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5A89A1EF-9DDB-4DE5-BE71-29C899BD36F2}" xr6:coauthVersionLast="41" xr6:coauthVersionMax="41" xr10:uidLastSave="{00000000-0000-0000-0000-000000000000}"/>
  <workbookProtection workbookAlgorithmName="SHA-512" workbookHashValue="KinWPN/z10YinrQpw/Izvj7SatWUQuKcNxnnQIMSNj/8USSnBJQTmmTtLiwb3mn9n62ZUMi3lKhkip0KBujXwA==" workbookSaltValue="3Gjn4GEBJ6SJSBDSBxuQQw==" workbookSpinCount="100000" lockStructure="1"/>
  <bookViews>
    <workbookView xWindow="-120" yWindow="-120" windowWidth="29040" windowHeight="15840" tabRatio="899" xr2:uid="{00000000-000D-0000-FFFF-FFFF00000000}"/>
  </bookViews>
  <sheets>
    <sheet name="Instructions" sheetId="25" r:id="rId1"/>
    <sheet name="General Info &amp; Test Results" sheetId="1" r:id="rId2"/>
    <sheet name="Instrumentation" sheetId="27" r:id="rId3"/>
    <sheet name="Photos" sheetId="16" r:id="rId4"/>
    <sheet name="Inactive or Off Mode Settings" sheetId="20" r:id="rId5"/>
    <sheet name="Setup &amp; Test Cond Inactive-Off" sheetId="31" r:id="rId6"/>
    <sheet name="Off-Cycle Mode Settings" sheetId="34" r:id="rId7"/>
    <sheet name="Setup&amp;Test Cond Off-Cycle Mode" sheetId="35" r:id="rId8"/>
    <sheet name="Data &amp; Calcs Low Power Modes" sheetId="32" r:id="rId9"/>
    <sheet name="Active Mode Settings" sheetId="33" r:id="rId10"/>
    <sheet name="Setup &amp; Test Conditions" sheetId="6" r:id="rId11"/>
    <sheet name="Test Data Inputs &amp; Calculations" sheetId="30" r:id="rId12"/>
    <sheet name="Comments" sheetId="29" r:id="rId13"/>
    <sheet name="Report Sign-Off Block" sheetId="24" r:id="rId14"/>
    <sheet name="Version Control" sheetId="23" r:id="rId15"/>
  </sheets>
  <definedNames>
    <definedName name="B">'Test Data Inputs &amp; Calculations'!$F$33</definedName>
    <definedName name="Be">'Test Data Inputs &amp; Calculations'!$F$34</definedName>
    <definedName name="Bewh">'Test Data Inputs &amp; Calculations'!$F$64</definedName>
    <definedName name="Bp">'Test Data Inputs &amp; Calculations'!$F$33</definedName>
    <definedName name="Brdd">'Test Data Inputs &amp; Calculations'!$F$91</definedName>
    <definedName name="Bs">'Test Data Inputs &amp; Calculations'!$F$23</definedName>
    <definedName name="Bsp">'Test Data Inputs &amp; Calculations'!$F$23</definedName>
    <definedName name="Bswh">'Test Data Inputs &amp; Calculations'!$F$51</definedName>
    <definedName name="Bwh">'Test Data Inputs &amp; Calculations'!$F$63</definedName>
    <definedName name="Crp">'Test Data Inputs &amp; Calculations'!$F$118</definedName>
    <definedName name="Crp_rounded">'Test Data Inputs &amp; Calculations'!$G$118</definedName>
    <definedName name="Crrdd">'Test Data Inputs &amp; Calculations'!$F$134</definedName>
    <definedName name="Crrdd_rounded">'Test Data Inputs &amp; Calculations'!$G$134</definedName>
    <definedName name="Crwh">'Test Data Inputs &amp; Calculations'!$F$119</definedName>
    <definedName name="Crwh_rounded">'Test Data Inputs &amp; Calculations'!$G$119</definedName>
    <definedName name="Ct">'Test Data Inputs &amp; Calculations'!$F$116</definedName>
    <definedName name="Ctp">'Test Data Inputs &amp; Calculations'!$F$116</definedName>
    <definedName name="Ctrdd">'Test Data Inputs &amp; Calculations'!$F$133</definedName>
    <definedName name="Ctwh">'Test Data Inputs &amp; Calculations'!$F$117</definedName>
    <definedName name="EDM">'Test Data Inputs &amp; Calculations'!$F$36</definedName>
    <definedName name="EDMp">'Test Data Inputs &amp; Calculations'!$F$36</definedName>
    <definedName name="EDMrdd">'Test Data Inputs &amp; Calculations'!$F$96</definedName>
    <definedName name="EDMwh">'Test Data Inputs &amp; Calculations'!$F$66</definedName>
    <definedName name="Ee">'Test Data Inputs &amp; Calculations'!$F$35</definedName>
    <definedName name="Eep">'Test Data Inputs &amp; Calculations'!$F$35</definedName>
    <definedName name="Eerdd">'Test Data Inputs &amp; Calculations'!$F$95</definedName>
    <definedName name="Eewh">'Test Data Inputs &amp; Calculations'!$F$65</definedName>
    <definedName name="Es" localSheetId="8">'Data &amp; Calcs Low Power Modes'!$F$28</definedName>
    <definedName name="Es">'Test Data Inputs &amp; Calculations'!$F$24</definedName>
    <definedName name="Esp">'Test Data Inputs &amp; Calculations'!$F$24</definedName>
    <definedName name="Esrdd">'Test Data Inputs &amp; Calculations'!$F$81</definedName>
    <definedName name="Eswh">'Test Data Inputs &amp; Calculations'!$F$52</definedName>
    <definedName name="ETLP">'Data &amp; Calcs Low Power Modes'!$F$49</definedName>
    <definedName name="Hcp">'Test Data Inputs &amp; Calculations'!$F$114</definedName>
    <definedName name="Hcwh">'Test Data Inputs &amp; Calculations'!$F$115</definedName>
    <definedName name="Ht">'Test Data Inputs &amp; Calculations'!$F$32</definedName>
    <definedName name="Htp">'Test Data Inputs &amp; Calculations'!$F$32</definedName>
    <definedName name="Htrdd">'Test Data Inputs &amp; Calculations'!$F$90</definedName>
    <definedName name="Htwh">'Test Data Inputs &amp; Calculations'!$F$60</definedName>
    <definedName name="IEFp">'Test Data Inputs &amp; Calculations'!$F$123</definedName>
    <definedName name="IEFp_rounded">'Test Data Inputs &amp; Calculations'!$G$123</definedName>
    <definedName name="IEFrdd">'Test Data Inputs &amp; Calculations'!$F$138</definedName>
    <definedName name="IEFrdd_rounded">'Test Data Inputs &amp; Calculations'!$G$138</definedName>
    <definedName name="IEFwh">'Test Data Inputs &amp; Calculations'!$F$124</definedName>
    <definedName name="IEFwh_rounded">'Test Data Inputs &amp; Calculations'!$G$124</definedName>
    <definedName name="k">'Data &amp; Calcs Low Power Modes'!$F$44</definedName>
    <definedName name="lb_to_kg">'Test Data Inputs &amp; Calculations'!$F$110</definedName>
    <definedName name="n">'Test Data Inputs &amp; Calculations'!$F$87</definedName>
    <definedName name="p">'Test Data Inputs &amp; Calculations'!$F$29</definedName>
    <definedName name="PIA">'Data &amp; Calcs Low Power Modes'!$F$22</definedName>
    <definedName name="PIO">'Data &amp; Calcs Low Power Modes'!$F$48</definedName>
    <definedName name="poc">'Data &amp; Calcs Low Power Modes'!$F$28</definedName>
    <definedName name="pom">'Data &amp; Calcs Low Power Modes'!$F$23</definedName>
    <definedName name="pp">'Test Data Inputs &amp; Calculations'!$F$29</definedName>
    <definedName name="prdd">'Test Data Inputs &amp; Calculations'!$F$88</definedName>
    <definedName name="Prod_Config">'General Info &amp; Test Results'!$C$24</definedName>
    <definedName name="pwh">'Test Data Inputs &amp; Calculations'!$F$57</definedName>
    <definedName name="Refrigerant_Desiccant">'General Info &amp; Test Results'!$C$25</definedName>
    <definedName name="RHrdd">'Test Data Inputs &amp; Calculations'!$F$90</definedName>
    <definedName name="SIO">'Data &amp; Calcs Low Power Modes'!$F$42</definedName>
    <definedName name="SOC">'Data &amp; Calcs Low Power Modes'!$F$43</definedName>
    <definedName name="t">'Test Data Inputs &amp; Calculations'!$F$92</definedName>
    <definedName name="Tfrdd">'Test Data Inputs &amp; Calculations'!$F$89</definedName>
    <definedName name="Tt">'Test Data Inputs &amp; Calculations'!$F$30</definedName>
    <definedName name="Ttp">'Test Data Inputs &amp; Calculations'!$F$30</definedName>
    <definedName name="Ttrdd">'Test Data Inputs &amp; Calculations'!$F$89</definedName>
    <definedName name="Ttwh">'Test Data Inputs &amp; Calculations'!$F$58</definedName>
    <definedName name="Tw">'Test Data Inputs &amp; Calculations'!$F$31</definedName>
    <definedName name="Twhh">'Test Data Inputs &amp; Calculations'!$F$59</definedName>
    <definedName name="w">'Test Data Inputs &amp; Calculations'!$F$28</definedName>
    <definedName name="wp">'Test Data Inputs &amp; Calculations'!$F$28</definedName>
    <definedName name="wrdd">'Test Data Inputs &amp; Calculations'!$F$132</definedName>
    <definedName name="wwh">'Test Data Inputs &amp; Calculations'!$F$56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27" l="1"/>
  <c r="S154" i="30" l="1"/>
  <c r="T154" i="30" s="1"/>
  <c r="S155" i="30"/>
  <c r="T155" i="30" s="1"/>
  <c r="S156" i="30"/>
  <c r="T156" i="30" s="1"/>
  <c r="S157" i="30"/>
  <c r="T157" i="30" s="1"/>
  <c r="S158" i="30"/>
  <c r="T158" i="30" s="1"/>
  <c r="S159" i="30"/>
  <c r="T159" i="30" s="1"/>
  <c r="S160" i="30"/>
  <c r="T160" i="30" s="1"/>
  <c r="S161" i="30"/>
  <c r="T161" i="30" s="1"/>
  <c r="S162" i="30"/>
  <c r="T162" i="30" s="1"/>
  <c r="S163" i="30"/>
  <c r="T163" i="30" s="1"/>
  <c r="S164" i="30"/>
  <c r="T164" i="30" s="1"/>
  <c r="S165" i="30"/>
  <c r="T165" i="30" s="1"/>
  <c r="S166" i="30"/>
  <c r="T166" i="30" s="1"/>
  <c r="S167" i="30"/>
  <c r="T167" i="30" s="1"/>
  <c r="S168" i="30"/>
  <c r="T168" i="30" s="1"/>
  <c r="S169" i="30"/>
  <c r="T169" i="30" s="1"/>
  <c r="S170" i="30"/>
  <c r="T170" i="30" s="1"/>
  <c r="S171" i="30"/>
  <c r="T171" i="30" s="1"/>
  <c r="S172" i="30"/>
  <c r="T172" i="30" s="1"/>
  <c r="S173" i="30"/>
  <c r="T173" i="30" s="1"/>
  <c r="S174" i="30"/>
  <c r="T174" i="30" s="1"/>
  <c r="S175" i="30"/>
  <c r="T175" i="30" s="1"/>
  <c r="S176" i="30"/>
  <c r="T176" i="30" s="1"/>
  <c r="S177" i="30"/>
  <c r="T177" i="30" s="1"/>
  <c r="S178" i="30"/>
  <c r="T178" i="30" s="1"/>
  <c r="S179" i="30"/>
  <c r="T179" i="30" s="1"/>
  <c r="S180" i="30"/>
  <c r="T180" i="30" s="1"/>
  <c r="S181" i="30"/>
  <c r="T181" i="30" s="1"/>
  <c r="S182" i="30"/>
  <c r="T182" i="30" s="1"/>
  <c r="S183" i="30"/>
  <c r="T183" i="30" s="1"/>
  <c r="S184" i="30"/>
  <c r="T184" i="30" s="1"/>
  <c r="S185" i="30"/>
  <c r="T185" i="30" s="1"/>
  <c r="S186" i="30"/>
  <c r="T186" i="30" s="1"/>
  <c r="S187" i="30"/>
  <c r="T187" i="30" s="1"/>
  <c r="U187" i="30"/>
  <c r="S188" i="30"/>
  <c r="T188" i="30" s="1"/>
  <c r="U188" i="30"/>
  <c r="V188" i="30"/>
  <c r="S189" i="30"/>
  <c r="T189" i="30" s="1"/>
  <c r="U189" i="30"/>
  <c r="S190" i="30"/>
  <c r="T190" i="30" s="1"/>
  <c r="U190" i="30"/>
  <c r="S191" i="30"/>
  <c r="T191" i="30" s="1"/>
  <c r="U191" i="30"/>
  <c r="V191" i="30"/>
  <c r="S192" i="30"/>
  <c r="S193" i="30"/>
  <c r="T193" i="30" s="1"/>
  <c r="U193" i="30"/>
  <c r="S194" i="30"/>
  <c r="T194" i="30" s="1"/>
  <c r="V194" i="30" s="1"/>
  <c r="U194" i="30"/>
  <c r="S195" i="30"/>
  <c r="T195" i="30" s="1"/>
  <c r="V195" i="30" s="1"/>
  <c r="U195" i="30"/>
  <c r="S196" i="30"/>
  <c r="T196" i="30" s="1"/>
  <c r="U196" i="30"/>
  <c r="V196" i="30"/>
  <c r="S197" i="30"/>
  <c r="T197" i="30" s="1"/>
  <c r="U197" i="30"/>
  <c r="S198" i="30"/>
  <c r="T198" i="30" s="1"/>
  <c r="U198" i="30"/>
  <c r="S199" i="30"/>
  <c r="T199" i="30" s="1"/>
  <c r="S200" i="30"/>
  <c r="S201" i="30"/>
  <c r="T201" i="30" s="1"/>
  <c r="U201" i="30"/>
  <c r="S202" i="30"/>
  <c r="T202" i="30" s="1"/>
  <c r="S203" i="30"/>
  <c r="T203" i="30" s="1"/>
  <c r="U203" i="30"/>
  <c r="S204" i="30"/>
  <c r="T204" i="30" s="1"/>
  <c r="U204" i="30"/>
  <c r="V204" i="30"/>
  <c r="S205" i="30"/>
  <c r="T205" i="30" s="1"/>
  <c r="S206" i="30"/>
  <c r="T206" i="30" s="1"/>
  <c r="U206" i="30"/>
  <c r="S207" i="30"/>
  <c r="T207" i="30" s="1"/>
  <c r="S208" i="30"/>
  <c r="S209" i="30"/>
  <c r="T209" i="30" s="1"/>
  <c r="U209" i="30"/>
  <c r="S210" i="30"/>
  <c r="T210" i="30" s="1"/>
  <c r="S211" i="30"/>
  <c r="T211" i="30" s="1"/>
  <c r="U211" i="30"/>
  <c r="S212" i="30"/>
  <c r="T212" i="30" s="1"/>
  <c r="U212" i="30"/>
  <c r="V212" i="30"/>
  <c r="S213" i="30"/>
  <c r="T213" i="30" s="1"/>
  <c r="S214" i="30"/>
  <c r="T214" i="30" s="1"/>
  <c r="U214" i="30"/>
  <c r="S215" i="30"/>
  <c r="T215" i="30" s="1"/>
  <c r="S216" i="30"/>
  <c r="S217" i="30"/>
  <c r="T217" i="30" s="1"/>
  <c r="U217" i="30"/>
  <c r="S218" i="30"/>
  <c r="T218" i="30" s="1"/>
  <c r="S219" i="30"/>
  <c r="T219" i="30" s="1"/>
  <c r="U219" i="30"/>
  <c r="V219" i="30" s="1"/>
  <c r="S220" i="30"/>
  <c r="T220" i="30" s="1"/>
  <c r="S221" i="30"/>
  <c r="S222" i="30"/>
  <c r="T222" i="30" s="1"/>
  <c r="U222" i="30"/>
  <c r="S223" i="30"/>
  <c r="S224" i="30"/>
  <c r="T224" i="30" s="1"/>
  <c r="U224" i="30"/>
  <c r="V224" i="30"/>
  <c r="S225" i="30"/>
  <c r="T225" i="30" s="1"/>
  <c r="S226" i="30"/>
  <c r="S227" i="30"/>
  <c r="S228" i="30"/>
  <c r="T228" i="30" s="1"/>
  <c r="U228" i="30"/>
  <c r="V228" i="30"/>
  <c r="S229" i="30"/>
  <c r="T229" i="30" s="1"/>
  <c r="S230" i="30"/>
  <c r="S231" i="30"/>
  <c r="T231" i="30" s="1"/>
  <c r="U231" i="30"/>
  <c r="V231" i="30" s="1"/>
  <c r="S232" i="30"/>
  <c r="T232" i="30" s="1"/>
  <c r="S233" i="30"/>
  <c r="T233" i="30" s="1"/>
  <c r="S234" i="30"/>
  <c r="S235" i="30"/>
  <c r="T235" i="30" s="1"/>
  <c r="U235" i="30"/>
  <c r="V235" i="30" s="1"/>
  <c r="S236" i="30"/>
  <c r="S237" i="30"/>
  <c r="T237" i="30" s="1"/>
  <c r="S238" i="30"/>
  <c r="S239" i="30"/>
  <c r="T239" i="30" s="1"/>
  <c r="V239" i="30" s="1"/>
  <c r="U239" i="30"/>
  <c r="S240" i="30"/>
  <c r="S241" i="30"/>
  <c r="U241" i="30" s="1"/>
  <c r="T241" i="30"/>
  <c r="V241" i="30" s="1"/>
  <c r="S242" i="30"/>
  <c r="T242" i="30"/>
  <c r="U242" i="30"/>
  <c r="S243" i="30"/>
  <c r="T243" i="30" s="1"/>
  <c r="V243" i="30" s="1"/>
  <c r="U243" i="30"/>
  <c r="S244" i="30"/>
  <c r="S245" i="30"/>
  <c r="U245" i="30" s="1"/>
  <c r="T245" i="30"/>
  <c r="V245" i="30" s="1"/>
  <c r="S246" i="30"/>
  <c r="T246" i="30"/>
  <c r="U246" i="30"/>
  <c r="S247" i="30"/>
  <c r="T247" i="30" s="1"/>
  <c r="V247" i="30" s="1"/>
  <c r="U247" i="30"/>
  <c r="S248" i="30"/>
  <c r="S249" i="30"/>
  <c r="U249" i="30" s="1"/>
  <c r="T249" i="30"/>
  <c r="V249" i="30" s="1"/>
  <c r="S250" i="30"/>
  <c r="T250" i="30"/>
  <c r="U250" i="30"/>
  <c r="S251" i="30"/>
  <c r="T251" i="30" s="1"/>
  <c r="V251" i="30" s="1"/>
  <c r="U251" i="30"/>
  <c r="S252" i="30"/>
  <c r="S253" i="30"/>
  <c r="U253" i="30" s="1"/>
  <c r="T253" i="30"/>
  <c r="V253" i="30" s="1"/>
  <c r="S254" i="30"/>
  <c r="T254" i="30"/>
  <c r="U254" i="30"/>
  <c r="S255" i="30"/>
  <c r="T255" i="30" s="1"/>
  <c r="V255" i="30" s="1"/>
  <c r="U255" i="30"/>
  <c r="S256" i="30"/>
  <c r="S257" i="30"/>
  <c r="U257" i="30" s="1"/>
  <c r="T257" i="30"/>
  <c r="V257" i="30" s="1"/>
  <c r="S258" i="30"/>
  <c r="T258" i="30"/>
  <c r="U258" i="30"/>
  <c r="S259" i="30"/>
  <c r="T259" i="30" s="1"/>
  <c r="V259" i="30" s="1"/>
  <c r="U259" i="30"/>
  <c r="S260" i="30"/>
  <c r="S261" i="30"/>
  <c r="U261" i="30" s="1"/>
  <c r="T261" i="30"/>
  <c r="V261" i="30" s="1"/>
  <c r="S262" i="30"/>
  <c r="T262" i="30"/>
  <c r="U262" i="30"/>
  <c r="S263" i="30"/>
  <c r="T263" i="30" s="1"/>
  <c r="V263" i="30" s="1"/>
  <c r="U263" i="30"/>
  <c r="S264" i="30"/>
  <c r="S265" i="30"/>
  <c r="U265" i="30" s="1"/>
  <c r="T265" i="30"/>
  <c r="V265" i="30" s="1"/>
  <c r="S266" i="30"/>
  <c r="T266" i="30"/>
  <c r="U266" i="30"/>
  <c r="S267" i="30"/>
  <c r="T267" i="30"/>
  <c r="U267" i="30"/>
  <c r="S268" i="30"/>
  <c r="S269" i="30"/>
  <c r="U269" i="30" s="1"/>
  <c r="T269" i="30"/>
  <c r="S270" i="30"/>
  <c r="T270" i="30"/>
  <c r="U270" i="30"/>
  <c r="S271" i="30"/>
  <c r="T271" i="30"/>
  <c r="U271" i="30"/>
  <c r="S272" i="30"/>
  <c r="S273" i="30"/>
  <c r="U273" i="30" s="1"/>
  <c r="T273" i="30"/>
  <c r="V273" i="30" s="1"/>
  <c r="S274" i="30"/>
  <c r="T274" i="30"/>
  <c r="U274" i="30"/>
  <c r="S275" i="30"/>
  <c r="T275" i="30"/>
  <c r="U275" i="30"/>
  <c r="S276" i="30"/>
  <c r="S277" i="30"/>
  <c r="U277" i="30" s="1"/>
  <c r="T277" i="30"/>
  <c r="V277" i="30" s="1"/>
  <c r="S278" i="30"/>
  <c r="T278" i="30"/>
  <c r="U278" i="30"/>
  <c r="S279" i="30"/>
  <c r="T279" i="30"/>
  <c r="U279" i="30"/>
  <c r="S280" i="30"/>
  <c r="S281" i="30"/>
  <c r="U281" i="30" s="1"/>
  <c r="T281" i="30"/>
  <c r="V281" i="30" s="1"/>
  <c r="S282" i="30"/>
  <c r="T282" i="30"/>
  <c r="U282" i="30"/>
  <c r="S283" i="30"/>
  <c r="T283" i="30"/>
  <c r="U283" i="30"/>
  <c r="S284" i="30"/>
  <c r="S285" i="30"/>
  <c r="U285" i="30" s="1"/>
  <c r="T285" i="30"/>
  <c r="S286" i="30"/>
  <c r="T286" i="30"/>
  <c r="U286" i="30"/>
  <c r="S287" i="30"/>
  <c r="T287" i="30"/>
  <c r="U287" i="30"/>
  <c r="S288" i="30"/>
  <c r="S289" i="30"/>
  <c r="U289" i="30" s="1"/>
  <c r="T289" i="30"/>
  <c r="S290" i="30"/>
  <c r="T290" i="30"/>
  <c r="U290" i="30"/>
  <c r="S291" i="30"/>
  <c r="T291" i="30"/>
  <c r="U291" i="30"/>
  <c r="S292" i="30"/>
  <c r="S293" i="30"/>
  <c r="U293" i="30" s="1"/>
  <c r="T293" i="30"/>
  <c r="V293" i="30" s="1"/>
  <c r="S294" i="30"/>
  <c r="T294" i="30"/>
  <c r="U294" i="30"/>
  <c r="S295" i="30"/>
  <c r="T295" i="30"/>
  <c r="U295" i="30"/>
  <c r="S296" i="30"/>
  <c r="S297" i="30"/>
  <c r="U297" i="30" s="1"/>
  <c r="T297" i="30"/>
  <c r="V297" i="30" s="1"/>
  <c r="S298" i="30"/>
  <c r="T298" i="30"/>
  <c r="U298" i="30"/>
  <c r="S299" i="30"/>
  <c r="T299" i="30"/>
  <c r="U299" i="30"/>
  <c r="S300" i="30"/>
  <c r="S301" i="30"/>
  <c r="U301" i="30" s="1"/>
  <c r="T301" i="30"/>
  <c r="S302" i="30"/>
  <c r="T302" i="30"/>
  <c r="U302" i="30"/>
  <c r="S303" i="30"/>
  <c r="T303" i="30"/>
  <c r="U303" i="30"/>
  <c r="S304" i="30"/>
  <c r="S305" i="30"/>
  <c r="U305" i="30" s="1"/>
  <c r="T305" i="30"/>
  <c r="S306" i="30"/>
  <c r="T306" i="30"/>
  <c r="U306" i="30"/>
  <c r="S307" i="30"/>
  <c r="T307" i="30"/>
  <c r="U307" i="30"/>
  <c r="S308" i="30"/>
  <c r="S309" i="30"/>
  <c r="U309" i="30" s="1"/>
  <c r="T309" i="30"/>
  <c r="V309" i="30" s="1"/>
  <c r="S310" i="30"/>
  <c r="T310" i="30"/>
  <c r="U310" i="30"/>
  <c r="S311" i="30"/>
  <c r="T311" i="30"/>
  <c r="U311" i="30"/>
  <c r="S312" i="30"/>
  <c r="S313" i="30"/>
  <c r="U313" i="30" s="1"/>
  <c r="T313" i="30"/>
  <c r="V313" i="30" s="1"/>
  <c r="S314" i="30"/>
  <c r="T314" i="30"/>
  <c r="U314" i="30"/>
  <c r="S315" i="30"/>
  <c r="T315" i="30"/>
  <c r="U315" i="30"/>
  <c r="S316" i="30"/>
  <c r="S317" i="30"/>
  <c r="U317" i="30" s="1"/>
  <c r="T317" i="30"/>
  <c r="S318" i="30"/>
  <c r="T318" i="30"/>
  <c r="U318" i="30"/>
  <c r="S319" i="30"/>
  <c r="T319" i="30"/>
  <c r="U319" i="30"/>
  <c r="S320" i="30"/>
  <c r="S321" i="30"/>
  <c r="U321" i="30" s="1"/>
  <c r="S322" i="30"/>
  <c r="T322" i="30"/>
  <c r="V322" i="30" s="1"/>
  <c r="U322" i="30"/>
  <c r="S323" i="30"/>
  <c r="T323" i="30"/>
  <c r="U323" i="30"/>
  <c r="S324" i="30"/>
  <c r="S325" i="30"/>
  <c r="U325" i="30" s="1"/>
  <c r="T325" i="30"/>
  <c r="S326" i="30"/>
  <c r="T326" i="30"/>
  <c r="V326" i="30" s="1"/>
  <c r="U326" i="30"/>
  <c r="S327" i="30"/>
  <c r="T327" i="30"/>
  <c r="U327" i="30"/>
  <c r="S328" i="30"/>
  <c r="S329" i="30"/>
  <c r="U329" i="30" s="1"/>
  <c r="T329" i="30"/>
  <c r="S330" i="30"/>
  <c r="T330" i="30"/>
  <c r="U330" i="30"/>
  <c r="S331" i="30"/>
  <c r="T331" i="30"/>
  <c r="U331" i="30"/>
  <c r="S332" i="30"/>
  <c r="S333" i="30"/>
  <c r="U333" i="30" s="1"/>
  <c r="S334" i="30"/>
  <c r="T334" i="30"/>
  <c r="U334" i="30"/>
  <c r="S335" i="30"/>
  <c r="T335" i="30"/>
  <c r="U335" i="30"/>
  <c r="S336" i="30"/>
  <c r="T336" i="30" s="1"/>
  <c r="S337" i="30"/>
  <c r="U337" i="30" s="1"/>
  <c r="T337" i="30"/>
  <c r="S338" i="30"/>
  <c r="T338" i="30" s="1"/>
  <c r="S339" i="30"/>
  <c r="T339" i="30"/>
  <c r="U339" i="30"/>
  <c r="S340" i="30"/>
  <c r="T340" i="30" s="1"/>
  <c r="U340" i="30"/>
  <c r="S341" i="30"/>
  <c r="U341" i="30" s="1"/>
  <c r="S342" i="30"/>
  <c r="T342" i="30"/>
  <c r="U342" i="30"/>
  <c r="S343" i="30"/>
  <c r="T343" i="30"/>
  <c r="U343" i="30"/>
  <c r="S344" i="30"/>
  <c r="T344" i="30" s="1"/>
  <c r="S345" i="30"/>
  <c r="U345" i="30" s="1"/>
  <c r="T345" i="30"/>
  <c r="S346" i="30"/>
  <c r="T346" i="30" s="1"/>
  <c r="S347" i="30"/>
  <c r="T347" i="30"/>
  <c r="U347" i="30"/>
  <c r="S348" i="30"/>
  <c r="T348" i="30" s="1"/>
  <c r="U348" i="30"/>
  <c r="S349" i="30"/>
  <c r="U349" i="30" s="1"/>
  <c r="S350" i="30"/>
  <c r="T350" i="30"/>
  <c r="U350" i="30"/>
  <c r="S351" i="30"/>
  <c r="S352" i="30"/>
  <c r="U352" i="30" s="1"/>
  <c r="T352" i="30"/>
  <c r="V352" i="30" s="1"/>
  <c r="S353" i="30"/>
  <c r="S354" i="30"/>
  <c r="T354" i="30"/>
  <c r="U354" i="30"/>
  <c r="S355" i="30"/>
  <c r="S356" i="30"/>
  <c r="U356" i="30" s="1"/>
  <c r="T356" i="30"/>
  <c r="V356" i="30" s="1"/>
  <c r="S357" i="30"/>
  <c r="S358" i="30"/>
  <c r="T358" i="30" s="1"/>
  <c r="S359" i="30"/>
  <c r="S360" i="30"/>
  <c r="U360" i="30" s="1"/>
  <c r="S361" i="30"/>
  <c r="S362" i="30"/>
  <c r="U362" i="30" s="1"/>
  <c r="T362" i="30"/>
  <c r="S363" i="30"/>
  <c r="S364" i="30"/>
  <c r="U364" i="30" s="1"/>
  <c r="T364" i="30"/>
  <c r="V364" i="30" s="1"/>
  <c r="S365" i="30"/>
  <c r="S366" i="30"/>
  <c r="T366" i="30"/>
  <c r="U366" i="30"/>
  <c r="S367" i="30"/>
  <c r="S368" i="30"/>
  <c r="U368" i="30" s="1"/>
  <c r="T368" i="30"/>
  <c r="V368" i="30" s="1"/>
  <c r="S369" i="30"/>
  <c r="S370" i="30"/>
  <c r="T370" i="30"/>
  <c r="U370" i="30"/>
  <c r="S371" i="30"/>
  <c r="S372" i="30"/>
  <c r="U372" i="30" s="1"/>
  <c r="T372" i="30"/>
  <c r="V372" i="30" s="1"/>
  <c r="S373" i="30"/>
  <c r="S374" i="30"/>
  <c r="T374" i="30" s="1"/>
  <c r="S375" i="30"/>
  <c r="S376" i="30"/>
  <c r="U376" i="30" s="1"/>
  <c r="S377" i="30"/>
  <c r="S378" i="30"/>
  <c r="U378" i="30" s="1"/>
  <c r="T378" i="30"/>
  <c r="V378" i="30" s="1"/>
  <c r="S379" i="30"/>
  <c r="S380" i="30"/>
  <c r="U380" i="30" s="1"/>
  <c r="T380" i="30"/>
  <c r="V380" i="30" s="1"/>
  <c r="S381" i="30"/>
  <c r="S382" i="30"/>
  <c r="U382" i="30" s="1"/>
  <c r="T382" i="30"/>
  <c r="V382" i="30" s="1"/>
  <c r="S383" i="30"/>
  <c r="U383" i="30" s="1"/>
  <c r="T383" i="30"/>
  <c r="V383" i="30" s="1"/>
  <c r="S384" i="30"/>
  <c r="U384" i="30" s="1"/>
  <c r="T384" i="30"/>
  <c r="V384" i="30" s="1"/>
  <c r="S385" i="30"/>
  <c r="U385" i="30" s="1"/>
  <c r="T385" i="30"/>
  <c r="V385" i="30" s="1"/>
  <c r="S386" i="30"/>
  <c r="U386" i="30" s="1"/>
  <c r="T386" i="30"/>
  <c r="V386" i="30" s="1"/>
  <c r="S387" i="30"/>
  <c r="U387" i="30" s="1"/>
  <c r="T387" i="30"/>
  <c r="V387" i="30" s="1"/>
  <c r="S388" i="30"/>
  <c r="U388" i="30" s="1"/>
  <c r="T388" i="30"/>
  <c r="V388" i="30" s="1"/>
  <c r="S389" i="30"/>
  <c r="U389" i="30" s="1"/>
  <c r="T389" i="30"/>
  <c r="V389" i="30" s="1"/>
  <c r="S390" i="30"/>
  <c r="U390" i="30" s="1"/>
  <c r="T390" i="30"/>
  <c r="V390" i="30" s="1"/>
  <c r="S391" i="30"/>
  <c r="U391" i="30" s="1"/>
  <c r="T391" i="30"/>
  <c r="V391" i="30" s="1"/>
  <c r="S392" i="30"/>
  <c r="U392" i="30" s="1"/>
  <c r="T392" i="30"/>
  <c r="V392" i="30" s="1"/>
  <c r="S393" i="30"/>
  <c r="U393" i="30" s="1"/>
  <c r="T393" i="30"/>
  <c r="V393" i="30" s="1"/>
  <c r="S394" i="30"/>
  <c r="U394" i="30" s="1"/>
  <c r="T394" i="30"/>
  <c r="V394" i="30" s="1"/>
  <c r="S395" i="30"/>
  <c r="U395" i="30" s="1"/>
  <c r="T395" i="30"/>
  <c r="V395" i="30" s="1"/>
  <c r="S396" i="30"/>
  <c r="U396" i="30" s="1"/>
  <c r="T396" i="30"/>
  <c r="V396" i="30" s="1"/>
  <c r="S397" i="30"/>
  <c r="U397" i="30" s="1"/>
  <c r="T397" i="30"/>
  <c r="V397" i="30" s="1"/>
  <c r="S398" i="30"/>
  <c r="U398" i="30" s="1"/>
  <c r="T398" i="30"/>
  <c r="V398" i="30" s="1"/>
  <c r="S399" i="30"/>
  <c r="U399" i="30" s="1"/>
  <c r="T399" i="30"/>
  <c r="V399" i="30" s="1"/>
  <c r="S400" i="30"/>
  <c r="U400" i="30" s="1"/>
  <c r="T400" i="30"/>
  <c r="V400" i="30" s="1"/>
  <c r="S401" i="30"/>
  <c r="U401" i="30" s="1"/>
  <c r="T401" i="30"/>
  <c r="V401" i="30" s="1"/>
  <c r="S402" i="30"/>
  <c r="U402" i="30" s="1"/>
  <c r="T402" i="30"/>
  <c r="V402" i="30" s="1"/>
  <c r="S403" i="30"/>
  <c r="U403" i="30" s="1"/>
  <c r="T403" i="30"/>
  <c r="V403" i="30" s="1"/>
  <c r="S404" i="30"/>
  <c r="U404" i="30" s="1"/>
  <c r="T404" i="30"/>
  <c r="V404" i="30" s="1"/>
  <c r="S405" i="30"/>
  <c r="U405" i="30" s="1"/>
  <c r="T405" i="30"/>
  <c r="V405" i="30" s="1"/>
  <c r="S406" i="30"/>
  <c r="U406" i="30" s="1"/>
  <c r="T406" i="30"/>
  <c r="V406" i="30" s="1"/>
  <c r="S407" i="30"/>
  <c r="U407" i="30" s="1"/>
  <c r="T407" i="30"/>
  <c r="V407" i="30" s="1"/>
  <c r="S408" i="30"/>
  <c r="U408" i="30" s="1"/>
  <c r="T408" i="30"/>
  <c r="V408" i="30" s="1"/>
  <c r="S409" i="30"/>
  <c r="U409" i="30" s="1"/>
  <c r="T409" i="30"/>
  <c r="V409" i="30" s="1"/>
  <c r="S410" i="30"/>
  <c r="U410" i="30" s="1"/>
  <c r="T410" i="30"/>
  <c r="V410" i="30" s="1"/>
  <c r="S411" i="30"/>
  <c r="U411" i="30" s="1"/>
  <c r="T411" i="30"/>
  <c r="V411" i="30" s="1"/>
  <c r="S412" i="30"/>
  <c r="U412" i="30" s="1"/>
  <c r="T412" i="30"/>
  <c r="V412" i="30" s="1"/>
  <c r="S413" i="30"/>
  <c r="U413" i="30" s="1"/>
  <c r="T413" i="30"/>
  <c r="V413" i="30" s="1"/>
  <c r="S414" i="30"/>
  <c r="U414" i="30" s="1"/>
  <c r="T414" i="30"/>
  <c r="V414" i="30" s="1"/>
  <c r="S415" i="30"/>
  <c r="U415" i="30" s="1"/>
  <c r="T415" i="30"/>
  <c r="V415" i="30" s="1"/>
  <c r="S416" i="30"/>
  <c r="U416" i="30" s="1"/>
  <c r="T416" i="30"/>
  <c r="V416" i="30" s="1"/>
  <c r="S417" i="30"/>
  <c r="U417" i="30" s="1"/>
  <c r="T417" i="30"/>
  <c r="V417" i="30" s="1"/>
  <c r="S418" i="30"/>
  <c r="U418" i="30" s="1"/>
  <c r="T418" i="30"/>
  <c r="V418" i="30" s="1"/>
  <c r="S419" i="30"/>
  <c r="U419" i="30" s="1"/>
  <c r="T419" i="30"/>
  <c r="V419" i="30" s="1"/>
  <c r="S420" i="30"/>
  <c r="U420" i="30" s="1"/>
  <c r="T420" i="30"/>
  <c r="V420" i="30" s="1"/>
  <c r="S421" i="30"/>
  <c r="U421" i="30" s="1"/>
  <c r="T421" i="30"/>
  <c r="V421" i="30" s="1"/>
  <c r="S422" i="30"/>
  <c r="U422" i="30" s="1"/>
  <c r="T422" i="30"/>
  <c r="V422" i="30" s="1"/>
  <c r="S423" i="30"/>
  <c r="U423" i="30" s="1"/>
  <c r="T423" i="30"/>
  <c r="V423" i="30" s="1"/>
  <c r="S424" i="30"/>
  <c r="U424" i="30" s="1"/>
  <c r="T424" i="30"/>
  <c r="V424" i="30" s="1"/>
  <c r="S425" i="30"/>
  <c r="U425" i="30" s="1"/>
  <c r="T425" i="30"/>
  <c r="V425" i="30" s="1"/>
  <c r="S426" i="30"/>
  <c r="U426" i="30" s="1"/>
  <c r="S427" i="30"/>
  <c r="U427" i="30" s="1"/>
  <c r="T427" i="30"/>
  <c r="V427" i="30" s="1"/>
  <c r="S428" i="30"/>
  <c r="S429" i="30"/>
  <c r="U429" i="30" s="1"/>
  <c r="T429" i="30"/>
  <c r="V429" i="30" s="1"/>
  <c r="S430" i="30"/>
  <c r="U430" i="30" s="1"/>
  <c r="S431" i="30"/>
  <c r="U431" i="30" s="1"/>
  <c r="S432" i="30"/>
  <c r="S433" i="30"/>
  <c r="U433" i="30" s="1"/>
  <c r="T433" i="30"/>
  <c r="V433" i="30" s="1"/>
  <c r="S434" i="30"/>
  <c r="T434" i="30" s="1"/>
  <c r="U434" i="30"/>
  <c r="S435" i="30"/>
  <c r="T435" i="30" s="1"/>
  <c r="U435" i="30"/>
  <c r="S436" i="30"/>
  <c r="T436" i="30" s="1"/>
  <c r="U436" i="30"/>
  <c r="S437" i="30"/>
  <c r="T437" i="30" s="1"/>
  <c r="U437" i="30"/>
  <c r="S438" i="30"/>
  <c r="T438" i="30" s="1"/>
  <c r="U438" i="30"/>
  <c r="S439" i="30"/>
  <c r="T439" i="30" s="1"/>
  <c r="U439" i="30"/>
  <c r="S440" i="30"/>
  <c r="T440" i="30" s="1"/>
  <c r="U440" i="30"/>
  <c r="S441" i="30"/>
  <c r="T441" i="30" s="1"/>
  <c r="U441" i="30"/>
  <c r="S442" i="30"/>
  <c r="T442" i="30" s="1"/>
  <c r="U442" i="30"/>
  <c r="S443" i="30"/>
  <c r="T443" i="30" s="1"/>
  <c r="U443" i="30"/>
  <c r="S444" i="30"/>
  <c r="T444" i="30" s="1"/>
  <c r="U444" i="30"/>
  <c r="S445" i="30"/>
  <c r="T445" i="30" s="1"/>
  <c r="U445" i="30"/>
  <c r="S446" i="30"/>
  <c r="T446" i="30" s="1"/>
  <c r="V446" i="30" s="1"/>
  <c r="U446" i="30"/>
  <c r="S447" i="30"/>
  <c r="T447" i="30" s="1"/>
  <c r="U447" i="30"/>
  <c r="S448" i="30"/>
  <c r="T448" i="30" s="1"/>
  <c r="S449" i="30"/>
  <c r="T449" i="30" s="1"/>
  <c r="U449" i="30"/>
  <c r="S450" i="30"/>
  <c r="T450" i="30" s="1"/>
  <c r="S451" i="30"/>
  <c r="T451" i="30" s="1"/>
  <c r="U451" i="30"/>
  <c r="S452" i="30"/>
  <c r="T452" i="30" s="1"/>
  <c r="S453" i="30"/>
  <c r="T453" i="30" s="1"/>
  <c r="U453" i="30"/>
  <c r="S454" i="30"/>
  <c r="T454" i="30" s="1"/>
  <c r="S455" i="30"/>
  <c r="T455" i="30" s="1"/>
  <c r="U455" i="30"/>
  <c r="S456" i="30"/>
  <c r="T456" i="30" s="1"/>
  <c r="S457" i="30"/>
  <c r="T457" i="30" s="1"/>
  <c r="U457" i="30"/>
  <c r="S458" i="30"/>
  <c r="T458" i="30" s="1"/>
  <c r="S459" i="30"/>
  <c r="T459" i="30" s="1"/>
  <c r="U459" i="30"/>
  <c r="S460" i="30"/>
  <c r="T460" i="30" s="1"/>
  <c r="S461" i="30"/>
  <c r="T461" i="30" s="1"/>
  <c r="U461" i="30"/>
  <c r="S462" i="30"/>
  <c r="T462" i="30" s="1"/>
  <c r="S463" i="30"/>
  <c r="T463" i="30" s="1"/>
  <c r="U463" i="30"/>
  <c r="S464" i="30"/>
  <c r="T464" i="30" s="1"/>
  <c r="S465" i="30"/>
  <c r="T465" i="30" s="1"/>
  <c r="U465" i="30"/>
  <c r="S466" i="30"/>
  <c r="T466" i="30" s="1"/>
  <c r="S467" i="30"/>
  <c r="T467" i="30" s="1"/>
  <c r="U467" i="30"/>
  <c r="S468" i="30"/>
  <c r="T468" i="30" s="1"/>
  <c r="S469" i="30"/>
  <c r="T469" i="30" s="1"/>
  <c r="U469" i="30"/>
  <c r="S470" i="30"/>
  <c r="T470" i="30" s="1"/>
  <c r="S471" i="30"/>
  <c r="T471" i="30" s="1"/>
  <c r="U471" i="30"/>
  <c r="S472" i="30"/>
  <c r="T472" i="30" s="1"/>
  <c r="S473" i="30"/>
  <c r="T473" i="30" s="1"/>
  <c r="U473" i="30"/>
  <c r="S474" i="30"/>
  <c r="T474" i="30" s="1"/>
  <c r="S475" i="30"/>
  <c r="T475" i="30" s="1"/>
  <c r="U475" i="30"/>
  <c r="S476" i="30"/>
  <c r="T476" i="30" s="1"/>
  <c r="S477" i="30"/>
  <c r="T477" i="30" s="1"/>
  <c r="U477" i="30"/>
  <c r="S478" i="30"/>
  <c r="T478" i="30" s="1"/>
  <c r="S479" i="30"/>
  <c r="T479" i="30" s="1"/>
  <c r="U479" i="30"/>
  <c r="S480" i="30"/>
  <c r="T480" i="30" s="1"/>
  <c r="S481" i="30"/>
  <c r="T481" i="30" s="1"/>
  <c r="U481" i="30"/>
  <c r="S482" i="30"/>
  <c r="T482" i="30" s="1"/>
  <c r="S483" i="30"/>
  <c r="T483" i="30" s="1"/>
  <c r="S484" i="30"/>
  <c r="T484" i="30" s="1"/>
  <c r="S485" i="30"/>
  <c r="T485" i="30" s="1"/>
  <c r="S486" i="30"/>
  <c r="T486" i="30" s="1"/>
  <c r="S487" i="30"/>
  <c r="T487" i="30" s="1"/>
  <c r="S488" i="30"/>
  <c r="T488" i="30" s="1"/>
  <c r="S489" i="30"/>
  <c r="T489" i="30" s="1"/>
  <c r="S490" i="30"/>
  <c r="T490" i="30" s="1"/>
  <c r="S491" i="30"/>
  <c r="T491" i="30" s="1"/>
  <c r="S492" i="30"/>
  <c r="T492" i="30" s="1"/>
  <c r="S493" i="30"/>
  <c r="T493" i="30" s="1"/>
  <c r="S494" i="30"/>
  <c r="T494" i="30" s="1"/>
  <c r="S495" i="30"/>
  <c r="T495" i="30" s="1"/>
  <c r="S496" i="30"/>
  <c r="T496" i="30" s="1"/>
  <c r="S497" i="30"/>
  <c r="T497" i="30" s="1"/>
  <c r="S498" i="30"/>
  <c r="T498" i="30" s="1"/>
  <c r="S499" i="30"/>
  <c r="T499" i="30" s="1"/>
  <c r="S500" i="30"/>
  <c r="T500" i="30" s="1"/>
  <c r="S501" i="30"/>
  <c r="T501" i="30" s="1"/>
  <c r="S502" i="30"/>
  <c r="T502" i="30" s="1"/>
  <c r="S503" i="30"/>
  <c r="T503" i="30" s="1"/>
  <c r="S504" i="30"/>
  <c r="T504" i="30" s="1"/>
  <c r="S505" i="30"/>
  <c r="T505" i="30" s="1"/>
  <c r="S506" i="30"/>
  <c r="T506" i="30" s="1"/>
  <c r="S507" i="30"/>
  <c r="T507" i="30" s="1"/>
  <c r="S508" i="30"/>
  <c r="T508" i="30" s="1"/>
  <c r="S509" i="30"/>
  <c r="T509" i="30" s="1"/>
  <c r="V509" i="30" s="1"/>
  <c r="U509" i="30"/>
  <c r="S510" i="30"/>
  <c r="T510" i="30" s="1"/>
  <c r="S511" i="30"/>
  <c r="T511" i="30" s="1"/>
  <c r="S512" i="30"/>
  <c r="T512" i="30" s="1"/>
  <c r="S513" i="30"/>
  <c r="T513" i="30" s="1"/>
  <c r="S514" i="30"/>
  <c r="T514" i="30"/>
  <c r="U514" i="30"/>
  <c r="V514" i="30"/>
  <c r="S515" i="30"/>
  <c r="T515" i="30"/>
  <c r="U515" i="30"/>
  <c r="V515" i="30"/>
  <c r="S516" i="30"/>
  <c r="T516" i="30"/>
  <c r="U516" i="30"/>
  <c r="V516" i="30"/>
  <c r="S517" i="30"/>
  <c r="T517" i="30"/>
  <c r="U517" i="30"/>
  <c r="V517" i="30"/>
  <c r="S518" i="30"/>
  <c r="T518" i="30"/>
  <c r="U518" i="30"/>
  <c r="V518" i="30"/>
  <c r="S519" i="30"/>
  <c r="T519" i="30"/>
  <c r="U519" i="30"/>
  <c r="V519" i="30"/>
  <c r="S520" i="30"/>
  <c r="T520" i="30"/>
  <c r="U520" i="30"/>
  <c r="V520" i="30"/>
  <c r="S521" i="30"/>
  <c r="T521" i="30"/>
  <c r="U521" i="30"/>
  <c r="V521" i="30"/>
  <c r="S522" i="30"/>
  <c r="T522" i="30"/>
  <c r="U522" i="30"/>
  <c r="V522" i="30"/>
  <c r="S523" i="30"/>
  <c r="T523" i="30"/>
  <c r="U523" i="30"/>
  <c r="V523" i="30"/>
  <c r="S524" i="30"/>
  <c r="T524" i="30"/>
  <c r="U524" i="30"/>
  <c r="V524" i="30"/>
  <c r="S525" i="30"/>
  <c r="T525" i="30"/>
  <c r="U525" i="30"/>
  <c r="V525" i="30"/>
  <c r="S526" i="30"/>
  <c r="T526" i="30"/>
  <c r="U526" i="30"/>
  <c r="V526" i="30"/>
  <c r="S527" i="30"/>
  <c r="T527" i="30"/>
  <c r="U527" i="30"/>
  <c r="V527" i="30"/>
  <c r="S528" i="30"/>
  <c r="T528" i="30"/>
  <c r="U528" i="30"/>
  <c r="V528" i="30"/>
  <c r="S529" i="30"/>
  <c r="T529" i="30"/>
  <c r="U529" i="30"/>
  <c r="V529" i="30"/>
  <c r="S530" i="30"/>
  <c r="T530" i="30"/>
  <c r="U530" i="30"/>
  <c r="V530" i="30"/>
  <c r="S531" i="30"/>
  <c r="T531" i="30"/>
  <c r="U531" i="30"/>
  <c r="V531" i="30"/>
  <c r="S532" i="30"/>
  <c r="T532" i="30"/>
  <c r="U532" i="30"/>
  <c r="V532" i="30"/>
  <c r="S533" i="30"/>
  <c r="T533" i="30"/>
  <c r="U533" i="30"/>
  <c r="V533" i="30"/>
  <c r="S534" i="30"/>
  <c r="T534" i="30"/>
  <c r="U534" i="30"/>
  <c r="V534" i="30"/>
  <c r="S535" i="30"/>
  <c r="T535" i="30"/>
  <c r="U535" i="30"/>
  <c r="V535" i="30"/>
  <c r="S536" i="30"/>
  <c r="T536" i="30"/>
  <c r="U536" i="30"/>
  <c r="V536" i="30"/>
  <c r="S537" i="30"/>
  <c r="T537" i="30"/>
  <c r="U537" i="30"/>
  <c r="V537" i="30"/>
  <c r="S538" i="30"/>
  <c r="T538" i="30"/>
  <c r="U538" i="30"/>
  <c r="V538" i="30"/>
  <c r="S539" i="30"/>
  <c r="T539" i="30"/>
  <c r="U539" i="30"/>
  <c r="V539" i="30"/>
  <c r="S540" i="30"/>
  <c r="T540" i="30"/>
  <c r="U540" i="30"/>
  <c r="V540" i="30"/>
  <c r="S541" i="30"/>
  <c r="T541" i="30"/>
  <c r="U541" i="30"/>
  <c r="V541" i="30"/>
  <c r="S542" i="30"/>
  <c r="T542" i="30"/>
  <c r="U542" i="30"/>
  <c r="V542" i="30"/>
  <c r="S543" i="30"/>
  <c r="T543" i="30"/>
  <c r="U543" i="30"/>
  <c r="V543" i="30"/>
  <c r="S544" i="30"/>
  <c r="T544" i="30"/>
  <c r="U544" i="30"/>
  <c r="V544" i="30"/>
  <c r="S545" i="30"/>
  <c r="T545" i="30"/>
  <c r="U545" i="30"/>
  <c r="V545" i="30"/>
  <c r="S546" i="30"/>
  <c r="T546" i="30"/>
  <c r="U546" i="30"/>
  <c r="V546" i="30"/>
  <c r="S547" i="30"/>
  <c r="T547" i="30"/>
  <c r="U547" i="30"/>
  <c r="V547" i="30"/>
  <c r="S548" i="30"/>
  <c r="T548" i="30"/>
  <c r="U548" i="30"/>
  <c r="V548" i="30"/>
  <c r="S549" i="30"/>
  <c r="T549" i="30"/>
  <c r="U549" i="30"/>
  <c r="V549" i="30"/>
  <c r="S550" i="30"/>
  <c r="T550" i="30"/>
  <c r="U550" i="30"/>
  <c r="V550" i="30"/>
  <c r="S551" i="30"/>
  <c r="T551" i="30"/>
  <c r="U551" i="30"/>
  <c r="V551" i="30"/>
  <c r="S552" i="30"/>
  <c r="T552" i="30"/>
  <c r="U552" i="30"/>
  <c r="V552" i="30"/>
  <c r="S553" i="30"/>
  <c r="T553" i="30"/>
  <c r="U553" i="30"/>
  <c r="V553" i="30"/>
  <c r="S554" i="30"/>
  <c r="T554" i="30"/>
  <c r="U554" i="30"/>
  <c r="V554" i="30"/>
  <c r="S555" i="30"/>
  <c r="T555" i="30"/>
  <c r="U555" i="30"/>
  <c r="V555" i="30"/>
  <c r="S556" i="30"/>
  <c r="T556" i="30"/>
  <c r="U556" i="30"/>
  <c r="V556" i="30"/>
  <c r="S557" i="30"/>
  <c r="T557" i="30"/>
  <c r="U557" i="30"/>
  <c r="V557" i="30"/>
  <c r="S558" i="30"/>
  <c r="T558" i="30"/>
  <c r="U558" i="30"/>
  <c r="V558" i="30"/>
  <c r="S559" i="30"/>
  <c r="T559" i="30"/>
  <c r="U559" i="30"/>
  <c r="V559" i="30"/>
  <c r="S560" i="30"/>
  <c r="T560" i="30"/>
  <c r="U560" i="30"/>
  <c r="V560" i="30"/>
  <c r="S561" i="30"/>
  <c r="T561" i="30"/>
  <c r="U561" i="30"/>
  <c r="V561" i="30"/>
  <c r="S562" i="30"/>
  <c r="T562" i="30"/>
  <c r="U562" i="30"/>
  <c r="V562" i="30"/>
  <c r="S563" i="30"/>
  <c r="T563" i="30"/>
  <c r="U563" i="30"/>
  <c r="V563" i="30"/>
  <c r="S564" i="30"/>
  <c r="T564" i="30"/>
  <c r="U564" i="30"/>
  <c r="V564" i="30"/>
  <c r="S565" i="30"/>
  <c r="T565" i="30"/>
  <c r="U565" i="30"/>
  <c r="V565" i="30"/>
  <c r="S566" i="30"/>
  <c r="T566" i="30"/>
  <c r="U566" i="30"/>
  <c r="V566" i="30"/>
  <c r="S567" i="30"/>
  <c r="T567" i="30"/>
  <c r="U567" i="30"/>
  <c r="V567" i="30"/>
  <c r="S568" i="30"/>
  <c r="T568" i="30"/>
  <c r="U568" i="30"/>
  <c r="V568" i="30"/>
  <c r="S569" i="30"/>
  <c r="T569" i="30"/>
  <c r="U569" i="30"/>
  <c r="V569" i="30"/>
  <c r="S570" i="30"/>
  <c r="T570" i="30"/>
  <c r="U570" i="30"/>
  <c r="V570" i="30"/>
  <c r="S571" i="30"/>
  <c r="T571" i="30"/>
  <c r="U571" i="30"/>
  <c r="V571" i="30"/>
  <c r="S572" i="30"/>
  <c r="T572" i="30"/>
  <c r="U572" i="30"/>
  <c r="V572" i="30"/>
  <c r="S573" i="30"/>
  <c r="T573" i="30"/>
  <c r="U573" i="30"/>
  <c r="V573" i="30"/>
  <c r="S574" i="30"/>
  <c r="T574" i="30"/>
  <c r="U574" i="30"/>
  <c r="V574" i="30"/>
  <c r="S575" i="30"/>
  <c r="T575" i="30"/>
  <c r="U575" i="30"/>
  <c r="V575" i="30"/>
  <c r="S576" i="30"/>
  <c r="T576" i="30"/>
  <c r="U576" i="30"/>
  <c r="V576" i="30"/>
  <c r="S577" i="30"/>
  <c r="T577" i="30"/>
  <c r="U577" i="30"/>
  <c r="V577" i="30"/>
  <c r="S578" i="30"/>
  <c r="T578" i="30"/>
  <c r="U578" i="30"/>
  <c r="V578" i="30"/>
  <c r="S579" i="30"/>
  <c r="T579" i="30"/>
  <c r="U579" i="30"/>
  <c r="V579" i="30"/>
  <c r="S580" i="30"/>
  <c r="T580" i="30"/>
  <c r="U580" i="30"/>
  <c r="V580" i="30"/>
  <c r="S581" i="30"/>
  <c r="T581" i="30"/>
  <c r="U581" i="30"/>
  <c r="V581" i="30"/>
  <c r="S582" i="30"/>
  <c r="T582" i="30"/>
  <c r="U582" i="30"/>
  <c r="V582" i="30"/>
  <c r="S583" i="30"/>
  <c r="T583" i="30"/>
  <c r="U583" i="30"/>
  <c r="V583" i="30"/>
  <c r="S584" i="30"/>
  <c r="T584" i="30"/>
  <c r="U584" i="30"/>
  <c r="V584" i="30"/>
  <c r="S585" i="30"/>
  <c r="T585" i="30"/>
  <c r="U585" i="30"/>
  <c r="V585" i="30"/>
  <c r="S586" i="30"/>
  <c r="T586" i="30"/>
  <c r="U586" i="30"/>
  <c r="V586" i="30"/>
  <c r="S587" i="30"/>
  <c r="T587" i="30"/>
  <c r="U587" i="30"/>
  <c r="V587" i="30"/>
  <c r="S588" i="30"/>
  <c r="T588" i="30"/>
  <c r="U588" i="30"/>
  <c r="V588" i="30"/>
  <c r="S589" i="30"/>
  <c r="T589" i="30"/>
  <c r="U589" i="30"/>
  <c r="V589" i="30"/>
  <c r="S590" i="30"/>
  <c r="T590" i="30"/>
  <c r="U590" i="30"/>
  <c r="V590" i="30"/>
  <c r="S591" i="30"/>
  <c r="T591" i="30"/>
  <c r="U591" i="30"/>
  <c r="V591" i="30"/>
  <c r="S592" i="30"/>
  <c r="T592" i="30"/>
  <c r="U592" i="30"/>
  <c r="V592" i="30"/>
  <c r="S593" i="30"/>
  <c r="T593" i="30"/>
  <c r="U593" i="30"/>
  <c r="V593" i="30"/>
  <c r="S594" i="30"/>
  <c r="T594" i="30"/>
  <c r="U594" i="30"/>
  <c r="V594" i="30"/>
  <c r="S595" i="30"/>
  <c r="T595" i="30"/>
  <c r="U595" i="30"/>
  <c r="V595" i="30"/>
  <c r="S596" i="30"/>
  <c r="T596" i="30"/>
  <c r="U596" i="30"/>
  <c r="V596" i="30"/>
  <c r="S597" i="30"/>
  <c r="T597" i="30"/>
  <c r="U597" i="30"/>
  <c r="V597" i="30"/>
  <c r="S598" i="30"/>
  <c r="T598" i="30"/>
  <c r="U598" i="30"/>
  <c r="V598" i="30"/>
  <c r="S599" i="30"/>
  <c r="T599" i="30"/>
  <c r="U599" i="30"/>
  <c r="V599" i="30"/>
  <c r="S600" i="30"/>
  <c r="T600" i="30"/>
  <c r="U600" i="30"/>
  <c r="V600" i="30"/>
  <c r="S601" i="30"/>
  <c r="T601" i="30"/>
  <c r="U601" i="30"/>
  <c r="V601" i="30"/>
  <c r="S602" i="30"/>
  <c r="T602" i="30"/>
  <c r="U602" i="30"/>
  <c r="V602" i="30"/>
  <c r="S603" i="30"/>
  <c r="T603" i="30"/>
  <c r="U603" i="30"/>
  <c r="V603" i="30"/>
  <c r="S604" i="30"/>
  <c r="T604" i="30"/>
  <c r="U604" i="30"/>
  <c r="V604" i="30"/>
  <c r="S605" i="30"/>
  <c r="T605" i="30"/>
  <c r="U605" i="30"/>
  <c r="V605" i="30"/>
  <c r="S606" i="30"/>
  <c r="T606" i="30"/>
  <c r="U606" i="30"/>
  <c r="V606" i="30"/>
  <c r="S607" i="30"/>
  <c r="T607" i="30"/>
  <c r="U607" i="30"/>
  <c r="V607" i="30"/>
  <c r="S608" i="30"/>
  <c r="T608" i="30"/>
  <c r="U608" i="30"/>
  <c r="V608" i="30"/>
  <c r="S609" i="30"/>
  <c r="T609" i="30"/>
  <c r="U609" i="30"/>
  <c r="V609" i="30"/>
  <c r="S610" i="30"/>
  <c r="T610" i="30"/>
  <c r="U610" i="30"/>
  <c r="V610" i="30"/>
  <c r="S611" i="30"/>
  <c r="T611" i="30"/>
  <c r="U611" i="30"/>
  <c r="V611" i="30"/>
  <c r="S612" i="30"/>
  <c r="T612" i="30"/>
  <c r="U612" i="30"/>
  <c r="V612" i="30"/>
  <c r="S613" i="30"/>
  <c r="T613" i="30"/>
  <c r="U613" i="30"/>
  <c r="V613" i="30"/>
  <c r="S614" i="30"/>
  <c r="T614" i="30"/>
  <c r="U614" i="30"/>
  <c r="V614" i="30"/>
  <c r="S615" i="30"/>
  <c r="T615" i="30"/>
  <c r="U615" i="30"/>
  <c r="V615" i="30"/>
  <c r="S616" i="30"/>
  <c r="T616" i="30"/>
  <c r="U616" i="30"/>
  <c r="V616" i="30"/>
  <c r="S617" i="30"/>
  <c r="T617" i="30"/>
  <c r="U617" i="30"/>
  <c r="V617" i="30"/>
  <c r="S618" i="30"/>
  <c r="T618" i="30"/>
  <c r="U618" i="30"/>
  <c r="V618" i="30"/>
  <c r="S619" i="30"/>
  <c r="T619" i="30"/>
  <c r="U619" i="30"/>
  <c r="V619" i="30"/>
  <c r="S620" i="30"/>
  <c r="T620" i="30"/>
  <c r="U620" i="30"/>
  <c r="V620" i="30"/>
  <c r="S621" i="30"/>
  <c r="T621" i="30"/>
  <c r="U621" i="30"/>
  <c r="V621" i="30"/>
  <c r="S622" i="30"/>
  <c r="T622" i="30"/>
  <c r="U622" i="30"/>
  <c r="V622" i="30"/>
  <c r="S623" i="30"/>
  <c r="T623" i="30"/>
  <c r="U623" i="30"/>
  <c r="V623" i="30"/>
  <c r="S624" i="30"/>
  <c r="T624" i="30"/>
  <c r="U624" i="30"/>
  <c r="V624" i="30"/>
  <c r="S625" i="30"/>
  <c r="T625" i="30"/>
  <c r="U625" i="30"/>
  <c r="V625" i="30"/>
  <c r="S626" i="30"/>
  <c r="T626" i="30"/>
  <c r="U626" i="30"/>
  <c r="V626" i="30"/>
  <c r="S627" i="30"/>
  <c r="T627" i="30"/>
  <c r="U627" i="30"/>
  <c r="V627" i="30"/>
  <c r="S628" i="30"/>
  <c r="T628" i="30"/>
  <c r="U628" i="30"/>
  <c r="V628" i="30"/>
  <c r="S629" i="30"/>
  <c r="T629" i="30"/>
  <c r="U629" i="30"/>
  <c r="V629" i="30"/>
  <c r="S630" i="30"/>
  <c r="T630" i="30"/>
  <c r="U630" i="30"/>
  <c r="V630" i="30"/>
  <c r="S631" i="30"/>
  <c r="T631" i="30"/>
  <c r="U631" i="30"/>
  <c r="V631" i="30"/>
  <c r="S632" i="30"/>
  <c r="T632" i="30"/>
  <c r="U632" i="30"/>
  <c r="V632" i="30"/>
  <c r="S633" i="30"/>
  <c r="T633" i="30"/>
  <c r="U633" i="30"/>
  <c r="V633" i="30"/>
  <c r="S634" i="30"/>
  <c r="T634" i="30"/>
  <c r="U634" i="30"/>
  <c r="V634" i="30"/>
  <c r="S635" i="30"/>
  <c r="T635" i="30"/>
  <c r="U635" i="30"/>
  <c r="V635" i="30"/>
  <c r="S636" i="30"/>
  <c r="T636" i="30"/>
  <c r="U636" i="30"/>
  <c r="V636" i="30"/>
  <c r="S637" i="30"/>
  <c r="T637" i="30"/>
  <c r="U637" i="30"/>
  <c r="V637" i="30"/>
  <c r="S638" i="30"/>
  <c r="T638" i="30"/>
  <c r="U638" i="30"/>
  <c r="V638" i="30"/>
  <c r="S639" i="30"/>
  <c r="T639" i="30"/>
  <c r="U639" i="30"/>
  <c r="V639" i="30"/>
  <c r="S640" i="30"/>
  <c r="T640" i="30"/>
  <c r="U640" i="30"/>
  <c r="V640" i="30"/>
  <c r="S641" i="30"/>
  <c r="T641" i="30"/>
  <c r="U641" i="30"/>
  <c r="V641" i="30"/>
  <c r="S642" i="30"/>
  <c r="T642" i="30"/>
  <c r="U642" i="30"/>
  <c r="V642" i="30"/>
  <c r="S643" i="30"/>
  <c r="T643" i="30"/>
  <c r="U643" i="30"/>
  <c r="V643" i="30"/>
  <c r="S644" i="30"/>
  <c r="T644" i="30"/>
  <c r="U644" i="30"/>
  <c r="V644" i="30"/>
  <c r="S645" i="30"/>
  <c r="T645" i="30"/>
  <c r="U645" i="30"/>
  <c r="V645" i="30"/>
  <c r="S646" i="30"/>
  <c r="T646" i="30"/>
  <c r="U646" i="30"/>
  <c r="V646" i="30"/>
  <c r="S647" i="30"/>
  <c r="T647" i="30"/>
  <c r="U647" i="30"/>
  <c r="V647" i="30"/>
  <c r="S648" i="30"/>
  <c r="T648" i="30"/>
  <c r="U648" i="30"/>
  <c r="V648" i="30"/>
  <c r="S649" i="30"/>
  <c r="T649" i="30"/>
  <c r="U649" i="30"/>
  <c r="V649" i="30"/>
  <c r="S650" i="30"/>
  <c r="T650" i="30"/>
  <c r="U650" i="30"/>
  <c r="V650" i="30"/>
  <c r="S651" i="30"/>
  <c r="T651" i="30"/>
  <c r="U651" i="30"/>
  <c r="V651" i="30"/>
  <c r="S652" i="30"/>
  <c r="T652" i="30"/>
  <c r="U652" i="30"/>
  <c r="V652" i="30"/>
  <c r="S653" i="30"/>
  <c r="T653" i="30"/>
  <c r="U653" i="30"/>
  <c r="V653" i="30"/>
  <c r="S654" i="30"/>
  <c r="T654" i="30"/>
  <c r="U654" i="30"/>
  <c r="V654" i="30"/>
  <c r="S655" i="30"/>
  <c r="T655" i="30"/>
  <c r="U655" i="30"/>
  <c r="V655" i="30"/>
  <c r="S656" i="30"/>
  <c r="T656" i="30"/>
  <c r="U656" i="30"/>
  <c r="V656" i="30"/>
  <c r="S657" i="30"/>
  <c r="T657" i="30"/>
  <c r="U657" i="30"/>
  <c r="V657" i="30"/>
  <c r="S658" i="30"/>
  <c r="T658" i="30"/>
  <c r="U658" i="30"/>
  <c r="V658" i="30"/>
  <c r="S659" i="30"/>
  <c r="T659" i="30"/>
  <c r="U659" i="30"/>
  <c r="V659" i="30"/>
  <c r="S660" i="30"/>
  <c r="T660" i="30"/>
  <c r="U660" i="30"/>
  <c r="V660" i="30"/>
  <c r="S661" i="30"/>
  <c r="T661" i="30"/>
  <c r="U661" i="30"/>
  <c r="V661" i="30"/>
  <c r="S662" i="30"/>
  <c r="T662" i="30"/>
  <c r="U662" i="30"/>
  <c r="V662" i="30"/>
  <c r="S663" i="30"/>
  <c r="T663" i="30"/>
  <c r="U663" i="30"/>
  <c r="V663" i="30"/>
  <c r="S664" i="30"/>
  <c r="T664" i="30"/>
  <c r="U664" i="30"/>
  <c r="V664" i="30"/>
  <c r="S665" i="30"/>
  <c r="T665" i="30"/>
  <c r="U665" i="30"/>
  <c r="V665" i="30"/>
  <c r="S666" i="30"/>
  <c r="T666" i="30"/>
  <c r="U666" i="30"/>
  <c r="V666" i="30"/>
  <c r="S667" i="30"/>
  <c r="T667" i="30"/>
  <c r="U667" i="30"/>
  <c r="V667" i="30"/>
  <c r="S668" i="30"/>
  <c r="T668" i="30"/>
  <c r="U668" i="30"/>
  <c r="V668" i="30"/>
  <c r="S669" i="30"/>
  <c r="T669" i="30"/>
  <c r="U669" i="30"/>
  <c r="V669" i="30"/>
  <c r="S670" i="30"/>
  <c r="T670" i="30"/>
  <c r="U670" i="30"/>
  <c r="V670" i="30"/>
  <c r="S671" i="30"/>
  <c r="T671" i="30"/>
  <c r="U671" i="30"/>
  <c r="V671" i="30"/>
  <c r="S672" i="30"/>
  <c r="T672" i="30"/>
  <c r="U672" i="30"/>
  <c r="V672" i="30"/>
  <c r="S673" i="30"/>
  <c r="T673" i="30"/>
  <c r="U673" i="30"/>
  <c r="V673" i="30"/>
  <c r="S674" i="30"/>
  <c r="T674" i="30"/>
  <c r="U674" i="30"/>
  <c r="V674" i="30"/>
  <c r="S675" i="30"/>
  <c r="T675" i="30"/>
  <c r="U675" i="30"/>
  <c r="V675" i="30"/>
  <c r="S676" i="30"/>
  <c r="T676" i="30"/>
  <c r="U676" i="30"/>
  <c r="V676" i="30"/>
  <c r="S677" i="30"/>
  <c r="T677" i="30"/>
  <c r="U677" i="30"/>
  <c r="V677" i="30"/>
  <c r="S678" i="30"/>
  <c r="T678" i="30"/>
  <c r="U678" i="30"/>
  <c r="V678" i="30"/>
  <c r="S679" i="30"/>
  <c r="T679" i="30"/>
  <c r="U679" i="30"/>
  <c r="V679" i="30"/>
  <c r="S680" i="30"/>
  <c r="T680" i="30"/>
  <c r="U680" i="30"/>
  <c r="V680" i="30"/>
  <c r="S681" i="30"/>
  <c r="T681" i="30"/>
  <c r="U681" i="30"/>
  <c r="V681" i="30"/>
  <c r="S682" i="30"/>
  <c r="T682" i="30"/>
  <c r="U682" i="30"/>
  <c r="V682" i="30"/>
  <c r="S683" i="30"/>
  <c r="T683" i="30"/>
  <c r="U683" i="30"/>
  <c r="V683" i="30"/>
  <c r="S684" i="30"/>
  <c r="T684" i="30"/>
  <c r="U684" i="30"/>
  <c r="V684" i="30"/>
  <c r="S685" i="30"/>
  <c r="T685" i="30"/>
  <c r="U685" i="30"/>
  <c r="V685" i="30"/>
  <c r="S686" i="30"/>
  <c r="T686" i="30"/>
  <c r="U686" i="30"/>
  <c r="V686" i="30"/>
  <c r="S687" i="30"/>
  <c r="T687" i="30"/>
  <c r="U687" i="30"/>
  <c r="V687" i="30"/>
  <c r="S688" i="30"/>
  <c r="T688" i="30"/>
  <c r="U688" i="30"/>
  <c r="V688" i="30"/>
  <c r="S689" i="30"/>
  <c r="T689" i="30"/>
  <c r="U689" i="30"/>
  <c r="V689" i="30"/>
  <c r="S690" i="30"/>
  <c r="T690" i="30"/>
  <c r="U690" i="30"/>
  <c r="V690" i="30"/>
  <c r="S691" i="30"/>
  <c r="T691" i="30"/>
  <c r="U691" i="30"/>
  <c r="V691" i="30"/>
  <c r="S692" i="30"/>
  <c r="T692" i="30"/>
  <c r="U692" i="30"/>
  <c r="V692" i="30"/>
  <c r="S693" i="30"/>
  <c r="T693" i="30"/>
  <c r="U693" i="30"/>
  <c r="V693" i="30"/>
  <c r="S694" i="30"/>
  <c r="T694" i="30"/>
  <c r="U694" i="30"/>
  <c r="V694" i="30"/>
  <c r="S695" i="30"/>
  <c r="T695" i="30"/>
  <c r="U695" i="30"/>
  <c r="V695" i="30"/>
  <c r="S696" i="30"/>
  <c r="T696" i="30"/>
  <c r="U696" i="30"/>
  <c r="V696" i="30"/>
  <c r="S697" i="30"/>
  <c r="T697" i="30"/>
  <c r="U697" i="30"/>
  <c r="V697" i="30"/>
  <c r="S698" i="30"/>
  <c r="T698" i="30"/>
  <c r="U698" i="30"/>
  <c r="V698" i="30"/>
  <c r="S699" i="30"/>
  <c r="T699" i="30"/>
  <c r="U699" i="30"/>
  <c r="V699" i="30"/>
  <c r="S700" i="30"/>
  <c r="T700" i="30"/>
  <c r="U700" i="30"/>
  <c r="V700" i="30"/>
  <c r="S701" i="30"/>
  <c r="T701" i="30"/>
  <c r="U701" i="30"/>
  <c r="V701" i="30"/>
  <c r="S702" i="30"/>
  <c r="T702" i="30"/>
  <c r="U702" i="30"/>
  <c r="V702" i="30"/>
  <c r="S703" i="30"/>
  <c r="T703" i="30"/>
  <c r="U703" i="30"/>
  <c r="V703" i="30"/>
  <c r="S704" i="30"/>
  <c r="T704" i="30"/>
  <c r="U704" i="30"/>
  <c r="V704" i="30"/>
  <c r="S705" i="30"/>
  <c r="T705" i="30"/>
  <c r="U705" i="30"/>
  <c r="V705" i="30"/>
  <c r="S706" i="30"/>
  <c r="T706" i="30"/>
  <c r="U706" i="30"/>
  <c r="V706" i="30"/>
  <c r="S707" i="30"/>
  <c r="T707" i="30"/>
  <c r="U707" i="30"/>
  <c r="V707" i="30"/>
  <c r="S708" i="30"/>
  <c r="T708" i="30"/>
  <c r="U708" i="30"/>
  <c r="V708" i="30"/>
  <c r="S709" i="30"/>
  <c r="T709" i="30"/>
  <c r="U709" i="30"/>
  <c r="V709" i="30"/>
  <c r="S710" i="30"/>
  <c r="T710" i="30"/>
  <c r="U710" i="30"/>
  <c r="V710" i="30"/>
  <c r="S711" i="30"/>
  <c r="T711" i="30"/>
  <c r="U711" i="30"/>
  <c r="V711" i="30"/>
  <c r="S712" i="30"/>
  <c r="T712" i="30"/>
  <c r="U712" i="30"/>
  <c r="V712" i="30"/>
  <c r="S713" i="30"/>
  <c r="T713" i="30"/>
  <c r="U713" i="30"/>
  <c r="V713" i="30"/>
  <c r="S714" i="30"/>
  <c r="T714" i="30"/>
  <c r="U714" i="30"/>
  <c r="V714" i="30"/>
  <c r="S715" i="30"/>
  <c r="T715" i="30"/>
  <c r="U715" i="30"/>
  <c r="V715" i="30"/>
  <c r="S716" i="30"/>
  <c r="T716" i="30"/>
  <c r="U716" i="30"/>
  <c r="V716" i="30"/>
  <c r="S717" i="30"/>
  <c r="T717" i="30"/>
  <c r="U717" i="30"/>
  <c r="V717" i="30"/>
  <c r="S718" i="30"/>
  <c r="T718" i="30"/>
  <c r="U718" i="30"/>
  <c r="V718" i="30"/>
  <c r="S719" i="30"/>
  <c r="T719" i="30"/>
  <c r="U719" i="30"/>
  <c r="V719" i="30"/>
  <c r="S720" i="30"/>
  <c r="T720" i="30"/>
  <c r="U720" i="30"/>
  <c r="V720" i="30"/>
  <c r="S721" i="30"/>
  <c r="T721" i="30"/>
  <c r="U721" i="30"/>
  <c r="V721" i="30"/>
  <c r="S722" i="30"/>
  <c r="T722" i="30"/>
  <c r="U722" i="30"/>
  <c r="V722" i="30"/>
  <c r="S723" i="30"/>
  <c r="T723" i="30"/>
  <c r="U723" i="30"/>
  <c r="V723" i="30"/>
  <c r="S724" i="30"/>
  <c r="T724" i="30"/>
  <c r="U724" i="30"/>
  <c r="V724" i="30"/>
  <c r="S725" i="30"/>
  <c r="T725" i="30"/>
  <c r="U725" i="30"/>
  <c r="V725" i="30"/>
  <c r="S726" i="30"/>
  <c r="T726" i="30"/>
  <c r="U726" i="30"/>
  <c r="V726" i="30"/>
  <c r="S727" i="30"/>
  <c r="T727" i="30"/>
  <c r="U727" i="30"/>
  <c r="V727" i="30"/>
  <c r="S728" i="30"/>
  <c r="T728" i="30"/>
  <c r="U728" i="30"/>
  <c r="V728" i="30"/>
  <c r="S729" i="30"/>
  <c r="T729" i="30"/>
  <c r="U729" i="30"/>
  <c r="V729" i="30"/>
  <c r="S730" i="30"/>
  <c r="T730" i="30"/>
  <c r="U730" i="30"/>
  <c r="V730" i="30"/>
  <c r="S731" i="30"/>
  <c r="T731" i="30"/>
  <c r="U731" i="30"/>
  <c r="V731" i="30"/>
  <c r="S732" i="30"/>
  <c r="T732" i="30"/>
  <c r="U732" i="30"/>
  <c r="V732" i="30"/>
  <c r="S733" i="30"/>
  <c r="T733" i="30"/>
  <c r="U733" i="30"/>
  <c r="V733" i="30"/>
  <c r="S734" i="30"/>
  <c r="T734" i="30"/>
  <c r="U734" i="30"/>
  <c r="V734" i="30"/>
  <c r="S735" i="30"/>
  <c r="T735" i="30"/>
  <c r="U735" i="30"/>
  <c r="V735" i="30"/>
  <c r="S736" i="30"/>
  <c r="T736" i="30"/>
  <c r="U736" i="30"/>
  <c r="V736" i="30"/>
  <c r="S737" i="30"/>
  <c r="T737" i="30"/>
  <c r="U737" i="30"/>
  <c r="V737" i="30"/>
  <c r="S738" i="30"/>
  <c r="T738" i="30"/>
  <c r="U738" i="30"/>
  <c r="V738" i="30"/>
  <c r="S739" i="30"/>
  <c r="T739" i="30"/>
  <c r="U739" i="30"/>
  <c r="V739" i="30"/>
  <c r="S740" i="30"/>
  <c r="T740" i="30"/>
  <c r="U740" i="30"/>
  <c r="V740" i="30"/>
  <c r="S741" i="30"/>
  <c r="T741" i="30"/>
  <c r="U741" i="30"/>
  <c r="V741" i="30"/>
  <c r="S742" i="30"/>
  <c r="T742" i="30"/>
  <c r="U742" i="30"/>
  <c r="V742" i="30"/>
  <c r="S743" i="30"/>
  <c r="T743" i="30"/>
  <c r="U743" i="30"/>
  <c r="V743" i="30"/>
  <c r="S744" i="30"/>
  <c r="T744" i="30"/>
  <c r="U744" i="30"/>
  <c r="V744" i="30"/>
  <c r="S745" i="30"/>
  <c r="T745" i="30"/>
  <c r="U745" i="30"/>
  <c r="V745" i="30"/>
  <c r="S746" i="30"/>
  <c r="T746" i="30"/>
  <c r="U746" i="30"/>
  <c r="V746" i="30"/>
  <c r="S747" i="30"/>
  <c r="T747" i="30"/>
  <c r="U747" i="30"/>
  <c r="V747" i="30"/>
  <c r="S748" i="30"/>
  <c r="T748" i="30"/>
  <c r="U748" i="30"/>
  <c r="V748" i="30"/>
  <c r="S749" i="30"/>
  <c r="T749" i="30"/>
  <c r="U749" i="30"/>
  <c r="V749" i="30"/>
  <c r="S750" i="30"/>
  <c r="T750" i="30"/>
  <c r="U750" i="30"/>
  <c r="V750" i="30"/>
  <c r="S751" i="30"/>
  <c r="T751" i="30"/>
  <c r="U751" i="30"/>
  <c r="V751" i="30"/>
  <c r="S752" i="30"/>
  <c r="T752" i="30"/>
  <c r="U752" i="30"/>
  <c r="V752" i="30"/>
  <c r="S753" i="30"/>
  <c r="T753" i="30"/>
  <c r="U753" i="30"/>
  <c r="V753" i="30"/>
  <c r="S754" i="30"/>
  <c r="T754" i="30"/>
  <c r="U754" i="30"/>
  <c r="V754" i="30"/>
  <c r="S755" i="30"/>
  <c r="T755" i="30"/>
  <c r="U755" i="30"/>
  <c r="V755" i="30"/>
  <c r="S756" i="30"/>
  <c r="T756" i="30"/>
  <c r="U756" i="30"/>
  <c r="V756" i="30"/>
  <c r="S757" i="30"/>
  <c r="T757" i="30"/>
  <c r="U757" i="30"/>
  <c r="V757" i="30"/>
  <c r="S758" i="30"/>
  <c r="T758" i="30"/>
  <c r="U758" i="30"/>
  <c r="V758" i="30"/>
  <c r="S759" i="30"/>
  <c r="T759" i="30"/>
  <c r="U759" i="30"/>
  <c r="V759" i="30"/>
  <c r="S760" i="30"/>
  <c r="T760" i="30"/>
  <c r="U760" i="30"/>
  <c r="V760" i="30"/>
  <c r="S761" i="30"/>
  <c r="T761" i="30"/>
  <c r="U761" i="30"/>
  <c r="V761" i="30"/>
  <c r="S762" i="30"/>
  <c r="T762" i="30"/>
  <c r="U762" i="30"/>
  <c r="V762" i="30"/>
  <c r="S763" i="30"/>
  <c r="T763" i="30"/>
  <c r="U763" i="30"/>
  <c r="V763" i="30"/>
  <c r="S764" i="30"/>
  <c r="T764" i="30"/>
  <c r="U764" i="30"/>
  <c r="V764" i="30"/>
  <c r="S765" i="30"/>
  <c r="T765" i="30"/>
  <c r="U765" i="30"/>
  <c r="V765" i="30"/>
  <c r="S766" i="30"/>
  <c r="T766" i="30"/>
  <c r="U766" i="30"/>
  <c r="V766" i="30"/>
  <c r="S767" i="30"/>
  <c r="T767" i="30"/>
  <c r="U767" i="30"/>
  <c r="V767" i="30"/>
  <c r="S768" i="30"/>
  <c r="T768" i="30"/>
  <c r="U768" i="30"/>
  <c r="V768" i="30"/>
  <c r="S769" i="30"/>
  <c r="T769" i="30"/>
  <c r="U769" i="30"/>
  <c r="V769" i="30"/>
  <c r="S770" i="30"/>
  <c r="T770" i="30"/>
  <c r="U770" i="30"/>
  <c r="V770" i="30"/>
  <c r="S771" i="30"/>
  <c r="T771" i="30"/>
  <c r="U771" i="30"/>
  <c r="V771" i="30"/>
  <c r="S772" i="30"/>
  <c r="T772" i="30"/>
  <c r="U772" i="30"/>
  <c r="V772" i="30"/>
  <c r="S773" i="30"/>
  <c r="T773" i="30"/>
  <c r="U773" i="30"/>
  <c r="V773" i="30"/>
  <c r="S774" i="30"/>
  <c r="T774" i="30"/>
  <c r="U774" i="30"/>
  <c r="V774" i="30"/>
  <c r="S775" i="30"/>
  <c r="T775" i="30"/>
  <c r="U775" i="30"/>
  <c r="V775" i="30"/>
  <c r="S776" i="30"/>
  <c r="T776" i="30"/>
  <c r="U776" i="30"/>
  <c r="V776" i="30"/>
  <c r="S777" i="30"/>
  <c r="T777" i="30"/>
  <c r="U777" i="30"/>
  <c r="V777" i="30"/>
  <c r="S778" i="30"/>
  <c r="T778" i="30"/>
  <c r="U778" i="30"/>
  <c r="V778" i="30"/>
  <c r="S779" i="30"/>
  <c r="T779" i="30"/>
  <c r="U779" i="30"/>
  <c r="V779" i="30"/>
  <c r="S780" i="30"/>
  <c r="T780" i="30"/>
  <c r="U780" i="30"/>
  <c r="V780" i="30"/>
  <c r="S781" i="30"/>
  <c r="T781" i="30"/>
  <c r="U781" i="30"/>
  <c r="V781" i="30"/>
  <c r="S782" i="30"/>
  <c r="T782" i="30"/>
  <c r="U782" i="30"/>
  <c r="V782" i="30"/>
  <c r="S783" i="30"/>
  <c r="T783" i="30"/>
  <c r="U783" i="30"/>
  <c r="V783" i="30"/>
  <c r="S784" i="30"/>
  <c r="T784" i="30"/>
  <c r="U784" i="30"/>
  <c r="V784" i="30"/>
  <c r="S785" i="30"/>
  <c r="T785" i="30"/>
  <c r="U785" i="30"/>
  <c r="V785" i="30"/>
  <c r="S786" i="30"/>
  <c r="T786" i="30"/>
  <c r="U786" i="30"/>
  <c r="V786" i="30"/>
  <c r="S787" i="30"/>
  <c r="T787" i="30"/>
  <c r="U787" i="30"/>
  <c r="V787" i="30"/>
  <c r="S788" i="30"/>
  <c r="T788" i="30"/>
  <c r="U788" i="30"/>
  <c r="V788" i="30"/>
  <c r="S789" i="30"/>
  <c r="T789" i="30"/>
  <c r="U789" i="30"/>
  <c r="V789" i="30"/>
  <c r="S790" i="30"/>
  <c r="T790" i="30"/>
  <c r="U790" i="30"/>
  <c r="V790" i="30"/>
  <c r="S791" i="30"/>
  <c r="T791" i="30"/>
  <c r="U791" i="30"/>
  <c r="V791" i="30"/>
  <c r="S792" i="30"/>
  <c r="T792" i="30"/>
  <c r="U792" i="30"/>
  <c r="V792" i="30"/>
  <c r="S793" i="30"/>
  <c r="T793" i="30"/>
  <c r="U793" i="30"/>
  <c r="V793" i="30"/>
  <c r="S794" i="30"/>
  <c r="T794" i="30"/>
  <c r="U794" i="30"/>
  <c r="V794" i="30"/>
  <c r="S795" i="30"/>
  <c r="T795" i="30"/>
  <c r="U795" i="30"/>
  <c r="V795" i="30"/>
  <c r="S796" i="30"/>
  <c r="T796" i="30"/>
  <c r="U796" i="30"/>
  <c r="V796" i="30"/>
  <c r="S797" i="30"/>
  <c r="T797" i="30"/>
  <c r="U797" i="30"/>
  <c r="V797" i="30"/>
  <c r="S798" i="30"/>
  <c r="T798" i="30"/>
  <c r="U798" i="30"/>
  <c r="V798" i="30"/>
  <c r="S799" i="30"/>
  <c r="T799" i="30"/>
  <c r="U799" i="30"/>
  <c r="V799" i="30"/>
  <c r="S800" i="30"/>
  <c r="T800" i="30"/>
  <c r="U800" i="30"/>
  <c r="V800" i="30"/>
  <c r="S801" i="30"/>
  <c r="T801" i="30"/>
  <c r="U801" i="30"/>
  <c r="V801" i="30"/>
  <c r="S802" i="30"/>
  <c r="T802" i="30"/>
  <c r="U802" i="30"/>
  <c r="V802" i="30"/>
  <c r="S803" i="30"/>
  <c r="T803" i="30"/>
  <c r="U803" i="30"/>
  <c r="V803" i="30"/>
  <c r="S804" i="30"/>
  <c r="T804" i="30"/>
  <c r="U804" i="30"/>
  <c r="V804" i="30"/>
  <c r="S805" i="30"/>
  <c r="T805" i="30"/>
  <c r="U805" i="30"/>
  <c r="V805" i="30"/>
  <c r="S806" i="30"/>
  <c r="T806" i="30"/>
  <c r="U806" i="30"/>
  <c r="V806" i="30"/>
  <c r="S807" i="30"/>
  <c r="T807" i="30"/>
  <c r="U807" i="30"/>
  <c r="V807" i="30"/>
  <c r="S808" i="30"/>
  <c r="T808" i="30"/>
  <c r="U808" i="30"/>
  <c r="V808" i="30"/>
  <c r="S809" i="30"/>
  <c r="T809" i="30"/>
  <c r="U809" i="30"/>
  <c r="V809" i="30"/>
  <c r="S810" i="30"/>
  <c r="T810" i="30"/>
  <c r="U810" i="30"/>
  <c r="V810" i="30"/>
  <c r="S811" i="30"/>
  <c r="T811" i="30"/>
  <c r="U811" i="30"/>
  <c r="V811" i="30"/>
  <c r="S812" i="30"/>
  <c r="T812" i="30"/>
  <c r="U812" i="30"/>
  <c r="V812" i="30"/>
  <c r="S813" i="30"/>
  <c r="T813" i="30"/>
  <c r="U813" i="30"/>
  <c r="V813" i="30"/>
  <c r="S814" i="30"/>
  <c r="T814" i="30"/>
  <c r="U814" i="30"/>
  <c r="V814" i="30"/>
  <c r="S815" i="30"/>
  <c r="T815" i="30"/>
  <c r="U815" i="30"/>
  <c r="V815" i="30"/>
  <c r="S816" i="30"/>
  <c r="T816" i="30"/>
  <c r="U816" i="30"/>
  <c r="V816" i="30"/>
  <c r="S817" i="30"/>
  <c r="T817" i="30"/>
  <c r="U817" i="30"/>
  <c r="V817" i="30"/>
  <c r="S818" i="30"/>
  <c r="T818" i="30"/>
  <c r="U818" i="30"/>
  <c r="V818" i="30"/>
  <c r="S819" i="30"/>
  <c r="T819" i="30"/>
  <c r="U819" i="30"/>
  <c r="V819" i="30"/>
  <c r="S820" i="30"/>
  <c r="T820" i="30"/>
  <c r="U820" i="30"/>
  <c r="V820" i="30"/>
  <c r="S821" i="30"/>
  <c r="T821" i="30"/>
  <c r="U821" i="30"/>
  <c r="V821" i="30"/>
  <c r="S822" i="30"/>
  <c r="T822" i="30"/>
  <c r="U822" i="30"/>
  <c r="V822" i="30"/>
  <c r="S823" i="30"/>
  <c r="T823" i="30"/>
  <c r="U823" i="30"/>
  <c r="V823" i="30"/>
  <c r="S824" i="30"/>
  <c r="T824" i="30"/>
  <c r="U824" i="30"/>
  <c r="V824" i="30"/>
  <c r="S825" i="30"/>
  <c r="T825" i="30"/>
  <c r="U825" i="30"/>
  <c r="V825" i="30"/>
  <c r="S826" i="30"/>
  <c r="T826" i="30"/>
  <c r="U826" i="30"/>
  <c r="V826" i="30"/>
  <c r="S827" i="30"/>
  <c r="T827" i="30"/>
  <c r="U827" i="30"/>
  <c r="V827" i="30"/>
  <c r="S828" i="30"/>
  <c r="T828" i="30"/>
  <c r="U828" i="30"/>
  <c r="V828" i="30"/>
  <c r="S829" i="30"/>
  <c r="T829" i="30"/>
  <c r="U829" i="30"/>
  <c r="V829" i="30"/>
  <c r="S830" i="30"/>
  <c r="T830" i="30"/>
  <c r="U830" i="30"/>
  <c r="V830" i="30"/>
  <c r="S831" i="30"/>
  <c r="T831" i="30"/>
  <c r="U831" i="30"/>
  <c r="V831" i="30"/>
  <c r="S832" i="30"/>
  <c r="T832" i="30"/>
  <c r="U832" i="30"/>
  <c r="V832" i="30"/>
  <c r="S833" i="30"/>
  <c r="T833" i="30"/>
  <c r="U833" i="30"/>
  <c r="V833" i="30"/>
  <c r="S834" i="30"/>
  <c r="T834" i="30"/>
  <c r="U834" i="30"/>
  <c r="V834" i="30"/>
  <c r="S835" i="30"/>
  <c r="T835" i="30"/>
  <c r="U835" i="30"/>
  <c r="V835" i="30"/>
  <c r="S836" i="30"/>
  <c r="T836" i="30"/>
  <c r="U836" i="30"/>
  <c r="V836" i="30"/>
  <c r="S837" i="30"/>
  <c r="T837" i="30"/>
  <c r="U837" i="30"/>
  <c r="V837" i="30"/>
  <c r="S838" i="30"/>
  <c r="T838" i="30"/>
  <c r="U838" i="30"/>
  <c r="V838" i="30"/>
  <c r="S839" i="30"/>
  <c r="T839" i="30"/>
  <c r="U839" i="30"/>
  <c r="V839" i="30"/>
  <c r="S840" i="30"/>
  <c r="T840" i="30"/>
  <c r="U840" i="30"/>
  <c r="V840" i="30"/>
  <c r="S841" i="30"/>
  <c r="T841" i="30"/>
  <c r="U841" i="30"/>
  <c r="V841" i="30"/>
  <c r="S842" i="30"/>
  <c r="T842" i="30"/>
  <c r="U842" i="30"/>
  <c r="V842" i="30"/>
  <c r="S843" i="30"/>
  <c r="T843" i="30"/>
  <c r="U843" i="30"/>
  <c r="V843" i="30"/>
  <c r="S844" i="30"/>
  <c r="T844" i="30"/>
  <c r="U844" i="30"/>
  <c r="V844" i="30"/>
  <c r="S845" i="30"/>
  <c r="T845" i="30"/>
  <c r="U845" i="30"/>
  <c r="V845" i="30"/>
  <c r="S846" i="30"/>
  <c r="T846" i="30"/>
  <c r="U846" i="30"/>
  <c r="V846" i="30"/>
  <c r="S847" i="30"/>
  <c r="T847" i="30"/>
  <c r="U847" i="30"/>
  <c r="V847" i="30"/>
  <c r="S848" i="30"/>
  <c r="T848" i="30"/>
  <c r="U848" i="30"/>
  <c r="V848" i="30"/>
  <c r="S849" i="30"/>
  <c r="T849" i="30"/>
  <c r="U849" i="30"/>
  <c r="V849" i="30"/>
  <c r="S850" i="30"/>
  <c r="T850" i="30"/>
  <c r="U850" i="30"/>
  <c r="V850" i="30"/>
  <c r="S851" i="30"/>
  <c r="T851" i="30"/>
  <c r="U851" i="30"/>
  <c r="V851" i="30"/>
  <c r="S852" i="30"/>
  <c r="T852" i="30"/>
  <c r="U852" i="30"/>
  <c r="V852" i="30"/>
  <c r="S853" i="30"/>
  <c r="T853" i="30"/>
  <c r="U853" i="30"/>
  <c r="V853" i="30"/>
  <c r="S854" i="30"/>
  <c r="T854" i="30"/>
  <c r="U854" i="30"/>
  <c r="V854" i="30"/>
  <c r="S855" i="30"/>
  <c r="T855" i="30"/>
  <c r="U855" i="30"/>
  <c r="V855" i="30"/>
  <c r="S856" i="30"/>
  <c r="T856" i="30"/>
  <c r="U856" i="30"/>
  <c r="V856" i="30"/>
  <c r="S857" i="30"/>
  <c r="T857" i="30"/>
  <c r="U857" i="30"/>
  <c r="V857" i="30"/>
  <c r="S858" i="30"/>
  <c r="T858" i="30"/>
  <c r="U858" i="30"/>
  <c r="V858" i="30"/>
  <c r="S859" i="30"/>
  <c r="T859" i="30"/>
  <c r="U859" i="30"/>
  <c r="V859" i="30"/>
  <c r="S860" i="30"/>
  <c r="T860" i="30"/>
  <c r="U860" i="30"/>
  <c r="V860" i="30"/>
  <c r="S861" i="30"/>
  <c r="T861" i="30"/>
  <c r="U861" i="30"/>
  <c r="V861" i="30"/>
  <c r="S862" i="30"/>
  <c r="T862" i="30"/>
  <c r="U862" i="30"/>
  <c r="V862" i="30"/>
  <c r="S863" i="30"/>
  <c r="T863" i="30"/>
  <c r="U863" i="30"/>
  <c r="V863" i="30"/>
  <c r="S864" i="30"/>
  <c r="T864" i="30"/>
  <c r="U864" i="30"/>
  <c r="V864" i="30"/>
  <c r="S865" i="30"/>
  <c r="T865" i="30"/>
  <c r="U865" i="30"/>
  <c r="V865" i="30"/>
  <c r="S866" i="30"/>
  <c r="T866" i="30"/>
  <c r="U866" i="30"/>
  <c r="V866" i="30"/>
  <c r="S867" i="30"/>
  <c r="T867" i="30"/>
  <c r="U867" i="30"/>
  <c r="V867" i="30"/>
  <c r="S868" i="30"/>
  <c r="T868" i="30"/>
  <c r="U868" i="30"/>
  <c r="V868" i="30"/>
  <c r="S869" i="30"/>
  <c r="T869" i="30"/>
  <c r="U869" i="30"/>
  <c r="V869" i="30"/>
  <c r="S870" i="30"/>
  <c r="T870" i="30"/>
  <c r="U870" i="30"/>
  <c r="V870" i="30"/>
  <c r="S871" i="30"/>
  <c r="T871" i="30"/>
  <c r="U871" i="30"/>
  <c r="V871" i="30"/>
  <c r="S872" i="30"/>
  <c r="T872" i="30"/>
  <c r="U872" i="30"/>
  <c r="V872" i="30"/>
  <c r="S873" i="30"/>
  <c r="T873" i="30"/>
  <c r="U873" i="30"/>
  <c r="V873" i="30"/>
  <c r="S874" i="30"/>
  <c r="T874" i="30"/>
  <c r="U874" i="30"/>
  <c r="V874" i="30"/>
  <c r="S875" i="30"/>
  <c r="T875" i="30"/>
  <c r="U875" i="30"/>
  <c r="V875" i="30"/>
  <c r="S876" i="30"/>
  <c r="T876" i="30"/>
  <c r="U876" i="30"/>
  <c r="V876" i="30"/>
  <c r="S877" i="30"/>
  <c r="T877" i="30"/>
  <c r="U877" i="30"/>
  <c r="V877" i="30"/>
  <c r="S878" i="30"/>
  <c r="T878" i="30"/>
  <c r="U878" i="30"/>
  <c r="V878" i="30"/>
  <c r="S879" i="30"/>
  <c r="T879" i="30"/>
  <c r="U879" i="30"/>
  <c r="V879" i="30"/>
  <c r="S880" i="30"/>
  <c r="T880" i="30"/>
  <c r="U880" i="30"/>
  <c r="V880" i="30"/>
  <c r="S881" i="30"/>
  <c r="T881" i="30"/>
  <c r="U881" i="30"/>
  <c r="V881" i="30"/>
  <c r="S882" i="30"/>
  <c r="T882" i="30"/>
  <c r="U882" i="30"/>
  <c r="V882" i="30"/>
  <c r="S883" i="30"/>
  <c r="T883" i="30"/>
  <c r="U883" i="30"/>
  <c r="V883" i="30"/>
  <c r="S884" i="30"/>
  <c r="T884" i="30"/>
  <c r="U884" i="30"/>
  <c r="V884" i="30"/>
  <c r="S885" i="30"/>
  <c r="T885" i="30"/>
  <c r="U885" i="30"/>
  <c r="V885" i="30"/>
  <c r="S886" i="30"/>
  <c r="T886" i="30"/>
  <c r="U886" i="30"/>
  <c r="V886" i="30"/>
  <c r="S887" i="30"/>
  <c r="T887" i="30"/>
  <c r="U887" i="30"/>
  <c r="V887" i="30"/>
  <c r="S888" i="30"/>
  <c r="T888" i="30"/>
  <c r="U888" i="30"/>
  <c r="V888" i="30"/>
  <c r="S889" i="30"/>
  <c r="T889" i="30"/>
  <c r="U889" i="30"/>
  <c r="V889" i="30"/>
  <c r="S890" i="30"/>
  <c r="T890" i="30"/>
  <c r="U890" i="30"/>
  <c r="V890" i="30"/>
  <c r="S891" i="30"/>
  <c r="T891" i="30"/>
  <c r="U891" i="30"/>
  <c r="V891" i="30"/>
  <c r="S892" i="30"/>
  <c r="T892" i="30"/>
  <c r="U892" i="30"/>
  <c r="V892" i="30"/>
  <c r="S893" i="30"/>
  <c r="T893" i="30"/>
  <c r="U893" i="30"/>
  <c r="V893" i="30"/>
  <c r="S894" i="30"/>
  <c r="T894" i="30"/>
  <c r="U894" i="30"/>
  <c r="V894" i="30"/>
  <c r="S895" i="30"/>
  <c r="T895" i="30"/>
  <c r="U895" i="30"/>
  <c r="V895" i="30"/>
  <c r="S896" i="30"/>
  <c r="T896" i="30"/>
  <c r="U896" i="30"/>
  <c r="V896" i="30"/>
  <c r="S897" i="30"/>
  <c r="T897" i="30"/>
  <c r="U897" i="30"/>
  <c r="V897" i="30"/>
  <c r="S898" i="30"/>
  <c r="T898" i="30"/>
  <c r="U898" i="30"/>
  <c r="V898" i="30"/>
  <c r="S899" i="30"/>
  <c r="T899" i="30"/>
  <c r="U899" i="30"/>
  <c r="V899" i="30"/>
  <c r="S900" i="30"/>
  <c r="T900" i="30"/>
  <c r="U900" i="30"/>
  <c r="V900" i="30"/>
  <c r="S901" i="30"/>
  <c r="T901" i="30"/>
  <c r="U901" i="30"/>
  <c r="V901" i="30"/>
  <c r="S902" i="30"/>
  <c r="T902" i="30"/>
  <c r="U902" i="30"/>
  <c r="V902" i="30"/>
  <c r="S903" i="30"/>
  <c r="T903" i="30"/>
  <c r="U903" i="30"/>
  <c r="V903" i="30"/>
  <c r="S904" i="30"/>
  <c r="T904" i="30"/>
  <c r="U904" i="30"/>
  <c r="V904" i="30"/>
  <c r="S905" i="30"/>
  <c r="T905" i="30"/>
  <c r="U905" i="30"/>
  <c r="V905" i="30"/>
  <c r="S906" i="30"/>
  <c r="T906" i="30"/>
  <c r="U906" i="30"/>
  <c r="V906" i="30"/>
  <c r="S907" i="30"/>
  <c r="T907" i="30"/>
  <c r="U907" i="30"/>
  <c r="V907" i="30"/>
  <c r="S908" i="30"/>
  <c r="T908" i="30"/>
  <c r="U908" i="30"/>
  <c r="V908" i="30"/>
  <c r="S909" i="30"/>
  <c r="T909" i="30"/>
  <c r="U909" i="30"/>
  <c r="V909" i="30"/>
  <c r="S910" i="30"/>
  <c r="T910" i="30"/>
  <c r="U910" i="30"/>
  <c r="V910" i="30"/>
  <c r="S911" i="30"/>
  <c r="T911" i="30"/>
  <c r="U911" i="30"/>
  <c r="V911" i="30"/>
  <c r="S912" i="30"/>
  <c r="T912" i="30"/>
  <c r="U912" i="30"/>
  <c r="V912" i="30"/>
  <c r="S913" i="30"/>
  <c r="T913" i="30"/>
  <c r="U913" i="30"/>
  <c r="V913" i="30"/>
  <c r="S914" i="30"/>
  <c r="T914" i="30"/>
  <c r="U914" i="30"/>
  <c r="V914" i="30"/>
  <c r="S915" i="30"/>
  <c r="T915" i="30"/>
  <c r="U915" i="30"/>
  <c r="V915" i="30"/>
  <c r="S916" i="30"/>
  <c r="T916" i="30"/>
  <c r="U916" i="30"/>
  <c r="V916" i="30"/>
  <c r="S917" i="30"/>
  <c r="T917" i="30"/>
  <c r="U917" i="30"/>
  <c r="V917" i="30"/>
  <c r="S918" i="30"/>
  <c r="T918" i="30"/>
  <c r="U918" i="30"/>
  <c r="V918" i="30"/>
  <c r="S919" i="30"/>
  <c r="T919" i="30"/>
  <c r="U919" i="30"/>
  <c r="V919" i="30"/>
  <c r="S920" i="30"/>
  <c r="T920" i="30"/>
  <c r="U920" i="30"/>
  <c r="V920" i="30"/>
  <c r="S921" i="30"/>
  <c r="T921" i="30"/>
  <c r="U921" i="30"/>
  <c r="V921" i="30"/>
  <c r="S922" i="30"/>
  <c r="T922" i="30"/>
  <c r="U922" i="30"/>
  <c r="V922" i="30"/>
  <c r="S923" i="30"/>
  <c r="T923" i="30"/>
  <c r="U923" i="30"/>
  <c r="V923" i="30"/>
  <c r="S924" i="30"/>
  <c r="T924" i="30"/>
  <c r="U924" i="30"/>
  <c r="V924" i="30"/>
  <c r="S925" i="30"/>
  <c r="T925" i="30"/>
  <c r="U925" i="30"/>
  <c r="V925" i="30"/>
  <c r="S926" i="30"/>
  <c r="T926" i="30"/>
  <c r="U926" i="30"/>
  <c r="V926" i="30"/>
  <c r="S927" i="30"/>
  <c r="T927" i="30"/>
  <c r="U927" i="30"/>
  <c r="V927" i="30"/>
  <c r="S928" i="30"/>
  <c r="T928" i="30"/>
  <c r="U928" i="30"/>
  <c r="V928" i="30"/>
  <c r="S929" i="30"/>
  <c r="T929" i="30"/>
  <c r="U929" i="30"/>
  <c r="V929" i="30"/>
  <c r="S930" i="30"/>
  <c r="T930" i="30"/>
  <c r="U930" i="30"/>
  <c r="V930" i="30"/>
  <c r="S931" i="30"/>
  <c r="T931" i="30"/>
  <c r="U931" i="30"/>
  <c r="V931" i="30"/>
  <c r="S932" i="30"/>
  <c r="T932" i="30"/>
  <c r="U932" i="30"/>
  <c r="V932" i="30"/>
  <c r="S933" i="30"/>
  <c r="T933" i="30"/>
  <c r="U933" i="30"/>
  <c r="V933" i="30"/>
  <c r="S934" i="30"/>
  <c r="T934" i="30"/>
  <c r="U934" i="30"/>
  <c r="V934" i="30"/>
  <c r="S935" i="30"/>
  <c r="T935" i="30"/>
  <c r="U935" i="30"/>
  <c r="V935" i="30"/>
  <c r="S936" i="30"/>
  <c r="T936" i="30"/>
  <c r="U936" i="30"/>
  <c r="V936" i="30"/>
  <c r="S937" i="30"/>
  <c r="T937" i="30"/>
  <c r="U937" i="30"/>
  <c r="V937" i="30"/>
  <c r="S938" i="30"/>
  <c r="T938" i="30"/>
  <c r="U938" i="30"/>
  <c r="V938" i="30"/>
  <c r="S939" i="30"/>
  <c r="T939" i="30"/>
  <c r="U939" i="30"/>
  <c r="V939" i="30"/>
  <c r="S940" i="30"/>
  <c r="T940" i="30"/>
  <c r="U940" i="30"/>
  <c r="V940" i="30"/>
  <c r="S941" i="30"/>
  <c r="T941" i="30"/>
  <c r="U941" i="30"/>
  <c r="V941" i="30"/>
  <c r="S942" i="30"/>
  <c r="T942" i="30"/>
  <c r="U942" i="30"/>
  <c r="V942" i="30"/>
  <c r="S943" i="30"/>
  <c r="T943" i="30"/>
  <c r="U943" i="30"/>
  <c r="V943" i="30"/>
  <c r="S944" i="30"/>
  <c r="T944" i="30"/>
  <c r="U944" i="30"/>
  <c r="V944" i="30"/>
  <c r="S945" i="30"/>
  <c r="T945" i="30"/>
  <c r="U945" i="30"/>
  <c r="V945" i="30"/>
  <c r="S946" i="30"/>
  <c r="T946" i="30"/>
  <c r="U946" i="30"/>
  <c r="V946" i="30"/>
  <c r="S947" i="30"/>
  <c r="T947" i="30"/>
  <c r="U947" i="30"/>
  <c r="V947" i="30"/>
  <c r="S948" i="30"/>
  <c r="T948" i="30"/>
  <c r="U948" i="30"/>
  <c r="V948" i="30"/>
  <c r="S949" i="30"/>
  <c r="T949" i="30"/>
  <c r="U949" i="30"/>
  <c r="V949" i="30"/>
  <c r="S950" i="30"/>
  <c r="T950" i="30"/>
  <c r="U950" i="30"/>
  <c r="V950" i="30"/>
  <c r="S951" i="30"/>
  <c r="T951" i="30"/>
  <c r="U951" i="30"/>
  <c r="V951" i="30"/>
  <c r="S952" i="30"/>
  <c r="T952" i="30"/>
  <c r="U952" i="30"/>
  <c r="V952" i="30"/>
  <c r="S953" i="30"/>
  <c r="T953" i="30"/>
  <c r="U953" i="30"/>
  <c r="V953" i="30"/>
  <c r="S954" i="30"/>
  <c r="T954" i="30"/>
  <c r="U954" i="30"/>
  <c r="V954" i="30"/>
  <c r="S955" i="30"/>
  <c r="T955" i="30"/>
  <c r="U955" i="30"/>
  <c r="V955" i="30"/>
  <c r="S956" i="30"/>
  <c r="T956" i="30"/>
  <c r="U956" i="30"/>
  <c r="V956" i="30"/>
  <c r="S957" i="30"/>
  <c r="T957" i="30"/>
  <c r="U957" i="30"/>
  <c r="V957" i="30"/>
  <c r="S958" i="30"/>
  <c r="T958" i="30"/>
  <c r="U958" i="30"/>
  <c r="V958" i="30"/>
  <c r="S959" i="30"/>
  <c r="T959" i="30"/>
  <c r="U959" i="30"/>
  <c r="V959" i="30"/>
  <c r="S960" i="30"/>
  <c r="T960" i="30"/>
  <c r="U960" i="30"/>
  <c r="V960" i="30"/>
  <c r="S961" i="30"/>
  <c r="T961" i="30"/>
  <c r="U961" i="30"/>
  <c r="V961" i="30"/>
  <c r="S962" i="30"/>
  <c r="T962" i="30"/>
  <c r="U962" i="30"/>
  <c r="V962" i="30"/>
  <c r="S963" i="30"/>
  <c r="T963" i="30"/>
  <c r="U963" i="30"/>
  <c r="V963" i="30"/>
  <c r="S964" i="30"/>
  <c r="T964" i="30"/>
  <c r="U964" i="30"/>
  <c r="V964" i="30"/>
  <c r="S965" i="30"/>
  <c r="T965" i="30"/>
  <c r="U965" i="30"/>
  <c r="V965" i="30"/>
  <c r="S966" i="30"/>
  <c r="T966" i="30"/>
  <c r="U966" i="30"/>
  <c r="V966" i="30"/>
  <c r="S967" i="30"/>
  <c r="T967" i="30"/>
  <c r="U967" i="30"/>
  <c r="V967" i="30"/>
  <c r="S968" i="30"/>
  <c r="T968" i="30"/>
  <c r="U968" i="30"/>
  <c r="V968" i="30"/>
  <c r="S969" i="30"/>
  <c r="T969" i="30"/>
  <c r="U969" i="30"/>
  <c r="V969" i="30"/>
  <c r="S970" i="30"/>
  <c r="T970" i="30"/>
  <c r="U970" i="30"/>
  <c r="V970" i="30"/>
  <c r="S971" i="30"/>
  <c r="T971" i="30"/>
  <c r="U971" i="30"/>
  <c r="V971" i="30"/>
  <c r="S972" i="30"/>
  <c r="T972" i="30"/>
  <c r="U972" i="30"/>
  <c r="V972" i="30"/>
  <c r="S973" i="30"/>
  <c r="T973" i="30"/>
  <c r="U973" i="30"/>
  <c r="V973" i="30"/>
  <c r="S974" i="30"/>
  <c r="T974" i="30"/>
  <c r="U974" i="30"/>
  <c r="V974" i="30"/>
  <c r="S975" i="30"/>
  <c r="T975" i="30"/>
  <c r="U975" i="30"/>
  <c r="V975" i="30"/>
  <c r="S976" i="30"/>
  <c r="T976" i="30"/>
  <c r="U976" i="30"/>
  <c r="V976" i="30"/>
  <c r="S977" i="30"/>
  <c r="T977" i="30"/>
  <c r="U977" i="30"/>
  <c r="V977" i="30"/>
  <c r="S978" i="30"/>
  <c r="T978" i="30"/>
  <c r="U978" i="30"/>
  <c r="V978" i="30"/>
  <c r="S979" i="30"/>
  <c r="T979" i="30"/>
  <c r="U979" i="30"/>
  <c r="V979" i="30"/>
  <c r="S980" i="30"/>
  <c r="T980" i="30"/>
  <c r="U980" i="30"/>
  <c r="V980" i="30"/>
  <c r="S981" i="30"/>
  <c r="T981" i="30"/>
  <c r="U981" i="30"/>
  <c r="V981" i="30"/>
  <c r="S982" i="30"/>
  <c r="T982" i="30"/>
  <c r="U982" i="30"/>
  <c r="V982" i="30"/>
  <c r="S983" i="30"/>
  <c r="T983" i="30"/>
  <c r="U983" i="30"/>
  <c r="V983" i="30"/>
  <c r="S984" i="30"/>
  <c r="T984" i="30"/>
  <c r="U984" i="30"/>
  <c r="V984" i="30"/>
  <c r="S985" i="30"/>
  <c r="T985" i="30"/>
  <c r="U985" i="30"/>
  <c r="V985" i="30"/>
  <c r="S986" i="30"/>
  <c r="T986" i="30"/>
  <c r="U986" i="30"/>
  <c r="V986" i="30"/>
  <c r="S987" i="30"/>
  <c r="T987" i="30"/>
  <c r="U987" i="30"/>
  <c r="V987" i="30"/>
  <c r="S988" i="30"/>
  <c r="T988" i="30"/>
  <c r="U988" i="30"/>
  <c r="V988" i="30"/>
  <c r="S989" i="30"/>
  <c r="T989" i="30"/>
  <c r="U989" i="30"/>
  <c r="V989" i="30"/>
  <c r="S990" i="30"/>
  <c r="T990" i="30"/>
  <c r="U990" i="30"/>
  <c r="V990" i="30"/>
  <c r="S991" i="30"/>
  <c r="T991" i="30"/>
  <c r="U991" i="30"/>
  <c r="V991" i="30"/>
  <c r="S992" i="30"/>
  <c r="T992" i="30"/>
  <c r="U992" i="30"/>
  <c r="V992" i="30"/>
  <c r="S993" i="30"/>
  <c r="T993" i="30"/>
  <c r="U993" i="30"/>
  <c r="V993" i="30"/>
  <c r="S994" i="30"/>
  <c r="T994" i="30"/>
  <c r="U994" i="30"/>
  <c r="V994" i="30"/>
  <c r="S995" i="30"/>
  <c r="T995" i="30"/>
  <c r="U995" i="30"/>
  <c r="V995" i="30"/>
  <c r="S996" i="30"/>
  <c r="T996" i="30"/>
  <c r="U996" i="30"/>
  <c r="V996" i="30"/>
  <c r="S997" i="30"/>
  <c r="T997" i="30"/>
  <c r="U997" i="30"/>
  <c r="V997" i="30"/>
  <c r="S998" i="30"/>
  <c r="T998" i="30"/>
  <c r="U998" i="30"/>
  <c r="V998" i="30"/>
  <c r="S999" i="30"/>
  <c r="T999" i="30"/>
  <c r="U999" i="30"/>
  <c r="V999" i="30"/>
  <c r="S1000" i="30"/>
  <c r="T1000" i="30"/>
  <c r="U1000" i="30"/>
  <c r="V1000" i="30"/>
  <c r="S1001" i="30"/>
  <c r="T1001" i="30"/>
  <c r="U1001" i="30"/>
  <c r="V1001" i="30"/>
  <c r="S1002" i="30"/>
  <c r="T1002" i="30"/>
  <c r="U1002" i="30"/>
  <c r="V1002" i="30"/>
  <c r="S1003" i="30"/>
  <c r="T1003" i="30"/>
  <c r="U1003" i="30"/>
  <c r="V1003" i="30"/>
  <c r="S1004" i="30"/>
  <c r="T1004" i="30"/>
  <c r="U1004" i="30"/>
  <c r="V1004" i="30"/>
  <c r="S1005" i="30"/>
  <c r="T1005" i="30"/>
  <c r="U1005" i="30"/>
  <c r="V1005" i="30"/>
  <c r="S1006" i="30"/>
  <c r="T1006" i="30"/>
  <c r="U1006" i="30"/>
  <c r="V1006" i="30"/>
  <c r="S1007" i="30"/>
  <c r="T1007" i="30"/>
  <c r="U1007" i="30"/>
  <c r="V1007" i="30"/>
  <c r="S1008" i="30"/>
  <c r="T1008" i="30"/>
  <c r="U1008" i="30"/>
  <c r="V1008" i="30"/>
  <c r="S1009" i="30"/>
  <c r="T1009" i="30"/>
  <c r="U1009" i="30"/>
  <c r="V1009" i="30"/>
  <c r="S1010" i="30"/>
  <c r="T1010" i="30"/>
  <c r="U1010" i="30"/>
  <c r="V1010" i="30"/>
  <c r="S1011" i="30"/>
  <c r="T1011" i="30"/>
  <c r="U1011" i="30"/>
  <c r="V1011" i="30"/>
  <c r="S1012" i="30"/>
  <c r="T1012" i="30"/>
  <c r="U1012" i="30"/>
  <c r="V1012" i="30"/>
  <c r="S1013" i="30"/>
  <c r="T1013" i="30"/>
  <c r="U1013" i="30"/>
  <c r="V1013" i="30"/>
  <c r="S1014" i="30"/>
  <c r="T1014" i="30"/>
  <c r="U1014" i="30"/>
  <c r="V1014" i="30"/>
  <c r="S1015" i="30"/>
  <c r="T1015" i="30"/>
  <c r="U1015" i="30"/>
  <c r="V1015" i="30"/>
  <c r="S1016" i="30"/>
  <c r="T1016" i="30"/>
  <c r="U1016" i="30"/>
  <c r="V1016" i="30"/>
  <c r="S1017" i="30"/>
  <c r="T1017" i="30"/>
  <c r="U1017" i="30"/>
  <c r="V1017" i="30"/>
  <c r="S1018" i="30"/>
  <c r="T1018" i="30"/>
  <c r="U1018" i="30"/>
  <c r="V1018" i="30"/>
  <c r="S1019" i="30"/>
  <c r="T1019" i="30"/>
  <c r="U1019" i="30"/>
  <c r="V1019" i="30"/>
  <c r="S1020" i="30"/>
  <c r="T1020" i="30"/>
  <c r="U1020" i="30"/>
  <c r="V1020" i="30"/>
  <c r="S1021" i="30"/>
  <c r="T1021" i="30"/>
  <c r="U1021" i="30"/>
  <c r="V1021" i="30"/>
  <c r="S1022" i="30"/>
  <c r="T1022" i="30"/>
  <c r="U1022" i="30"/>
  <c r="V1022" i="30"/>
  <c r="S1023" i="30"/>
  <c r="T1023" i="30"/>
  <c r="U1023" i="30"/>
  <c r="V1023" i="30"/>
  <c r="S1024" i="30"/>
  <c r="T1024" i="30"/>
  <c r="U1024" i="30"/>
  <c r="V1024" i="30"/>
  <c r="S1025" i="30"/>
  <c r="T1025" i="30"/>
  <c r="U1025" i="30"/>
  <c r="V1025" i="30"/>
  <c r="S1026" i="30"/>
  <c r="T1026" i="30"/>
  <c r="U1026" i="30"/>
  <c r="V1026" i="30"/>
  <c r="S1027" i="30"/>
  <c r="T1027" i="30"/>
  <c r="U1027" i="30"/>
  <c r="V1027" i="30"/>
  <c r="S1028" i="30"/>
  <c r="T1028" i="30"/>
  <c r="U1028" i="30"/>
  <c r="V1028" i="30"/>
  <c r="S1029" i="30"/>
  <c r="T1029" i="30"/>
  <c r="U1029" i="30"/>
  <c r="V1029" i="30"/>
  <c r="S1030" i="30"/>
  <c r="T1030" i="30"/>
  <c r="U1030" i="30"/>
  <c r="V1030" i="30"/>
  <c r="S1031" i="30"/>
  <c r="T1031" i="30"/>
  <c r="U1031" i="30"/>
  <c r="V1031" i="30"/>
  <c r="S1032" i="30"/>
  <c r="T1032" i="30"/>
  <c r="U1032" i="30"/>
  <c r="V1032" i="30"/>
  <c r="S1033" i="30"/>
  <c r="T1033" i="30"/>
  <c r="U1033" i="30"/>
  <c r="V1033" i="30"/>
  <c r="S1034" i="30"/>
  <c r="T1034" i="30"/>
  <c r="U1034" i="30"/>
  <c r="V1034" i="30"/>
  <c r="S1035" i="30"/>
  <c r="T1035" i="30"/>
  <c r="U1035" i="30"/>
  <c r="V1035" i="30"/>
  <c r="S1036" i="30"/>
  <c r="T1036" i="30"/>
  <c r="U1036" i="30"/>
  <c r="V1036" i="30"/>
  <c r="S1037" i="30"/>
  <c r="T1037" i="30"/>
  <c r="U1037" i="30"/>
  <c r="V1037" i="30"/>
  <c r="S1038" i="30"/>
  <c r="T1038" i="30"/>
  <c r="U1038" i="30"/>
  <c r="V1038" i="30"/>
  <c r="S1039" i="30"/>
  <c r="T1039" i="30"/>
  <c r="U1039" i="30"/>
  <c r="V1039" i="30"/>
  <c r="S1040" i="30"/>
  <c r="T1040" i="30"/>
  <c r="U1040" i="30"/>
  <c r="V1040" i="30"/>
  <c r="S1041" i="30"/>
  <c r="T1041" i="30"/>
  <c r="U1041" i="30"/>
  <c r="V1041" i="30"/>
  <c r="S1042" i="30"/>
  <c r="T1042" i="30"/>
  <c r="U1042" i="30"/>
  <c r="V1042" i="30"/>
  <c r="S1043" i="30"/>
  <c r="T1043" i="30"/>
  <c r="U1043" i="30"/>
  <c r="V1043" i="30"/>
  <c r="S1044" i="30"/>
  <c r="T1044" i="30"/>
  <c r="U1044" i="30"/>
  <c r="V1044" i="30"/>
  <c r="S1045" i="30"/>
  <c r="T1045" i="30"/>
  <c r="U1045" i="30"/>
  <c r="V1045" i="30"/>
  <c r="S1046" i="30"/>
  <c r="T1046" i="30"/>
  <c r="U1046" i="30"/>
  <c r="V1046" i="30"/>
  <c r="S1047" i="30"/>
  <c r="T1047" i="30"/>
  <c r="U1047" i="30"/>
  <c r="V1047" i="30"/>
  <c r="S1048" i="30"/>
  <c r="T1048" i="30"/>
  <c r="U1048" i="30"/>
  <c r="V1048" i="30"/>
  <c r="S1049" i="30"/>
  <c r="T1049" i="30"/>
  <c r="U1049" i="30"/>
  <c r="V1049" i="30"/>
  <c r="S1050" i="30"/>
  <c r="T1050" i="30"/>
  <c r="U1050" i="30"/>
  <c r="V1050" i="30"/>
  <c r="S1051" i="30"/>
  <c r="T1051" i="30"/>
  <c r="U1051" i="30"/>
  <c r="V1051" i="30"/>
  <c r="S1052" i="30"/>
  <c r="T1052" i="30"/>
  <c r="U1052" i="30"/>
  <c r="V1052" i="30"/>
  <c r="S1053" i="30"/>
  <c r="T1053" i="30"/>
  <c r="U1053" i="30"/>
  <c r="V1053" i="30"/>
  <c r="S1054" i="30"/>
  <c r="T1054" i="30"/>
  <c r="U1054" i="30"/>
  <c r="V1054" i="30"/>
  <c r="S1055" i="30"/>
  <c r="T1055" i="30"/>
  <c r="U1055" i="30"/>
  <c r="V1055" i="30"/>
  <c r="S1056" i="30"/>
  <c r="T1056" i="30"/>
  <c r="U1056" i="30"/>
  <c r="V1056" i="30"/>
  <c r="S1057" i="30"/>
  <c r="T1057" i="30"/>
  <c r="U1057" i="30"/>
  <c r="V1057" i="30"/>
  <c r="S1058" i="30"/>
  <c r="T1058" i="30"/>
  <c r="U1058" i="30"/>
  <c r="V1058" i="30"/>
  <c r="S1059" i="30"/>
  <c r="T1059" i="30"/>
  <c r="U1059" i="30"/>
  <c r="V1059" i="30"/>
  <c r="S1060" i="30"/>
  <c r="T1060" i="30"/>
  <c r="U1060" i="30"/>
  <c r="V1060" i="30"/>
  <c r="S1061" i="30"/>
  <c r="T1061" i="30"/>
  <c r="U1061" i="30"/>
  <c r="V1061" i="30"/>
  <c r="S1062" i="30"/>
  <c r="T1062" i="30"/>
  <c r="U1062" i="30"/>
  <c r="V1062" i="30"/>
  <c r="S1063" i="30"/>
  <c r="T1063" i="30"/>
  <c r="U1063" i="30"/>
  <c r="V1063" i="30"/>
  <c r="S1064" i="30"/>
  <c r="T1064" i="30"/>
  <c r="U1064" i="30"/>
  <c r="V1064" i="30"/>
  <c r="S1065" i="30"/>
  <c r="T1065" i="30"/>
  <c r="U1065" i="30"/>
  <c r="V1065" i="30"/>
  <c r="S1066" i="30"/>
  <c r="T1066" i="30"/>
  <c r="U1066" i="30"/>
  <c r="V1066" i="30"/>
  <c r="S1067" i="30"/>
  <c r="T1067" i="30"/>
  <c r="U1067" i="30"/>
  <c r="V1067" i="30"/>
  <c r="S1068" i="30"/>
  <c r="T1068" i="30"/>
  <c r="U1068" i="30"/>
  <c r="V1068" i="30"/>
  <c r="S1069" i="30"/>
  <c r="T1069" i="30"/>
  <c r="U1069" i="30"/>
  <c r="V1069" i="30"/>
  <c r="S1070" i="30"/>
  <c r="T1070" i="30"/>
  <c r="U1070" i="30"/>
  <c r="V1070" i="30"/>
  <c r="S1071" i="30"/>
  <c r="T1071" i="30"/>
  <c r="U1071" i="30"/>
  <c r="V1071" i="30"/>
  <c r="S1072" i="30"/>
  <c r="T1072" i="30"/>
  <c r="U1072" i="30"/>
  <c r="V1072" i="30"/>
  <c r="S1073" i="30"/>
  <c r="T1073" i="30"/>
  <c r="U1073" i="30"/>
  <c r="V1073" i="30"/>
  <c r="S1074" i="30"/>
  <c r="T1074" i="30"/>
  <c r="U1074" i="30"/>
  <c r="V1074" i="30"/>
  <c r="S1075" i="30"/>
  <c r="T1075" i="30"/>
  <c r="U1075" i="30"/>
  <c r="V1075" i="30"/>
  <c r="S1076" i="30"/>
  <c r="T1076" i="30"/>
  <c r="U1076" i="30"/>
  <c r="V1076" i="30"/>
  <c r="S1077" i="30"/>
  <c r="T1077" i="30"/>
  <c r="U1077" i="30"/>
  <c r="V1077" i="30"/>
  <c r="S1078" i="30"/>
  <c r="T1078" i="30"/>
  <c r="U1078" i="30"/>
  <c r="V1078" i="30"/>
  <c r="S1079" i="30"/>
  <c r="T1079" i="30"/>
  <c r="U1079" i="30"/>
  <c r="V1079" i="30"/>
  <c r="S1080" i="30"/>
  <c r="T1080" i="30"/>
  <c r="U1080" i="30"/>
  <c r="V1080" i="30"/>
  <c r="S1081" i="30"/>
  <c r="T1081" i="30"/>
  <c r="U1081" i="30"/>
  <c r="V1081" i="30"/>
  <c r="S1082" i="30"/>
  <c r="T1082" i="30"/>
  <c r="U1082" i="30"/>
  <c r="V1082" i="30"/>
  <c r="S1083" i="30"/>
  <c r="T1083" i="30"/>
  <c r="U1083" i="30"/>
  <c r="V1083" i="30"/>
  <c r="S1084" i="30"/>
  <c r="T1084" i="30"/>
  <c r="U1084" i="30"/>
  <c r="V1084" i="30"/>
  <c r="S1085" i="30"/>
  <c r="T1085" i="30"/>
  <c r="U1085" i="30"/>
  <c r="V1085" i="30"/>
  <c r="S1086" i="30"/>
  <c r="T1086" i="30"/>
  <c r="U1086" i="30"/>
  <c r="V1086" i="30"/>
  <c r="S1087" i="30"/>
  <c r="T1087" i="30"/>
  <c r="U1087" i="30"/>
  <c r="V1087" i="30"/>
  <c r="S1088" i="30"/>
  <c r="T1088" i="30"/>
  <c r="U1088" i="30"/>
  <c r="V1088" i="30"/>
  <c r="S1089" i="30"/>
  <c r="T1089" i="30"/>
  <c r="U1089" i="30"/>
  <c r="V1089" i="30"/>
  <c r="S1090" i="30"/>
  <c r="T1090" i="30"/>
  <c r="U1090" i="30"/>
  <c r="V1090" i="30"/>
  <c r="S1091" i="30"/>
  <c r="T1091" i="30"/>
  <c r="U1091" i="30"/>
  <c r="V1091" i="30"/>
  <c r="S1092" i="30"/>
  <c r="T1092" i="30"/>
  <c r="U1092" i="30"/>
  <c r="V1092" i="30"/>
  <c r="S1093" i="30"/>
  <c r="T1093" i="30"/>
  <c r="U1093" i="30"/>
  <c r="V1093" i="30"/>
  <c r="S1094" i="30"/>
  <c r="T1094" i="30"/>
  <c r="U1094" i="30"/>
  <c r="V1094" i="30"/>
  <c r="S1095" i="30"/>
  <c r="T1095" i="30"/>
  <c r="U1095" i="30"/>
  <c r="V1095" i="30"/>
  <c r="S1096" i="30"/>
  <c r="T1096" i="30"/>
  <c r="U1096" i="30"/>
  <c r="V1096" i="30"/>
  <c r="S1097" i="30"/>
  <c r="T1097" i="30"/>
  <c r="U1097" i="30"/>
  <c r="V1097" i="30"/>
  <c r="S1098" i="30"/>
  <c r="T1098" i="30"/>
  <c r="U1098" i="30"/>
  <c r="V1098" i="30"/>
  <c r="S1099" i="30"/>
  <c r="T1099" i="30"/>
  <c r="U1099" i="30"/>
  <c r="V1099" i="30"/>
  <c r="S1100" i="30"/>
  <c r="T1100" i="30"/>
  <c r="U1100" i="30"/>
  <c r="V1100" i="30"/>
  <c r="S1101" i="30"/>
  <c r="T1101" i="30"/>
  <c r="U1101" i="30"/>
  <c r="V1101" i="30"/>
  <c r="S1102" i="30"/>
  <c r="T1102" i="30"/>
  <c r="U1102" i="30"/>
  <c r="V1102" i="30"/>
  <c r="S1103" i="30"/>
  <c r="T1103" i="30"/>
  <c r="U1103" i="30"/>
  <c r="V1103" i="30"/>
  <c r="S1104" i="30"/>
  <c r="T1104" i="30"/>
  <c r="U1104" i="30"/>
  <c r="V1104" i="30"/>
  <c r="S1105" i="30"/>
  <c r="T1105" i="30"/>
  <c r="U1105" i="30"/>
  <c r="V1105" i="30"/>
  <c r="S1106" i="30"/>
  <c r="T1106" i="30"/>
  <c r="U1106" i="30"/>
  <c r="V1106" i="30"/>
  <c r="S1107" i="30"/>
  <c r="T1107" i="30"/>
  <c r="U1107" i="30"/>
  <c r="V1107" i="30"/>
  <c r="S1108" i="30"/>
  <c r="T1108" i="30"/>
  <c r="U1108" i="30"/>
  <c r="V1108" i="30"/>
  <c r="S1109" i="30"/>
  <c r="T1109" i="30"/>
  <c r="U1109" i="30"/>
  <c r="V1109" i="30"/>
  <c r="S1110" i="30"/>
  <c r="T1110" i="30"/>
  <c r="U1110" i="30"/>
  <c r="V1110" i="30"/>
  <c r="S1111" i="30"/>
  <c r="T1111" i="30"/>
  <c r="U1111" i="30"/>
  <c r="V1111" i="30"/>
  <c r="S1112" i="30"/>
  <c r="T1112" i="30"/>
  <c r="U1112" i="30"/>
  <c r="V1112" i="30"/>
  <c r="S1113" i="30"/>
  <c r="T1113" i="30"/>
  <c r="U1113" i="30"/>
  <c r="V1113" i="30"/>
  <c r="S1114" i="30"/>
  <c r="T1114" i="30"/>
  <c r="U1114" i="30"/>
  <c r="V1114" i="30"/>
  <c r="S1115" i="30"/>
  <c r="T1115" i="30"/>
  <c r="U1115" i="30"/>
  <c r="V1115" i="30"/>
  <c r="S1116" i="30"/>
  <c r="T1116" i="30"/>
  <c r="U1116" i="30"/>
  <c r="V1116" i="30"/>
  <c r="S1117" i="30"/>
  <c r="T1117" i="30"/>
  <c r="U1117" i="30"/>
  <c r="V1117" i="30"/>
  <c r="S1118" i="30"/>
  <c r="T1118" i="30"/>
  <c r="U1118" i="30"/>
  <c r="V1118" i="30"/>
  <c r="S1119" i="30"/>
  <c r="T1119" i="30"/>
  <c r="U1119" i="30"/>
  <c r="V1119" i="30"/>
  <c r="S1120" i="30"/>
  <c r="T1120" i="30"/>
  <c r="U1120" i="30"/>
  <c r="V1120" i="30"/>
  <c r="S1121" i="30"/>
  <c r="T1121" i="30"/>
  <c r="U1121" i="30"/>
  <c r="V1121" i="30"/>
  <c r="S1122" i="30"/>
  <c r="T1122" i="30"/>
  <c r="U1122" i="30"/>
  <c r="V1122" i="30"/>
  <c r="S1123" i="30"/>
  <c r="T1123" i="30"/>
  <c r="U1123" i="30"/>
  <c r="V1123" i="30"/>
  <c r="S1124" i="30"/>
  <c r="T1124" i="30"/>
  <c r="U1124" i="30"/>
  <c r="V1124" i="30"/>
  <c r="S1125" i="30"/>
  <c r="T1125" i="30"/>
  <c r="U1125" i="30"/>
  <c r="V1125" i="30"/>
  <c r="S1126" i="30"/>
  <c r="T1126" i="30"/>
  <c r="U1126" i="30"/>
  <c r="V1126" i="30"/>
  <c r="S1127" i="30"/>
  <c r="T1127" i="30"/>
  <c r="U1127" i="30"/>
  <c r="V1127" i="30"/>
  <c r="S1128" i="30"/>
  <c r="T1128" i="30"/>
  <c r="U1128" i="30"/>
  <c r="V1128" i="30"/>
  <c r="S1129" i="30"/>
  <c r="T1129" i="30"/>
  <c r="U1129" i="30"/>
  <c r="V1129" i="30"/>
  <c r="S1130" i="30"/>
  <c r="T1130" i="30"/>
  <c r="U1130" i="30"/>
  <c r="V1130" i="30"/>
  <c r="S1131" i="30"/>
  <c r="T1131" i="30"/>
  <c r="U1131" i="30"/>
  <c r="V1131" i="30"/>
  <c r="S1132" i="30"/>
  <c r="T1132" i="30"/>
  <c r="U1132" i="30"/>
  <c r="V1132" i="30"/>
  <c r="S1133" i="30"/>
  <c r="T1133" i="30"/>
  <c r="U1133" i="30"/>
  <c r="V1133" i="30"/>
  <c r="S1134" i="30"/>
  <c r="T1134" i="30"/>
  <c r="U1134" i="30"/>
  <c r="V1134" i="30"/>
  <c r="S1135" i="30"/>
  <c r="T1135" i="30"/>
  <c r="U1135" i="30"/>
  <c r="V1135" i="30"/>
  <c r="S1136" i="30"/>
  <c r="T1136" i="30"/>
  <c r="U1136" i="30"/>
  <c r="V1136" i="30"/>
  <c r="S1137" i="30"/>
  <c r="T1137" i="30"/>
  <c r="U1137" i="30"/>
  <c r="V1137" i="30"/>
  <c r="S1138" i="30"/>
  <c r="T1138" i="30"/>
  <c r="U1138" i="30"/>
  <c r="V1138" i="30"/>
  <c r="S1139" i="30"/>
  <c r="T1139" i="30"/>
  <c r="U1139" i="30"/>
  <c r="V1139" i="30"/>
  <c r="S1140" i="30"/>
  <c r="T1140" i="30"/>
  <c r="U1140" i="30"/>
  <c r="V1140" i="30"/>
  <c r="S1141" i="30"/>
  <c r="T1141" i="30"/>
  <c r="U1141" i="30"/>
  <c r="V1141" i="30"/>
  <c r="S1142" i="30"/>
  <c r="T1142" i="30"/>
  <c r="U1142" i="30"/>
  <c r="V1142" i="30"/>
  <c r="S1143" i="30"/>
  <c r="T1143" i="30"/>
  <c r="U1143" i="30"/>
  <c r="V1143" i="30"/>
  <c r="S1144" i="30"/>
  <c r="T1144" i="30"/>
  <c r="U1144" i="30"/>
  <c r="V1144" i="30"/>
  <c r="S1145" i="30"/>
  <c r="T1145" i="30"/>
  <c r="U1145" i="30"/>
  <c r="V1145" i="30"/>
  <c r="S1146" i="30"/>
  <c r="T1146" i="30"/>
  <c r="U1146" i="30"/>
  <c r="V1146" i="30"/>
  <c r="S1147" i="30"/>
  <c r="T1147" i="30"/>
  <c r="U1147" i="30"/>
  <c r="V1147" i="30"/>
  <c r="S1148" i="30"/>
  <c r="T1148" i="30"/>
  <c r="U1148" i="30"/>
  <c r="V1148" i="30"/>
  <c r="S1149" i="30"/>
  <c r="T1149" i="30"/>
  <c r="U1149" i="30"/>
  <c r="V1149" i="30"/>
  <c r="S1150" i="30"/>
  <c r="T1150" i="30"/>
  <c r="U1150" i="30"/>
  <c r="V1150" i="30"/>
  <c r="S1151" i="30"/>
  <c r="T1151" i="30"/>
  <c r="U1151" i="30"/>
  <c r="V1151" i="30"/>
  <c r="S1152" i="30"/>
  <c r="T1152" i="30"/>
  <c r="U1152" i="30"/>
  <c r="V1152" i="30"/>
  <c r="S1153" i="30"/>
  <c r="T1153" i="30"/>
  <c r="U1153" i="30"/>
  <c r="V1153" i="30"/>
  <c r="S1154" i="30"/>
  <c r="T1154" i="30"/>
  <c r="U1154" i="30"/>
  <c r="V1154" i="30"/>
  <c r="S1155" i="30"/>
  <c r="T1155" i="30"/>
  <c r="U1155" i="30"/>
  <c r="V1155" i="30"/>
  <c r="S1156" i="30"/>
  <c r="T1156" i="30"/>
  <c r="U1156" i="30"/>
  <c r="V1156" i="30"/>
  <c r="S1157" i="30"/>
  <c r="T1157" i="30"/>
  <c r="U1157" i="30"/>
  <c r="V1157" i="30"/>
  <c r="S1158" i="30"/>
  <c r="T1158" i="30"/>
  <c r="U1158" i="30"/>
  <c r="V1158" i="30"/>
  <c r="S1159" i="30"/>
  <c r="T1159" i="30"/>
  <c r="U1159" i="30"/>
  <c r="V1159" i="30"/>
  <c r="S1160" i="30"/>
  <c r="T1160" i="30"/>
  <c r="U1160" i="30"/>
  <c r="V1160" i="30"/>
  <c r="S1161" i="30"/>
  <c r="T1161" i="30"/>
  <c r="U1161" i="30"/>
  <c r="V1161" i="30"/>
  <c r="S1162" i="30"/>
  <c r="T1162" i="30"/>
  <c r="U1162" i="30"/>
  <c r="V1162" i="30"/>
  <c r="S1163" i="30"/>
  <c r="T1163" i="30"/>
  <c r="U1163" i="30"/>
  <c r="V1163" i="30"/>
  <c r="S1164" i="30"/>
  <c r="T1164" i="30"/>
  <c r="U1164" i="30"/>
  <c r="V1164" i="30"/>
  <c r="S1165" i="30"/>
  <c r="T1165" i="30"/>
  <c r="U1165" i="30"/>
  <c r="V1165" i="30"/>
  <c r="S1166" i="30"/>
  <c r="T1166" i="30"/>
  <c r="U1166" i="30"/>
  <c r="V1166" i="30"/>
  <c r="S1167" i="30"/>
  <c r="T1167" i="30"/>
  <c r="U1167" i="30"/>
  <c r="V1167" i="30"/>
  <c r="S1168" i="30"/>
  <c r="T1168" i="30"/>
  <c r="U1168" i="30"/>
  <c r="V1168" i="30"/>
  <c r="S1169" i="30"/>
  <c r="T1169" i="30"/>
  <c r="U1169" i="30"/>
  <c r="V1169" i="30"/>
  <c r="S1170" i="30"/>
  <c r="T1170" i="30"/>
  <c r="U1170" i="30"/>
  <c r="V1170" i="30"/>
  <c r="S1171" i="30"/>
  <c r="T1171" i="30"/>
  <c r="U1171" i="30"/>
  <c r="V1171" i="30"/>
  <c r="S1172" i="30"/>
  <c r="T1172" i="30"/>
  <c r="U1172" i="30"/>
  <c r="V1172" i="30"/>
  <c r="S1173" i="30"/>
  <c r="T1173" i="30"/>
  <c r="U1173" i="30"/>
  <c r="V1173" i="30"/>
  <c r="S1174" i="30"/>
  <c r="T1174" i="30"/>
  <c r="U1174" i="30"/>
  <c r="V1174" i="30"/>
  <c r="S1175" i="30"/>
  <c r="T1175" i="30"/>
  <c r="U1175" i="30"/>
  <c r="V1175" i="30"/>
  <c r="S1176" i="30"/>
  <c r="T1176" i="30"/>
  <c r="U1176" i="30"/>
  <c r="V1176" i="30"/>
  <c r="S1177" i="30"/>
  <c r="T1177" i="30"/>
  <c r="U1177" i="30"/>
  <c r="V1177" i="30"/>
  <c r="S1178" i="30"/>
  <c r="T1178" i="30"/>
  <c r="U1178" i="30"/>
  <c r="V1178" i="30"/>
  <c r="S1179" i="30"/>
  <c r="T1179" i="30"/>
  <c r="U1179" i="30"/>
  <c r="V1179" i="30"/>
  <c r="S1180" i="30"/>
  <c r="T1180" i="30"/>
  <c r="U1180" i="30"/>
  <c r="V1180" i="30"/>
  <c r="S1181" i="30"/>
  <c r="T1181" i="30"/>
  <c r="U1181" i="30"/>
  <c r="V1181" i="30"/>
  <c r="S1182" i="30"/>
  <c r="T1182" i="30"/>
  <c r="U1182" i="30"/>
  <c r="V1182" i="30"/>
  <c r="S1183" i="30"/>
  <c r="T1183" i="30"/>
  <c r="U1183" i="30"/>
  <c r="V1183" i="30"/>
  <c r="S1184" i="30"/>
  <c r="T1184" i="30"/>
  <c r="U1184" i="30"/>
  <c r="V1184" i="30"/>
  <c r="S1185" i="30"/>
  <c r="T1185" i="30"/>
  <c r="U1185" i="30"/>
  <c r="V1185" i="30"/>
  <c r="S1186" i="30"/>
  <c r="T1186" i="30"/>
  <c r="U1186" i="30"/>
  <c r="V1186" i="30"/>
  <c r="S1187" i="30"/>
  <c r="T1187" i="30"/>
  <c r="U1187" i="30"/>
  <c r="V1187" i="30"/>
  <c r="S1188" i="30"/>
  <c r="T1188" i="30"/>
  <c r="U1188" i="30"/>
  <c r="V1188" i="30"/>
  <c r="S1189" i="30"/>
  <c r="T1189" i="30"/>
  <c r="U1189" i="30"/>
  <c r="V1189" i="30"/>
  <c r="S1190" i="30"/>
  <c r="T1190" i="30"/>
  <c r="U1190" i="30"/>
  <c r="V1190" i="30"/>
  <c r="S1191" i="30"/>
  <c r="T1191" i="30"/>
  <c r="U1191" i="30"/>
  <c r="V1191" i="30"/>
  <c r="S1192" i="30"/>
  <c r="T1192" i="30"/>
  <c r="U1192" i="30"/>
  <c r="V1192" i="30"/>
  <c r="S1193" i="30"/>
  <c r="T1193" i="30"/>
  <c r="U1193" i="30"/>
  <c r="V1193" i="30"/>
  <c r="S1194" i="30"/>
  <c r="T1194" i="30"/>
  <c r="U1194" i="30"/>
  <c r="V1194" i="30"/>
  <c r="S1195" i="30"/>
  <c r="T1195" i="30"/>
  <c r="U1195" i="30"/>
  <c r="V1195" i="30"/>
  <c r="S1196" i="30"/>
  <c r="T1196" i="30"/>
  <c r="U1196" i="30"/>
  <c r="V1196" i="30"/>
  <c r="S1197" i="30"/>
  <c r="T1197" i="30"/>
  <c r="U1197" i="30"/>
  <c r="V1197" i="30"/>
  <c r="S1198" i="30"/>
  <c r="T1198" i="30"/>
  <c r="U1198" i="30"/>
  <c r="V1198" i="30"/>
  <c r="S1199" i="30"/>
  <c r="T1199" i="30"/>
  <c r="U1199" i="30"/>
  <c r="V1199" i="30"/>
  <c r="S1200" i="30"/>
  <c r="T1200" i="30"/>
  <c r="U1200" i="30"/>
  <c r="V1200" i="30"/>
  <c r="S1201" i="30"/>
  <c r="T1201" i="30"/>
  <c r="U1201" i="30"/>
  <c r="V1201" i="30"/>
  <c r="S1202" i="30"/>
  <c r="T1202" i="30"/>
  <c r="U1202" i="30"/>
  <c r="V1202" i="30"/>
  <c r="S1203" i="30"/>
  <c r="T1203" i="30"/>
  <c r="U1203" i="30"/>
  <c r="V1203" i="30"/>
  <c r="S1204" i="30"/>
  <c r="T1204" i="30"/>
  <c r="U1204" i="30"/>
  <c r="V1204" i="30"/>
  <c r="S1205" i="30"/>
  <c r="T1205" i="30"/>
  <c r="U1205" i="30"/>
  <c r="V1205" i="30"/>
  <c r="S153" i="30"/>
  <c r="U153" i="30" s="1"/>
  <c r="R154" i="30"/>
  <c r="R155" i="30"/>
  <c r="R156" i="30"/>
  <c r="R157" i="30"/>
  <c r="R158" i="30"/>
  <c r="R159" i="30"/>
  <c r="R160" i="30"/>
  <c r="R161" i="30"/>
  <c r="R162" i="30"/>
  <c r="R163" i="30"/>
  <c r="R164" i="30"/>
  <c r="R165" i="30"/>
  <c r="R166" i="30"/>
  <c r="R167" i="30"/>
  <c r="R168" i="30"/>
  <c r="R169" i="30"/>
  <c r="R170" i="30"/>
  <c r="R171" i="30"/>
  <c r="R172" i="30"/>
  <c r="R173" i="30"/>
  <c r="R174" i="30"/>
  <c r="R175" i="30"/>
  <c r="R176" i="30"/>
  <c r="R177" i="30"/>
  <c r="R178" i="30"/>
  <c r="R179" i="30"/>
  <c r="R180" i="30"/>
  <c r="R181" i="30"/>
  <c r="R182" i="30"/>
  <c r="R183" i="30"/>
  <c r="R184" i="30"/>
  <c r="R185" i="30"/>
  <c r="R186" i="30"/>
  <c r="R187" i="30"/>
  <c r="R188" i="30"/>
  <c r="R189" i="30"/>
  <c r="R190" i="30"/>
  <c r="R191" i="30"/>
  <c r="R192" i="30"/>
  <c r="R193" i="30"/>
  <c r="R194" i="30"/>
  <c r="R195" i="30"/>
  <c r="R196" i="30"/>
  <c r="R197" i="30"/>
  <c r="R198" i="30"/>
  <c r="R199" i="30"/>
  <c r="R200" i="30"/>
  <c r="R201" i="30"/>
  <c r="R202" i="30"/>
  <c r="R203" i="30"/>
  <c r="R204" i="30"/>
  <c r="R205" i="30"/>
  <c r="R206" i="30"/>
  <c r="R207" i="30"/>
  <c r="R208" i="30"/>
  <c r="R209" i="30"/>
  <c r="R210" i="30"/>
  <c r="R211" i="30"/>
  <c r="R212" i="30"/>
  <c r="R213" i="30"/>
  <c r="R214" i="30"/>
  <c r="R215" i="30"/>
  <c r="R216" i="30"/>
  <c r="R217" i="30"/>
  <c r="R218" i="30"/>
  <c r="R219" i="30"/>
  <c r="R220" i="30"/>
  <c r="R221" i="30"/>
  <c r="R222" i="30"/>
  <c r="R223" i="30"/>
  <c r="R224" i="30"/>
  <c r="R225" i="30"/>
  <c r="R226" i="30"/>
  <c r="R227" i="30"/>
  <c r="R228" i="30"/>
  <c r="R229" i="30"/>
  <c r="R230" i="30"/>
  <c r="R231" i="30"/>
  <c r="R232" i="30"/>
  <c r="R233" i="30"/>
  <c r="R234" i="30"/>
  <c r="R235" i="30"/>
  <c r="R236" i="30"/>
  <c r="R237" i="30"/>
  <c r="R238" i="30"/>
  <c r="R239" i="30"/>
  <c r="R240" i="30"/>
  <c r="R241" i="30"/>
  <c r="R242" i="30"/>
  <c r="R243" i="30"/>
  <c r="R244" i="30"/>
  <c r="R245" i="30"/>
  <c r="R246" i="30"/>
  <c r="R247" i="30"/>
  <c r="R248" i="30"/>
  <c r="R249" i="30"/>
  <c r="R250" i="30"/>
  <c r="R251" i="30"/>
  <c r="R252" i="30"/>
  <c r="R253" i="30"/>
  <c r="R254" i="30"/>
  <c r="R255" i="30"/>
  <c r="R256" i="30"/>
  <c r="R257" i="30"/>
  <c r="R258" i="30"/>
  <c r="R259" i="30"/>
  <c r="R260" i="30"/>
  <c r="R261" i="30"/>
  <c r="R262" i="30"/>
  <c r="R263" i="30"/>
  <c r="R264" i="30"/>
  <c r="R265" i="30"/>
  <c r="R266" i="30"/>
  <c r="R267" i="30"/>
  <c r="R268" i="30"/>
  <c r="R269" i="30"/>
  <c r="R270" i="30"/>
  <c r="R271" i="30"/>
  <c r="R272" i="30"/>
  <c r="R273" i="30"/>
  <c r="R274" i="30"/>
  <c r="R275" i="30"/>
  <c r="R276" i="30"/>
  <c r="R277" i="30"/>
  <c r="R278" i="30"/>
  <c r="R279" i="30"/>
  <c r="R280" i="30"/>
  <c r="R281" i="30"/>
  <c r="R282" i="30"/>
  <c r="R283" i="30"/>
  <c r="R284" i="30"/>
  <c r="R285" i="30"/>
  <c r="R286" i="30"/>
  <c r="R287" i="30"/>
  <c r="R288" i="30"/>
  <c r="R289" i="30"/>
  <c r="R290" i="30"/>
  <c r="R291" i="30"/>
  <c r="R292" i="30"/>
  <c r="R293" i="30"/>
  <c r="R294" i="30"/>
  <c r="R295" i="30"/>
  <c r="R296" i="30"/>
  <c r="R297" i="30"/>
  <c r="R298" i="30"/>
  <c r="R299" i="30"/>
  <c r="R300" i="30"/>
  <c r="R301" i="30"/>
  <c r="R302" i="30"/>
  <c r="R303" i="30"/>
  <c r="R304" i="30"/>
  <c r="R305" i="30"/>
  <c r="R306" i="30"/>
  <c r="R307" i="30"/>
  <c r="R308" i="30"/>
  <c r="R309" i="30"/>
  <c r="R310" i="30"/>
  <c r="R311" i="30"/>
  <c r="R312" i="30"/>
  <c r="R313" i="30"/>
  <c r="R314" i="30"/>
  <c r="R315" i="30"/>
  <c r="R316" i="30"/>
  <c r="R317" i="30"/>
  <c r="R318" i="30"/>
  <c r="R319" i="30"/>
  <c r="R320" i="30"/>
  <c r="R321" i="30"/>
  <c r="R322" i="30"/>
  <c r="R323" i="30"/>
  <c r="R324" i="30"/>
  <c r="R325" i="30"/>
  <c r="R326" i="30"/>
  <c r="R327" i="30"/>
  <c r="R328" i="30"/>
  <c r="R329" i="30"/>
  <c r="R330" i="30"/>
  <c r="R331" i="30"/>
  <c r="R332" i="30"/>
  <c r="R333" i="30"/>
  <c r="R334" i="30"/>
  <c r="R335" i="30"/>
  <c r="R336" i="30"/>
  <c r="R337" i="30"/>
  <c r="R338" i="30"/>
  <c r="R339" i="30"/>
  <c r="R340" i="30"/>
  <c r="R341" i="30"/>
  <c r="R342" i="30"/>
  <c r="R343" i="30"/>
  <c r="R344" i="30"/>
  <c r="R345" i="30"/>
  <c r="R346" i="30"/>
  <c r="R347" i="30"/>
  <c r="R348" i="30"/>
  <c r="R349" i="30"/>
  <c r="R350" i="30"/>
  <c r="R351" i="30"/>
  <c r="R352" i="30"/>
  <c r="R353" i="30"/>
  <c r="R354" i="30"/>
  <c r="R355" i="30"/>
  <c r="R356" i="30"/>
  <c r="R357" i="30"/>
  <c r="R358" i="30"/>
  <c r="R359" i="30"/>
  <c r="R360" i="30"/>
  <c r="R361" i="30"/>
  <c r="R362" i="30"/>
  <c r="R363" i="30"/>
  <c r="R364" i="30"/>
  <c r="R365" i="30"/>
  <c r="R366" i="30"/>
  <c r="R367" i="30"/>
  <c r="R368" i="30"/>
  <c r="R369" i="30"/>
  <c r="R370" i="30"/>
  <c r="R371" i="30"/>
  <c r="R372" i="30"/>
  <c r="R373" i="30"/>
  <c r="R374" i="30"/>
  <c r="R375" i="30"/>
  <c r="R376" i="30"/>
  <c r="R377" i="30"/>
  <c r="R378" i="30"/>
  <c r="R379" i="30"/>
  <c r="R380" i="30"/>
  <c r="R381" i="30"/>
  <c r="R382" i="30"/>
  <c r="R383" i="30"/>
  <c r="R384" i="30"/>
  <c r="R385" i="30"/>
  <c r="R386" i="30"/>
  <c r="R387" i="30"/>
  <c r="R388" i="30"/>
  <c r="R389" i="30"/>
  <c r="R390" i="30"/>
  <c r="R391" i="30"/>
  <c r="R392" i="30"/>
  <c r="R393" i="30"/>
  <c r="R394" i="30"/>
  <c r="R395" i="30"/>
  <c r="R396" i="30"/>
  <c r="R397" i="30"/>
  <c r="R398" i="30"/>
  <c r="R399" i="30"/>
  <c r="R400" i="30"/>
  <c r="R401" i="30"/>
  <c r="R402" i="30"/>
  <c r="R403" i="30"/>
  <c r="R404" i="30"/>
  <c r="R405" i="30"/>
  <c r="R406" i="30"/>
  <c r="R407" i="30"/>
  <c r="R408" i="30"/>
  <c r="R409" i="30"/>
  <c r="R410" i="30"/>
  <c r="R411" i="30"/>
  <c r="R412" i="30"/>
  <c r="R413" i="30"/>
  <c r="R414" i="30"/>
  <c r="R415" i="30"/>
  <c r="R416" i="30"/>
  <c r="R417" i="30"/>
  <c r="R418" i="30"/>
  <c r="R419" i="30"/>
  <c r="R420" i="30"/>
  <c r="R421" i="30"/>
  <c r="R422" i="30"/>
  <c r="R423" i="30"/>
  <c r="R424" i="30"/>
  <c r="R425" i="30"/>
  <c r="R426" i="30"/>
  <c r="R427" i="30"/>
  <c r="R428" i="30"/>
  <c r="R429" i="30"/>
  <c r="R430" i="30"/>
  <c r="R431" i="30"/>
  <c r="R432" i="30"/>
  <c r="R433" i="30"/>
  <c r="R434" i="30"/>
  <c r="R435" i="30"/>
  <c r="R436" i="30"/>
  <c r="R437" i="30"/>
  <c r="R438" i="30"/>
  <c r="R439" i="30"/>
  <c r="R440" i="30"/>
  <c r="R441" i="30"/>
  <c r="R442" i="30"/>
  <c r="R443" i="30"/>
  <c r="R444" i="30"/>
  <c r="R445" i="30"/>
  <c r="R446" i="30"/>
  <c r="R447" i="30"/>
  <c r="R448" i="30"/>
  <c r="R449" i="30"/>
  <c r="R450" i="30"/>
  <c r="R451" i="30"/>
  <c r="R452" i="30"/>
  <c r="R453" i="30"/>
  <c r="R454" i="30"/>
  <c r="R455" i="30"/>
  <c r="R456" i="30"/>
  <c r="R457" i="30"/>
  <c r="R458" i="30"/>
  <c r="R459" i="30"/>
  <c r="R460" i="30"/>
  <c r="R461" i="30"/>
  <c r="R462" i="30"/>
  <c r="R463" i="30"/>
  <c r="R464" i="30"/>
  <c r="R465" i="30"/>
  <c r="R466" i="30"/>
  <c r="R467" i="30"/>
  <c r="R468" i="30"/>
  <c r="R469" i="30"/>
  <c r="R470" i="30"/>
  <c r="R471" i="30"/>
  <c r="R472" i="30"/>
  <c r="R473" i="30"/>
  <c r="R474" i="30"/>
  <c r="R475" i="30"/>
  <c r="R476" i="30"/>
  <c r="R477" i="30"/>
  <c r="R478" i="30"/>
  <c r="R479" i="30"/>
  <c r="R480" i="30"/>
  <c r="R481" i="30"/>
  <c r="R482" i="30"/>
  <c r="R483" i="30"/>
  <c r="R484" i="30"/>
  <c r="R485" i="30"/>
  <c r="R486" i="30"/>
  <c r="R487" i="30"/>
  <c r="R488" i="30"/>
  <c r="R489" i="30"/>
  <c r="R490" i="30"/>
  <c r="R491" i="30"/>
  <c r="R492" i="30"/>
  <c r="R493" i="30"/>
  <c r="R494" i="30"/>
  <c r="R495" i="30"/>
  <c r="R496" i="30"/>
  <c r="R497" i="30"/>
  <c r="R498" i="30"/>
  <c r="R499" i="30"/>
  <c r="R500" i="30"/>
  <c r="R501" i="30"/>
  <c r="R502" i="30"/>
  <c r="R503" i="30"/>
  <c r="R504" i="30"/>
  <c r="R505" i="30"/>
  <c r="R506" i="30"/>
  <c r="R507" i="30"/>
  <c r="R508" i="30"/>
  <c r="R509" i="30"/>
  <c r="R510" i="30"/>
  <c r="R511" i="30"/>
  <c r="R512" i="30"/>
  <c r="R513" i="30"/>
  <c r="R514" i="30"/>
  <c r="R515" i="30"/>
  <c r="R516" i="30"/>
  <c r="R517" i="30"/>
  <c r="R518" i="30"/>
  <c r="R519" i="30"/>
  <c r="R520" i="30"/>
  <c r="R521" i="30"/>
  <c r="R522" i="30"/>
  <c r="R523" i="30"/>
  <c r="R524" i="30"/>
  <c r="R525" i="30"/>
  <c r="R526" i="30"/>
  <c r="R527" i="30"/>
  <c r="R528" i="30"/>
  <c r="R529" i="30"/>
  <c r="R530" i="30"/>
  <c r="R531" i="30"/>
  <c r="R532" i="30"/>
  <c r="R533" i="30"/>
  <c r="R534" i="30"/>
  <c r="R535" i="30"/>
  <c r="R536" i="30"/>
  <c r="R537" i="30"/>
  <c r="R538" i="30"/>
  <c r="R539" i="30"/>
  <c r="R540" i="30"/>
  <c r="R541" i="30"/>
  <c r="R542" i="30"/>
  <c r="R543" i="30"/>
  <c r="R544" i="30"/>
  <c r="R545" i="30"/>
  <c r="R546" i="30"/>
  <c r="R547" i="30"/>
  <c r="R548" i="30"/>
  <c r="R549" i="30"/>
  <c r="R550" i="30"/>
  <c r="R551" i="30"/>
  <c r="R552" i="30"/>
  <c r="R553" i="30"/>
  <c r="R554" i="30"/>
  <c r="R555" i="30"/>
  <c r="R556" i="30"/>
  <c r="R557" i="30"/>
  <c r="R558" i="30"/>
  <c r="R559" i="30"/>
  <c r="R560" i="30"/>
  <c r="R561" i="30"/>
  <c r="R562" i="30"/>
  <c r="R563" i="30"/>
  <c r="R564" i="30"/>
  <c r="R565" i="30"/>
  <c r="R566" i="30"/>
  <c r="R567" i="30"/>
  <c r="R568" i="30"/>
  <c r="R569" i="30"/>
  <c r="R570" i="30"/>
  <c r="R571" i="30"/>
  <c r="R572" i="30"/>
  <c r="R573" i="30"/>
  <c r="R574" i="30"/>
  <c r="R575" i="30"/>
  <c r="R576" i="30"/>
  <c r="R577" i="30"/>
  <c r="R578" i="30"/>
  <c r="R579" i="30"/>
  <c r="R580" i="30"/>
  <c r="R581" i="30"/>
  <c r="R582" i="30"/>
  <c r="R583" i="30"/>
  <c r="R584" i="30"/>
  <c r="R585" i="30"/>
  <c r="R586" i="30"/>
  <c r="R587" i="30"/>
  <c r="R588" i="30"/>
  <c r="R589" i="30"/>
  <c r="R590" i="30"/>
  <c r="R591" i="30"/>
  <c r="R592" i="30"/>
  <c r="R593" i="30"/>
  <c r="R594" i="30"/>
  <c r="R595" i="30"/>
  <c r="R596" i="30"/>
  <c r="R597" i="30"/>
  <c r="R598" i="30"/>
  <c r="R599" i="30"/>
  <c r="R600" i="30"/>
  <c r="R601" i="30"/>
  <c r="R602" i="30"/>
  <c r="R603" i="30"/>
  <c r="R604" i="30"/>
  <c r="R605" i="30"/>
  <c r="R606" i="30"/>
  <c r="R607" i="30"/>
  <c r="R608" i="30"/>
  <c r="R609" i="30"/>
  <c r="R610" i="30"/>
  <c r="R611" i="30"/>
  <c r="R612" i="30"/>
  <c r="R613" i="30"/>
  <c r="R614" i="30"/>
  <c r="R615" i="30"/>
  <c r="R616" i="30"/>
  <c r="R617" i="30"/>
  <c r="R618" i="30"/>
  <c r="R619" i="30"/>
  <c r="R620" i="30"/>
  <c r="R621" i="30"/>
  <c r="R622" i="30"/>
  <c r="R623" i="30"/>
  <c r="R624" i="30"/>
  <c r="R625" i="30"/>
  <c r="R626" i="30"/>
  <c r="R627" i="30"/>
  <c r="R628" i="30"/>
  <c r="R629" i="30"/>
  <c r="R630" i="30"/>
  <c r="R631" i="30"/>
  <c r="R632" i="30"/>
  <c r="R633" i="30"/>
  <c r="R634" i="30"/>
  <c r="R635" i="30"/>
  <c r="R636" i="30"/>
  <c r="R637" i="30"/>
  <c r="R638" i="30"/>
  <c r="R639" i="30"/>
  <c r="R640" i="30"/>
  <c r="R641" i="30"/>
  <c r="R642" i="30"/>
  <c r="R643" i="30"/>
  <c r="R644" i="30"/>
  <c r="R645" i="30"/>
  <c r="R646" i="30"/>
  <c r="R647" i="30"/>
  <c r="R648" i="30"/>
  <c r="R649" i="30"/>
  <c r="R650" i="30"/>
  <c r="R651" i="30"/>
  <c r="R652" i="30"/>
  <c r="R653" i="30"/>
  <c r="R654" i="30"/>
  <c r="R655" i="30"/>
  <c r="R656" i="30"/>
  <c r="R657" i="30"/>
  <c r="R658" i="30"/>
  <c r="R659" i="30"/>
  <c r="R660" i="30"/>
  <c r="R661" i="30"/>
  <c r="R662" i="30"/>
  <c r="R663" i="30"/>
  <c r="R664" i="30"/>
  <c r="R665" i="30"/>
  <c r="R666" i="30"/>
  <c r="R667" i="30"/>
  <c r="R668" i="30"/>
  <c r="R669" i="30"/>
  <c r="R670" i="30"/>
  <c r="R671" i="30"/>
  <c r="R672" i="30"/>
  <c r="R673" i="30"/>
  <c r="R674" i="30"/>
  <c r="R675" i="30"/>
  <c r="R676" i="30"/>
  <c r="R677" i="30"/>
  <c r="R678" i="30"/>
  <c r="R679" i="30"/>
  <c r="R680" i="30"/>
  <c r="R681" i="30"/>
  <c r="R682" i="30"/>
  <c r="R683" i="30"/>
  <c r="R684" i="30"/>
  <c r="R685" i="30"/>
  <c r="R686" i="30"/>
  <c r="R687" i="30"/>
  <c r="R688" i="30"/>
  <c r="R689" i="30"/>
  <c r="R690" i="30"/>
  <c r="R691" i="30"/>
  <c r="R692" i="30"/>
  <c r="R693" i="30"/>
  <c r="R694" i="30"/>
  <c r="R695" i="30"/>
  <c r="R696" i="30"/>
  <c r="R697" i="30"/>
  <c r="R698" i="30"/>
  <c r="R699" i="30"/>
  <c r="R700" i="30"/>
  <c r="R701" i="30"/>
  <c r="R702" i="30"/>
  <c r="R703" i="30"/>
  <c r="R704" i="30"/>
  <c r="R705" i="30"/>
  <c r="R706" i="30"/>
  <c r="R707" i="30"/>
  <c r="R708" i="30"/>
  <c r="R709" i="30"/>
  <c r="R710" i="30"/>
  <c r="R711" i="30"/>
  <c r="R712" i="30"/>
  <c r="R713" i="30"/>
  <c r="R714" i="30"/>
  <c r="R715" i="30"/>
  <c r="R716" i="30"/>
  <c r="R717" i="30"/>
  <c r="R718" i="30"/>
  <c r="R719" i="30"/>
  <c r="R720" i="30"/>
  <c r="R721" i="30"/>
  <c r="R722" i="30"/>
  <c r="R723" i="30"/>
  <c r="R724" i="30"/>
  <c r="R725" i="30"/>
  <c r="R726" i="30"/>
  <c r="R727" i="30"/>
  <c r="R728" i="30"/>
  <c r="R729" i="30"/>
  <c r="R730" i="30"/>
  <c r="R731" i="30"/>
  <c r="R732" i="30"/>
  <c r="R733" i="30"/>
  <c r="R734" i="30"/>
  <c r="R735" i="30"/>
  <c r="R736" i="30"/>
  <c r="R737" i="30"/>
  <c r="R738" i="30"/>
  <c r="R739" i="30"/>
  <c r="R740" i="30"/>
  <c r="R741" i="30"/>
  <c r="R742" i="30"/>
  <c r="R743" i="30"/>
  <c r="R744" i="30"/>
  <c r="R745" i="30"/>
  <c r="R746" i="30"/>
  <c r="R747" i="30"/>
  <c r="R748" i="30"/>
  <c r="R749" i="30"/>
  <c r="R750" i="30"/>
  <c r="R751" i="30"/>
  <c r="R752" i="30"/>
  <c r="R753" i="30"/>
  <c r="R754" i="30"/>
  <c r="R755" i="30"/>
  <c r="R756" i="30"/>
  <c r="R757" i="30"/>
  <c r="R758" i="30"/>
  <c r="R759" i="30"/>
  <c r="R760" i="30"/>
  <c r="R761" i="30"/>
  <c r="R762" i="30"/>
  <c r="R763" i="30"/>
  <c r="R764" i="30"/>
  <c r="R765" i="30"/>
  <c r="R766" i="30"/>
  <c r="R767" i="30"/>
  <c r="R768" i="30"/>
  <c r="R769" i="30"/>
  <c r="R770" i="30"/>
  <c r="R771" i="30"/>
  <c r="R772" i="30"/>
  <c r="R773" i="30"/>
  <c r="R774" i="30"/>
  <c r="R775" i="30"/>
  <c r="R776" i="30"/>
  <c r="R777" i="30"/>
  <c r="R778" i="30"/>
  <c r="R779" i="30"/>
  <c r="R780" i="30"/>
  <c r="R781" i="30"/>
  <c r="R782" i="30"/>
  <c r="R783" i="30"/>
  <c r="R784" i="30"/>
  <c r="R785" i="30"/>
  <c r="R786" i="30"/>
  <c r="R787" i="30"/>
  <c r="R788" i="30"/>
  <c r="R789" i="30"/>
  <c r="R790" i="30"/>
  <c r="R791" i="30"/>
  <c r="R792" i="30"/>
  <c r="R793" i="30"/>
  <c r="R794" i="30"/>
  <c r="R795" i="30"/>
  <c r="R796" i="30"/>
  <c r="R797" i="30"/>
  <c r="R798" i="30"/>
  <c r="R799" i="30"/>
  <c r="R800" i="30"/>
  <c r="R801" i="30"/>
  <c r="R802" i="30"/>
  <c r="R803" i="30"/>
  <c r="R804" i="30"/>
  <c r="R805" i="30"/>
  <c r="R806" i="30"/>
  <c r="R807" i="30"/>
  <c r="R808" i="30"/>
  <c r="R809" i="30"/>
  <c r="R810" i="30"/>
  <c r="R811" i="30"/>
  <c r="R812" i="30"/>
  <c r="R813" i="30"/>
  <c r="R814" i="30"/>
  <c r="R815" i="30"/>
  <c r="R816" i="30"/>
  <c r="R817" i="30"/>
  <c r="R818" i="30"/>
  <c r="R819" i="30"/>
  <c r="R820" i="30"/>
  <c r="R821" i="30"/>
  <c r="R822" i="30"/>
  <c r="R823" i="30"/>
  <c r="R824" i="30"/>
  <c r="R825" i="30"/>
  <c r="R826" i="30"/>
  <c r="R827" i="30"/>
  <c r="R828" i="30"/>
  <c r="R829" i="30"/>
  <c r="R830" i="30"/>
  <c r="R831" i="30"/>
  <c r="R832" i="30"/>
  <c r="R833" i="30"/>
  <c r="R834" i="30"/>
  <c r="R835" i="30"/>
  <c r="R836" i="30"/>
  <c r="R837" i="30"/>
  <c r="R838" i="30"/>
  <c r="R839" i="30"/>
  <c r="R840" i="30"/>
  <c r="R841" i="30"/>
  <c r="R842" i="30"/>
  <c r="R843" i="30"/>
  <c r="R844" i="30"/>
  <c r="R845" i="30"/>
  <c r="R846" i="30"/>
  <c r="R847" i="30"/>
  <c r="R848" i="30"/>
  <c r="R849" i="30"/>
  <c r="R850" i="30"/>
  <c r="R851" i="30"/>
  <c r="R852" i="30"/>
  <c r="R853" i="30"/>
  <c r="R854" i="30"/>
  <c r="R855" i="30"/>
  <c r="R856" i="30"/>
  <c r="R857" i="30"/>
  <c r="R858" i="30"/>
  <c r="R859" i="30"/>
  <c r="R860" i="30"/>
  <c r="R861" i="30"/>
  <c r="R862" i="30"/>
  <c r="R863" i="30"/>
  <c r="R864" i="30"/>
  <c r="R865" i="30"/>
  <c r="R866" i="30"/>
  <c r="R867" i="30"/>
  <c r="R868" i="30"/>
  <c r="R869" i="30"/>
  <c r="R870" i="30"/>
  <c r="R871" i="30"/>
  <c r="R872" i="30"/>
  <c r="R873" i="30"/>
  <c r="R874" i="30"/>
  <c r="R875" i="30"/>
  <c r="R876" i="30"/>
  <c r="R877" i="30"/>
  <c r="R878" i="30"/>
  <c r="R879" i="30"/>
  <c r="R880" i="30"/>
  <c r="R881" i="30"/>
  <c r="R882" i="30"/>
  <c r="R883" i="30"/>
  <c r="R884" i="30"/>
  <c r="R885" i="30"/>
  <c r="R886" i="30"/>
  <c r="R887" i="30"/>
  <c r="R888" i="30"/>
  <c r="R889" i="30"/>
  <c r="R890" i="30"/>
  <c r="R891" i="30"/>
  <c r="R892" i="30"/>
  <c r="R893" i="30"/>
  <c r="R894" i="30"/>
  <c r="R895" i="30"/>
  <c r="R896" i="30"/>
  <c r="R897" i="30"/>
  <c r="R898" i="30"/>
  <c r="R899" i="30"/>
  <c r="R900" i="30"/>
  <c r="R901" i="30"/>
  <c r="R902" i="30"/>
  <c r="R903" i="30"/>
  <c r="R904" i="30"/>
  <c r="R905" i="30"/>
  <c r="R906" i="30"/>
  <c r="R907" i="30"/>
  <c r="R908" i="30"/>
  <c r="R909" i="30"/>
  <c r="R910" i="30"/>
  <c r="R911" i="30"/>
  <c r="R912" i="30"/>
  <c r="R913" i="30"/>
  <c r="R914" i="30"/>
  <c r="R915" i="30"/>
  <c r="R916" i="30"/>
  <c r="R917" i="30"/>
  <c r="R918" i="30"/>
  <c r="R919" i="30"/>
  <c r="R920" i="30"/>
  <c r="R921" i="30"/>
  <c r="R922" i="30"/>
  <c r="R923" i="30"/>
  <c r="R924" i="30"/>
  <c r="R925" i="30"/>
  <c r="R926" i="30"/>
  <c r="R927" i="30"/>
  <c r="R928" i="30"/>
  <c r="R929" i="30"/>
  <c r="R930" i="30"/>
  <c r="R931" i="30"/>
  <c r="R932" i="30"/>
  <c r="R933" i="30"/>
  <c r="R934" i="30"/>
  <c r="R935" i="30"/>
  <c r="R936" i="30"/>
  <c r="R937" i="30"/>
  <c r="R938" i="30"/>
  <c r="R939" i="30"/>
  <c r="R940" i="30"/>
  <c r="R941" i="30"/>
  <c r="R942" i="30"/>
  <c r="R943" i="30"/>
  <c r="R944" i="30"/>
  <c r="R945" i="30"/>
  <c r="R946" i="30"/>
  <c r="R947" i="30"/>
  <c r="R948" i="30"/>
  <c r="R949" i="30"/>
  <c r="R950" i="30"/>
  <c r="R951" i="30"/>
  <c r="R952" i="30"/>
  <c r="R953" i="30"/>
  <c r="R954" i="30"/>
  <c r="R955" i="30"/>
  <c r="R956" i="30"/>
  <c r="R957" i="30"/>
  <c r="R958" i="30"/>
  <c r="R959" i="30"/>
  <c r="R960" i="30"/>
  <c r="R961" i="30"/>
  <c r="R962" i="30"/>
  <c r="R963" i="30"/>
  <c r="R964" i="30"/>
  <c r="R965" i="30"/>
  <c r="R966" i="30"/>
  <c r="R967" i="30"/>
  <c r="R968" i="30"/>
  <c r="R969" i="30"/>
  <c r="R970" i="30"/>
  <c r="R971" i="30"/>
  <c r="R972" i="30"/>
  <c r="R973" i="30"/>
  <c r="R974" i="30"/>
  <c r="R975" i="30"/>
  <c r="R976" i="30"/>
  <c r="R977" i="30"/>
  <c r="R978" i="30"/>
  <c r="R979" i="30"/>
  <c r="R980" i="30"/>
  <c r="R981" i="30"/>
  <c r="R982" i="30"/>
  <c r="R983" i="30"/>
  <c r="R984" i="30"/>
  <c r="R985" i="30"/>
  <c r="R986" i="30"/>
  <c r="R987" i="30"/>
  <c r="R988" i="30"/>
  <c r="R989" i="30"/>
  <c r="R990" i="30"/>
  <c r="R991" i="30"/>
  <c r="R992" i="30"/>
  <c r="R993" i="30"/>
  <c r="R994" i="30"/>
  <c r="R995" i="30"/>
  <c r="R996" i="30"/>
  <c r="R997" i="30"/>
  <c r="R998" i="30"/>
  <c r="R999" i="30"/>
  <c r="R1000" i="30"/>
  <c r="R1001" i="30"/>
  <c r="R1002" i="30"/>
  <c r="R1003" i="30"/>
  <c r="R1004" i="30"/>
  <c r="R1005" i="30"/>
  <c r="R1006" i="30"/>
  <c r="R1007" i="30"/>
  <c r="R1008" i="30"/>
  <c r="R1009" i="30"/>
  <c r="R1010" i="30"/>
  <c r="R1011" i="30"/>
  <c r="R1012" i="30"/>
  <c r="R1013" i="30"/>
  <c r="R1014" i="30"/>
  <c r="R1015" i="30"/>
  <c r="R1016" i="30"/>
  <c r="R1017" i="30"/>
  <c r="R1018" i="30"/>
  <c r="R1019" i="30"/>
  <c r="R1020" i="30"/>
  <c r="R1021" i="30"/>
  <c r="R1022" i="30"/>
  <c r="R1023" i="30"/>
  <c r="R1024" i="30"/>
  <c r="R1025" i="30"/>
  <c r="R1026" i="30"/>
  <c r="R1027" i="30"/>
  <c r="R1028" i="30"/>
  <c r="R1029" i="30"/>
  <c r="R1030" i="30"/>
  <c r="R1031" i="30"/>
  <c r="R1032" i="30"/>
  <c r="R1033" i="30"/>
  <c r="R1034" i="30"/>
  <c r="R1035" i="30"/>
  <c r="R1036" i="30"/>
  <c r="R1037" i="30"/>
  <c r="R1038" i="30"/>
  <c r="R1039" i="30"/>
  <c r="R1040" i="30"/>
  <c r="R1041" i="30"/>
  <c r="R1042" i="30"/>
  <c r="R1043" i="30"/>
  <c r="R1044" i="30"/>
  <c r="R1045" i="30"/>
  <c r="R1046" i="30"/>
  <c r="R1047" i="30"/>
  <c r="R1048" i="30"/>
  <c r="R1049" i="30"/>
  <c r="R1050" i="30"/>
  <c r="R1051" i="30"/>
  <c r="R1052" i="30"/>
  <c r="R1053" i="30"/>
  <c r="R1054" i="30"/>
  <c r="R1055" i="30"/>
  <c r="R1056" i="30"/>
  <c r="R1057" i="30"/>
  <c r="R1058" i="30"/>
  <c r="R1059" i="30"/>
  <c r="R1060" i="30"/>
  <c r="R1061" i="30"/>
  <c r="R1062" i="30"/>
  <c r="R1063" i="30"/>
  <c r="R1064" i="30"/>
  <c r="R1065" i="30"/>
  <c r="R1066" i="30"/>
  <c r="R1067" i="30"/>
  <c r="R1068" i="30"/>
  <c r="R1069" i="30"/>
  <c r="R1070" i="30"/>
  <c r="R1071" i="30"/>
  <c r="R1072" i="30"/>
  <c r="R1073" i="30"/>
  <c r="R1074" i="30"/>
  <c r="R1075" i="30"/>
  <c r="R1076" i="30"/>
  <c r="R1077" i="30"/>
  <c r="R1078" i="30"/>
  <c r="R1079" i="30"/>
  <c r="R1080" i="30"/>
  <c r="R1081" i="30"/>
  <c r="R1082" i="30"/>
  <c r="R1083" i="30"/>
  <c r="R1084" i="30"/>
  <c r="R1085" i="30"/>
  <c r="R1086" i="30"/>
  <c r="R1087" i="30"/>
  <c r="R1088" i="30"/>
  <c r="R1089" i="30"/>
  <c r="R1090" i="30"/>
  <c r="R1091" i="30"/>
  <c r="R1092" i="30"/>
  <c r="R1093" i="30"/>
  <c r="R1094" i="30"/>
  <c r="R1095" i="30"/>
  <c r="R1096" i="30"/>
  <c r="R1097" i="30"/>
  <c r="R1098" i="30"/>
  <c r="R1099" i="30"/>
  <c r="R1100" i="30"/>
  <c r="R1101" i="30"/>
  <c r="R1102" i="30"/>
  <c r="R1103" i="30"/>
  <c r="R1104" i="30"/>
  <c r="R1105" i="30"/>
  <c r="R1106" i="30"/>
  <c r="R1107" i="30"/>
  <c r="R1108" i="30"/>
  <c r="R1109" i="30"/>
  <c r="R1110" i="30"/>
  <c r="R1111" i="30"/>
  <c r="R1112" i="30"/>
  <c r="R1113" i="30"/>
  <c r="R1114" i="30"/>
  <c r="R1115" i="30"/>
  <c r="R1116" i="30"/>
  <c r="R1117" i="30"/>
  <c r="R1118" i="30"/>
  <c r="R1119" i="30"/>
  <c r="R1120" i="30"/>
  <c r="R1121" i="30"/>
  <c r="R1122" i="30"/>
  <c r="R1123" i="30"/>
  <c r="R1124" i="30"/>
  <c r="R1125" i="30"/>
  <c r="R1126" i="30"/>
  <c r="R1127" i="30"/>
  <c r="R1128" i="30"/>
  <c r="R1129" i="30"/>
  <c r="R1130" i="30"/>
  <c r="R1131" i="30"/>
  <c r="R1132" i="30"/>
  <c r="R1133" i="30"/>
  <c r="R1134" i="30"/>
  <c r="R1135" i="30"/>
  <c r="R1136" i="30"/>
  <c r="R1137" i="30"/>
  <c r="R1138" i="30"/>
  <c r="R1139" i="30"/>
  <c r="R1140" i="30"/>
  <c r="R1141" i="30"/>
  <c r="R1142" i="30"/>
  <c r="R1143" i="30"/>
  <c r="R1144" i="30"/>
  <c r="R1145" i="30"/>
  <c r="R1146" i="30"/>
  <c r="R1147" i="30"/>
  <c r="R1148" i="30"/>
  <c r="R1149" i="30"/>
  <c r="R1150" i="30"/>
  <c r="R1151" i="30"/>
  <c r="R1152" i="30"/>
  <c r="R1153" i="30"/>
  <c r="R1154" i="30"/>
  <c r="R1155" i="30"/>
  <c r="R1156" i="30"/>
  <c r="R1157" i="30"/>
  <c r="R1158" i="30"/>
  <c r="R1159" i="30"/>
  <c r="R1160" i="30"/>
  <c r="R1161" i="30"/>
  <c r="R1162" i="30"/>
  <c r="R1163" i="30"/>
  <c r="R1164" i="30"/>
  <c r="R1165" i="30"/>
  <c r="R1166" i="30"/>
  <c r="R1167" i="30"/>
  <c r="R1168" i="30"/>
  <c r="R1169" i="30"/>
  <c r="R1170" i="30"/>
  <c r="R1171" i="30"/>
  <c r="R1172" i="30"/>
  <c r="R1173" i="30"/>
  <c r="R1174" i="30"/>
  <c r="R1175" i="30"/>
  <c r="R1176" i="30"/>
  <c r="R1177" i="30"/>
  <c r="R1178" i="30"/>
  <c r="R1179" i="30"/>
  <c r="R1180" i="30"/>
  <c r="R1181" i="30"/>
  <c r="R1182" i="30"/>
  <c r="R1183" i="30"/>
  <c r="R1184" i="30"/>
  <c r="R1185" i="30"/>
  <c r="R1186" i="30"/>
  <c r="R1187" i="30"/>
  <c r="R1188" i="30"/>
  <c r="R1189" i="30"/>
  <c r="R1190" i="30"/>
  <c r="R1191" i="30"/>
  <c r="R1192" i="30"/>
  <c r="R1193" i="30"/>
  <c r="R1194" i="30"/>
  <c r="R1195" i="30"/>
  <c r="R1196" i="30"/>
  <c r="R1197" i="30"/>
  <c r="R1198" i="30"/>
  <c r="R1199" i="30"/>
  <c r="R1200" i="30"/>
  <c r="R1201" i="30"/>
  <c r="R1202" i="30"/>
  <c r="R1203" i="30"/>
  <c r="R1204" i="30"/>
  <c r="R1205" i="30"/>
  <c r="R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Q501" i="30"/>
  <c r="Q502" i="30"/>
  <c r="Q503" i="30"/>
  <c r="Q504" i="30"/>
  <c r="Q505" i="30"/>
  <c r="Q506" i="30"/>
  <c r="Q507" i="30"/>
  <c r="Q508" i="30"/>
  <c r="Q509" i="30"/>
  <c r="Q510" i="30"/>
  <c r="Q511" i="30"/>
  <c r="Q512" i="30"/>
  <c r="Q513" i="30"/>
  <c r="Q514" i="30"/>
  <c r="Q515" i="30"/>
  <c r="Q516" i="30"/>
  <c r="Q517" i="30"/>
  <c r="Q518" i="30"/>
  <c r="Q519" i="30"/>
  <c r="Q520" i="30"/>
  <c r="Q521" i="30"/>
  <c r="Q522" i="30"/>
  <c r="Q523" i="30"/>
  <c r="Q524" i="30"/>
  <c r="Q525" i="30"/>
  <c r="Q526" i="30"/>
  <c r="Q527" i="30"/>
  <c r="Q528" i="30"/>
  <c r="Q529" i="30"/>
  <c r="Q530" i="30"/>
  <c r="Q531" i="30"/>
  <c r="Q532" i="30"/>
  <c r="Q533" i="30"/>
  <c r="Q534" i="30"/>
  <c r="Q535" i="30"/>
  <c r="Q536" i="30"/>
  <c r="Q537" i="30"/>
  <c r="Q538" i="30"/>
  <c r="Q539" i="30"/>
  <c r="Q540" i="30"/>
  <c r="Q541" i="30"/>
  <c r="Q542" i="30"/>
  <c r="Q543" i="30"/>
  <c r="Q544" i="30"/>
  <c r="Q545" i="30"/>
  <c r="Q546" i="30"/>
  <c r="Q547" i="30"/>
  <c r="Q548" i="30"/>
  <c r="Q549" i="30"/>
  <c r="Q550" i="30"/>
  <c r="Q551" i="30"/>
  <c r="Q552" i="30"/>
  <c r="Q553" i="30"/>
  <c r="Q554" i="30"/>
  <c r="Q555" i="30"/>
  <c r="Q556" i="30"/>
  <c r="Q557" i="30"/>
  <c r="Q558" i="30"/>
  <c r="Q559" i="30"/>
  <c r="Q560" i="30"/>
  <c r="Q561" i="30"/>
  <c r="Q562" i="30"/>
  <c r="Q563" i="30"/>
  <c r="Q564" i="30"/>
  <c r="Q565" i="30"/>
  <c r="Q566" i="30"/>
  <c r="Q567" i="30"/>
  <c r="Q568" i="30"/>
  <c r="Q569" i="30"/>
  <c r="Q570" i="30"/>
  <c r="Q571" i="30"/>
  <c r="Q572" i="30"/>
  <c r="Q573" i="30"/>
  <c r="Q574" i="30"/>
  <c r="Q575" i="30"/>
  <c r="Q576" i="30"/>
  <c r="Q577" i="30"/>
  <c r="Q578" i="30"/>
  <c r="Q579" i="30"/>
  <c r="Q580" i="30"/>
  <c r="Q581" i="30"/>
  <c r="Q582" i="30"/>
  <c r="Q583" i="30"/>
  <c r="Q584" i="30"/>
  <c r="Q585" i="30"/>
  <c r="Q586" i="30"/>
  <c r="Q587" i="30"/>
  <c r="Q588" i="30"/>
  <c r="Q589" i="30"/>
  <c r="Q590" i="30"/>
  <c r="Q591" i="30"/>
  <c r="Q592" i="30"/>
  <c r="Q593" i="30"/>
  <c r="Q594" i="30"/>
  <c r="Q595" i="30"/>
  <c r="Q596" i="30"/>
  <c r="Q597" i="30"/>
  <c r="Q598" i="30"/>
  <c r="Q599" i="30"/>
  <c r="Q600" i="30"/>
  <c r="Q601" i="30"/>
  <c r="Q602" i="30"/>
  <c r="Q603" i="30"/>
  <c r="Q604" i="30"/>
  <c r="Q605" i="30"/>
  <c r="Q606" i="30"/>
  <c r="Q607" i="30"/>
  <c r="Q608" i="30"/>
  <c r="Q609" i="30"/>
  <c r="Q610" i="30"/>
  <c r="Q611" i="30"/>
  <c r="Q612" i="30"/>
  <c r="Q613" i="30"/>
  <c r="Q614" i="30"/>
  <c r="Q615" i="30"/>
  <c r="Q616" i="30"/>
  <c r="Q617" i="30"/>
  <c r="Q618" i="30"/>
  <c r="Q619" i="30"/>
  <c r="Q620" i="30"/>
  <c r="Q621" i="30"/>
  <c r="Q622" i="30"/>
  <c r="Q623" i="30"/>
  <c r="Q624" i="30"/>
  <c r="Q625" i="30"/>
  <c r="Q626" i="30"/>
  <c r="Q627" i="30"/>
  <c r="Q628" i="30"/>
  <c r="Q629" i="30"/>
  <c r="Q630" i="30"/>
  <c r="Q631" i="30"/>
  <c r="Q632" i="30"/>
  <c r="Q633" i="30"/>
  <c r="Q634" i="30"/>
  <c r="Q635" i="30"/>
  <c r="Q636" i="30"/>
  <c r="Q637" i="30"/>
  <c r="Q638" i="30"/>
  <c r="Q639" i="30"/>
  <c r="Q640" i="30"/>
  <c r="Q641" i="30"/>
  <c r="Q642" i="30"/>
  <c r="Q643" i="30"/>
  <c r="Q644" i="30"/>
  <c r="Q645" i="30"/>
  <c r="Q646" i="30"/>
  <c r="Q647" i="30"/>
  <c r="Q648" i="30"/>
  <c r="Q649" i="30"/>
  <c r="Q650" i="30"/>
  <c r="Q651" i="30"/>
  <c r="Q652" i="30"/>
  <c r="Q653" i="30"/>
  <c r="Q654" i="30"/>
  <c r="Q655" i="30"/>
  <c r="Q656" i="30"/>
  <c r="Q657" i="30"/>
  <c r="Q658" i="30"/>
  <c r="Q659" i="30"/>
  <c r="Q660" i="30"/>
  <c r="Q661" i="30"/>
  <c r="Q662" i="30"/>
  <c r="Q663" i="30"/>
  <c r="Q664" i="30"/>
  <c r="Q665" i="30"/>
  <c r="Q666" i="30"/>
  <c r="Q667" i="30"/>
  <c r="Q668" i="30"/>
  <c r="Q669" i="30"/>
  <c r="Q670" i="30"/>
  <c r="Q671" i="30"/>
  <c r="Q672" i="30"/>
  <c r="Q673" i="30"/>
  <c r="Q674" i="30"/>
  <c r="Q675" i="30"/>
  <c r="Q676" i="30"/>
  <c r="Q677" i="30"/>
  <c r="Q678" i="30"/>
  <c r="Q679" i="30"/>
  <c r="Q680" i="30"/>
  <c r="Q681" i="30"/>
  <c r="Q682" i="30"/>
  <c r="Q683" i="30"/>
  <c r="Q684" i="30"/>
  <c r="Q685" i="30"/>
  <c r="Q686" i="30"/>
  <c r="Q687" i="30"/>
  <c r="Q688" i="30"/>
  <c r="Q689" i="30"/>
  <c r="Q690" i="30"/>
  <c r="Q691" i="30"/>
  <c r="Q692" i="30"/>
  <c r="Q693" i="30"/>
  <c r="Q694" i="30"/>
  <c r="Q695" i="30"/>
  <c r="Q696" i="30"/>
  <c r="Q697" i="30"/>
  <c r="Q698" i="30"/>
  <c r="Q699" i="30"/>
  <c r="Q700" i="30"/>
  <c r="Q701" i="30"/>
  <c r="Q702" i="30"/>
  <c r="Q703" i="30"/>
  <c r="Q704" i="30"/>
  <c r="Q705" i="30"/>
  <c r="Q706" i="30"/>
  <c r="Q707" i="30"/>
  <c r="Q708" i="30"/>
  <c r="Q709" i="30"/>
  <c r="Q710" i="30"/>
  <c r="Q711" i="30"/>
  <c r="Q712" i="30"/>
  <c r="Q713" i="30"/>
  <c r="Q714" i="30"/>
  <c r="Q715" i="30"/>
  <c r="Q716" i="30"/>
  <c r="Q717" i="30"/>
  <c r="Q718" i="30"/>
  <c r="Q719" i="30"/>
  <c r="Q720" i="30"/>
  <c r="Q721" i="30"/>
  <c r="Q722" i="30"/>
  <c r="Q723" i="30"/>
  <c r="Q724" i="30"/>
  <c r="Q725" i="30"/>
  <c r="Q726" i="30"/>
  <c r="Q727" i="30"/>
  <c r="Q728" i="30"/>
  <c r="Q729" i="30"/>
  <c r="Q730" i="30"/>
  <c r="Q731" i="30"/>
  <c r="Q732" i="30"/>
  <c r="Q733" i="30"/>
  <c r="Q734" i="30"/>
  <c r="Q735" i="30"/>
  <c r="Q736" i="30"/>
  <c r="Q737" i="30"/>
  <c r="Q738" i="30"/>
  <c r="Q739" i="30"/>
  <c r="Q740" i="30"/>
  <c r="Q741" i="30"/>
  <c r="Q742" i="30"/>
  <c r="Q743" i="30"/>
  <c r="Q744" i="30"/>
  <c r="Q745" i="30"/>
  <c r="Q746" i="30"/>
  <c r="Q747" i="30"/>
  <c r="Q748" i="30"/>
  <c r="Q749" i="30"/>
  <c r="Q750" i="30"/>
  <c r="Q751" i="30"/>
  <c r="Q752" i="30"/>
  <c r="Q753" i="30"/>
  <c r="Q754" i="30"/>
  <c r="Q755" i="30"/>
  <c r="Q756" i="30"/>
  <c r="Q757" i="30"/>
  <c r="Q758" i="30"/>
  <c r="Q759" i="30"/>
  <c r="Q760" i="30"/>
  <c r="Q761" i="30"/>
  <c r="Q762" i="30"/>
  <c r="Q763" i="30"/>
  <c r="Q764" i="30"/>
  <c r="Q765" i="30"/>
  <c r="Q766" i="30"/>
  <c r="Q767" i="30"/>
  <c r="Q768" i="30"/>
  <c r="Q769" i="30"/>
  <c r="Q770" i="30"/>
  <c r="Q771" i="30"/>
  <c r="Q772" i="30"/>
  <c r="Q773" i="30"/>
  <c r="Q774" i="30"/>
  <c r="Q775" i="30"/>
  <c r="Q776" i="30"/>
  <c r="Q777" i="30"/>
  <c r="Q778" i="30"/>
  <c r="Q779" i="30"/>
  <c r="Q780" i="30"/>
  <c r="Q781" i="30"/>
  <c r="Q782" i="30"/>
  <c r="Q783" i="30"/>
  <c r="Q784" i="30"/>
  <c r="Q785" i="30"/>
  <c r="Q786" i="30"/>
  <c r="Q787" i="30"/>
  <c r="Q788" i="30"/>
  <c r="Q789" i="30"/>
  <c r="Q790" i="30"/>
  <c r="Q791" i="30"/>
  <c r="Q792" i="30"/>
  <c r="Q793" i="30"/>
  <c r="Q794" i="30"/>
  <c r="Q795" i="30"/>
  <c r="Q796" i="30"/>
  <c r="Q797" i="30"/>
  <c r="Q798" i="30"/>
  <c r="Q799" i="30"/>
  <c r="Q800" i="30"/>
  <c r="Q801" i="30"/>
  <c r="Q802" i="30"/>
  <c r="Q803" i="30"/>
  <c r="Q804" i="30"/>
  <c r="Q805" i="30"/>
  <c r="Q806" i="30"/>
  <c r="Q807" i="30"/>
  <c r="Q808" i="30"/>
  <c r="Q809" i="30"/>
  <c r="Q810" i="30"/>
  <c r="Q811" i="30"/>
  <c r="Q812" i="30"/>
  <c r="Q813" i="30"/>
  <c r="Q814" i="30"/>
  <c r="Q815" i="30"/>
  <c r="Q816" i="30"/>
  <c r="Q817" i="30"/>
  <c r="Q818" i="30"/>
  <c r="Q819" i="30"/>
  <c r="Q820" i="30"/>
  <c r="Q821" i="30"/>
  <c r="Q822" i="30"/>
  <c r="Q823" i="30"/>
  <c r="Q824" i="30"/>
  <c r="Q825" i="30"/>
  <c r="Q826" i="30"/>
  <c r="Q827" i="30"/>
  <c r="Q828" i="30"/>
  <c r="Q829" i="30"/>
  <c r="Q830" i="30"/>
  <c r="Q831" i="30"/>
  <c r="Q832" i="30"/>
  <c r="Q833" i="30"/>
  <c r="Q834" i="30"/>
  <c r="Q835" i="30"/>
  <c r="Q836" i="30"/>
  <c r="Q837" i="30"/>
  <c r="Q838" i="30"/>
  <c r="Q839" i="30"/>
  <c r="Q840" i="30"/>
  <c r="Q841" i="30"/>
  <c r="Q842" i="30"/>
  <c r="Q843" i="30"/>
  <c r="Q844" i="30"/>
  <c r="Q845" i="30"/>
  <c r="Q846" i="30"/>
  <c r="Q847" i="30"/>
  <c r="Q848" i="30"/>
  <c r="Q849" i="30"/>
  <c r="Q850" i="30"/>
  <c r="Q851" i="30"/>
  <c r="Q852" i="30"/>
  <c r="Q853" i="30"/>
  <c r="Q854" i="30"/>
  <c r="Q855" i="30"/>
  <c r="Q856" i="30"/>
  <c r="Q857" i="30"/>
  <c r="Q858" i="30"/>
  <c r="Q859" i="30"/>
  <c r="Q860" i="30"/>
  <c r="Q861" i="30"/>
  <c r="Q862" i="30"/>
  <c r="Q863" i="30"/>
  <c r="Q864" i="30"/>
  <c r="Q865" i="30"/>
  <c r="Q866" i="30"/>
  <c r="Q867" i="30"/>
  <c r="Q868" i="30"/>
  <c r="Q869" i="30"/>
  <c r="Q870" i="30"/>
  <c r="Q871" i="30"/>
  <c r="Q872" i="30"/>
  <c r="Q873" i="30"/>
  <c r="Q874" i="30"/>
  <c r="Q875" i="30"/>
  <c r="Q876" i="30"/>
  <c r="Q877" i="30"/>
  <c r="Q878" i="30"/>
  <c r="Q879" i="30"/>
  <c r="Q880" i="30"/>
  <c r="Q881" i="30"/>
  <c r="Q882" i="30"/>
  <c r="Q883" i="30"/>
  <c r="Q884" i="30"/>
  <c r="Q885" i="30"/>
  <c r="Q886" i="30"/>
  <c r="Q887" i="30"/>
  <c r="Q888" i="30"/>
  <c r="Q889" i="30"/>
  <c r="Q890" i="30"/>
  <c r="Q891" i="30"/>
  <c r="Q892" i="30"/>
  <c r="Q893" i="30"/>
  <c r="Q894" i="30"/>
  <c r="Q895" i="30"/>
  <c r="Q896" i="30"/>
  <c r="Q897" i="30"/>
  <c r="Q898" i="30"/>
  <c r="Q899" i="30"/>
  <c r="Q900" i="30"/>
  <c r="Q901" i="30"/>
  <c r="Q902" i="30"/>
  <c r="Q903" i="30"/>
  <c r="Q904" i="30"/>
  <c r="Q905" i="30"/>
  <c r="Q906" i="30"/>
  <c r="Q907" i="30"/>
  <c r="Q908" i="30"/>
  <c r="Q909" i="30"/>
  <c r="Q910" i="30"/>
  <c r="Q911" i="30"/>
  <c r="Q912" i="30"/>
  <c r="Q913" i="30"/>
  <c r="Q914" i="30"/>
  <c r="Q915" i="30"/>
  <c r="Q916" i="30"/>
  <c r="Q917" i="30"/>
  <c r="Q918" i="30"/>
  <c r="Q919" i="30"/>
  <c r="Q920" i="30"/>
  <c r="Q921" i="30"/>
  <c r="Q922" i="30"/>
  <c r="Q923" i="30"/>
  <c r="Q924" i="30"/>
  <c r="Q925" i="30"/>
  <c r="Q926" i="30"/>
  <c r="Q927" i="30"/>
  <c r="Q928" i="30"/>
  <c r="Q929" i="30"/>
  <c r="Q930" i="30"/>
  <c r="Q931" i="30"/>
  <c r="Q932" i="30"/>
  <c r="Q933" i="30"/>
  <c r="Q934" i="30"/>
  <c r="Q935" i="30"/>
  <c r="Q936" i="30"/>
  <c r="Q937" i="30"/>
  <c r="Q938" i="30"/>
  <c r="Q939" i="30"/>
  <c r="Q940" i="30"/>
  <c r="Q941" i="30"/>
  <c r="Q942" i="30"/>
  <c r="Q943" i="30"/>
  <c r="Q944" i="30"/>
  <c r="Q945" i="30"/>
  <c r="Q946" i="30"/>
  <c r="Q947" i="30"/>
  <c r="Q948" i="30"/>
  <c r="Q949" i="30"/>
  <c r="Q950" i="30"/>
  <c r="Q951" i="30"/>
  <c r="Q952" i="30"/>
  <c r="Q953" i="30"/>
  <c r="Q954" i="30"/>
  <c r="Q955" i="30"/>
  <c r="Q956" i="30"/>
  <c r="Q957" i="30"/>
  <c r="Q958" i="30"/>
  <c r="Q959" i="30"/>
  <c r="Q960" i="30"/>
  <c r="Q961" i="30"/>
  <c r="Q962" i="30"/>
  <c r="Q963" i="30"/>
  <c r="Q964" i="30"/>
  <c r="Q965" i="30"/>
  <c r="Q966" i="30"/>
  <c r="Q967" i="30"/>
  <c r="Q968" i="30"/>
  <c r="Q969" i="30"/>
  <c r="Q970" i="30"/>
  <c r="Q971" i="30"/>
  <c r="Q972" i="30"/>
  <c r="Q973" i="30"/>
  <c r="Q974" i="30"/>
  <c r="Q975" i="30"/>
  <c r="Q976" i="30"/>
  <c r="Q977" i="30"/>
  <c r="Q978" i="30"/>
  <c r="Q979" i="30"/>
  <c r="Q980" i="30"/>
  <c r="Q981" i="30"/>
  <c r="Q982" i="30"/>
  <c r="Q983" i="30"/>
  <c r="Q984" i="30"/>
  <c r="Q985" i="30"/>
  <c r="Q986" i="30"/>
  <c r="Q987" i="30"/>
  <c r="Q988" i="30"/>
  <c r="Q989" i="30"/>
  <c r="Q990" i="30"/>
  <c r="Q991" i="30"/>
  <c r="Q992" i="30"/>
  <c r="Q993" i="30"/>
  <c r="Q994" i="30"/>
  <c r="Q995" i="30"/>
  <c r="Q996" i="30"/>
  <c r="Q997" i="30"/>
  <c r="Q998" i="30"/>
  <c r="Q999" i="30"/>
  <c r="Q1000" i="30"/>
  <c r="Q1001" i="30"/>
  <c r="Q1002" i="30"/>
  <c r="Q1003" i="30"/>
  <c r="Q1004" i="30"/>
  <c r="Q1005" i="30"/>
  <c r="Q1006" i="30"/>
  <c r="Q1007" i="30"/>
  <c r="Q1008" i="30"/>
  <c r="Q1009" i="30"/>
  <c r="Q1010" i="30"/>
  <c r="Q1011" i="30"/>
  <c r="Q1012" i="30"/>
  <c r="Q1013" i="30"/>
  <c r="Q1014" i="30"/>
  <c r="Q1015" i="30"/>
  <c r="Q1016" i="30"/>
  <c r="Q1017" i="30"/>
  <c r="Q1018" i="30"/>
  <c r="Q1019" i="30"/>
  <c r="Q1020" i="30"/>
  <c r="Q1021" i="30"/>
  <c r="Q1022" i="30"/>
  <c r="Q1023" i="30"/>
  <c r="Q1024" i="30"/>
  <c r="Q1025" i="30"/>
  <c r="Q1026" i="30"/>
  <c r="Q1027" i="30"/>
  <c r="Q1028" i="30"/>
  <c r="Q1029" i="30"/>
  <c r="Q1030" i="30"/>
  <c r="Q1031" i="30"/>
  <c r="Q1032" i="30"/>
  <c r="Q1033" i="30"/>
  <c r="Q1034" i="30"/>
  <c r="Q1035" i="30"/>
  <c r="Q1036" i="30"/>
  <c r="Q1037" i="30"/>
  <c r="Q1038" i="30"/>
  <c r="Q1039" i="30"/>
  <c r="Q1040" i="30"/>
  <c r="Q1041" i="30"/>
  <c r="Q1042" i="30"/>
  <c r="Q1043" i="30"/>
  <c r="Q1044" i="30"/>
  <c r="Q1045" i="30"/>
  <c r="Q1046" i="30"/>
  <c r="Q1047" i="30"/>
  <c r="Q1048" i="30"/>
  <c r="Q1049" i="30"/>
  <c r="Q1050" i="30"/>
  <c r="Q1051" i="30"/>
  <c r="Q1052" i="30"/>
  <c r="Q1053" i="30"/>
  <c r="Q1054" i="30"/>
  <c r="Q1055" i="30"/>
  <c r="Q1056" i="30"/>
  <c r="Q1057" i="30"/>
  <c r="Q1058" i="30"/>
  <c r="Q1059" i="30"/>
  <c r="Q1060" i="30"/>
  <c r="Q1061" i="30"/>
  <c r="Q1062" i="30"/>
  <c r="Q1063" i="30"/>
  <c r="Q1064" i="30"/>
  <c r="Q1065" i="30"/>
  <c r="Q1066" i="30"/>
  <c r="Q1067" i="30"/>
  <c r="Q1068" i="30"/>
  <c r="Q1069" i="30"/>
  <c r="Q1070" i="30"/>
  <c r="Q1071" i="30"/>
  <c r="Q1072" i="30"/>
  <c r="Q1073" i="30"/>
  <c r="Q1074" i="30"/>
  <c r="Q1075" i="30"/>
  <c r="Q1076" i="30"/>
  <c r="Q1077" i="30"/>
  <c r="Q1078" i="30"/>
  <c r="Q1079" i="30"/>
  <c r="Q1080" i="30"/>
  <c r="Q1081" i="30"/>
  <c r="Q1082" i="30"/>
  <c r="Q1083" i="30"/>
  <c r="Q1084" i="30"/>
  <c r="Q1085" i="30"/>
  <c r="Q1086" i="30"/>
  <c r="Q1087" i="30"/>
  <c r="Q1088" i="30"/>
  <c r="Q1089" i="30"/>
  <c r="Q1090" i="30"/>
  <c r="Q1091" i="30"/>
  <c r="Q1092" i="30"/>
  <c r="Q1093" i="30"/>
  <c r="Q1094" i="30"/>
  <c r="Q1095" i="30"/>
  <c r="Q1096" i="30"/>
  <c r="Q1097" i="30"/>
  <c r="Q1098" i="30"/>
  <c r="Q1099" i="30"/>
  <c r="Q1100" i="30"/>
  <c r="Q1101" i="30"/>
  <c r="Q1102" i="30"/>
  <c r="Q1103" i="30"/>
  <c r="Q1104" i="30"/>
  <c r="Q1105" i="30"/>
  <c r="Q1106" i="30"/>
  <c r="Q1107" i="30"/>
  <c r="Q1108" i="30"/>
  <c r="Q1109" i="30"/>
  <c r="Q1110" i="30"/>
  <c r="Q1111" i="30"/>
  <c r="Q1112" i="30"/>
  <c r="Q1113" i="30"/>
  <c r="Q1114" i="30"/>
  <c r="Q1115" i="30"/>
  <c r="Q1116" i="30"/>
  <c r="Q1117" i="30"/>
  <c r="Q1118" i="30"/>
  <c r="Q1119" i="30"/>
  <c r="Q1120" i="30"/>
  <c r="Q1121" i="30"/>
  <c r="Q1122" i="30"/>
  <c r="Q1123" i="30"/>
  <c r="Q1124" i="30"/>
  <c r="Q1125" i="30"/>
  <c r="Q1126" i="30"/>
  <c r="Q1127" i="30"/>
  <c r="Q1128" i="30"/>
  <c r="Q1129" i="30"/>
  <c r="Q1130" i="30"/>
  <c r="Q1131" i="30"/>
  <c r="Q1132" i="30"/>
  <c r="Q1133" i="30"/>
  <c r="Q1134" i="30"/>
  <c r="Q1135" i="30"/>
  <c r="Q1136" i="30"/>
  <c r="Q1137" i="30"/>
  <c r="Q1138" i="30"/>
  <c r="Q1139" i="30"/>
  <c r="Q1140" i="30"/>
  <c r="Q1141" i="30"/>
  <c r="Q1142" i="30"/>
  <c r="Q1143" i="30"/>
  <c r="Q1144" i="30"/>
  <c r="Q1145" i="30"/>
  <c r="Q1146" i="30"/>
  <c r="Q1147" i="30"/>
  <c r="Q1148" i="30"/>
  <c r="Q1149" i="30"/>
  <c r="Q1150" i="30"/>
  <c r="Q1151" i="30"/>
  <c r="Q1152" i="30"/>
  <c r="Q1153" i="30"/>
  <c r="Q1154" i="30"/>
  <c r="Q1155" i="30"/>
  <c r="Q1156" i="30"/>
  <c r="Q1157" i="30"/>
  <c r="Q1158" i="30"/>
  <c r="Q1159" i="30"/>
  <c r="Q1160" i="30"/>
  <c r="Q1161" i="30"/>
  <c r="Q1162" i="30"/>
  <c r="Q1163" i="30"/>
  <c r="Q1164" i="30"/>
  <c r="Q1165" i="30"/>
  <c r="Q1166" i="30"/>
  <c r="Q1167" i="30"/>
  <c r="Q1168" i="30"/>
  <c r="Q1169" i="30"/>
  <c r="Q1170" i="30"/>
  <c r="Q1171" i="30"/>
  <c r="Q1172" i="30"/>
  <c r="Q1173" i="30"/>
  <c r="Q1174" i="30"/>
  <c r="Q1175" i="30"/>
  <c r="Q1176" i="30"/>
  <c r="Q1177" i="30"/>
  <c r="Q1178" i="30"/>
  <c r="Q1179" i="30"/>
  <c r="Q1180" i="30"/>
  <c r="Q1181" i="30"/>
  <c r="Q1182" i="30"/>
  <c r="Q1183" i="30"/>
  <c r="Q1184" i="30"/>
  <c r="Q1185" i="30"/>
  <c r="Q1186" i="30"/>
  <c r="Q1187" i="30"/>
  <c r="Q1188" i="30"/>
  <c r="Q1189" i="30"/>
  <c r="Q1190" i="30"/>
  <c r="Q1191" i="30"/>
  <c r="Q1192" i="30"/>
  <c r="Q1193" i="30"/>
  <c r="Q1194" i="30"/>
  <c r="Q1195" i="30"/>
  <c r="Q1196" i="30"/>
  <c r="Q1197" i="30"/>
  <c r="Q1198" i="30"/>
  <c r="Q1199" i="30"/>
  <c r="Q1200" i="30"/>
  <c r="Q1201" i="30"/>
  <c r="Q1202" i="30"/>
  <c r="Q1203" i="30"/>
  <c r="Q1204" i="30"/>
  <c r="Q1205" i="30"/>
  <c r="Q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185" i="30"/>
  <c r="H186" i="30"/>
  <c r="H187" i="30"/>
  <c r="H188" i="30"/>
  <c r="H189" i="30"/>
  <c r="H190" i="30"/>
  <c r="H191" i="30"/>
  <c r="H192" i="30"/>
  <c r="H193" i="30"/>
  <c r="H194" i="30"/>
  <c r="H195" i="30"/>
  <c r="H196" i="30"/>
  <c r="H197" i="30"/>
  <c r="H198" i="30"/>
  <c r="H199" i="30"/>
  <c r="H200" i="30"/>
  <c r="H201" i="30"/>
  <c r="H202" i="30"/>
  <c r="H203" i="30"/>
  <c r="H204" i="30"/>
  <c r="H205" i="30"/>
  <c r="H206" i="30"/>
  <c r="H207" i="30"/>
  <c r="H208" i="30"/>
  <c r="H209" i="30"/>
  <c r="H210" i="30"/>
  <c r="H211" i="30"/>
  <c r="H212" i="30"/>
  <c r="H213" i="30"/>
  <c r="H214" i="30"/>
  <c r="H215" i="30"/>
  <c r="H216" i="30"/>
  <c r="H217" i="30"/>
  <c r="H218" i="30"/>
  <c r="H219" i="30"/>
  <c r="H220" i="30"/>
  <c r="H221" i="30"/>
  <c r="H222" i="30"/>
  <c r="H223" i="30"/>
  <c r="H224" i="30"/>
  <c r="H225" i="30"/>
  <c r="H226" i="30"/>
  <c r="H227" i="30"/>
  <c r="H228" i="30"/>
  <c r="H229" i="30"/>
  <c r="H230" i="30"/>
  <c r="H231" i="30"/>
  <c r="H232" i="30"/>
  <c r="H233" i="30"/>
  <c r="H234" i="30"/>
  <c r="H235" i="30"/>
  <c r="H236" i="30"/>
  <c r="H237" i="30"/>
  <c r="H238" i="30"/>
  <c r="H239" i="30"/>
  <c r="H240" i="30"/>
  <c r="H241" i="30"/>
  <c r="H242" i="30"/>
  <c r="H243" i="30"/>
  <c r="H244" i="30"/>
  <c r="H245" i="30"/>
  <c r="H246" i="30"/>
  <c r="H247" i="30"/>
  <c r="H248" i="30"/>
  <c r="H249" i="30"/>
  <c r="H250" i="30"/>
  <c r="H251" i="30"/>
  <c r="H252" i="30"/>
  <c r="H253" i="30"/>
  <c r="H254" i="30"/>
  <c r="H255" i="30"/>
  <c r="H256" i="30"/>
  <c r="H257" i="30"/>
  <c r="H258" i="30"/>
  <c r="H259" i="30"/>
  <c r="H260" i="30"/>
  <c r="H261" i="30"/>
  <c r="H262" i="30"/>
  <c r="H263" i="30"/>
  <c r="H264" i="30"/>
  <c r="H265" i="30"/>
  <c r="H266" i="30"/>
  <c r="H267" i="30"/>
  <c r="H268" i="30"/>
  <c r="H269" i="30"/>
  <c r="H270" i="30"/>
  <c r="H271" i="30"/>
  <c r="H272" i="30"/>
  <c r="H273" i="30"/>
  <c r="H274" i="30"/>
  <c r="H275" i="30"/>
  <c r="H276" i="30"/>
  <c r="H277" i="30"/>
  <c r="H278" i="30"/>
  <c r="H279" i="30"/>
  <c r="H280" i="30"/>
  <c r="H281" i="30"/>
  <c r="H282" i="30"/>
  <c r="H283" i="30"/>
  <c r="H284" i="30"/>
  <c r="H285" i="30"/>
  <c r="H286" i="30"/>
  <c r="H287" i="30"/>
  <c r="H288" i="30"/>
  <c r="H289" i="30"/>
  <c r="H290" i="30"/>
  <c r="H291" i="30"/>
  <c r="H292" i="30"/>
  <c r="H293" i="30"/>
  <c r="H294" i="30"/>
  <c r="H295" i="30"/>
  <c r="H296" i="30"/>
  <c r="H297" i="30"/>
  <c r="H298" i="30"/>
  <c r="H299" i="30"/>
  <c r="H300" i="30"/>
  <c r="H301" i="30"/>
  <c r="H302" i="30"/>
  <c r="H303" i="30"/>
  <c r="H304" i="30"/>
  <c r="H305" i="30"/>
  <c r="H306" i="30"/>
  <c r="H307" i="30"/>
  <c r="H308" i="30"/>
  <c r="H309" i="30"/>
  <c r="H310" i="30"/>
  <c r="H311" i="30"/>
  <c r="H312" i="30"/>
  <c r="H313" i="30"/>
  <c r="H314" i="30"/>
  <c r="H315" i="30"/>
  <c r="H316" i="30"/>
  <c r="H317" i="30"/>
  <c r="H318" i="30"/>
  <c r="H319" i="30"/>
  <c r="H320" i="30"/>
  <c r="H321" i="30"/>
  <c r="H322" i="30"/>
  <c r="H323" i="30"/>
  <c r="H324" i="30"/>
  <c r="H325" i="30"/>
  <c r="H326" i="30"/>
  <c r="H327" i="30"/>
  <c r="H328" i="30"/>
  <c r="H329" i="30"/>
  <c r="H330" i="30"/>
  <c r="H331" i="30"/>
  <c r="H332" i="30"/>
  <c r="H333" i="30"/>
  <c r="H334" i="30"/>
  <c r="H335" i="30"/>
  <c r="H336" i="30"/>
  <c r="H337" i="30"/>
  <c r="H338" i="30"/>
  <c r="H339" i="30"/>
  <c r="H340" i="30"/>
  <c r="H341" i="30"/>
  <c r="H342" i="30"/>
  <c r="H343" i="30"/>
  <c r="H344" i="30"/>
  <c r="H345" i="30"/>
  <c r="H346" i="30"/>
  <c r="H347" i="30"/>
  <c r="H348" i="30"/>
  <c r="H349" i="30"/>
  <c r="H350" i="30"/>
  <c r="H351" i="30"/>
  <c r="H352" i="30"/>
  <c r="H353" i="30"/>
  <c r="H354" i="30"/>
  <c r="H355" i="30"/>
  <c r="H356" i="30"/>
  <c r="H357" i="30"/>
  <c r="H358" i="30"/>
  <c r="H359" i="30"/>
  <c r="H360" i="30"/>
  <c r="H361" i="30"/>
  <c r="H362" i="30"/>
  <c r="H363" i="30"/>
  <c r="H364" i="30"/>
  <c r="H365" i="30"/>
  <c r="H366" i="30"/>
  <c r="H367" i="30"/>
  <c r="H368" i="30"/>
  <c r="H369" i="30"/>
  <c r="H370" i="30"/>
  <c r="H371" i="30"/>
  <c r="H372" i="30"/>
  <c r="H373" i="30"/>
  <c r="H374" i="30"/>
  <c r="H375" i="30"/>
  <c r="H376" i="30"/>
  <c r="H377" i="30"/>
  <c r="H378" i="30"/>
  <c r="H379" i="30"/>
  <c r="H380" i="30"/>
  <c r="H381" i="30"/>
  <c r="H382" i="30"/>
  <c r="H383" i="30"/>
  <c r="H384" i="30"/>
  <c r="H385" i="30"/>
  <c r="H386" i="30"/>
  <c r="H387" i="30"/>
  <c r="H388" i="30"/>
  <c r="H389" i="30"/>
  <c r="H390" i="30"/>
  <c r="H391" i="30"/>
  <c r="H392" i="30"/>
  <c r="H393" i="30"/>
  <c r="H394" i="30"/>
  <c r="H395" i="30"/>
  <c r="H396" i="30"/>
  <c r="H397" i="30"/>
  <c r="H398" i="30"/>
  <c r="H399" i="30"/>
  <c r="H400" i="30"/>
  <c r="H401" i="30"/>
  <c r="H402" i="30"/>
  <c r="H403" i="30"/>
  <c r="H404" i="30"/>
  <c r="H405" i="30"/>
  <c r="H406" i="30"/>
  <c r="H407" i="30"/>
  <c r="H408" i="30"/>
  <c r="H409" i="30"/>
  <c r="H410" i="30"/>
  <c r="H411" i="30"/>
  <c r="H412" i="30"/>
  <c r="H413" i="30"/>
  <c r="H414" i="30"/>
  <c r="H415" i="30"/>
  <c r="H416" i="30"/>
  <c r="H417" i="30"/>
  <c r="H418" i="30"/>
  <c r="H419" i="30"/>
  <c r="H420" i="30"/>
  <c r="H421" i="30"/>
  <c r="H422" i="30"/>
  <c r="H423" i="30"/>
  <c r="H424" i="30"/>
  <c r="H425" i="30"/>
  <c r="H426" i="30"/>
  <c r="H427" i="30"/>
  <c r="H428" i="30"/>
  <c r="H429" i="30"/>
  <c r="H430" i="30"/>
  <c r="H431" i="30"/>
  <c r="H432" i="30"/>
  <c r="H433" i="30"/>
  <c r="H434" i="30"/>
  <c r="H435" i="30"/>
  <c r="H436" i="30"/>
  <c r="H437" i="30"/>
  <c r="H438" i="30"/>
  <c r="H439" i="30"/>
  <c r="H440" i="30"/>
  <c r="H441" i="30"/>
  <c r="H442" i="30"/>
  <c r="H443" i="30"/>
  <c r="H444" i="30"/>
  <c r="H445" i="30"/>
  <c r="H446" i="30"/>
  <c r="H447" i="30"/>
  <c r="H448" i="30"/>
  <c r="H449" i="30"/>
  <c r="H450" i="30"/>
  <c r="H451" i="30"/>
  <c r="H452" i="30"/>
  <c r="H453" i="30"/>
  <c r="H454" i="30"/>
  <c r="H455" i="30"/>
  <c r="H456" i="30"/>
  <c r="H457" i="30"/>
  <c r="H458" i="30"/>
  <c r="H459" i="30"/>
  <c r="H460" i="30"/>
  <c r="H461" i="30"/>
  <c r="H462" i="30"/>
  <c r="H463" i="30"/>
  <c r="H464" i="30"/>
  <c r="H465" i="30"/>
  <c r="H466" i="30"/>
  <c r="H467" i="30"/>
  <c r="H468" i="30"/>
  <c r="H469" i="30"/>
  <c r="H470" i="30"/>
  <c r="H471" i="30"/>
  <c r="H472" i="30"/>
  <c r="H473" i="30"/>
  <c r="H474" i="30"/>
  <c r="H475" i="30"/>
  <c r="H476" i="30"/>
  <c r="H477" i="30"/>
  <c r="H478" i="30"/>
  <c r="H479" i="30"/>
  <c r="H480" i="30"/>
  <c r="H481" i="30"/>
  <c r="H482" i="30"/>
  <c r="H483" i="30"/>
  <c r="H484" i="30"/>
  <c r="H485" i="30"/>
  <c r="H486" i="30"/>
  <c r="H487" i="30"/>
  <c r="H488" i="30"/>
  <c r="H489" i="30"/>
  <c r="H490" i="30"/>
  <c r="H491" i="30"/>
  <c r="H492" i="30"/>
  <c r="H493" i="30"/>
  <c r="H494" i="30"/>
  <c r="H495" i="30"/>
  <c r="H496" i="30"/>
  <c r="H497" i="30"/>
  <c r="H498" i="30"/>
  <c r="H499" i="30"/>
  <c r="H500" i="30"/>
  <c r="H501" i="30"/>
  <c r="H502" i="30"/>
  <c r="H503" i="30"/>
  <c r="H504" i="30"/>
  <c r="H505" i="30"/>
  <c r="H506" i="30"/>
  <c r="H507" i="30"/>
  <c r="H508" i="30"/>
  <c r="H509" i="30"/>
  <c r="H510" i="30"/>
  <c r="H511" i="30"/>
  <c r="H512" i="30"/>
  <c r="H513" i="30"/>
  <c r="H514" i="30"/>
  <c r="H515" i="30"/>
  <c r="H516" i="30"/>
  <c r="H517" i="30"/>
  <c r="H518" i="30"/>
  <c r="H519" i="30"/>
  <c r="H520" i="30"/>
  <c r="H521" i="30"/>
  <c r="H522" i="30"/>
  <c r="H523" i="30"/>
  <c r="H524" i="30"/>
  <c r="H525" i="30"/>
  <c r="H526" i="30"/>
  <c r="H527" i="30"/>
  <c r="H528" i="30"/>
  <c r="H529" i="30"/>
  <c r="H530" i="30"/>
  <c r="H531" i="30"/>
  <c r="H532" i="30"/>
  <c r="H533" i="30"/>
  <c r="H534" i="30"/>
  <c r="H535" i="30"/>
  <c r="H536" i="30"/>
  <c r="H537" i="30"/>
  <c r="H538" i="30"/>
  <c r="H539" i="30"/>
  <c r="H540" i="30"/>
  <c r="H541" i="30"/>
  <c r="H542" i="30"/>
  <c r="H543" i="30"/>
  <c r="H544" i="30"/>
  <c r="H545" i="30"/>
  <c r="H546" i="30"/>
  <c r="H547" i="30"/>
  <c r="H548" i="30"/>
  <c r="H549" i="30"/>
  <c r="H550" i="30"/>
  <c r="H551" i="30"/>
  <c r="H552" i="30"/>
  <c r="H553" i="30"/>
  <c r="H554" i="30"/>
  <c r="H555" i="30"/>
  <c r="H556" i="30"/>
  <c r="H557" i="30"/>
  <c r="H558" i="30"/>
  <c r="H559" i="30"/>
  <c r="H560" i="30"/>
  <c r="H561" i="30"/>
  <c r="H562" i="30"/>
  <c r="H563" i="30"/>
  <c r="H564" i="30"/>
  <c r="H565" i="30"/>
  <c r="H566" i="30"/>
  <c r="H567" i="30"/>
  <c r="H568" i="30"/>
  <c r="H569" i="30"/>
  <c r="H570" i="30"/>
  <c r="H571" i="30"/>
  <c r="H572" i="30"/>
  <c r="H573" i="30"/>
  <c r="H574" i="30"/>
  <c r="H575" i="30"/>
  <c r="H576" i="30"/>
  <c r="H577" i="30"/>
  <c r="H578" i="30"/>
  <c r="H579" i="30"/>
  <c r="H580" i="30"/>
  <c r="H581" i="30"/>
  <c r="H582" i="30"/>
  <c r="H583" i="30"/>
  <c r="H584" i="30"/>
  <c r="H585" i="30"/>
  <c r="H586" i="30"/>
  <c r="H587" i="30"/>
  <c r="H588" i="30"/>
  <c r="H589" i="30"/>
  <c r="H590" i="30"/>
  <c r="H591" i="30"/>
  <c r="H592" i="30"/>
  <c r="H593" i="30"/>
  <c r="H594" i="30"/>
  <c r="H595" i="30"/>
  <c r="H596" i="30"/>
  <c r="H597" i="30"/>
  <c r="H598" i="30"/>
  <c r="H599" i="30"/>
  <c r="H600" i="30"/>
  <c r="H601" i="30"/>
  <c r="H602" i="30"/>
  <c r="H603" i="30"/>
  <c r="H604" i="30"/>
  <c r="H605" i="30"/>
  <c r="H606" i="30"/>
  <c r="H607" i="30"/>
  <c r="H608" i="30"/>
  <c r="H609" i="30"/>
  <c r="H610" i="30"/>
  <c r="H611" i="30"/>
  <c r="H612" i="30"/>
  <c r="H613" i="30"/>
  <c r="H614" i="30"/>
  <c r="H615" i="30"/>
  <c r="H616" i="30"/>
  <c r="H617" i="30"/>
  <c r="H618" i="30"/>
  <c r="H619" i="30"/>
  <c r="H620" i="30"/>
  <c r="H621" i="30"/>
  <c r="H622" i="30"/>
  <c r="H623" i="30"/>
  <c r="H624" i="30"/>
  <c r="H625" i="30"/>
  <c r="H626" i="30"/>
  <c r="H627" i="30"/>
  <c r="H628" i="30"/>
  <c r="H629" i="30"/>
  <c r="H630" i="30"/>
  <c r="H631" i="30"/>
  <c r="H632" i="30"/>
  <c r="H633" i="30"/>
  <c r="H634" i="30"/>
  <c r="H635" i="30"/>
  <c r="H636" i="30"/>
  <c r="H637" i="30"/>
  <c r="H638" i="30"/>
  <c r="H639" i="30"/>
  <c r="H640" i="30"/>
  <c r="H641" i="30"/>
  <c r="H642" i="30"/>
  <c r="H643" i="30"/>
  <c r="H644" i="30"/>
  <c r="H645" i="30"/>
  <c r="H646" i="30"/>
  <c r="H647" i="30"/>
  <c r="H648" i="30"/>
  <c r="H649" i="30"/>
  <c r="H650" i="30"/>
  <c r="H651" i="30"/>
  <c r="H652" i="30"/>
  <c r="H653" i="30"/>
  <c r="H654" i="30"/>
  <c r="H655" i="30"/>
  <c r="H656" i="30"/>
  <c r="H657" i="30"/>
  <c r="H658" i="30"/>
  <c r="H659" i="30"/>
  <c r="H660" i="30"/>
  <c r="H661" i="30"/>
  <c r="H662" i="30"/>
  <c r="H663" i="30"/>
  <c r="H664" i="30"/>
  <c r="H665" i="30"/>
  <c r="H666" i="30"/>
  <c r="H667" i="30"/>
  <c r="H668" i="30"/>
  <c r="H669" i="30"/>
  <c r="H670" i="30"/>
  <c r="H671" i="30"/>
  <c r="H672" i="30"/>
  <c r="H673" i="30"/>
  <c r="H674" i="30"/>
  <c r="H675" i="30"/>
  <c r="H676" i="30"/>
  <c r="H677" i="30"/>
  <c r="H678" i="30"/>
  <c r="H679" i="30"/>
  <c r="H680" i="30"/>
  <c r="H681" i="30"/>
  <c r="H682" i="30"/>
  <c r="H683" i="30"/>
  <c r="H684" i="30"/>
  <c r="H685" i="30"/>
  <c r="H686" i="30"/>
  <c r="H687" i="30"/>
  <c r="H688" i="30"/>
  <c r="H689" i="30"/>
  <c r="H690" i="30"/>
  <c r="H691" i="30"/>
  <c r="H692" i="30"/>
  <c r="H693" i="30"/>
  <c r="H694" i="30"/>
  <c r="H695" i="30"/>
  <c r="H696" i="30"/>
  <c r="H697" i="30"/>
  <c r="H698" i="30"/>
  <c r="H699" i="30"/>
  <c r="H700" i="30"/>
  <c r="H701" i="30"/>
  <c r="H702" i="30"/>
  <c r="H703" i="30"/>
  <c r="H704" i="30"/>
  <c r="H705" i="30"/>
  <c r="H706" i="30"/>
  <c r="H707" i="30"/>
  <c r="H708" i="30"/>
  <c r="H709" i="30"/>
  <c r="H710" i="30"/>
  <c r="H711" i="30"/>
  <c r="H712" i="30"/>
  <c r="H713" i="30"/>
  <c r="H714" i="30"/>
  <c r="H715" i="30"/>
  <c r="H716" i="30"/>
  <c r="H717" i="30"/>
  <c r="H718" i="30"/>
  <c r="H719" i="30"/>
  <c r="H720" i="30"/>
  <c r="H721" i="30"/>
  <c r="H722" i="30"/>
  <c r="H723" i="30"/>
  <c r="H724" i="30"/>
  <c r="H725" i="30"/>
  <c r="H726" i="30"/>
  <c r="H727" i="30"/>
  <c r="H728" i="30"/>
  <c r="H729" i="30"/>
  <c r="H730" i="30"/>
  <c r="H731" i="30"/>
  <c r="H732" i="30"/>
  <c r="H733" i="30"/>
  <c r="H734" i="30"/>
  <c r="H735" i="30"/>
  <c r="H736" i="30"/>
  <c r="H737" i="30"/>
  <c r="H738" i="30"/>
  <c r="H739" i="30"/>
  <c r="H740" i="30"/>
  <c r="H741" i="30"/>
  <c r="H742" i="30"/>
  <c r="H743" i="30"/>
  <c r="H744" i="30"/>
  <c r="H745" i="30"/>
  <c r="H746" i="30"/>
  <c r="H747" i="30"/>
  <c r="H748" i="30"/>
  <c r="H749" i="30"/>
  <c r="H750" i="30"/>
  <c r="H751" i="30"/>
  <c r="H752" i="30"/>
  <c r="H753" i="30"/>
  <c r="H754" i="30"/>
  <c r="H755" i="30"/>
  <c r="H756" i="30"/>
  <c r="H757" i="30"/>
  <c r="H758" i="30"/>
  <c r="H759" i="30"/>
  <c r="H760" i="30"/>
  <c r="H761" i="30"/>
  <c r="H762" i="30"/>
  <c r="H763" i="30"/>
  <c r="H764" i="30"/>
  <c r="H765" i="30"/>
  <c r="H766" i="30"/>
  <c r="H767" i="30"/>
  <c r="H768" i="30"/>
  <c r="H769" i="30"/>
  <c r="H770" i="30"/>
  <c r="H771" i="30"/>
  <c r="H772" i="30"/>
  <c r="H773" i="30"/>
  <c r="H774" i="30"/>
  <c r="H775" i="30"/>
  <c r="H776" i="30"/>
  <c r="H777" i="30"/>
  <c r="H778" i="30"/>
  <c r="H779" i="30"/>
  <c r="H780" i="30"/>
  <c r="H781" i="30"/>
  <c r="H782" i="30"/>
  <c r="H783" i="30"/>
  <c r="H784" i="30"/>
  <c r="H785" i="30"/>
  <c r="H786" i="30"/>
  <c r="H787" i="30"/>
  <c r="H788" i="30"/>
  <c r="H789" i="30"/>
  <c r="H790" i="30"/>
  <c r="H791" i="30"/>
  <c r="H792" i="30"/>
  <c r="H793" i="30"/>
  <c r="H794" i="30"/>
  <c r="H795" i="30"/>
  <c r="H796" i="30"/>
  <c r="H797" i="30"/>
  <c r="H798" i="30"/>
  <c r="H799" i="30"/>
  <c r="H800" i="30"/>
  <c r="H801" i="30"/>
  <c r="H802" i="30"/>
  <c r="H803" i="30"/>
  <c r="H804" i="30"/>
  <c r="H805" i="30"/>
  <c r="H806" i="30"/>
  <c r="H807" i="30"/>
  <c r="H808" i="30"/>
  <c r="H809" i="30"/>
  <c r="H810" i="30"/>
  <c r="H811" i="30"/>
  <c r="H812" i="30"/>
  <c r="H813" i="30"/>
  <c r="H814" i="30"/>
  <c r="H815" i="30"/>
  <c r="H816" i="30"/>
  <c r="H817" i="30"/>
  <c r="H818" i="30"/>
  <c r="H819" i="30"/>
  <c r="H820" i="30"/>
  <c r="H821" i="30"/>
  <c r="H822" i="30"/>
  <c r="H823" i="30"/>
  <c r="H824" i="30"/>
  <c r="H825" i="30"/>
  <c r="H826" i="30"/>
  <c r="H827" i="30"/>
  <c r="H828" i="30"/>
  <c r="H829" i="30"/>
  <c r="H830" i="30"/>
  <c r="H831" i="30"/>
  <c r="H832" i="30"/>
  <c r="H833" i="30"/>
  <c r="H834" i="30"/>
  <c r="H835" i="30"/>
  <c r="H836" i="30"/>
  <c r="H837" i="30"/>
  <c r="H838" i="30"/>
  <c r="H839" i="30"/>
  <c r="H840" i="30"/>
  <c r="H841" i="30"/>
  <c r="H842" i="30"/>
  <c r="H843" i="30"/>
  <c r="H844" i="30"/>
  <c r="H845" i="30"/>
  <c r="H846" i="30"/>
  <c r="H847" i="30"/>
  <c r="H848" i="30"/>
  <c r="H849" i="30"/>
  <c r="H850" i="30"/>
  <c r="H851" i="30"/>
  <c r="H852" i="30"/>
  <c r="H853" i="30"/>
  <c r="H854" i="30"/>
  <c r="H855" i="30"/>
  <c r="H856" i="30"/>
  <c r="H857" i="30"/>
  <c r="H858" i="30"/>
  <c r="H859" i="30"/>
  <c r="H860" i="30"/>
  <c r="H861" i="30"/>
  <c r="H862" i="30"/>
  <c r="H863" i="30"/>
  <c r="H864" i="30"/>
  <c r="H865" i="30"/>
  <c r="H866" i="30"/>
  <c r="H867" i="30"/>
  <c r="H868" i="30"/>
  <c r="H869" i="30"/>
  <c r="H870" i="30"/>
  <c r="H871" i="30"/>
  <c r="H872" i="30"/>
  <c r="H873" i="30"/>
  <c r="H874" i="30"/>
  <c r="H875" i="30"/>
  <c r="H876" i="30"/>
  <c r="H877" i="30"/>
  <c r="H878" i="30"/>
  <c r="H879" i="30"/>
  <c r="H880" i="30"/>
  <c r="H881" i="30"/>
  <c r="H882" i="30"/>
  <c r="H883" i="30"/>
  <c r="H884" i="30"/>
  <c r="H885" i="30"/>
  <c r="H886" i="30"/>
  <c r="H887" i="30"/>
  <c r="H888" i="30"/>
  <c r="H889" i="30"/>
  <c r="H890" i="30"/>
  <c r="H891" i="30"/>
  <c r="H892" i="30"/>
  <c r="H893" i="30"/>
  <c r="H894" i="30"/>
  <c r="H895" i="30"/>
  <c r="H896" i="30"/>
  <c r="H897" i="30"/>
  <c r="H898" i="30"/>
  <c r="H899" i="30"/>
  <c r="H900" i="30"/>
  <c r="H901" i="30"/>
  <c r="H902" i="30"/>
  <c r="H903" i="30"/>
  <c r="H904" i="30"/>
  <c r="H905" i="30"/>
  <c r="H906" i="30"/>
  <c r="H907" i="30"/>
  <c r="H908" i="30"/>
  <c r="H909" i="30"/>
  <c r="H910" i="30"/>
  <c r="H911" i="30"/>
  <c r="H912" i="30"/>
  <c r="H913" i="30"/>
  <c r="H914" i="30"/>
  <c r="H915" i="30"/>
  <c r="H916" i="30"/>
  <c r="H917" i="30"/>
  <c r="H918" i="30"/>
  <c r="H919" i="30"/>
  <c r="H920" i="30"/>
  <c r="H921" i="30"/>
  <c r="H922" i="30"/>
  <c r="H923" i="30"/>
  <c r="H924" i="30"/>
  <c r="H925" i="30"/>
  <c r="H926" i="30"/>
  <c r="H927" i="30"/>
  <c r="H928" i="30"/>
  <c r="H929" i="30"/>
  <c r="H930" i="30"/>
  <c r="H931" i="30"/>
  <c r="H932" i="30"/>
  <c r="H933" i="30"/>
  <c r="H934" i="30"/>
  <c r="H935" i="30"/>
  <c r="H936" i="30"/>
  <c r="H937" i="30"/>
  <c r="H938" i="30"/>
  <c r="H939" i="30"/>
  <c r="H940" i="30"/>
  <c r="H941" i="30"/>
  <c r="H942" i="30"/>
  <c r="H943" i="30"/>
  <c r="H944" i="30"/>
  <c r="H945" i="30"/>
  <c r="H946" i="30"/>
  <c r="H947" i="30"/>
  <c r="H948" i="30"/>
  <c r="H949" i="30"/>
  <c r="H950" i="30"/>
  <c r="H951" i="30"/>
  <c r="H952" i="30"/>
  <c r="H953" i="30"/>
  <c r="H954" i="30"/>
  <c r="H955" i="30"/>
  <c r="H956" i="30"/>
  <c r="H957" i="30"/>
  <c r="H958" i="30"/>
  <c r="H959" i="30"/>
  <c r="H960" i="30"/>
  <c r="H961" i="30"/>
  <c r="H962" i="30"/>
  <c r="H963" i="30"/>
  <c r="H964" i="30"/>
  <c r="H965" i="30"/>
  <c r="H966" i="30"/>
  <c r="H967" i="30"/>
  <c r="H968" i="30"/>
  <c r="H969" i="30"/>
  <c r="H970" i="30"/>
  <c r="H971" i="30"/>
  <c r="H972" i="30"/>
  <c r="H973" i="30"/>
  <c r="H974" i="30"/>
  <c r="H975" i="30"/>
  <c r="H976" i="30"/>
  <c r="H977" i="30"/>
  <c r="H978" i="30"/>
  <c r="H979" i="30"/>
  <c r="H980" i="30"/>
  <c r="H981" i="30"/>
  <c r="H982" i="30"/>
  <c r="H983" i="30"/>
  <c r="H984" i="30"/>
  <c r="H985" i="30"/>
  <c r="H986" i="30"/>
  <c r="H987" i="30"/>
  <c r="H988" i="30"/>
  <c r="H989" i="30"/>
  <c r="H990" i="30"/>
  <c r="H991" i="30"/>
  <c r="H992" i="30"/>
  <c r="H993" i="30"/>
  <c r="H994" i="30"/>
  <c r="H995" i="30"/>
  <c r="H996" i="30"/>
  <c r="H997" i="30"/>
  <c r="H998" i="30"/>
  <c r="H999" i="30"/>
  <c r="H1000" i="30"/>
  <c r="H1001" i="30"/>
  <c r="H1002" i="30"/>
  <c r="H1003" i="30"/>
  <c r="H1004" i="30"/>
  <c r="H1005" i="30"/>
  <c r="H1006" i="30"/>
  <c r="H1007" i="30"/>
  <c r="H1008" i="30"/>
  <c r="H1009" i="30"/>
  <c r="H1010" i="30"/>
  <c r="H1011" i="30"/>
  <c r="H1012" i="30"/>
  <c r="H1013" i="30"/>
  <c r="H1014" i="30"/>
  <c r="H1015" i="30"/>
  <c r="H1016" i="30"/>
  <c r="H1017" i="30"/>
  <c r="H1018" i="30"/>
  <c r="H1019" i="30"/>
  <c r="H1020" i="30"/>
  <c r="H1021" i="30"/>
  <c r="H1022" i="30"/>
  <c r="H1023" i="30"/>
  <c r="H1024" i="30"/>
  <c r="H1025" i="30"/>
  <c r="H1026" i="30"/>
  <c r="H1027" i="30"/>
  <c r="H1028" i="30"/>
  <c r="H1029" i="30"/>
  <c r="H1030" i="30"/>
  <c r="H1031" i="30"/>
  <c r="H1032" i="30"/>
  <c r="H1033" i="30"/>
  <c r="H1034" i="30"/>
  <c r="H1035" i="30"/>
  <c r="H1036" i="30"/>
  <c r="H1037" i="30"/>
  <c r="H1038" i="30"/>
  <c r="H1039" i="30"/>
  <c r="H1040" i="30"/>
  <c r="H1041" i="30"/>
  <c r="H1042" i="30"/>
  <c r="H1043" i="30"/>
  <c r="H1044" i="30"/>
  <c r="H1045" i="30"/>
  <c r="H1046" i="30"/>
  <c r="H1047" i="30"/>
  <c r="H1048" i="30"/>
  <c r="H1049" i="30"/>
  <c r="H1050" i="30"/>
  <c r="H1051" i="30"/>
  <c r="H1052" i="30"/>
  <c r="H1053" i="30"/>
  <c r="H1054" i="30"/>
  <c r="H1055" i="30"/>
  <c r="H1056" i="30"/>
  <c r="H1057" i="30"/>
  <c r="H1058" i="30"/>
  <c r="H1059" i="30"/>
  <c r="H1060" i="30"/>
  <c r="H1061" i="30"/>
  <c r="H1062" i="30"/>
  <c r="H1063" i="30"/>
  <c r="H1064" i="30"/>
  <c r="H1065" i="30"/>
  <c r="H1066" i="30"/>
  <c r="H1067" i="30"/>
  <c r="H1068" i="30"/>
  <c r="H1069" i="30"/>
  <c r="H1070" i="30"/>
  <c r="H1071" i="30"/>
  <c r="H1072" i="30"/>
  <c r="H1073" i="30"/>
  <c r="H1074" i="30"/>
  <c r="H1075" i="30"/>
  <c r="H1076" i="30"/>
  <c r="H1077" i="30"/>
  <c r="H1078" i="30"/>
  <c r="H1079" i="30"/>
  <c r="H1080" i="30"/>
  <c r="H1081" i="30"/>
  <c r="H1082" i="30"/>
  <c r="H1083" i="30"/>
  <c r="H1084" i="30"/>
  <c r="H1085" i="30"/>
  <c r="H1086" i="30"/>
  <c r="H1087" i="30"/>
  <c r="H1088" i="30"/>
  <c r="H1089" i="30"/>
  <c r="H1090" i="30"/>
  <c r="H1091" i="30"/>
  <c r="H1092" i="30"/>
  <c r="H1093" i="30"/>
  <c r="H1094" i="30"/>
  <c r="H1095" i="30"/>
  <c r="H1096" i="30"/>
  <c r="H1097" i="30"/>
  <c r="H1098" i="30"/>
  <c r="H1099" i="30"/>
  <c r="H1100" i="30"/>
  <c r="H1101" i="30"/>
  <c r="H1102" i="30"/>
  <c r="H1103" i="30"/>
  <c r="H1104" i="30"/>
  <c r="H1105" i="30"/>
  <c r="H1106" i="30"/>
  <c r="H1107" i="30"/>
  <c r="H1108" i="30"/>
  <c r="H1109" i="30"/>
  <c r="H1110" i="30"/>
  <c r="H1111" i="30"/>
  <c r="H1112" i="30"/>
  <c r="H1113" i="30"/>
  <c r="H1114" i="30"/>
  <c r="H1115" i="30"/>
  <c r="H1116" i="30"/>
  <c r="H1117" i="30"/>
  <c r="H1118" i="30"/>
  <c r="H1119" i="30"/>
  <c r="H1120" i="30"/>
  <c r="H1121" i="30"/>
  <c r="H1122" i="30"/>
  <c r="H1123" i="30"/>
  <c r="H1124" i="30"/>
  <c r="H1125" i="30"/>
  <c r="H1126" i="30"/>
  <c r="H1127" i="30"/>
  <c r="H1128" i="30"/>
  <c r="H1129" i="30"/>
  <c r="H1130" i="30"/>
  <c r="H1131" i="30"/>
  <c r="H1132" i="30"/>
  <c r="H1133" i="30"/>
  <c r="H1134" i="30"/>
  <c r="H1135" i="30"/>
  <c r="H1136" i="30"/>
  <c r="H1137" i="30"/>
  <c r="H1138" i="30"/>
  <c r="H1139" i="30"/>
  <c r="H1140" i="30"/>
  <c r="H1141" i="30"/>
  <c r="H1142" i="30"/>
  <c r="H1143" i="30"/>
  <c r="H1144" i="30"/>
  <c r="H1145" i="30"/>
  <c r="H1146" i="30"/>
  <c r="H1147" i="30"/>
  <c r="H1148" i="30"/>
  <c r="H1149" i="30"/>
  <c r="H1150" i="30"/>
  <c r="H1151" i="30"/>
  <c r="H1152" i="30"/>
  <c r="H1153" i="30"/>
  <c r="H1154" i="30"/>
  <c r="H1155" i="30"/>
  <c r="H1156" i="30"/>
  <c r="H1157" i="30"/>
  <c r="H1158" i="30"/>
  <c r="H1159" i="30"/>
  <c r="H1160" i="30"/>
  <c r="H1161" i="30"/>
  <c r="H1162" i="30"/>
  <c r="H1163" i="30"/>
  <c r="H1164" i="30"/>
  <c r="H1165" i="30"/>
  <c r="H1166" i="30"/>
  <c r="H1167" i="30"/>
  <c r="H1168" i="30"/>
  <c r="H1169" i="30"/>
  <c r="H1170" i="30"/>
  <c r="H1171" i="30"/>
  <c r="H1172" i="30"/>
  <c r="H1173" i="30"/>
  <c r="H1174" i="30"/>
  <c r="H1175" i="30"/>
  <c r="H1176" i="30"/>
  <c r="H1177" i="30"/>
  <c r="H1178" i="30"/>
  <c r="H1179" i="30"/>
  <c r="H1180" i="30"/>
  <c r="H1181" i="30"/>
  <c r="H1182" i="30"/>
  <c r="H1183" i="30"/>
  <c r="H1184" i="30"/>
  <c r="H1185" i="30"/>
  <c r="H1186" i="30"/>
  <c r="H1187" i="30"/>
  <c r="H1188" i="30"/>
  <c r="H1189" i="30"/>
  <c r="H1190" i="30"/>
  <c r="H1191" i="30"/>
  <c r="H1192" i="30"/>
  <c r="H1193" i="30"/>
  <c r="H1194" i="30"/>
  <c r="H1195" i="30"/>
  <c r="H1196" i="30"/>
  <c r="H1197" i="30"/>
  <c r="H1198" i="30"/>
  <c r="H1199" i="30"/>
  <c r="H1200" i="30"/>
  <c r="H1201" i="30"/>
  <c r="H1202" i="30"/>
  <c r="H1203" i="30"/>
  <c r="H1204" i="30"/>
  <c r="H1205" i="30"/>
  <c r="H153" i="30"/>
  <c r="U381" i="30" l="1"/>
  <c r="T381" i="30"/>
  <c r="V381" i="30" s="1"/>
  <c r="T369" i="30"/>
  <c r="V369" i="30" s="1"/>
  <c r="U369" i="30"/>
  <c r="T353" i="30"/>
  <c r="U353" i="30"/>
  <c r="V344" i="30"/>
  <c r="T227" i="30"/>
  <c r="U227" i="30"/>
  <c r="V227" i="30" s="1"/>
  <c r="T216" i="30"/>
  <c r="U216" i="30"/>
  <c r="V481" i="30"/>
  <c r="V479" i="30"/>
  <c r="V477" i="30"/>
  <c r="V475" i="30"/>
  <c r="V473" i="30"/>
  <c r="V471" i="30"/>
  <c r="V469" i="30"/>
  <c r="V467" i="30"/>
  <c r="V465" i="30"/>
  <c r="V463" i="30"/>
  <c r="V461" i="30"/>
  <c r="V459" i="30"/>
  <c r="V457" i="30"/>
  <c r="V455" i="30"/>
  <c r="V453" i="30"/>
  <c r="V451" i="30"/>
  <c r="V449" i="30"/>
  <c r="V447" i="30"/>
  <c r="V445" i="30"/>
  <c r="V443" i="30"/>
  <c r="V441" i="30"/>
  <c r="T373" i="30"/>
  <c r="U373" i="30"/>
  <c r="V366" i="30"/>
  <c r="T357" i="30"/>
  <c r="U357" i="30"/>
  <c r="V350" i="30"/>
  <c r="V342" i="30"/>
  <c r="V334" i="30"/>
  <c r="T332" i="30"/>
  <c r="V332" i="30" s="1"/>
  <c r="U332" i="30"/>
  <c r="T316" i="30"/>
  <c r="V316" i="30" s="1"/>
  <c r="U316" i="30"/>
  <c r="T300" i="30"/>
  <c r="V300" i="30" s="1"/>
  <c r="U300" i="30"/>
  <c r="T284" i="30"/>
  <c r="V284" i="30" s="1"/>
  <c r="U284" i="30"/>
  <c r="T268" i="30"/>
  <c r="V268" i="30" s="1"/>
  <c r="U268" i="30"/>
  <c r="T221" i="30"/>
  <c r="V221" i="30" s="1"/>
  <c r="U221" i="30"/>
  <c r="V211" i="30"/>
  <c r="T208" i="30"/>
  <c r="U208" i="30"/>
  <c r="T192" i="30"/>
  <c r="U192" i="30"/>
  <c r="V187" i="30"/>
  <c r="T320" i="30"/>
  <c r="V320" i="30" s="1"/>
  <c r="U320" i="30"/>
  <c r="T304" i="30"/>
  <c r="V304" i="30" s="1"/>
  <c r="U304" i="30"/>
  <c r="T288" i="30"/>
  <c r="V288" i="30" s="1"/>
  <c r="U288" i="30"/>
  <c r="T272" i="30"/>
  <c r="V272" i="30" s="1"/>
  <c r="U272" i="30"/>
  <c r="U513" i="30"/>
  <c r="V513" i="30" s="1"/>
  <c r="U482" i="30"/>
  <c r="U480" i="30"/>
  <c r="U478" i="30"/>
  <c r="U476" i="30"/>
  <c r="V476" i="30" s="1"/>
  <c r="U474" i="30"/>
  <c r="U472" i="30"/>
  <c r="U470" i="30"/>
  <c r="U468" i="30"/>
  <c r="V468" i="30" s="1"/>
  <c r="U466" i="30"/>
  <c r="U464" i="30"/>
  <c r="U462" i="30"/>
  <c r="U460" i="30"/>
  <c r="V460" i="30" s="1"/>
  <c r="U458" i="30"/>
  <c r="U456" i="30"/>
  <c r="U454" i="30"/>
  <c r="U452" i="30"/>
  <c r="V452" i="30" s="1"/>
  <c r="U450" i="30"/>
  <c r="U448" i="30"/>
  <c r="U377" i="30"/>
  <c r="T377" i="30"/>
  <c r="V377" i="30" s="1"/>
  <c r="U374" i="30"/>
  <c r="V374" i="30" s="1"/>
  <c r="V370" i="30"/>
  <c r="T361" i="30"/>
  <c r="U361" i="30"/>
  <c r="V361" i="30" s="1"/>
  <c r="U358" i="30"/>
  <c r="V358" i="30" s="1"/>
  <c r="V354" i="30"/>
  <c r="V348" i="30"/>
  <c r="U346" i="30"/>
  <c r="V346" i="30" s="1"/>
  <c r="V340" i="30"/>
  <c r="U338" i="30"/>
  <c r="V338" i="30" s="1"/>
  <c r="V330" i="30"/>
  <c r="T328" i="30"/>
  <c r="V328" i="30" s="1"/>
  <c r="U328" i="30"/>
  <c r="T321" i="30"/>
  <c r="V321" i="30" s="1"/>
  <c r="T312" i="30"/>
  <c r="U312" i="30"/>
  <c r="V305" i="30"/>
  <c r="T296" i="30"/>
  <c r="V296" i="30" s="1"/>
  <c r="U296" i="30"/>
  <c r="V289" i="30"/>
  <c r="T280" i="30"/>
  <c r="U280" i="30"/>
  <c r="T264" i="30"/>
  <c r="U264" i="30"/>
  <c r="T260" i="30"/>
  <c r="U260" i="30"/>
  <c r="T256" i="30"/>
  <c r="U256" i="30"/>
  <c r="T252" i="30"/>
  <c r="U252" i="30"/>
  <c r="T248" i="30"/>
  <c r="U248" i="30"/>
  <c r="T244" i="30"/>
  <c r="U244" i="30"/>
  <c r="T240" i="30"/>
  <c r="U240" i="30"/>
  <c r="T223" i="30"/>
  <c r="U223" i="30"/>
  <c r="V223" i="30" s="1"/>
  <c r="V203" i="30"/>
  <c r="T200" i="30"/>
  <c r="V200" i="30" s="1"/>
  <c r="U200" i="30"/>
  <c r="V362" i="30"/>
  <c r="U510" i="30"/>
  <c r="V510" i="30" s="1"/>
  <c r="V482" i="30"/>
  <c r="V480" i="30"/>
  <c r="V478" i="30"/>
  <c r="V474" i="30"/>
  <c r="V472" i="30"/>
  <c r="V470" i="30"/>
  <c r="V466" i="30"/>
  <c r="V464" i="30"/>
  <c r="V462" i="30"/>
  <c r="V458" i="30"/>
  <c r="V456" i="30"/>
  <c r="V454" i="30"/>
  <c r="V450" i="30"/>
  <c r="V448" i="30"/>
  <c r="V444" i="30"/>
  <c r="V442" i="30"/>
  <c r="V440" i="30"/>
  <c r="V438" i="30"/>
  <c r="V436" i="30"/>
  <c r="V434" i="30"/>
  <c r="T431" i="30"/>
  <c r="V431" i="30" s="1"/>
  <c r="U379" i="30"/>
  <c r="T379" i="30"/>
  <c r="V379" i="30" s="1"/>
  <c r="T376" i="30"/>
  <c r="V376" i="30" s="1"/>
  <c r="T365" i="30"/>
  <c r="U365" i="30"/>
  <c r="T360" i="30"/>
  <c r="V360" i="30" s="1"/>
  <c r="T349" i="30"/>
  <c r="U344" i="30"/>
  <c r="T341" i="30"/>
  <c r="U336" i="30"/>
  <c r="V336" i="30" s="1"/>
  <c r="T333" i="30"/>
  <c r="T324" i="30"/>
  <c r="V324" i="30" s="1"/>
  <c r="U324" i="30"/>
  <c r="V317" i="30"/>
  <c r="T308" i="30"/>
  <c r="V308" i="30" s="1"/>
  <c r="U308" i="30"/>
  <c r="V301" i="30"/>
  <c r="T292" i="30"/>
  <c r="V292" i="30" s="1"/>
  <c r="U292" i="30"/>
  <c r="V285" i="30"/>
  <c r="T276" i="30"/>
  <c r="U276" i="30"/>
  <c r="V269" i="30"/>
  <c r="T236" i="30"/>
  <c r="V236" i="30" s="1"/>
  <c r="U236" i="30"/>
  <c r="V318" i="30"/>
  <c r="V314" i="30"/>
  <c r="V310" i="30"/>
  <c r="V306" i="30"/>
  <c r="V302" i="30"/>
  <c r="V298" i="30"/>
  <c r="V294" i="30"/>
  <c r="V290" i="30"/>
  <c r="V286" i="30"/>
  <c r="V282" i="30"/>
  <c r="V278" i="30"/>
  <c r="V274" i="30"/>
  <c r="V270" i="30"/>
  <c r="V266" i="30"/>
  <c r="V262" i="30"/>
  <c r="V258" i="30"/>
  <c r="V254" i="30"/>
  <c r="V250" i="30"/>
  <c r="V246" i="30"/>
  <c r="V242" i="30"/>
  <c r="V217" i="30"/>
  <c r="V214" i="30"/>
  <c r="V209" i="30"/>
  <c r="V206" i="30"/>
  <c r="V201" i="30"/>
  <c r="V198" i="30"/>
  <c r="V193" i="30"/>
  <c r="V190" i="30"/>
  <c r="V323" i="30"/>
  <c r="V319" i="30"/>
  <c r="V315" i="30"/>
  <c r="V311" i="30"/>
  <c r="V307" i="30"/>
  <c r="V303" i="30"/>
  <c r="V299" i="30"/>
  <c r="V295" i="30"/>
  <c r="V291" i="30"/>
  <c r="V287" i="30"/>
  <c r="V283" i="30"/>
  <c r="V279" i="30"/>
  <c r="V275" i="30"/>
  <c r="V271" i="30"/>
  <c r="V267" i="30"/>
  <c r="U232" i="30"/>
  <c r="V232" i="30" s="1"/>
  <c r="U225" i="30"/>
  <c r="V225" i="30" s="1"/>
  <c r="V222" i="30"/>
  <c r="U220" i="30"/>
  <c r="V220" i="30" s="1"/>
  <c r="U218" i="30"/>
  <c r="U215" i="30"/>
  <c r="V215" i="30" s="1"/>
  <c r="U213" i="30"/>
  <c r="U210" i="30"/>
  <c r="U207" i="30"/>
  <c r="V207" i="30" s="1"/>
  <c r="U205" i="30"/>
  <c r="V205" i="30" s="1"/>
  <c r="U202" i="30"/>
  <c r="U199" i="30"/>
  <c r="V199" i="30" s="1"/>
  <c r="V218" i="30"/>
  <c r="V213" i="30"/>
  <c r="V210" i="30"/>
  <c r="V202" i="30"/>
  <c r="V197" i="30"/>
  <c r="V189" i="30"/>
  <c r="T153" i="30"/>
  <c r="V153" i="30" s="1"/>
  <c r="V492" i="30"/>
  <c r="U511" i="30"/>
  <c r="V511" i="30" s="1"/>
  <c r="U507" i="30"/>
  <c r="V507" i="30" s="1"/>
  <c r="U505" i="30"/>
  <c r="V505" i="30" s="1"/>
  <c r="U503" i="30"/>
  <c r="V503" i="30" s="1"/>
  <c r="U501" i="30"/>
  <c r="U499" i="30"/>
  <c r="U497" i="30"/>
  <c r="V497" i="30" s="1"/>
  <c r="U495" i="30"/>
  <c r="V495" i="30" s="1"/>
  <c r="U493" i="30"/>
  <c r="U491" i="30"/>
  <c r="V491" i="30" s="1"/>
  <c r="U489" i="30"/>
  <c r="V489" i="30" s="1"/>
  <c r="U487" i="30"/>
  <c r="V487" i="30" s="1"/>
  <c r="U485" i="30"/>
  <c r="U483" i="30"/>
  <c r="V164" i="30"/>
  <c r="V506" i="30"/>
  <c r="V490" i="30"/>
  <c r="U512" i="30"/>
  <c r="V512" i="30" s="1"/>
  <c r="U508" i="30"/>
  <c r="V508" i="30" s="1"/>
  <c r="V501" i="30"/>
  <c r="V499" i="30"/>
  <c r="V493" i="30"/>
  <c r="V485" i="30"/>
  <c r="V483" i="30"/>
  <c r="V439" i="30"/>
  <c r="V437" i="30"/>
  <c r="V435" i="30"/>
  <c r="U428" i="30"/>
  <c r="T428" i="30"/>
  <c r="U506" i="30"/>
  <c r="U504" i="30"/>
  <c r="V504" i="30" s="1"/>
  <c r="U502" i="30"/>
  <c r="V502" i="30" s="1"/>
  <c r="U500" i="30"/>
  <c r="V500" i="30" s="1"/>
  <c r="U498" i="30"/>
  <c r="V498" i="30" s="1"/>
  <c r="U496" i="30"/>
  <c r="V496" i="30" s="1"/>
  <c r="U494" i="30"/>
  <c r="V494" i="30" s="1"/>
  <c r="U492" i="30"/>
  <c r="U490" i="30"/>
  <c r="U488" i="30"/>
  <c r="V488" i="30" s="1"/>
  <c r="U486" i="30"/>
  <c r="V486" i="30" s="1"/>
  <c r="U484" i="30"/>
  <c r="V484" i="30" s="1"/>
  <c r="U432" i="30"/>
  <c r="T432" i="30"/>
  <c r="V432" i="30" s="1"/>
  <c r="T375" i="30"/>
  <c r="U375" i="30"/>
  <c r="T371" i="30"/>
  <c r="U371" i="30"/>
  <c r="T367" i="30"/>
  <c r="V367" i="30" s="1"/>
  <c r="U367" i="30"/>
  <c r="T363" i="30"/>
  <c r="U363" i="30"/>
  <c r="T359" i="30"/>
  <c r="V359" i="30" s="1"/>
  <c r="U359" i="30"/>
  <c r="T355" i="30"/>
  <c r="U355" i="30"/>
  <c r="T351" i="30"/>
  <c r="V351" i="30" s="1"/>
  <c r="U351" i="30"/>
  <c r="T234" i="30"/>
  <c r="U234" i="30"/>
  <c r="T430" i="30"/>
  <c r="V430" i="30" s="1"/>
  <c r="T426" i="30"/>
  <c r="V426" i="30" s="1"/>
  <c r="V373" i="30"/>
  <c r="V365" i="30"/>
  <c r="V357" i="30"/>
  <c r="V353" i="30"/>
  <c r="V172" i="30"/>
  <c r="V349" i="30"/>
  <c r="V345" i="30"/>
  <c r="V341" i="30"/>
  <c r="V337" i="30"/>
  <c r="V333" i="30"/>
  <c r="V329" i="30"/>
  <c r="V325" i="30"/>
  <c r="T238" i="30"/>
  <c r="U238" i="30"/>
  <c r="T226" i="30"/>
  <c r="U226" i="30"/>
  <c r="V168" i="30"/>
  <c r="V347" i="30"/>
  <c r="V343" i="30"/>
  <c r="V339" i="30"/>
  <c r="V335" i="30"/>
  <c r="V331" i="30"/>
  <c r="V327" i="30"/>
  <c r="T230" i="30"/>
  <c r="U230" i="30"/>
  <c r="U237" i="30"/>
  <c r="V237" i="30" s="1"/>
  <c r="U233" i="30"/>
  <c r="V233" i="30" s="1"/>
  <c r="U229" i="30"/>
  <c r="V229" i="30" s="1"/>
  <c r="U186" i="30"/>
  <c r="V186" i="30" s="1"/>
  <c r="U185" i="30"/>
  <c r="V185" i="30" s="1"/>
  <c r="U184" i="30"/>
  <c r="V184" i="30" s="1"/>
  <c r="U183" i="30"/>
  <c r="V183" i="30" s="1"/>
  <c r="U182" i="30"/>
  <c r="V182" i="30" s="1"/>
  <c r="U181" i="30"/>
  <c r="V181" i="30" s="1"/>
  <c r="U180" i="30"/>
  <c r="V180" i="30" s="1"/>
  <c r="U179" i="30"/>
  <c r="V179" i="30" s="1"/>
  <c r="U178" i="30"/>
  <c r="V178" i="30" s="1"/>
  <c r="U177" i="30"/>
  <c r="V177" i="30" s="1"/>
  <c r="U176" i="30"/>
  <c r="V176" i="30" s="1"/>
  <c r="U175" i="30"/>
  <c r="V175" i="30" s="1"/>
  <c r="U174" i="30"/>
  <c r="V174" i="30" s="1"/>
  <c r="U173" i="30"/>
  <c r="V173" i="30" s="1"/>
  <c r="U172" i="30"/>
  <c r="U171" i="30"/>
  <c r="V171" i="30" s="1"/>
  <c r="U170" i="30"/>
  <c r="V170" i="30" s="1"/>
  <c r="U169" i="30"/>
  <c r="V169" i="30" s="1"/>
  <c r="U168" i="30"/>
  <c r="U167" i="30"/>
  <c r="V167" i="30" s="1"/>
  <c r="U166" i="30"/>
  <c r="V166" i="30" s="1"/>
  <c r="U165" i="30"/>
  <c r="V165" i="30" s="1"/>
  <c r="U164" i="30"/>
  <c r="U163" i="30"/>
  <c r="V163" i="30" s="1"/>
  <c r="U162" i="30"/>
  <c r="V162" i="30" s="1"/>
  <c r="U161" i="30"/>
  <c r="V161" i="30" s="1"/>
  <c r="U160" i="30"/>
  <c r="V160" i="30" s="1"/>
  <c r="U159" i="30"/>
  <c r="V159" i="30" s="1"/>
  <c r="U158" i="30"/>
  <c r="V158" i="30" s="1"/>
  <c r="U157" i="30"/>
  <c r="V157" i="30" s="1"/>
  <c r="U156" i="30"/>
  <c r="V156" i="30" s="1"/>
  <c r="U155" i="30"/>
  <c r="V155" i="30" s="1"/>
  <c r="U154" i="30"/>
  <c r="V154" i="30" s="1"/>
  <c r="V276" i="30" l="1"/>
  <c r="V240" i="30"/>
  <c r="V248" i="30"/>
  <c r="V256" i="30"/>
  <c r="V264" i="30"/>
  <c r="V312" i="30"/>
  <c r="V208" i="30"/>
  <c r="V216" i="30"/>
  <c r="V428" i="30"/>
  <c r="V244" i="30"/>
  <c r="V252" i="30"/>
  <c r="V260" i="30"/>
  <c r="V280" i="30"/>
  <c r="V192" i="30"/>
  <c r="V226" i="30"/>
  <c r="V355" i="30"/>
  <c r="V371" i="30"/>
  <c r="V230" i="30"/>
  <c r="V238" i="30"/>
  <c r="V234" i="30"/>
  <c r="V363" i="30"/>
  <c r="V375" i="30"/>
  <c r="I153" i="30" l="1"/>
  <c r="J153" i="30" s="1"/>
  <c r="L153" i="30" s="1"/>
  <c r="L514" i="30"/>
  <c r="M514" i="30"/>
  <c r="L515" i="30"/>
  <c r="M515" i="30"/>
  <c r="L516" i="30"/>
  <c r="M516" i="30"/>
  <c r="L517" i="30"/>
  <c r="M517" i="30"/>
  <c r="L518" i="30"/>
  <c r="M518" i="30"/>
  <c r="L519" i="30"/>
  <c r="M519" i="30"/>
  <c r="L520" i="30"/>
  <c r="M520" i="30"/>
  <c r="L521" i="30"/>
  <c r="M521" i="30"/>
  <c r="L522" i="30"/>
  <c r="M522" i="30"/>
  <c r="L523" i="30"/>
  <c r="M523" i="30"/>
  <c r="L524" i="30"/>
  <c r="M524" i="30"/>
  <c r="L525" i="30"/>
  <c r="M525" i="30"/>
  <c r="L526" i="30"/>
  <c r="M526" i="30"/>
  <c r="L527" i="30"/>
  <c r="M527" i="30"/>
  <c r="L528" i="30"/>
  <c r="M528" i="30"/>
  <c r="L529" i="30"/>
  <c r="M529" i="30"/>
  <c r="L530" i="30"/>
  <c r="M530" i="30"/>
  <c r="L531" i="30"/>
  <c r="M531" i="30"/>
  <c r="L532" i="30"/>
  <c r="M532" i="30"/>
  <c r="L533" i="30"/>
  <c r="M533" i="30"/>
  <c r="L534" i="30"/>
  <c r="M534" i="30"/>
  <c r="L535" i="30"/>
  <c r="M535" i="30"/>
  <c r="L536" i="30"/>
  <c r="M536" i="30"/>
  <c r="L537" i="30"/>
  <c r="M537" i="30"/>
  <c r="L538" i="30"/>
  <c r="M538" i="30"/>
  <c r="L539" i="30"/>
  <c r="M539" i="30"/>
  <c r="L540" i="30"/>
  <c r="M540" i="30"/>
  <c r="L541" i="30"/>
  <c r="M541" i="30"/>
  <c r="L542" i="30"/>
  <c r="M542" i="30"/>
  <c r="L543" i="30"/>
  <c r="M543" i="30"/>
  <c r="L544" i="30"/>
  <c r="M544" i="30"/>
  <c r="L545" i="30"/>
  <c r="M545" i="30"/>
  <c r="L546" i="30"/>
  <c r="M546" i="30"/>
  <c r="L547" i="30"/>
  <c r="M547" i="30"/>
  <c r="L548" i="30"/>
  <c r="M548" i="30"/>
  <c r="L549" i="30"/>
  <c r="M549" i="30"/>
  <c r="L550" i="30"/>
  <c r="M550" i="30"/>
  <c r="L551" i="30"/>
  <c r="M551" i="30"/>
  <c r="L552" i="30"/>
  <c r="M552" i="30"/>
  <c r="L553" i="30"/>
  <c r="M553" i="30"/>
  <c r="L554" i="30"/>
  <c r="M554" i="30"/>
  <c r="L555" i="30"/>
  <c r="M555" i="30"/>
  <c r="L556" i="30"/>
  <c r="M556" i="30"/>
  <c r="L557" i="30"/>
  <c r="M557" i="30"/>
  <c r="L558" i="30"/>
  <c r="M558" i="30"/>
  <c r="L559" i="30"/>
  <c r="M559" i="30"/>
  <c r="L560" i="30"/>
  <c r="M560" i="30"/>
  <c r="L561" i="30"/>
  <c r="M561" i="30"/>
  <c r="L562" i="30"/>
  <c r="M562" i="30"/>
  <c r="L563" i="30"/>
  <c r="M563" i="30"/>
  <c r="L564" i="30"/>
  <c r="M564" i="30"/>
  <c r="L565" i="30"/>
  <c r="M565" i="30"/>
  <c r="L566" i="30"/>
  <c r="M566" i="30"/>
  <c r="L567" i="30"/>
  <c r="M567" i="30"/>
  <c r="L568" i="30"/>
  <c r="M568" i="30"/>
  <c r="L569" i="30"/>
  <c r="M569" i="30"/>
  <c r="L570" i="30"/>
  <c r="M570" i="30"/>
  <c r="L571" i="30"/>
  <c r="M571" i="30"/>
  <c r="L572" i="30"/>
  <c r="M572" i="30"/>
  <c r="L573" i="30"/>
  <c r="M573" i="30"/>
  <c r="L574" i="30"/>
  <c r="M574" i="30"/>
  <c r="L575" i="30"/>
  <c r="M575" i="30"/>
  <c r="L576" i="30"/>
  <c r="M576" i="30"/>
  <c r="L577" i="30"/>
  <c r="M577" i="30"/>
  <c r="L578" i="30"/>
  <c r="M578" i="30"/>
  <c r="L579" i="30"/>
  <c r="M579" i="30"/>
  <c r="L580" i="30"/>
  <c r="M580" i="30"/>
  <c r="L581" i="30"/>
  <c r="M581" i="30"/>
  <c r="L582" i="30"/>
  <c r="M582" i="30"/>
  <c r="L583" i="30"/>
  <c r="M583" i="30"/>
  <c r="L584" i="30"/>
  <c r="M584" i="30"/>
  <c r="L585" i="30"/>
  <c r="M585" i="30"/>
  <c r="L586" i="30"/>
  <c r="M586" i="30"/>
  <c r="L587" i="30"/>
  <c r="M587" i="30"/>
  <c r="L588" i="30"/>
  <c r="M588" i="30"/>
  <c r="L589" i="30"/>
  <c r="M589" i="30"/>
  <c r="L590" i="30"/>
  <c r="M590" i="30"/>
  <c r="L591" i="30"/>
  <c r="M591" i="30"/>
  <c r="L592" i="30"/>
  <c r="M592" i="30"/>
  <c r="L593" i="30"/>
  <c r="M593" i="30"/>
  <c r="L594" i="30"/>
  <c r="M594" i="30"/>
  <c r="L595" i="30"/>
  <c r="M595" i="30"/>
  <c r="L596" i="30"/>
  <c r="M596" i="30"/>
  <c r="L597" i="30"/>
  <c r="M597" i="30"/>
  <c r="L598" i="30"/>
  <c r="M598" i="30"/>
  <c r="L599" i="30"/>
  <c r="M599" i="30"/>
  <c r="L600" i="30"/>
  <c r="M600" i="30"/>
  <c r="L601" i="30"/>
  <c r="M601" i="30"/>
  <c r="L602" i="30"/>
  <c r="M602" i="30"/>
  <c r="L603" i="30"/>
  <c r="M603" i="30"/>
  <c r="L604" i="30"/>
  <c r="M604" i="30"/>
  <c r="L605" i="30"/>
  <c r="M605" i="30"/>
  <c r="L606" i="30"/>
  <c r="M606" i="30"/>
  <c r="L607" i="30"/>
  <c r="M607" i="30"/>
  <c r="L608" i="30"/>
  <c r="M608" i="30"/>
  <c r="L609" i="30"/>
  <c r="M609" i="30"/>
  <c r="L610" i="30"/>
  <c r="M610" i="30"/>
  <c r="L611" i="30"/>
  <c r="M611" i="30"/>
  <c r="L612" i="30"/>
  <c r="M612" i="30"/>
  <c r="L613" i="30"/>
  <c r="M613" i="30"/>
  <c r="L614" i="30"/>
  <c r="M614" i="30"/>
  <c r="L615" i="30"/>
  <c r="M615" i="30"/>
  <c r="L616" i="30"/>
  <c r="M616" i="30"/>
  <c r="L617" i="30"/>
  <c r="M617" i="30"/>
  <c r="L618" i="30"/>
  <c r="M618" i="30"/>
  <c r="L619" i="30"/>
  <c r="M619" i="30"/>
  <c r="L620" i="30"/>
  <c r="M620" i="30"/>
  <c r="L621" i="30"/>
  <c r="M621" i="30"/>
  <c r="L622" i="30"/>
  <c r="M622" i="30"/>
  <c r="L623" i="30"/>
  <c r="M623" i="30"/>
  <c r="L624" i="30"/>
  <c r="M624" i="30"/>
  <c r="L625" i="30"/>
  <c r="M625" i="30"/>
  <c r="L626" i="30"/>
  <c r="M626" i="30"/>
  <c r="L627" i="30"/>
  <c r="M627" i="30"/>
  <c r="L628" i="30"/>
  <c r="M628" i="30"/>
  <c r="L629" i="30"/>
  <c r="M629" i="30"/>
  <c r="L630" i="30"/>
  <c r="M630" i="30"/>
  <c r="L631" i="30"/>
  <c r="M631" i="30"/>
  <c r="L632" i="30"/>
  <c r="M632" i="30"/>
  <c r="L633" i="30"/>
  <c r="M633" i="30"/>
  <c r="L634" i="30"/>
  <c r="M634" i="30"/>
  <c r="L635" i="30"/>
  <c r="M635" i="30"/>
  <c r="L636" i="30"/>
  <c r="M636" i="30"/>
  <c r="L637" i="30"/>
  <c r="M637" i="30"/>
  <c r="L638" i="30"/>
  <c r="M638" i="30"/>
  <c r="L639" i="30"/>
  <c r="M639" i="30"/>
  <c r="L640" i="30"/>
  <c r="M640" i="30"/>
  <c r="L641" i="30"/>
  <c r="M641" i="30"/>
  <c r="L642" i="30"/>
  <c r="M642" i="30"/>
  <c r="L643" i="30"/>
  <c r="M643" i="30"/>
  <c r="L644" i="30"/>
  <c r="M644" i="30"/>
  <c r="L645" i="30"/>
  <c r="M645" i="30"/>
  <c r="L646" i="30"/>
  <c r="M646" i="30"/>
  <c r="L647" i="30"/>
  <c r="M647" i="30"/>
  <c r="L648" i="30"/>
  <c r="M648" i="30"/>
  <c r="L649" i="30"/>
  <c r="M649" i="30"/>
  <c r="L650" i="30"/>
  <c r="M650" i="30"/>
  <c r="L651" i="30"/>
  <c r="M651" i="30"/>
  <c r="L652" i="30"/>
  <c r="M652" i="30"/>
  <c r="L653" i="30"/>
  <c r="M653" i="30"/>
  <c r="L654" i="30"/>
  <c r="M654" i="30"/>
  <c r="L655" i="30"/>
  <c r="M655" i="30"/>
  <c r="L656" i="30"/>
  <c r="M656" i="30"/>
  <c r="L657" i="30"/>
  <c r="M657" i="30"/>
  <c r="L658" i="30"/>
  <c r="M658" i="30"/>
  <c r="L659" i="30"/>
  <c r="M659" i="30"/>
  <c r="L660" i="30"/>
  <c r="M660" i="30"/>
  <c r="L661" i="30"/>
  <c r="M661" i="30"/>
  <c r="L662" i="30"/>
  <c r="M662" i="30"/>
  <c r="L663" i="30"/>
  <c r="M663" i="30"/>
  <c r="L664" i="30"/>
  <c r="M664" i="30"/>
  <c r="L665" i="30"/>
  <c r="M665" i="30"/>
  <c r="L666" i="30"/>
  <c r="M666" i="30"/>
  <c r="L667" i="30"/>
  <c r="M667" i="30"/>
  <c r="L668" i="30"/>
  <c r="M668" i="30"/>
  <c r="L669" i="30"/>
  <c r="M669" i="30"/>
  <c r="L670" i="30"/>
  <c r="M670" i="30"/>
  <c r="L671" i="30"/>
  <c r="M671" i="30"/>
  <c r="L672" i="30"/>
  <c r="M672" i="30"/>
  <c r="L673" i="30"/>
  <c r="M673" i="30"/>
  <c r="L674" i="30"/>
  <c r="M674" i="30"/>
  <c r="L675" i="30"/>
  <c r="M675" i="30"/>
  <c r="L676" i="30"/>
  <c r="M676" i="30"/>
  <c r="L677" i="30"/>
  <c r="M677" i="30"/>
  <c r="L678" i="30"/>
  <c r="M678" i="30"/>
  <c r="L679" i="30"/>
  <c r="M679" i="30"/>
  <c r="L680" i="30"/>
  <c r="M680" i="30"/>
  <c r="L681" i="30"/>
  <c r="M681" i="30"/>
  <c r="L682" i="30"/>
  <c r="M682" i="30"/>
  <c r="L683" i="30"/>
  <c r="M683" i="30"/>
  <c r="L684" i="30"/>
  <c r="M684" i="30"/>
  <c r="L685" i="30"/>
  <c r="M685" i="30"/>
  <c r="L686" i="30"/>
  <c r="M686" i="30"/>
  <c r="L687" i="30"/>
  <c r="M687" i="30"/>
  <c r="L688" i="30"/>
  <c r="M688" i="30"/>
  <c r="L689" i="30"/>
  <c r="M689" i="30"/>
  <c r="L690" i="30"/>
  <c r="M690" i="30"/>
  <c r="L691" i="30"/>
  <c r="M691" i="30"/>
  <c r="L692" i="30"/>
  <c r="M692" i="30"/>
  <c r="L693" i="30"/>
  <c r="M693" i="30"/>
  <c r="L694" i="30"/>
  <c r="M694" i="30"/>
  <c r="L695" i="30"/>
  <c r="M695" i="30"/>
  <c r="L696" i="30"/>
  <c r="M696" i="30"/>
  <c r="L697" i="30"/>
  <c r="M697" i="30"/>
  <c r="L698" i="30"/>
  <c r="M698" i="30"/>
  <c r="L699" i="30"/>
  <c r="M699" i="30"/>
  <c r="L700" i="30"/>
  <c r="M700" i="30"/>
  <c r="L701" i="30"/>
  <c r="M701" i="30"/>
  <c r="L702" i="30"/>
  <c r="M702" i="30"/>
  <c r="L703" i="30"/>
  <c r="M703" i="30"/>
  <c r="L704" i="30"/>
  <c r="M704" i="30"/>
  <c r="L705" i="30"/>
  <c r="M705" i="30"/>
  <c r="L706" i="30"/>
  <c r="M706" i="30"/>
  <c r="L707" i="30"/>
  <c r="M707" i="30"/>
  <c r="L708" i="30"/>
  <c r="M708" i="30"/>
  <c r="L709" i="30"/>
  <c r="M709" i="30"/>
  <c r="L710" i="30"/>
  <c r="M710" i="30"/>
  <c r="L711" i="30"/>
  <c r="M711" i="30"/>
  <c r="L712" i="30"/>
  <c r="M712" i="30"/>
  <c r="L713" i="30"/>
  <c r="M713" i="30"/>
  <c r="L714" i="30"/>
  <c r="M714" i="30"/>
  <c r="L715" i="30"/>
  <c r="M715" i="30"/>
  <c r="L716" i="30"/>
  <c r="M716" i="30"/>
  <c r="L717" i="30"/>
  <c r="M717" i="30"/>
  <c r="L718" i="30"/>
  <c r="M718" i="30"/>
  <c r="L719" i="30"/>
  <c r="M719" i="30"/>
  <c r="L720" i="30"/>
  <c r="M720" i="30"/>
  <c r="L721" i="30"/>
  <c r="M721" i="30"/>
  <c r="L722" i="30"/>
  <c r="M722" i="30"/>
  <c r="L723" i="30"/>
  <c r="M723" i="30"/>
  <c r="L724" i="30"/>
  <c r="M724" i="30"/>
  <c r="L725" i="30"/>
  <c r="M725" i="30"/>
  <c r="L726" i="30"/>
  <c r="M726" i="30"/>
  <c r="L727" i="30"/>
  <c r="M727" i="30"/>
  <c r="L728" i="30"/>
  <c r="M728" i="30"/>
  <c r="L729" i="30"/>
  <c r="M729" i="30"/>
  <c r="L730" i="30"/>
  <c r="M730" i="30"/>
  <c r="L731" i="30"/>
  <c r="M731" i="30"/>
  <c r="L732" i="30"/>
  <c r="M732" i="30"/>
  <c r="L733" i="30"/>
  <c r="M733" i="30"/>
  <c r="L734" i="30"/>
  <c r="M734" i="30"/>
  <c r="L735" i="30"/>
  <c r="M735" i="30"/>
  <c r="L736" i="30"/>
  <c r="M736" i="30"/>
  <c r="L737" i="30"/>
  <c r="M737" i="30"/>
  <c r="L738" i="30"/>
  <c r="M738" i="30"/>
  <c r="L739" i="30"/>
  <c r="M739" i="30"/>
  <c r="L740" i="30"/>
  <c r="M740" i="30"/>
  <c r="L741" i="30"/>
  <c r="M741" i="30"/>
  <c r="L742" i="30"/>
  <c r="M742" i="30"/>
  <c r="L743" i="30"/>
  <c r="M743" i="30"/>
  <c r="L744" i="30"/>
  <c r="M744" i="30"/>
  <c r="L745" i="30"/>
  <c r="M745" i="30"/>
  <c r="L746" i="30"/>
  <c r="M746" i="30"/>
  <c r="L747" i="30"/>
  <c r="M747" i="30"/>
  <c r="L748" i="30"/>
  <c r="M748" i="30"/>
  <c r="L749" i="30"/>
  <c r="M749" i="30"/>
  <c r="L750" i="30"/>
  <c r="M750" i="30"/>
  <c r="L751" i="30"/>
  <c r="M751" i="30"/>
  <c r="L752" i="30"/>
  <c r="M752" i="30"/>
  <c r="L753" i="30"/>
  <c r="M753" i="30"/>
  <c r="L754" i="30"/>
  <c r="M754" i="30"/>
  <c r="L755" i="30"/>
  <c r="M755" i="30"/>
  <c r="L756" i="30"/>
  <c r="M756" i="30"/>
  <c r="L757" i="30"/>
  <c r="M757" i="30"/>
  <c r="L758" i="30"/>
  <c r="M758" i="30"/>
  <c r="L759" i="30"/>
  <c r="M759" i="30"/>
  <c r="L760" i="30"/>
  <c r="M760" i="30"/>
  <c r="L761" i="30"/>
  <c r="M761" i="30"/>
  <c r="L762" i="30"/>
  <c r="M762" i="30"/>
  <c r="L763" i="30"/>
  <c r="M763" i="30"/>
  <c r="L764" i="30"/>
  <c r="M764" i="30"/>
  <c r="L765" i="30"/>
  <c r="M765" i="30"/>
  <c r="L766" i="30"/>
  <c r="M766" i="30"/>
  <c r="L767" i="30"/>
  <c r="M767" i="30"/>
  <c r="L768" i="30"/>
  <c r="M768" i="30"/>
  <c r="L769" i="30"/>
  <c r="M769" i="30"/>
  <c r="L770" i="30"/>
  <c r="M770" i="30"/>
  <c r="L771" i="30"/>
  <c r="M771" i="30"/>
  <c r="L772" i="30"/>
  <c r="M772" i="30"/>
  <c r="L773" i="30"/>
  <c r="M773" i="30"/>
  <c r="L774" i="30"/>
  <c r="M774" i="30"/>
  <c r="L775" i="30"/>
  <c r="M775" i="30"/>
  <c r="L776" i="30"/>
  <c r="M776" i="30"/>
  <c r="L777" i="30"/>
  <c r="M777" i="30"/>
  <c r="L778" i="30"/>
  <c r="M778" i="30"/>
  <c r="L779" i="30"/>
  <c r="M779" i="30"/>
  <c r="L780" i="30"/>
  <c r="M780" i="30"/>
  <c r="L781" i="30"/>
  <c r="M781" i="30"/>
  <c r="L782" i="30"/>
  <c r="M782" i="30"/>
  <c r="L783" i="30"/>
  <c r="M783" i="30"/>
  <c r="L784" i="30"/>
  <c r="M784" i="30"/>
  <c r="L785" i="30"/>
  <c r="M785" i="30"/>
  <c r="L786" i="30"/>
  <c r="M786" i="30"/>
  <c r="L787" i="30"/>
  <c r="M787" i="30"/>
  <c r="L788" i="30"/>
  <c r="M788" i="30"/>
  <c r="L789" i="30"/>
  <c r="M789" i="30"/>
  <c r="L790" i="30"/>
  <c r="M790" i="30"/>
  <c r="L791" i="30"/>
  <c r="M791" i="30"/>
  <c r="L792" i="30"/>
  <c r="M792" i="30"/>
  <c r="L793" i="30"/>
  <c r="M793" i="30"/>
  <c r="L794" i="30"/>
  <c r="M794" i="30"/>
  <c r="L795" i="30"/>
  <c r="M795" i="30"/>
  <c r="L796" i="30"/>
  <c r="M796" i="30"/>
  <c r="L797" i="30"/>
  <c r="M797" i="30"/>
  <c r="L798" i="30"/>
  <c r="M798" i="30"/>
  <c r="L799" i="30"/>
  <c r="M799" i="30"/>
  <c r="L800" i="30"/>
  <c r="M800" i="30"/>
  <c r="L801" i="30"/>
  <c r="M801" i="30"/>
  <c r="L802" i="30"/>
  <c r="M802" i="30"/>
  <c r="L803" i="30"/>
  <c r="M803" i="30"/>
  <c r="L804" i="30"/>
  <c r="M804" i="30"/>
  <c r="L805" i="30"/>
  <c r="M805" i="30"/>
  <c r="L806" i="30"/>
  <c r="M806" i="30"/>
  <c r="L807" i="30"/>
  <c r="M807" i="30"/>
  <c r="L808" i="30"/>
  <c r="M808" i="30"/>
  <c r="L809" i="30"/>
  <c r="M809" i="30"/>
  <c r="L810" i="30"/>
  <c r="M810" i="30"/>
  <c r="L811" i="30"/>
  <c r="M811" i="30"/>
  <c r="L812" i="30"/>
  <c r="M812" i="30"/>
  <c r="L813" i="30"/>
  <c r="M813" i="30"/>
  <c r="L814" i="30"/>
  <c r="M814" i="30"/>
  <c r="L815" i="30"/>
  <c r="M815" i="30"/>
  <c r="L816" i="30"/>
  <c r="M816" i="30"/>
  <c r="L817" i="30"/>
  <c r="M817" i="30"/>
  <c r="L818" i="30"/>
  <c r="M818" i="30"/>
  <c r="L819" i="30"/>
  <c r="M819" i="30"/>
  <c r="L820" i="30"/>
  <c r="M820" i="30"/>
  <c r="L821" i="30"/>
  <c r="M821" i="30"/>
  <c r="L822" i="30"/>
  <c r="M822" i="30"/>
  <c r="L823" i="30"/>
  <c r="M823" i="30"/>
  <c r="L824" i="30"/>
  <c r="M824" i="30"/>
  <c r="L825" i="30"/>
  <c r="M825" i="30"/>
  <c r="L826" i="30"/>
  <c r="M826" i="30"/>
  <c r="L827" i="30"/>
  <c r="M827" i="30"/>
  <c r="L828" i="30"/>
  <c r="M828" i="30"/>
  <c r="L829" i="30"/>
  <c r="M829" i="30"/>
  <c r="L830" i="30"/>
  <c r="M830" i="30"/>
  <c r="L831" i="30"/>
  <c r="M831" i="30"/>
  <c r="L832" i="30"/>
  <c r="M832" i="30"/>
  <c r="L833" i="30"/>
  <c r="M833" i="30"/>
  <c r="L834" i="30"/>
  <c r="M834" i="30"/>
  <c r="L835" i="30"/>
  <c r="M835" i="30"/>
  <c r="L836" i="30"/>
  <c r="M836" i="30"/>
  <c r="L837" i="30"/>
  <c r="M837" i="30"/>
  <c r="L838" i="30"/>
  <c r="M838" i="30"/>
  <c r="L839" i="30"/>
  <c r="M839" i="30"/>
  <c r="L840" i="30"/>
  <c r="M840" i="30"/>
  <c r="L841" i="30"/>
  <c r="M841" i="30"/>
  <c r="L842" i="30"/>
  <c r="M842" i="30"/>
  <c r="L843" i="30"/>
  <c r="M843" i="30"/>
  <c r="L844" i="30"/>
  <c r="M844" i="30"/>
  <c r="L845" i="30"/>
  <c r="M845" i="30"/>
  <c r="L846" i="30"/>
  <c r="M846" i="30"/>
  <c r="L847" i="30"/>
  <c r="M847" i="30"/>
  <c r="L848" i="30"/>
  <c r="M848" i="30"/>
  <c r="L849" i="30"/>
  <c r="M849" i="30"/>
  <c r="L850" i="30"/>
  <c r="M850" i="30"/>
  <c r="L851" i="30"/>
  <c r="M851" i="30"/>
  <c r="L852" i="30"/>
  <c r="M852" i="30"/>
  <c r="L853" i="30"/>
  <c r="M853" i="30"/>
  <c r="L854" i="30"/>
  <c r="M854" i="30"/>
  <c r="L855" i="30"/>
  <c r="M855" i="30"/>
  <c r="L856" i="30"/>
  <c r="M856" i="30"/>
  <c r="L857" i="30"/>
  <c r="M857" i="30"/>
  <c r="L858" i="30"/>
  <c r="M858" i="30"/>
  <c r="L859" i="30"/>
  <c r="M859" i="30"/>
  <c r="L860" i="30"/>
  <c r="M860" i="30"/>
  <c r="L861" i="30"/>
  <c r="M861" i="30"/>
  <c r="L862" i="30"/>
  <c r="M862" i="30"/>
  <c r="L863" i="30"/>
  <c r="M863" i="30"/>
  <c r="L864" i="30"/>
  <c r="M864" i="30"/>
  <c r="L865" i="30"/>
  <c r="M865" i="30"/>
  <c r="L866" i="30"/>
  <c r="M866" i="30"/>
  <c r="L867" i="30"/>
  <c r="M867" i="30"/>
  <c r="L868" i="30"/>
  <c r="M868" i="30"/>
  <c r="L869" i="30"/>
  <c r="M869" i="30"/>
  <c r="L870" i="30"/>
  <c r="M870" i="30"/>
  <c r="L871" i="30"/>
  <c r="M871" i="30"/>
  <c r="L872" i="30"/>
  <c r="M872" i="30"/>
  <c r="L873" i="30"/>
  <c r="M873" i="30"/>
  <c r="L874" i="30"/>
  <c r="M874" i="30"/>
  <c r="L875" i="30"/>
  <c r="M875" i="30"/>
  <c r="L876" i="30"/>
  <c r="M876" i="30"/>
  <c r="L877" i="30"/>
  <c r="M877" i="30"/>
  <c r="L878" i="30"/>
  <c r="M878" i="30"/>
  <c r="L879" i="30"/>
  <c r="M879" i="30"/>
  <c r="L880" i="30"/>
  <c r="M880" i="30"/>
  <c r="L881" i="30"/>
  <c r="M881" i="30"/>
  <c r="L882" i="30"/>
  <c r="M882" i="30"/>
  <c r="L883" i="30"/>
  <c r="M883" i="30"/>
  <c r="L884" i="30"/>
  <c r="M884" i="30"/>
  <c r="L885" i="30"/>
  <c r="M885" i="30"/>
  <c r="L886" i="30"/>
  <c r="M886" i="30"/>
  <c r="L887" i="30"/>
  <c r="M887" i="30"/>
  <c r="L888" i="30"/>
  <c r="M888" i="30"/>
  <c r="L889" i="30"/>
  <c r="M889" i="30"/>
  <c r="L890" i="30"/>
  <c r="M890" i="30"/>
  <c r="L891" i="30"/>
  <c r="M891" i="30"/>
  <c r="L892" i="30"/>
  <c r="M892" i="30"/>
  <c r="L893" i="30"/>
  <c r="M893" i="30"/>
  <c r="L894" i="30"/>
  <c r="M894" i="30"/>
  <c r="L895" i="30"/>
  <c r="M895" i="30"/>
  <c r="L896" i="30"/>
  <c r="M896" i="30"/>
  <c r="L897" i="30"/>
  <c r="M897" i="30"/>
  <c r="L898" i="30"/>
  <c r="M898" i="30"/>
  <c r="L899" i="30"/>
  <c r="M899" i="30"/>
  <c r="L900" i="30"/>
  <c r="M900" i="30"/>
  <c r="L901" i="30"/>
  <c r="M901" i="30"/>
  <c r="L902" i="30"/>
  <c r="M902" i="30"/>
  <c r="L903" i="30"/>
  <c r="M903" i="30"/>
  <c r="L904" i="30"/>
  <c r="M904" i="30"/>
  <c r="L905" i="30"/>
  <c r="M905" i="30"/>
  <c r="L906" i="30"/>
  <c r="M906" i="30"/>
  <c r="L907" i="30"/>
  <c r="M907" i="30"/>
  <c r="L908" i="30"/>
  <c r="M908" i="30"/>
  <c r="L909" i="30"/>
  <c r="M909" i="30"/>
  <c r="L910" i="30"/>
  <c r="M910" i="30"/>
  <c r="L911" i="30"/>
  <c r="M911" i="30"/>
  <c r="L912" i="30"/>
  <c r="M912" i="30"/>
  <c r="L913" i="30"/>
  <c r="M913" i="30"/>
  <c r="L914" i="30"/>
  <c r="M914" i="30"/>
  <c r="L915" i="30"/>
  <c r="M915" i="30"/>
  <c r="L916" i="30"/>
  <c r="M916" i="30"/>
  <c r="L917" i="30"/>
  <c r="M917" i="30"/>
  <c r="L918" i="30"/>
  <c r="M918" i="30"/>
  <c r="L919" i="30"/>
  <c r="M919" i="30"/>
  <c r="L920" i="30"/>
  <c r="M920" i="30"/>
  <c r="L921" i="30"/>
  <c r="M921" i="30"/>
  <c r="L922" i="30"/>
  <c r="M922" i="30"/>
  <c r="L923" i="30"/>
  <c r="M923" i="30"/>
  <c r="L924" i="30"/>
  <c r="M924" i="30"/>
  <c r="L925" i="30"/>
  <c r="M925" i="30"/>
  <c r="L926" i="30"/>
  <c r="M926" i="30"/>
  <c r="L927" i="30"/>
  <c r="M927" i="30"/>
  <c r="L928" i="30"/>
  <c r="M928" i="30"/>
  <c r="L929" i="30"/>
  <c r="M929" i="30"/>
  <c r="L930" i="30"/>
  <c r="M930" i="30"/>
  <c r="L931" i="30"/>
  <c r="M931" i="30"/>
  <c r="L932" i="30"/>
  <c r="M932" i="30"/>
  <c r="L933" i="30"/>
  <c r="M933" i="30"/>
  <c r="L934" i="30"/>
  <c r="M934" i="30"/>
  <c r="L935" i="30"/>
  <c r="M935" i="30"/>
  <c r="L936" i="30"/>
  <c r="M936" i="30"/>
  <c r="L937" i="30"/>
  <c r="M937" i="30"/>
  <c r="L938" i="30"/>
  <c r="M938" i="30"/>
  <c r="L939" i="30"/>
  <c r="M939" i="30"/>
  <c r="L940" i="30"/>
  <c r="M940" i="30"/>
  <c r="L941" i="30"/>
  <c r="M941" i="30"/>
  <c r="L942" i="30"/>
  <c r="M942" i="30"/>
  <c r="L943" i="30"/>
  <c r="M943" i="30"/>
  <c r="L944" i="30"/>
  <c r="M944" i="30"/>
  <c r="L945" i="30"/>
  <c r="M945" i="30"/>
  <c r="L946" i="30"/>
  <c r="M946" i="30"/>
  <c r="L947" i="30"/>
  <c r="M947" i="30"/>
  <c r="L948" i="30"/>
  <c r="M948" i="30"/>
  <c r="L949" i="30"/>
  <c r="M949" i="30"/>
  <c r="L950" i="30"/>
  <c r="M950" i="30"/>
  <c r="L951" i="30"/>
  <c r="M951" i="30"/>
  <c r="L952" i="30"/>
  <c r="M952" i="30"/>
  <c r="L953" i="30"/>
  <c r="M953" i="30"/>
  <c r="L954" i="30"/>
  <c r="M954" i="30"/>
  <c r="L955" i="30"/>
  <c r="M955" i="30"/>
  <c r="L956" i="30"/>
  <c r="M956" i="30"/>
  <c r="L957" i="30"/>
  <c r="M957" i="30"/>
  <c r="L958" i="30"/>
  <c r="M958" i="30"/>
  <c r="L959" i="30"/>
  <c r="M959" i="30"/>
  <c r="L960" i="30"/>
  <c r="M960" i="30"/>
  <c r="L961" i="30"/>
  <c r="M961" i="30"/>
  <c r="L962" i="30"/>
  <c r="M962" i="30"/>
  <c r="L963" i="30"/>
  <c r="M963" i="30"/>
  <c r="L964" i="30"/>
  <c r="M964" i="30"/>
  <c r="L965" i="30"/>
  <c r="M965" i="30"/>
  <c r="L966" i="30"/>
  <c r="M966" i="30"/>
  <c r="L967" i="30"/>
  <c r="M967" i="30"/>
  <c r="L968" i="30"/>
  <c r="M968" i="30"/>
  <c r="L969" i="30"/>
  <c r="M969" i="30"/>
  <c r="L970" i="30"/>
  <c r="M970" i="30"/>
  <c r="L971" i="30"/>
  <c r="M971" i="30"/>
  <c r="L972" i="30"/>
  <c r="M972" i="30"/>
  <c r="L973" i="30"/>
  <c r="M973" i="30"/>
  <c r="L974" i="30"/>
  <c r="M974" i="30"/>
  <c r="L975" i="30"/>
  <c r="M975" i="30"/>
  <c r="L976" i="30"/>
  <c r="M976" i="30"/>
  <c r="L977" i="30"/>
  <c r="M977" i="30"/>
  <c r="L978" i="30"/>
  <c r="M978" i="30"/>
  <c r="L979" i="30"/>
  <c r="M979" i="30"/>
  <c r="L980" i="30"/>
  <c r="M980" i="30"/>
  <c r="L981" i="30"/>
  <c r="M981" i="30"/>
  <c r="L982" i="30"/>
  <c r="M982" i="30"/>
  <c r="L983" i="30"/>
  <c r="M983" i="30"/>
  <c r="L984" i="30"/>
  <c r="M984" i="30"/>
  <c r="L985" i="30"/>
  <c r="M985" i="30"/>
  <c r="L986" i="30"/>
  <c r="M986" i="30"/>
  <c r="L987" i="30"/>
  <c r="M987" i="30"/>
  <c r="L988" i="30"/>
  <c r="M988" i="30"/>
  <c r="L989" i="30"/>
  <c r="M989" i="30"/>
  <c r="L990" i="30"/>
  <c r="M990" i="30"/>
  <c r="L991" i="30"/>
  <c r="M991" i="30"/>
  <c r="L992" i="30"/>
  <c r="M992" i="30"/>
  <c r="L993" i="30"/>
  <c r="M993" i="30"/>
  <c r="L994" i="30"/>
  <c r="M994" i="30"/>
  <c r="L995" i="30"/>
  <c r="M995" i="30"/>
  <c r="L996" i="30"/>
  <c r="M996" i="30"/>
  <c r="L997" i="30"/>
  <c r="M997" i="30"/>
  <c r="L998" i="30"/>
  <c r="M998" i="30"/>
  <c r="L999" i="30"/>
  <c r="M999" i="30"/>
  <c r="L1000" i="30"/>
  <c r="M1000" i="30"/>
  <c r="L1001" i="30"/>
  <c r="M1001" i="30"/>
  <c r="L1002" i="30"/>
  <c r="M1002" i="30"/>
  <c r="L1003" i="30"/>
  <c r="M1003" i="30"/>
  <c r="L1004" i="30"/>
  <c r="M1004" i="30"/>
  <c r="L1005" i="30"/>
  <c r="M1005" i="30"/>
  <c r="L1006" i="30"/>
  <c r="M1006" i="30"/>
  <c r="L1007" i="30"/>
  <c r="M1007" i="30"/>
  <c r="L1008" i="30"/>
  <c r="M1008" i="30"/>
  <c r="L1009" i="30"/>
  <c r="M1009" i="30"/>
  <c r="L1010" i="30"/>
  <c r="M1010" i="30"/>
  <c r="L1011" i="30"/>
  <c r="M1011" i="30"/>
  <c r="L1012" i="30"/>
  <c r="M1012" i="30"/>
  <c r="L1013" i="30"/>
  <c r="M1013" i="30"/>
  <c r="L1014" i="30"/>
  <c r="M1014" i="30"/>
  <c r="L1015" i="30"/>
  <c r="M1015" i="30"/>
  <c r="L1016" i="30"/>
  <c r="M1016" i="30"/>
  <c r="L1017" i="30"/>
  <c r="M1017" i="30"/>
  <c r="L1018" i="30"/>
  <c r="M1018" i="30"/>
  <c r="L1019" i="30"/>
  <c r="M1019" i="30"/>
  <c r="L1020" i="30"/>
  <c r="M1020" i="30"/>
  <c r="L1021" i="30"/>
  <c r="M1021" i="30"/>
  <c r="L1022" i="30"/>
  <c r="M1022" i="30"/>
  <c r="L1023" i="30"/>
  <c r="M1023" i="30"/>
  <c r="L1024" i="30"/>
  <c r="M1024" i="30"/>
  <c r="L1025" i="30"/>
  <c r="M1025" i="30"/>
  <c r="L1026" i="30"/>
  <c r="M1026" i="30"/>
  <c r="L1027" i="30"/>
  <c r="M1027" i="30"/>
  <c r="L1028" i="30"/>
  <c r="M1028" i="30"/>
  <c r="L1029" i="30"/>
  <c r="M1029" i="30"/>
  <c r="L1030" i="30"/>
  <c r="M1030" i="30"/>
  <c r="L1031" i="30"/>
  <c r="M1031" i="30"/>
  <c r="L1032" i="30"/>
  <c r="M1032" i="30"/>
  <c r="L1033" i="30"/>
  <c r="M1033" i="30"/>
  <c r="L1034" i="30"/>
  <c r="M1034" i="30"/>
  <c r="L1035" i="30"/>
  <c r="M1035" i="30"/>
  <c r="L1036" i="30"/>
  <c r="M1036" i="30"/>
  <c r="L1037" i="30"/>
  <c r="M1037" i="30"/>
  <c r="L1038" i="30"/>
  <c r="M1038" i="30"/>
  <c r="L1039" i="30"/>
  <c r="M1039" i="30"/>
  <c r="L1040" i="30"/>
  <c r="M1040" i="30"/>
  <c r="L1041" i="30"/>
  <c r="M1041" i="30"/>
  <c r="L1042" i="30"/>
  <c r="M1042" i="30"/>
  <c r="L1043" i="30"/>
  <c r="M1043" i="30"/>
  <c r="L1044" i="30"/>
  <c r="M1044" i="30"/>
  <c r="L1045" i="30"/>
  <c r="M1045" i="30"/>
  <c r="L1046" i="30"/>
  <c r="M1046" i="30"/>
  <c r="L1047" i="30"/>
  <c r="M1047" i="30"/>
  <c r="L1048" i="30"/>
  <c r="M1048" i="30"/>
  <c r="L1049" i="30"/>
  <c r="M1049" i="30"/>
  <c r="L1050" i="30"/>
  <c r="M1050" i="30"/>
  <c r="L1051" i="30"/>
  <c r="M1051" i="30"/>
  <c r="L1052" i="30"/>
  <c r="M1052" i="30"/>
  <c r="L1053" i="30"/>
  <c r="M1053" i="30"/>
  <c r="L1054" i="30"/>
  <c r="M1054" i="30"/>
  <c r="L1055" i="30"/>
  <c r="M1055" i="30"/>
  <c r="L1056" i="30"/>
  <c r="M1056" i="30"/>
  <c r="L1057" i="30"/>
  <c r="M1057" i="30"/>
  <c r="L1058" i="30"/>
  <c r="M1058" i="30"/>
  <c r="L1059" i="30"/>
  <c r="M1059" i="30"/>
  <c r="L1060" i="30"/>
  <c r="M1060" i="30"/>
  <c r="L1061" i="30"/>
  <c r="M1061" i="30"/>
  <c r="L1062" i="30"/>
  <c r="M1062" i="30"/>
  <c r="L1063" i="30"/>
  <c r="M1063" i="30"/>
  <c r="L1064" i="30"/>
  <c r="M1064" i="30"/>
  <c r="L1065" i="30"/>
  <c r="M1065" i="30"/>
  <c r="L1066" i="30"/>
  <c r="M1066" i="30"/>
  <c r="L1067" i="30"/>
  <c r="M1067" i="30"/>
  <c r="L1068" i="30"/>
  <c r="M1068" i="30"/>
  <c r="L1069" i="30"/>
  <c r="M1069" i="30"/>
  <c r="L1070" i="30"/>
  <c r="M1070" i="30"/>
  <c r="L1071" i="30"/>
  <c r="M1071" i="30"/>
  <c r="L1072" i="30"/>
  <c r="M1072" i="30"/>
  <c r="L1073" i="30"/>
  <c r="M1073" i="30"/>
  <c r="L1074" i="30"/>
  <c r="M1074" i="30"/>
  <c r="L1075" i="30"/>
  <c r="M1075" i="30"/>
  <c r="L1076" i="30"/>
  <c r="M1076" i="30"/>
  <c r="L1077" i="30"/>
  <c r="M1077" i="30"/>
  <c r="L1078" i="30"/>
  <c r="M1078" i="30"/>
  <c r="L1079" i="30"/>
  <c r="M1079" i="30"/>
  <c r="L1080" i="30"/>
  <c r="M1080" i="30"/>
  <c r="L1081" i="30"/>
  <c r="M1081" i="30"/>
  <c r="L1082" i="30"/>
  <c r="M1082" i="30"/>
  <c r="L1083" i="30"/>
  <c r="M1083" i="30"/>
  <c r="L1084" i="30"/>
  <c r="M1084" i="30"/>
  <c r="L1085" i="30"/>
  <c r="M1085" i="30"/>
  <c r="L1086" i="30"/>
  <c r="M1086" i="30"/>
  <c r="L1087" i="30"/>
  <c r="M1087" i="30"/>
  <c r="L1088" i="30"/>
  <c r="M1088" i="30"/>
  <c r="L1089" i="30"/>
  <c r="M1089" i="30"/>
  <c r="L1090" i="30"/>
  <c r="M1090" i="30"/>
  <c r="L1091" i="30"/>
  <c r="M1091" i="30"/>
  <c r="L1092" i="30"/>
  <c r="M1092" i="30"/>
  <c r="L1093" i="30"/>
  <c r="M1093" i="30"/>
  <c r="L1094" i="30"/>
  <c r="M1094" i="30"/>
  <c r="L1095" i="30"/>
  <c r="M1095" i="30"/>
  <c r="L1096" i="30"/>
  <c r="M1096" i="30"/>
  <c r="L1097" i="30"/>
  <c r="M1097" i="30"/>
  <c r="L1098" i="30"/>
  <c r="M1098" i="30"/>
  <c r="L1099" i="30"/>
  <c r="M1099" i="30"/>
  <c r="L1100" i="30"/>
  <c r="M1100" i="30"/>
  <c r="L1101" i="30"/>
  <c r="M1101" i="30"/>
  <c r="L1102" i="30"/>
  <c r="M1102" i="30"/>
  <c r="L1103" i="30"/>
  <c r="M1103" i="30"/>
  <c r="L1104" i="30"/>
  <c r="M1104" i="30"/>
  <c r="L1105" i="30"/>
  <c r="M1105" i="30"/>
  <c r="L1106" i="30"/>
  <c r="M1106" i="30"/>
  <c r="L1107" i="30"/>
  <c r="M1107" i="30"/>
  <c r="L1108" i="30"/>
  <c r="M1108" i="30"/>
  <c r="L1109" i="30"/>
  <c r="M1109" i="30"/>
  <c r="L1110" i="30"/>
  <c r="M1110" i="30"/>
  <c r="L1111" i="30"/>
  <c r="M1111" i="30"/>
  <c r="L1112" i="30"/>
  <c r="M1112" i="30"/>
  <c r="L1113" i="30"/>
  <c r="M1113" i="30"/>
  <c r="L1114" i="30"/>
  <c r="M1114" i="30"/>
  <c r="L1115" i="30"/>
  <c r="M1115" i="30"/>
  <c r="L1116" i="30"/>
  <c r="M1116" i="30"/>
  <c r="L1117" i="30"/>
  <c r="M1117" i="30"/>
  <c r="L1118" i="30"/>
  <c r="M1118" i="30"/>
  <c r="L1119" i="30"/>
  <c r="M1119" i="30"/>
  <c r="L1120" i="30"/>
  <c r="M1120" i="30"/>
  <c r="L1121" i="30"/>
  <c r="M1121" i="30"/>
  <c r="L1122" i="30"/>
  <c r="M1122" i="30"/>
  <c r="L1123" i="30"/>
  <c r="M1123" i="30"/>
  <c r="L1124" i="30"/>
  <c r="M1124" i="30"/>
  <c r="L1125" i="30"/>
  <c r="M1125" i="30"/>
  <c r="L1126" i="30"/>
  <c r="M1126" i="30"/>
  <c r="L1127" i="30"/>
  <c r="M1127" i="30"/>
  <c r="L1128" i="30"/>
  <c r="M1128" i="30"/>
  <c r="L1129" i="30"/>
  <c r="M1129" i="30"/>
  <c r="L1130" i="30"/>
  <c r="M1130" i="30"/>
  <c r="L1131" i="30"/>
  <c r="M1131" i="30"/>
  <c r="L1132" i="30"/>
  <c r="M1132" i="30"/>
  <c r="L1133" i="30"/>
  <c r="M1133" i="30"/>
  <c r="L1134" i="30"/>
  <c r="M1134" i="30"/>
  <c r="L1135" i="30"/>
  <c r="M1135" i="30"/>
  <c r="L1136" i="30"/>
  <c r="M1136" i="30"/>
  <c r="L1137" i="30"/>
  <c r="M1137" i="30"/>
  <c r="L1138" i="30"/>
  <c r="M1138" i="30"/>
  <c r="L1139" i="30"/>
  <c r="M1139" i="30"/>
  <c r="L1140" i="30"/>
  <c r="M1140" i="30"/>
  <c r="L1141" i="30"/>
  <c r="M1141" i="30"/>
  <c r="L1142" i="30"/>
  <c r="M1142" i="30"/>
  <c r="L1143" i="30"/>
  <c r="M1143" i="30"/>
  <c r="L1144" i="30"/>
  <c r="M1144" i="30"/>
  <c r="L1145" i="30"/>
  <c r="M1145" i="30"/>
  <c r="L1146" i="30"/>
  <c r="M1146" i="30"/>
  <c r="L1147" i="30"/>
  <c r="M1147" i="30"/>
  <c r="L1148" i="30"/>
  <c r="M1148" i="30"/>
  <c r="L1149" i="30"/>
  <c r="M1149" i="30"/>
  <c r="L1150" i="30"/>
  <c r="M1150" i="30"/>
  <c r="L1151" i="30"/>
  <c r="M1151" i="30"/>
  <c r="L1152" i="30"/>
  <c r="M1152" i="30"/>
  <c r="L1153" i="30"/>
  <c r="M1153" i="30"/>
  <c r="L1154" i="30"/>
  <c r="M1154" i="30"/>
  <c r="L1155" i="30"/>
  <c r="M1155" i="30"/>
  <c r="L1156" i="30"/>
  <c r="M1156" i="30"/>
  <c r="L1157" i="30"/>
  <c r="M1157" i="30"/>
  <c r="L1158" i="30"/>
  <c r="M1158" i="30"/>
  <c r="L1159" i="30"/>
  <c r="M1159" i="30"/>
  <c r="L1160" i="30"/>
  <c r="M1160" i="30"/>
  <c r="L1161" i="30"/>
  <c r="M1161" i="30"/>
  <c r="L1162" i="30"/>
  <c r="M1162" i="30"/>
  <c r="L1163" i="30"/>
  <c r="M1163" i="30"/>
  <c r="L1164" i="30"/>
  <c r="M1164" i="30"/>
  <c r="L1165" i="30"/>
  <c r="M1165" i="30"/>
  <c r="L1166" i="30"/>
  <c r="M1166" i="30"/>
  <c r="L1167" i="30"/>
  <c r="M1167" i="30"/>
  <c r="L1168" i="30"/>
  <c r="M1168" i="30"/>
  <c r="L1169" i="30"/>
  <c r="M1169" i="30"/>
  <c r="L1170" i="30"/>
  <c r="M1170" i="30"/>
  <c r="L1171" i="30"/>
  <c r="M1171" i="30"/>
  <c r="L1172" i="30"/>
  <c r="M1172" i="30"/>
  <c r="L1173" i="30"/>
  <c r="M1173" i="30"/>
  <c r="L1174" i="30"/>
  <c r="M1174" i="30"/>
  <c r="L1175" i="30"/>
  <c r="M1175" i="30"/>
  <c r="L1176" i="30"/>
  <c r="M1176" i="30"/>
  <c r="L1177" i="30"/>
  <c r="M1177" i="30"/>
  <c r="L1178" i="30"/>
  <c r="M1178" i="30"/>
  <c r="L1179" i="30"/>
  <c r="M1179" i="30"/>
  <c r="L1180" i="30"/>
  <c r="M1180" i="30"/>
  <c r="L1181" i="30"/>
  <c r="M1181" i="30"/>
  <c r="L1182" i="30"/>
  <c r="M1182" i="30"/>
  <c r="L1183" i="30"/>
  <c r="M1183" i="30"/>
  <c r="L1184" i="30"/>
  <c r="M1184" i="30"/>
  <c r="L1185" i="30"/>
  <c r="M1185" i="30"/>
  <c r="L1186" i="30"/>
  <c r="M1186" i="30"/>
  <c r="L1187" i="30"/>
  <c r="M1187" i="30"/>
  <c r="L1188" i="30"/>
  <c r="M1188" i="30"/>
  <c r="L1189" i="30"/>
  <c r="M1189" i="30"/>
  <c r="L1190" i="30"/>
  <c r="M1190" i="30"/>
  <c r="L1191" i="30"/>
  <c r="M1191" i="30"/>
  <c r="L1192" i="30"/>
  <c r="M1192" i="30"/>
  <c r="L1193" i="30"/>
  <c r="M1193" i="30"/>
  <c r="L1194" i="30"/>
  <c r="M1194" i="30"/>
  <c r="L1195" i="30"/>
  <c r="M1195" i="30"/>
  <c r="L1196" i="30"/>
  <c r="M1196" i="30"/>
  <c r="L1197" i="30"/>
  <c r="M1197" i="30"/>
  <c r="L1198" i="30"/>
  <c r="M1198" i="30"/>
  <c r="L1199" i="30"/>
  <c r="M1199" i="30"/>
  <c r="L1200" i="30"/>
  <c r="M1200" i="30"/>
  <c r="L1201" i="30"/>
  <c r="M1201" i="30"/>
  <c r="L1202" i="30"/>
  <c r="M1202" i="30"/>
  <c r="L1203" i="30"/>
  <c r="M1203" i="30"/>
  <c r="L1204" i="30"/>
  <c r="M1204" i="30"/>
  <c r="L1205" i="30"/>
  <c r="M1205" i="30"/>
  <c r="K203" i="30"/>
  <c r="M203" i="30" s="1"/>
  <c r="K235" i="30"/>
  <c r="M235" i="30" s="1"/>
  <c r="K267" i="30"/>
  <c r="M267" i="30" s="1"/>
  <c r="K514" i="30"/>
  <c r="K515" i="30"/>
  <c r="K516" i="30"/>
  <c r="K517" i="30"/>
  <c r="K518" i="30"/>
  <c r="K519" i="30"/>
  <c r="K520" i="30"/>
  <c r="K521" i="30"/>
  <c r="K522" i="30"/>
  <c r="K523" i="30"/>
  <c r="K524" i="30"/>
  <c r="K525" i="30"/>
  <c r="K526" i="30"/>
  <c r="K527" i="30"/>
  <c r="K528" i="30"/>
  <c r="K529" i="30"/>
  <c r="K530" i="30"/>
  <c r="K531" i="30"/>
  <c r="K532" i="30"/>
  <c r="K533" i="30"/>
  <c r="K534" i="30"/>
  <c r="K535" i="30"/>
  <c r="K536" i="30"/>
  <c r="K537" i="30"/>
  <c r="K538" i="30"/>
  <c r="K539" i="30"/>
  <c r="K540" i="30"/>
  <c r="K541" i="30"/>
  <c r="K542" i="30"/>
  <c r="K543" i="30"/>
  <c r="K544" i="30"/>
  <c r="K545" i="30"/>
  <c r="K546" i="30"/>
  <c r="K547" i="30"/>
  <c r="K548" i="30"/>
  <c r="K549" i="30"/>
  <c r="K550" i="30"/>
  <c r="K551" i="30"/>
  <c r="K552" i="30"/>
  <c r="K553" i="30"/>
  <c r="K554" i="30"/>
  <c r="K555" i="30"/>
  <c r="K556" i="30"/>
  <c r="K557" i="30"/>
  <c r="K558" i="30"/>
  <c r="K559" i="30"/>
  <c r="K560" i="30"/>
  <c r="K561" i="30"/>
  <c r="K562" i="30"/>
  <c r="K563" i="30"/>
  <c r="K564" i="30"/>
  <c r="K565" i="30"/>
  <c r="K566" i="30"/>
  <c r="K567" i="30"/>
  <c r="K568" i="30"/>
  <c r="K569" i="30"/>
  <c r="K570" i="30"/>
  <c r="K571" i="30"/>
  <c r="K572" i="30"/>
  <c r="K573" i="30"/>
  <c r="K574" i="30"/>
  <c r="K575" i="30"/>
  <c r="K576" i="30"/>
  <c r="K577" i="30"/>
  <c r="K578" i="30"/>
  <c r="K579" i="30"/>
  <c r="K580" i="30"/>
  <c r="K581" i="30"/>
  <c r="K582" i="30"/>
  <c r="K583" i="30"/>
  <c r="K584" i="30"/>
  <c r="K585" i="30"/>
  <c r="K586" i="30"/>
  <c r="K587" i="30"/>
  <c r="K588" i="30"/>
  <c r="K589" i="30"/>
  <c r="K590" i="30"/>
  <c r="K591" i="30"/>
  <c r="K592" i="30"/>
  <c r="K593" i="30"/>
  <c r="K594" i="30"/>
  <c r="K595" i="30"/>
  <c r="K596" i="30"/>
  <c r="K597" i="30"/>
  <c r="K598" i="30"/>
  <c r="K599" i="30"/>
  <c r="K600" i="30"/>
  <c r="K601" i="30"/>
  <c r="K602" i="30"/>
  <c r="K603" i="30"/>
  <c r="K604" i="30"/>
  <c r="K605" i="30"/>
  <c r="K606" i="30"/>
  <c r="K607" i="30"/>
  <c r="K608" i="30"/>
  <c r="K609" i="30"/>
  <c r="K610" i="30"/>
  <c r="K611" i="30"/>
  <c r="K612" i="30"/>
  <c r="K613" i="30"/>
  <c r="K614" i="30"/>
  <c r="K615" i="30"/>
  <c r="K616" i="30"/>
  <c r="K617" i="30"/>
  <c r="K618" i="30"/>
  <c r="K619" i="30"/>
  <c r="K620" i="30"/>
  <c r="K621" i="30"/>
  <c r="K622" i="30"/>
  <c r="K623" i="30"/>
  <c r="K624" i="30"/>
  <c r="K625" i="30"/>
  <c r="K626" i="30"/>
  <c r="K627" i="30"/>
  <c r="K628" i="30"/>
  <c r="K629" i="30"/>
  <c r="K630" i="30"/>
  <c r="K631" i="30"/>
  <c r="K632" i="30"/>
  <c r="K633" i="30"/>
  <c r="K634" i="30"/>
  <c r="K635" i="30"/>
  <c r="K636" i="30"/>
  <c r="K637" i="30"/>
  <c r="K638" i="30"/>
  <c r="K639" i="30"/>
  <c r="K640" i="30"/>
  <c r="K641" i="30"/>
  <c r="K642" i="30"/>
  <c r="K643" i="30"/>
  <c r="K644" i="30"/>
  <c r="K645" i="30"/>
  <c r="K646" i="30"/>
  <c r="K647" i="30"/>
  <c r="K648" i="30"/>
  <c r="K649" i="30"/>
  <c r="K650" i="30"/>
  <c r="K651" i="30"/>
  <c r="K652" i="30"/>
  <c r="K653" i="30"/>
  <c r="K654" i="30"/>
  <c r="K655" i="30"/>
  <c r="K656" i="30"/>
  <c r="K657" i="30"/>
  <c r="K658" i="30"/>
  <c r="K659" i="30"/>
  <c r="K660" i="30"/>
  <c r="K661" i="30"/>
  <c r="K662" i="30"/>
  <c r="K663" i="30"/>
  <c r="K664" i="30"/>
  <c r="K665" i="30"/>
  <c r="K666" i="30"/>
  <c r="K667" i="30"/>
  <c r="K668" i="30"/>
  <c r="K669" i="30"/>
  <c r="K670" i="30"/>
  <c r="K671" i="30"/>
  <c r="K672" i="30"/>
  <c r="K673" i="30"/>
  <c r="K674" i="30"/>
  <c r="K675" i="30"/>
  <c r="K676" i="30"/>
  <c r="K677" i="30"/>
  <c r="K678" i="30"/>
  <c r="K679" i="30"/>
  <c r="K680" i="30"/>
  <c r="K681" i="30"/>
  <c r="K682" i="30"/>
  <c r="K683" i="30"/>
  <c r="K684" i="30"/>
  <c r="K685" i="30"/>
  <c r="K686" i="30"/>
  <c r="K687" i="30"/>
  <c r="K688" i="30"/>
  <c r="K689" i="30"/>
  <c r="K690" i="30"/>
  <c r="K691" i="30"/>
  <c r="K692" i="30"/>
  <c r="K693" i="30"/>
  <c r="K694" i="30"/>
  <c r="K695" i="30"/>
  <c r="K696" i="30"/>
  <c r="K697" i="30"/>
  <c r="K698" i="30"/>
  <c r="K699" i="30"/>
  <c r="K700" i="30"/>
  <c r="K701" i="30"/>
  <c r="K702" i="30"/>
  <c r="K703" i="30"/>
  <c r="K704" i="30"/>
  <c r="K705" i="30"/>
  <c r="K706" i="30"/>
  <c r="K707" i="30"/>
  <c r="K708" i="30"/>
  <c r="K709" i="30"/>
  <c r="K710" i="30"/>
  <c r="K711" i="30"/>
  <c r="K712" i="30"/>
  <c r="K713" i="30"/>
  <c r="K714" i="30"/>
  <c r="K715" i="30"/>
  <c r="K716" i="30"/>
  <c r="K717" i="30"/>
  <c r="K718" i="30"/>
  <c r="K719" i="30"/>
  <c r="K720" i="30"/>
  <c r="K721" i="30"/>
  <c r="K722" i="30"/>
  <c r="K723" i="30"/>
  <c r="K724" i="30"/>
  <c r="K725" i="30"/>
  <c r="K726" i="30"/>
  <c r="K727" i="30"/>
  <c r="K728" i="30"/>
  <c r="K729" i="30"/>
  <c r="K730" i="30"/>
  <c r="K731" i="30"/>
  <c r="K732" i="30"/>
  <c r="K733" i="30"/>
  <c r="K734" i="30"/>
  <c r="K735" i="30"/>
  <c r="K736" i="30"/>
  <c r="K737" i="30"/>
  <c r="K738" i="30"/>
  <c r="K739" i="30"/>
  <c r="K740" i="30"/>
  <c r="K741" i="30"/>
  <c r="K742" i="30"/>
  <c r="K743" i="30"/>
  <c r="K744" i="30"/>
  <c r="K745" i="30"/>
  <c r="K746" i="30"/>
  <c r="K747" i="30"/>
  <c r="K748" i="30"/>
  <c r="K749" i="30"/>
  <c r="K750" i="30"/>
  <c r="K751" i="30"/>
  <c r="K752" i="30"/>
  <c r="K753" i="30"/>
  <c r="K754" i="30"/>
  <c r="K755" i="30"/>
  <c r="K756" i="30"/>
  <c r="K757" i="30"/>
  <c r="K758" i="30"/>
  <c r="K759" i="30"/>
  <c r="K760" i="30"/>
  <c r="K761" i="30"/>
  <c r="K762" i="30"/>
  <c r="K763" i="30"/>
  <c r="K764" i="30"/>
  <c r="K765" i="30"/>
  <c r="K766" i="30"/>
  <c r="K767" i="30"/>
  <c r="K768" i="30"/>
  <c r="K769" i="30"/>
  <c r="K770" i="30"/>
  <c r="K771" i="30"/>
  <c r="K772" i="30"/>
  <c r="K773" i="30"/>
  <c r="K774" i="30"/>
  <c r="K775" i="30"/>
  <c r="K776" i="30"/>
  <c r="K777" i="30"/>
  <c r="K778" i="30"/>
  <c r="K779" i="30"/>
  <c r="K780" i="30"/>
  <c r="K781" i="30"/>
  <c r="K782" i="30"/>
  <c r="K783" i="30"/>
  <c r="K784" i="30"/>
  <c r="K785" i="30"/>
  <c r="K786" i="30"/>
  <c r="K787" i="30"/>
  <c r="K788" i="30"/>
  <c r="K789" i="30"/>
  <c r="K790" i="30"/>
  <c r="K791" i="30"/>
  <c r="K792" i="30"/>
  <c r="K793" i="30"/>
  <c r="K794" i="30"/>
  <c r="K795" i="30"/>
  <c r="K796" i="30"/>
  <c r="K797" i="30"/>
  <c r="K798" i="30"/>
  <c r="K799" i="30"/>
  <c r="K800" i="30"/>
  <c r="K801" i="30"/>
  <c r="K802" i="30"/>
  <c r="K803" i="30"/>
  <c r="K804" i="30"/>
  <c r="K805" i="30"/>
  <c r="K806" i="30"/>
  <c r="K807" i="30"/>
  <c r="K808" i="30"/>
  <c r="K809" i="30"/>
  <c r="K810" i="30"/>
  <c r="K811" i="30"/>
  <c r="K812" i="30"/>
  <c r="K813" i="30"/>
  <c r="K814" i="30"/>
  <c r="K815" i="30"/>
  <c r="K816" i="30"/>
  <c r="K817" i="30"/>
  <c r="K818" i="30"/>
  <c r="K819" i="30"/>
  <c r="K820" i="30"/>
  <c r="K821" i="30"/>
  <c r="K822" i="30"/>
  <c r="K823" i="30"/>
  <c r="K824" i="30"/>
  <c r="K825" i="30"/>
  <c r="K826" i="30"/>
  <c r="K827" i="30"/>
  <c r="K828" i="30"/>
  <c r="K829" i="30"/>
  <c r="K830" i="30"/>
  <c r="K831" i="30"/>
  <c r="K832" i="30"/>
  <c r="K833" i="30"/>
  <c r="K834" i="30"/>
  <c r="K835" i="30"/>
  <c r="K836" i="30"/>
  <c r="K837" i="30"/>
  <c r="K838" i="30"/>
  <c r="K839" i="30"/>
  <c r="K840" i="30"/>
  <c r="K841" i="30"/>
  <c r="K842" i="30"/>
  <c r="K843" i="30"/>
  <c r="K844" i="30"/>
  <c r="K845" i="30"/>
  <c r="K846" i="30"/>
  <c r="K847" i="30"/>
  <c r="K848" i="30"/>
  <c r="K849" i="30"/>
  <c r="K850" i="30"/>
  <c r="K851" i="30"/>
  <c r="K852" i="30"/>
  <c r="K853" i="30"/>
  <c r="K854" i="30"/>
  <c r="K855" i="30"/>
  <c r="K856" i="30"/>
  <c r="K857" i="30"/>
  <c r="K858" i="30"/>
  <c r="K859" i="30"/>
  <c r="K860" i="30"/>
  <c r="K861" i="30"/>
  <c r="K862" i="30"/>
  <c r="K863" i="30"/>
  <c r="K864" i="30"/>
  <c r="K865" i="30"/>
  <c r="K866" i="30"/>
  <c r="K867" i="30"/>
  <c r="K868" i="30"/>
  <c r="K869" i="30"/>
  <c r="K870" i="30"/>
  <c r="K871" i="30"/>
  <c r="K872" i="30"/>
  <c r="K873" i="30"/>
  <c r="K874" i="30"/>
  <c r="K875" i="30"/>
  <c r="K876" i="30"/>
  <c r="K877" i="30"/>
  <c r="K878" i="30"/>
  <c r="K879" i="30"/>
  <c r="K880" i="30"/>
  <c r="K881" i="30"/>
  <c r="K882" i="30"/>
  <c r="K883" i="30"/>
  <c r="K884" i="30"/>
  <c r="K885" i="30"/>
  <c r="K886" i="30"/>
  <c r="K887" i="30"/>
  <c r="K888" i="30"/>
  <c r="K889" i="30"/>
  <c r="K890" i="30"/>
  <c r="K891" i="30"/>
  <c r="K892" i="30"/>
  <c r="K893" i="30"/>
  <c r="K894" i="30"/>
  <c r="K895" i="30"/>
  <c r="K896" i="30"/>
  <c r="K897" i="30"/>
  <c r="K898" i="30"/>
  <c r="K899" i="30"/>
  <c r="K900" i="30"/>
  <c r="K901" i="30"/>
  <c r="K902" i="30"/>
  <c r="K903" i="30"/>
  <c r="K904" i="30"/>
  <c r="K905" i="30"/>
  <c r="K906" i="30"/>
  <c r="K907" i="30"/>
  <c r="K908" i="30"/>
  <c r="K909" i="30"/>
  <c r="K910" i="30"/>
  <c r="K911" i="30"/>
  <c r="K912" i="30"/>
  <c r="K913" i="30"/>
  <c r="K914" i="30"/>
  <c r="K915" i="30"/>
  <c r="K916" i="30"/>
  <c r="K917" i="30"/>
  <c r="K918" i="30"/>
  <c r="K919" i="30"/>
  <c r="K920" i="30"/>
  <c r="K921" i="30"/>
  <c r="K922" i="30"/>
  <c r="K923" i="30"/>
  <c r="K924" i="30"/>
  <c r="K925" i="30"/>
  <c r="K926" i="30"/>
  <c r="K927" i="30"/>
  <c r="K928" i="30"/>
  <c r="K929" i="30"/>
  <c r="K930" i="30"/>
  <c r="K931" i="30"/>
  <c r="K932" i="30"/>
  <c r="K933" i="30"/>
  <c r="K934" i="30"/>
  <c r="K935" i="30"/>
  <c r="K936" i="30"/>
  <c r="K937" i="30"/>
  <c r="K938" i="30"/>
  <c r="K939" i="30"/>
  <c r="K940" i="30"/>
  <c r="K941" i="30"/>
  <c r="K942" i="30"/>
  <c r="K943" i="30"/>
  <c r="K944" i="30"/>
  <c r="K945" i="30"/>
  <c r="K946" i="30"/>
  <c r="K947" i="30"/>
  <c r="K948" i="30"/>
  <c r="K949" i="30"/>
  <c r="K950" i="30"/>
  <c r="K951" i="30"/>
  <c r="K952" i="30"/>
  <c r="K953" i="30"/>
  <c r="K954" i="30"/>
  <c r="K955" i="30"/>
  <c r="K956" i="30"/>
  <c r="K957" i="30"/>
  <c r="K958" i="30"/>
  <c r="K959" i="30"/>
  <c r="K960" i="30"/>
  <c r="K961" i="30"/>
  <c r="K962" i="30"/>
  <c r="K963" i="30"/>
  <c r="K964" i="30"/>
  <c r="K965" i="30"/>
  <c r="K966" i="30"/>
  <c r="K967" i="30"/>
  <c r="K968" i="30"/>
  <c r="K969" i="30"/>
  <c r="K970" i="30"/>
  <c r="K971" i="30"/>
  <c r="K972" i="30"/>
  <c r="K973" i="30"/>
  <c r="K974" i="30"/>
  <c r="K975" i="30"/>
  <c r="K976" i="30"/>
  <c r="K977" i="30"/>
  <c r="K978" i="30"/>
  <c r="K979" i="30"/>
  <c r="K980" i="30"/>
  <c r="K981" i="30"/>
  <c r="K982" i="30"/>
  <c r="K983" i="30"/>
  <c r="K984" i="30"/>
  <c r="K985" i="30"/>
  <c r="K986" i="30"/>
  <c r="K987" i="30"/>
  <c r="K988" i="30"/>
  <c r="K989" i="30"/>
  <c r="K990" i="30"/>
  <c r="K991" i="30"/>
  <c r="K992" i="30"/>
  <c r="K993" i="30"/>
  <c r="K994" i="30"/>
  <c r="K995" i="30"/>
  <c r="K996" i="30"/>
  <c r="K997" i="30"/>
  <c r="K998" i="30"/>
  <c r="K999" i="30"/>
  <c r="K1000" i="30"/>
  <c r="K1001" i="30"/>
  <c r="K1002" i="30"/>
  <c r="K1003" i="30"/>
  <c r="K1004" i="30"/>
  <c r="K1005" i="30"/>
  <c r="K1006" i="30"/>
  <c r="K1007" i="30"/>
  <c r="K1008" i="30"/>
  <c r="K1009" i="30"/>
  <c r="K1010" i="30"/>
  <c r="K1011" i="30"/>
  <c r="K1012" i="30"/>
  <c r="K1013" i="30"/>
  <c r="K1014" i="30"/>
  <c r="K1015" i="30"/>
  <c r="K1016" i="30"/>
  <c r="K1017" i="30"/>
  <c r="K1018" i="30"/>
  <c r="K1019" i="30"/>
  <c r="K1020" i="30"/>
  <c r="K1021" i="30"/>
  <c r="K1022" i="30"/>
  <c r="K1023" i="30"/>
  <c r="K1024" i="30"/>
  <c r="K1025" i="30"/>
  <c r="K1026" i="30"/>
  <c r="K1027" i="30"/>
  <c r="K1028" i="30"/>
  <c r="K1029" i="30"/>
  <c r="K1030" i="30"/>
  <c r="K1031" i="30"/>
  <c r="K1032" i="30"/>
  <c r="K1033" i="30"/>
  <c r="K1034" i="30"/>
  <c r="K1035" i="30"/>
  <c r="K1036" i="30"/>
  <c r="K1037" i="30"/>
  <c r="K1038" i="30"/>
  <c r="K1039" i="30"/>
  <c r="K1040" i="30"/>
  <c r="K1041" i="30"/>
  <c r="K1042" i="30"/>
  <c r="K1043" i="30"/>
  <c r="K1044" i="30"/>
  <c r="K1045" i="30"/>
  <c r="K1046" i="30"/>
  <c r="K1047" i="30"/>
  <c r="K1048" i="30"/>
  <c r="K1049" i="30"/>
  <c r="K1050" i="30"/>
  <c r="K1051" i="30"/>
  <c r="K1052" i="30"/>
  <c r="K1053" i="30"/>
  <c r="K1054" i="30"/>
  <c r="K1055" i="30"/>
  <c r="K1056" i="30"/>
  <c r="K1057" i="30"/>
  <c r="K1058" i="30"/>
  <c r="K1059" i="30"/>
  <c r="K1060" i="30"/>
  <c r="K1061" i="30"/>
  <c r="K1062" i="30"/>
  <c r="K1063" i="30"/>
  <c r="K1064" i="30"/>
  <c r="K1065" i="30"/>
  <c r="K1066" i="30"/>
  <c r="K1067" i="30"/>
  <c r="K1068" i="30"/>
  <c r="K1069" i="30"/>
  <c r="K1070" i="30"/>
  <c r="K1071" i="30"/>
  <c r="K1072" i="30"/>
  <c r="K1073" i="30"/>
  <c r="K1074" i="30"/>
  <c r="K1075" i="30"/>
  <c r="K1076" i="30"/>
  <c r="K1077" i="30"/>
  <c r="K1078" i="30"/>
  <c r="K1079" i="30"/>
  <c r="K1080" i="30"/>
  <c r="K1081" i="30"/>
  <c r="K1082" i="30"/>
  <c r="K1083" i="30"/>
  <c r="K1084" i="30"/>
  <c r="K1085" i="30"/>
  <c r="K1086" i="30"/>
  <c r="K1087" i="30"/>
  <c r="K1088" i="30"/>
  <c r="K1089" i="30"/>
  <c r="K1090" i="30"/>
  <c r="K1091" i="30"/>
  <c r="K1092" i="30"/>
  <c r="K1093" i="30"/>
  <c r="K1094" i="30"/>
  <c r="K1095" i="30"/>
  <c r="K1096" i="30"/>
  <c r="K1097" i="30"/>
  <c r="K1098" i="30"/>
  <c r="K1099" i="30"/>
  <c r="K1100" i="30"/>
  <c r="K1101" i="30"/>
  <c r="K1102" i="30"/>
  <c r="K1103" i="30"/>
  <c r="K1104" i="30"/>
  <c r="K1105" i="30"/>
  <c r="K1106" i="30"/>
  <c r="K1107" i="30"/>
  <c r="K1108" i="30"/>
  <c r="K1109" i="30"/>
  <c r="K1110" i="30"/>
  <c r="K1111" i="30"/>
  <c r="K1112" i="30"/>
  <c r="K1113" i="30"/>
  <c r="K1114" i="30"/>
  <c r="K1115" i="30"/>
  <c r="K1116" i="30"/>
  <c r="K1117" i="30"/>
  <c r="K1118" i="30"/>
  <c r="K1119" i="30"/>
  <c r="K1120" i="30"/>
  <c r="K1121" i="30"/>
  <c r="K1122" i="30"/>
  <c r="K1123" i="30"/>
  <c r="K1124" i="30"/>
  <c r="K1125" i="30"/>
  <c r="K1126" i="30"/>
  <c r="K1127" i="30"/>
  <c r="K1128" i="30"/>
  <c r="K1129" i="30"/>
  <c r="K1130" i="30"/>
  <c r="K1131" i="30"/>
  <c r="K1132" i="30"/>
  <c r="K1133" i="30"/>
  <c r="K1134" i="30"/>
  <c r="K1135" i="30"/>
  <c r="K1136" i="30"/>
  <c r="K1137" i="30"/>
  <c r="K1138" i="30"/>
  <c r="K1139" i="30"/>
  <c r="K1140" i="30"/>
  <c r="K1141" i="30"/>
  <c r="K1142" i="30"/>
  <c r="K1143" i="30"/>
  <c r="K1144" i="30"/>
  <c r="K1145" i="30"/>
  <c r="K1146" i="30"/>
  <c r="K1147" i="30"/>
  <c r="K1148" i="30"/>
  <c r="K1149" i="30"/>
  <c r="K1150" i="30"/>
  <c r="K1151" i="30"/>
  <c r="K1152" i="30"/>
  <c r="K1153" i="30"/>
  <c r="K1154" i="30"/>
  <c r="K1155" i="30"/>
  <c r="K1156" i="30"/>
  <c r="K1157" i="30"/>
  <c r="K1158" i="30"/>
  <c r="K1159" i="30"/>
  <c r="K1160" i="30"/>
  <c r="K1161" i="30"/>
  <c r="K1162" i="30"/>
  <c r="K1163" i="30"/>
  <c r="K1164" i="30"/>
  <c r="K1165" i="30"/>
  <c r="K1166" i="30"/>
  <c r="K1167" i="30"/>
  <c r="K1168" i="30"/>
  <c r="K1169" i="30"/>
  <c r="K1170" i="30"/>
  <c r="K1171" i="30"/>
  <c r="K1172" i="30"/>
  <c r="K1173" i="30"/>
  <c r="K1174" i="30"/>
  <c r="K1175" i="30"/>
  <c r="K1176" i="30"/>
  <c r="K1177" i="30"/>
  <c r="K1178" i="30"/>
  <c r="K1179" i="30"/>
  <c r="K1180" i="30"/>
  <c r="K1181" i="30"/>
  <c r="K1182" i="30"/>
  <c r="K1183" i="30"/>
  <c r="K1184" i="30"/>
  <c r="K1185" i="30"/>
  <c r="K1186" i="30"/>
  <c r="K1187" i="30"/>
  <c r="K1188" i="30"/>
  <c r="K1189" i="30"/>
  <c r="K1190" i="30"/>
  <c r="K1191" i="30"/>
  <c r="K1192" i="30"/>
  <c r="K1193" i="30"/>
  <c r="K1194" i="30"/>
  <c r="K1195" i="30"/>
  <c r="K1196" i="30"/>
  <c r="K1197" i="30"/>
  <c r="K1198" i="30"/>
  <c r="K1199" i="30"/>
  <c r="K1200" i="30"/>
  <c r="K1201" i="30"/>
  <c r="K1202" i="30"/>
  <c r="K1203" i="30"/>
  <c r="K1204" i="30"/>
  <c r="K1205" i="30"/>
  <c r="J159" i="30"/>
  <c r="J167" i="30"/>
  <c r="J175" i="30"/>
  <c r="J183" i="30"/>
  <c r="J191" i="30"/>
  <c r="J199" i="30"/>
  <c r="J203" i="30"/>
  <c r="L203" i="30" s="1"/>
  <c r="J205" i="30"/>
  <c r="J215" i="30"/>
  <c r="J219" i="30"/>
  <c r="L219" i="30" s="1"/>
  <c r="J221" i="30"/>
  <c r="J231" i="30"/>
  <c r="J235" i="30"/>
  <c r="L235" i="30" s="1"/>
  <c r="J237" i="30"/>
  <c r="J247" i="30"/>
  <c r="J251" i="30"/>
  <c r="L251" i="30" s="1"/>
  <c r="J253" i="30"/>
  <c r="J263" i="30"/>
  <c r="J267" i="30"/>
  <c r="L267" i="30" s="1"/>
  <c r="J269" i="30"/>
  <c r="J279" i="30"/>
  <c r="J283" i="30"/>
  <c r="J285" i="30"/>
  <c r="J295" i="30"/>
  <c r="J299" i="30"/>
  <c r="J301" i="30"/>
  <c r="J311" i="30"/>
  <c r="J315" i="30"/>
  <c r="J317" i="30"/>
  <c r="J327" i="30"/>
  <c r="J331" i="30"/>
  <c r="J333" i="30"/>
  <c r="J343" i="30"/>
  <c r="J347" i="30"/>
  <c r="J349" i="30"/>
  <c r="J359" i="30"/>
  <c r="J363" i="30"/>
  <c r="J365" i="30"/>
  <c r="J375" i="30"/>
  <c r="J379" i="30"/>
  <c r="J381" i="30"/>
  <c r="J391" i="30"/>
  <c r="J395" i="30"/>
  <c r="J397" i="30"/>
  <c r="J407" i="30"/>
  <c r="J411" i="30"/>
  <c r="J413" i="30"/>
  <c r="K413" i="30" s="1"/>
  <c r="J514" i="30"/>
  <c r="J515" i="30"/>
  <c r="J516" i="30"/>
  <c r="J517" i="30"/>
  <c r="J518" i="30"/>
  <c r="J519" i="30"/>
  <c r="J520" i="30"/>
  <c r="J521" i="30"/>
  <c r="J522" i="30"/>
  <c r="J523" i="30"/>
  <c r="J524" i="30"/>
  <c r="J525" i="30"/>
  <c r="J526" i="30"/>
  <c r="J527" i="30"/>
  <c r="J528" i="30"/>
  <c r="J529" i="30"/>
  <c r="J530" i="30"/>
  <c r="J531" i="30"/>
  <c r="J532" i="30"/>
  <c r="J533" i="30"/>
  <c r="J534" i="30"/>
  <c r="J535" i="30"/>
  <c r="J536" i="30"/>
  <c r="J537" i="30"/>
  <c r="J538" i="30"/>
  <c r="J539" i="30"/>
  <c r="J540" i="30"/>
  <c r="J541" i="30"/>
  <c r="J542" i="30"/>
  <c r="J543" i="30"/>
  <c r="J544" i="30"/>
  <c r="J545" i="30"/>
  <c r="J546" i="30"/>
  <c r="J547" i="30"/>
  <c r="J548" i="30"/>
  <c r="J549" i="30"/>
  <c r="J550" i="30"/>
  <c r="J551" i="30"/>
  <c r="J552" i="30"/>
  <c r="J553" i="30"/>
  <c r="J554" i="30"/>
  <c r="J555" i="30"/>
  <c r="J556" i="30"/>
  <c r="J557" i="30"/>
  <c r="J558" i="30"/>
  <c r="J559" i="30"/>
  <c r="J560" i="30"/>
  <c r="J561" i="30"/>
  <c r="J562" i="30"/>
  <c r="J563" i="30"/>
  <c r="J564" i="30"/>
  <c r="J565" i="30"/>
  <c r="J566" i="30"/>
  <c r="J567" i="30"/>
  <c r="J568" i="30"/>
  <c r="J569" i="30"/>
  <c r="J570" i="30"/>
  <c r="J571" i="30"/>
  <c r="J572" i="30"/>
  <c r="J573" i="30"/>
  <c r="J574" i="30"/>
  <c r="J575" i="30"/>
  <c r="J576" i="30"/>
  <c r="J577" i="30"/>
  <c r="J578" i="30"/>
  <c r="J579" i="30"/>
  <c r="J580" i="30"/>
  <c r="J581" i="30"/>
  <c r="J582" i="30"/>
  <c r="J583" i="30"/>
  <c r="J584" i="30"/>
  <c r="J585" i="30"/>
  <c r="J586" i="30"/>
  <c r="J587" i="30"/>
  <c r="J588" i="30"/>
  <c r="J589" i="30"/>
  <c r="J590" i="30"/>
  <c r="J591" i="30"/>
  <c r="J592" i="30"/>
  <c r="J593" i="30"/>
  <c r="J594" i="30"/>
  <c r="J595" i="30"/>
  <c r="J596" i="30"/>
  <c r="J597" i="30"/>
  <c r="J598" i="30"/>
  <c r="J599" i="30"/>
  <c r="J600" i="30"/>
  <c r="J601" i="30"/>
  <c r="J602" i="30"/>
  <c r="J603" i="30"/>
  <c r="J604" i="30"/>
  <c r="J605" i="30"/>
  <c r="J606" i="30"/>
  <c r="J607" i="30"/>
  <c r="J608" i="30"/>
  <c r="J609" i="30"/>
  <c r="J610" i="30"/>
  <c r="J611" i="30"/>
  <c r="J612" i="30"/>
  <c r="J613" i="30"/>
  <c r="J614" i="30"/>
  <c r="J615" i="30"/>
  <c r="J616" i="30"/>
  <c r="J617" i="30"/>
  <c r="J618" i="30"/>
  <c r="J619" i="30"/>
  <c r="J620" i="30"/>
  <c r="J621" i="30"/>
  <c r="J622" i="30"/>
  <c r="J623" i="30"/>
  <c r="J624" i="30"/>
  <c r="J625" i="30"/>
  <c r="J626" i="30"/>
  <c r="J627" i="30"/>
  <c r="J628" i="30"/>
  <c r="J629" i="30"/>
  <c r="J630" i="30"/>
  <c r="J631" i="30"/>
  <c r="J632" i="30"/>
  <c r="J633" i="30"/>
  <c r="J634" i="30"/>
  <c r="J635" i="30"/>
  <c r="J636" i="30"/>
  <c r="J637" i="30"/>
  <c r="J638" i="30"/>
  <c r="J639" i="30"/>
  <c r="J640" i="30"/>
  <c r="J641" i="30"/>
  <c r="J642" i="30"/>
  <c r="J643" i="30"/>
  <c r="J644" i="30"/>
  <c r="J645" i="30"/>
  <c r="J646" i="30"/>
  <c r="J647" i="30"/>
  <c r="J648" i="30"/>
  <c r="J649" i="30"/>
  <c r="J650" i="30"/>
  <c r="J651" i="30"/>
  <c r="J652" i="30"/>
  <c r="J653" i="30"/>
  <c r="J654" i="30"/>
  <c r="J655" i="30"/>
  <c r="J656" i="30"/>
  <c r="J657" i="30"/>
  <c r="J658" i="30"/>
  <c r="J659" i="30"/>
  <c r="J660" i="30"/>
  <c r="J661" i="30"/>
  <c r="J662" i="30"/>
  <c r="J663" i="30"/>
  <c r="J664" i="30"/>
  <c r="J665" i="30"/>
  <c r="J666" i="30"/>
  <c r="J667" i="30"/>
  <c r="J668" i="30"/>
  <c r="J669" i="30"/>
  <c r="J670" i="30"/>
  <c r="J671" i="30"/>
  <c r="J672" i="30"/>
  <c r="J673" i="30"/>
  <c r="J674" i="30"/>
  <c r="J675" i="30"/>
  <c r="J676" i="30"/>
  <c r="J677" i="30"/>
  <c r="J678" i="30"/>
  <c r="J679" i="30"/>
  <c r="J680" i="30"/>
  <c r="J681" i="30"/>
  <c r="J682" i="30"/>
  <c r="J683" i="30"/>
  <c r="J684" i="30"/>
  <c r="J685" i="30"/>
  <c r="J686" i="30"/>
  <c r="J687" i="30"/>
  <c r="J688" i="30"/>
  <c r="J689" i="30"/>
  <c r="J690" i="30"/>
  <c r="J691" i="30"/>
  <c r="J692" i="30"/>
  <c r="J693" i="30"/>
  <c r="J694" i="30"/>
  <c r="J695" i="30"/>
  <c r="J696" i="30"/>
  <c r="J697" i="30"/>
  <c r="J698" i="30"/>
  <c r="J699" i="30"/>
  <c r="J700" i="30"/>
  <c r="J701" i="30"/>
  <c r="J702" i="30"/>
  <c r="J703" i="30"/>
  <c r="J704" i="30"/>
  <c r="J705" i="30"/>
  <c r="J706" i="30"/>
  <c r="J707" i="30"/>
  <c r="J708" i="30"/>
  <c r="J709" i="30"/>
  <c r="J710" i="30"/>
  <c r="J711" i="30"/>
  <c r="J712" i="30"/>
  <c r="J713" i="30"/>
  <c r="J714" i="30"/>
  <c r="J715" i="30"/>
  <c r="J716" i="30"/>
  <c r="J717" i="30"/>
  <c r="J718" i="30"/>
  <c r="J719" i="30"/>
  <c r="J720" i="30"/>
  <c r="J721" i="30"/>
  <c r="J722" i="30"/>
  <c r="J723" i="30"/>
  <c r="J724" i="30"/>
  <c r="J725" i="30"/>
  <c r="J726" i="30"/>
  <c r="J727" i="30"/>
  <c r="J728" i="30"/>
  <c r="J729" i="30"/>
  <c r="J730" i="30"/>
  <c r="J731" i="30"/>
  <c r="J732" i="30"/>
  <c r="J733" i="30"/>
  <c r="J734" i="30"/>
  <c r="J735" i="30"/>
  <c r="J736" i="30"/>
  <c r="J737" i="30"/>
  <c r="J738" i="30"/>
  <c r="J739" i="30"/>
  <c r="J740" i="30"/>
  <c r="J741" i="30"/>
  <c r="J742" i="30"/>
  <c r="J743" i="30"/>
  <c r="J744" i="30"/>
  <c r="J745" i="30"/>
  <c r="J746" i="30"/>
  <c r="J747" i="30"/>
  <c r="J748" i="30"/>
  <c r="J749" i="30"/>
  <c r="J750" i="30"/>
  <c r="J751" i="30"/>
  <c r="J752" i="30"/>
  <c r="J753" i="30"/>
  <c r="J754" i="30"/>
  <c r="J755" i="30"/>
  <c r="J756" i="30"/>
  <c r="J757" i="30"/>
  <c r="J758" i="30"/>
  <c r="J759" i="30"/>
  <c r="J760" i="30"/>
  <c r="J761" i="30"/>
  <c r="J762" i="30"/>
  <c r="J763" i="30"/>
  <c r="J764" i="30"/>
  <c r="J765" i="30"/>
  <c r="J766" i="30"/>
  <c r="J767" i="30"/>
  <c r="J768" i="30"/>
  <c r="J769" i="30"/>
  <c r="J770" i="30"/>
  <c r="J771" i="30"/>
  <c r="J772" i="30"/>
  <c r="J773" i="30"/>
  <c r="J774" i="30"/>
  <c r="J775" i="30"/>
  <c r="J776" i="30"/>
  <c r="J777" i="30"/>
  <c r="J778" i="30"/>
  <c r="J779" i="30"/>
  <c r="J780" i="30"/>
  <c r="J781" i="30"/>
  <c r="J782" i="30"/>
  <c r="J783" i="30"/>
  <c r="J784" i="30"/>
  <c r="J785" i="30"/>
  <c r="J786" i="30"/>
  <c r="J787" i="30"/>
  <c r="J788" i="30"/>
  <c r="J789" i="30"/>
  <c r="J790" i="30"/>
  <c r="J791" i="30"/>
  <c r="J792" i="30"/>
  <c r="J793" i="30"/>
  <c r="J794" i="30"/>
  <c r="J795" i="30"/>
  <c r="J796" i="30"/>
  <c r="J797" i="30"/>
  <c r="J798" i="30"/>
  <c r="J799" i="30"/>
  <c r="J800" i="30"/>
  <c r="J801" i="30"/>
  <c r="J802" i="30"/>
  <c r="J803" i="30"/>
  <c r="J804" i="30"/>
  <c r="J805" i="30"/>
  <c r="J806" i="30"/>
  <c r="J807" i="30"/>
  <c r="J808" i="30"/>
  <c r="J809" i="30"/>
  <c r="J810" i="30"/>
  <c r="J811" i="30"/>
  <c r="J812" i="30"/>
  <c r="J813" i="30"/>
  <c r="J814" i="30"/>
  <c r="J815" i="30"/>
  <c r="J816" i="30"/>
  <c r="J817" i="30"/>
  <c r="J818" i="30"/>
  <c r="J819" i="30"/>
  <c r="J820" i="30"/>
  <c r="J821" i="30"/>
  <c r="J822" i="30"/>
  <c r="J823" i="30"/>
  <c r="J824" i="30"/>
  <c r="J825" i="30"/>
  <c r="J826" i="30"/>
  <c r="J827" i="30"/>
  <c r="J828" i="30"/>
  <c r="J829" i="30"/>
  <c r="J830" i="30"/>
  <c r="J831" i="30"/>
  <c r="J832" i="30"/>
  <c r="J833" i="30"/>
  <c r="J834" i="30"/>
  <c r="J835" i="30"/>
  <c r="J836" i="30"/>
  <c r="J837" i="30"/>
  <c r="J838" i="30"/>
  <c r="J839" i="30"/>
  <c r="J840" i="30"/>
  <c r="J841" i="30"/>
  <c r="J842" i="30"/>
  <c r="J843" i="30"/>
  <c r="J844" i="30"/>
  <c r="J845" i="30"/>
  <c r="J846" i="30"/>
  <c r="J847" i="30"/>
  <c r="J848" i="30"/>
  <c r="J849" i="30"/>
  <c r="J850" i="30"/>
  <c r="J851" i="30"/>
  <c r="J852" i="30"/>
  <c r="J853" i="30"/>
  <c r="J854" i="30"/>
  <c r="J855" i="30"/>
  <c r="J856" i="30"/>
  <c r="J857" i="30"/>
  <c r="J858" i="30"/>
  <c r="J859" i="30"/>
  <c r="J860" i="30"/>
  <c r="J861" i="30"/>
  <c r="J862" i="30"/>
  <c r="J863" i="30"/>
  <c r="J864" i="30"/>
  <c r="J865" i="30"/>
  <c r="J866" i="30"/>
  <c r="J867" i="30"/>
  <c r="J868" i="30"/>
  <c r="J869" i="30"/>
  <c r="J870" i="30"/>
  <c r="J871" i="30"/>
  <c r="J872" i="30"/>
  <c r="J873" i="30"/>
  <c r="J874" i="30"/>
  <c r="J875" i="30"/>
  <c r="J876" i="30"/>
  <c r="J877" i="30"/>
  <c r="J878" i="30"/>
  <c r="J879" i="30"/>
  <c r="J880" i="30"/>
  <c r="J881" i="30"/>
  <c r="J882" i="30"/>
  <c r="J883" i="30"/>
  <c r="J884" i="30"/>
  <c r="J885" i="30"/>
  <c r="J886" i="30"/>
  <c r="J887" i="30"/>
  <c r="J888" i="30"/>
  <c r="J889" i="30"/>
  <c r="J890" i="30"/>
  <c r="J891" i="30"/>
  <c r="J892" i="30"/>
  <c r="J893" i="30"/>
  <c r="J894" i="30"/>
  <c r="J895" i="30"/>
  <c r="J896" i="30"/>
  <c r="J897" i="30"/>
  <c r="J898" i="30"/>
  <c r="J899" i="30"/>
  <c r="J900" i="30"/>
  <c r="J901" i="30"/>
  <c r="J902" i="30"/>
  <c r="J903" i="30"/>
  <c r="J904" i="30"/>
  <c r="J905" i="30"/>
  <c r="J906" i="30"/>
  <c r="J907" i="30"/>
  <c r="J908" i="30"/>
  <c r="J909" i="30"/>
  <c r="J910" i="30"/>
  <c r="J911" i="30"/>
  <c r="J912" i="30"/>
  <c r="J913" i="30"/>
  <c r="J914" i="30"/>
  <c r="J915" i="30"/>
  <c r="J916" i="30"/>
  <c r="J917" i="30"/>
  <c r="J918" i="30"/>
  <c r="J919" i="30"/>
  <c r="J920" i="30"/>
  <c r="J921" i="30"/>
  <c r="J922" i="30"/>
  <c r="J923" i="30"/>
  <c r="J924" i="30"/>
  <c r="J925" i="30"/>
  <c r="J926" i="30"/>
  <c r="J927" i="30"/>
  <c r="J928" i="30"/>
  <c r="J929" i="30"/>
  <c r="J930" i="30"/>
  <c r="J931" i="30"/>
  <c r="J932" i="30"/>
  <c r="J933" i="30"/>
  <c r="J934" i="30"/>
  <c r="J935" i="30"/>
  <c r="J936" i="30"/>
  <c r="J937" i="30"/>
  <c r="J938" i="30"/>
  <c r="J939" i="30"/>
  <c r="J940" i="30"/>
  <c r="J941" i="30"/>
  <c r="J942" i="30"/>
  <c r="J943" i="30"/>
  <c r="J944" i="30"/>
  <c r="J945" i="30"/>
  <c r="J946" i="30"/>
  <c r="J947" i="30"/>
  <c r="J948" i="30"/>
  <c r="J949" i="30"/>
  <c r="J950" i="30"/>
  <c r="J951" i="30"/>
  <c r="J952" i="30"/>
  <c r="J953" i="30"/>
  <c r="J954" i="30"/>
  <c r="J955" i="30"/>
  <c r="J956" i="30"/>
  <c r="J957" i="30"/>
  <c r="J958" i="30"/>
  <c r="J959" i="30"/>
  <c r="J960" i="30"/>
  <c r="J961" i="30"/>
  <c r="J962" i="30"/>
  <c r="J963" i="30"/>
  <c r="J964" i="30"/>
  <c r="J965" i="30"/>
  <c r="J966" i="30"/>
  <c r="J967" i="30"/>
  <c r="J968" i="30"/>
  <c r="J969" i="30"/>
  <c r="J970" i="30"/>
  <c r="J971" i="30"/>
  <c r="J972" i="30"/>
  <c r="J973" i="30"/>
  <c r="J974" i="30"/>
  <c r="J975" i="30"/>
  <c r="J976" i="30"/>
  <c r="J977" i="30"/>
  <c r="J978" i="30"/>
  <c r="J979" i="30"/>
  <c r="J980" i="30"/>
  <c r="J981" i="30"/>
  <c r="J982" i="30"/>
  <c r="J983" i="30"/>
  <c r="J984" i="30"/>
  <c r="J985" i="30"/>
  <c r="J986" i="30"/>
  <c r="J987" i="30"/>
  <c r="J988" i="30"/>
  <c r="J989" i="30"/>
  <c r="J990" i="30"/>
  <c r="J991" i="30"/>
  <c r="J992" i="30"/>
  <c r="J993" i="30"/>
  <c r="J994" i="30"/>
  <c r="J995" i="30"/>
  <c r="J996" i="30"/>
  <c r="J997" i="30"/>
  <c r="J998" i="30"/>
  <c r="J999" i="30"/>
  <c r="J1000" i="30"/>
  <c r="J1001" i="30"/>
  <c r="J1002" i="30"/>
  <c r="J1003" i="30"/>
  <c r="J1004" i="30"/>
  <c r="J1005" i="30"/>
  <c r="J1006" i="30"/>
  <c r="J1007" i="30"/>
  <c r="J1008" i="30"/>
  <c r="J1009" i="30"/>
  <c r="J1010" i="30"/>
  <c r="J1011" i="30"/>
  <c r="J1012" i="30"/>
  <c r="J1013" i="30"/>
  <c r="J1014" i="30"/>
  <c r="J1015" i="30"/>
  <c r="J1016" i="30"/>
  <c r="J1017" i="30"/>
  <c r="J1018" i="30"/>
  <c r="J1019" i="30"/>
  <c r="J1020" i="30"/>
  <c r="J1021" i="30"/>
  <c r="J1022" i="30"/>
  <c r="J1023" i="30"/>
  <c r="J1024" i="30"/>
  <c r="J1025" i="30"/>
  <c r="J1026" i="30"/>
  <c r="J1027" i="30"/>
  <c r="J1028" i="30"/>
  <c r="J1029" i="30"/>
  <c r="J1030" i="30"/>
  <c r="J1031" i="30"/>
  <c r="J1032" i="30"/>
  <c r="J1033" i="30"/>
  <c r="J1034" i="30"/>
  <c r="J1035" i="30"/>
  <c r="J1036" i="30"/>
  <c r="J1037" i="30"/>
  <c r="J1038" i="30"/>
  <c r="J1039" i="30"/>
  <c r="J1040" i="30"/>
  <c r="J1041" i="30"/>
  <c r="J1042" i="30"/>
  <c r="J1043" i="30"/>
  <c r="J1044" i="30"/>
  <c r="J1045" i="30"/>
  <c r="J1046" i="30"/>
  <c r="J1047" i="30"/>
  <c r="J1048" i="30"/>
  <c r="J1049" i="30"/>
  <c r="J1050" i="30"/>
  <c r="J1051" i="30"/>
  <c r="J1052" i="30"/>
  <c r="J1053" i="30"/>
  <c r="J1054" i="30"/>
  <c r="J1055" i="30"/>
  <c r="J1056" i="30"/>
  <c r="J1057" i="30"/>
  <c r="J1058" i="30"/>
  <c r="J1059" i="30"/>
  <c r="J1060" i="30"/>
  <c r="J1061" i="30"/>
  <c r="J1062" i="30"/>
  <c r="J1063" i="30"/>
  <c r="J1064" i="30"/>
  <c r="J1065" i="30"/>
  <c r="J1066" i="30"/>
  <c r="J1067" i="30"/>
  <c r="J1068" i="30"/>
  <c r="J1069" i="30"/>
  <c r="J1070" i="30"/>
  <c r="J1071" i="30"/>
  <c r="J1072" i="30"/>
  <c r="J1073" i="30"/>
  <c r="J1074" i="30"/>
  <c r="J1075" i="30"/>
  <c r="J1076" i="30"/>
  <c r="J1077" i="30"/>
  <c r="J1078" i="30"/>
  <c r="J1079" i="30"/>
  <c r="J1080" i="30"/>
  <c r="J1081" i="30"/>
  <c r="J1082" i="30"/>
  <c r="J1083" i="30"/>
  <c r="J1084" i="30"/>
  <c r="J1085" i="30"/>
  <c r="J1086" i="30"/>
  <c r="J1087" i="30"/>
  <c r="J1088" i="30"/>
  <c r="J1089" i="30"/>
  <c r="J1090" i="30"/>
  <c r="J1091" i="30"/>
  <c r="J1092" i="30"/>
  <c r="J1093" i="30"/>
  <c r="J1094" i="30"/>
  <c r="J1095" i="30"/>
  <c r="J1096" i="30"/>
  <c r="J1097" i="30"/>
  <c r="J1098" i="30"/>
  <c r="J1099" i="30"/>
  <c r="J1100" i="30"/>
  <c r="J1101" i="30"/>
  <c r="J1102" i="30"/>
  <c r="J1103" i="30"/>
  <c r="J1104" i="30"/>
  <c r="J1105" i="30"/>
  <c r="J1106" i="30"/>
  <c r="J1107" i="30"/>
  <c r="J1108" i="30"/>
  <c r="J1109" i="30"/>
  <c r="J1110" i="30"/>
  <c r="J1111" i="30"/>
  <c r="J1112" i="30"/>
  <c r="J1113" i="30"/>
  <c r="J1114" i="30"/>
  <c r="J1115" i="30"/>
  <c r="J1116" i="30"/>
  <c r="J1117" i="30"/>
  <c r="J1118" i="30"/>
  <c r="J1119" i="30"/>
  <c r="J1120" i="30"/>
  <c r="J1121" i="30"/>
  <c r="J1122" i="30"/>
  <c r="J1123" i="30"/>
  <c r="J1124" i="30"/>
  <c r="J1125" i="30"/>
  <c r="J1126" i="30"/>
  <c r="J1127" i="30"/>
  <c r="J1128" i="30"/>
  <c r="J1129" i="30"/>
  <c r="J1130" i="30"/>
  <c r="J1131" i="30"/>
  <c r="J1132" i="30"/>
  <c r="J1133" i="30"/>
  <c r="J1134" i="30"/>
  <c r="J1135" i="30"/>
  <c r="J1136" i="30"/>
  <c r="J1137" i="30"/>
  <c r="J1138" i="30"/>
  <c r="J1139" i="30"/>
  <c r="J1140" i="30"/>
  <c r="J1141" i="30"/>
  <c r="J1142" i="30"/>
  <c r="J1143" i="30"/>
  <c r="J1144" i="30"/>
  <c r="J1145" i="30"/>
  <c r="J1146" i="30"/>
  <c r="J1147" i="30"/>
  <c r="J1148" i="30"/>
  <c r="J1149" i="30"/>
  <c r="J1150" i="30"/>
  <c r="J1151" i="30"/>
  <c r="J1152" i="30"/>
  <c r="J1153" i="30"/>
  <c r="J1154" i="30"/>
  <c r="J1155" i="30"/>
  <c r="J1156" i="30"/>
  <c r="J1157" i="30"/>
  <c r="J1158" i="30"/>
  <c r="J1159" i="30"/>
  <c r="J1160" i="30"/>
  <c r="J1161" i="30"/>
  <c r="J1162" i="30"/>
  <c r="J1163" i="30"/>
  <c r="J1164" i="30"/>
  <c r="J1165" i="30"/>
  <c r="J1166" i="30"/>
  <c r="J1167" i="30"/>
  <c r="J1168" i="30"/>
  <c r="J1169" i="30"/>
  <c r="J1170" i="30"/>
  <c r="J1171" i="30"/>
  <c r="J1172" i="30"/>
  <c r="J1173" i="30"/>
  <c r="J1174" i="30"/>
  <c r="J1175" i="30"/>
  <c r="J1176" i="30"/>
  <c r="J1177" i="30"/>
  <c r="J1178" i="30"/>
  <c r="J1179" i="30"/>
  <c r="J1180" i="30"/>
  <c r="J1181" i="30"/>
  <c r="J1182" i="30"/>
  <c r="J1183" i="30"/>
  <c r="J1184" i="30"/>
  <c r="J1185" i="30"/>
  <c r="J1186" i="30"/>
  <c r="J1187" i="30"/>
  <c r="J1188" i="30"/>
  <c r="J1189" i="30"/>
  <c r="J1190" i="30"/>
  <c r="J1191" i="30"/>
  <c r="J1192" i="30"/>
  <c r="J1193" i="30"/>
  <c r="J1194" i="30"/>
  <c r="J1195" i="30"/>
  <c r="J1196" i="30"/>
  <c r="J1197" i="30"/>
  <c r="J1198" i="30"/>
  <c r="J1199" i="30"/>
  <c r="J1200" i="30"/>
  <c r="J1201" i="30"/>
  <c r="J1202" i="30"/>
  <c r="J1203" i="30"/>
  <c r="J1204" i="30"/>
  <c r="J1205" i="30"/>
  <c r="I154" i="30"/>
  <c r="J154" i="30" s="1"/>
  <c r="I155" i="30"/>
  <c r="J155" i="30" s="1"/>
  <c r="I156" i="30"/>
  <c r="J156" i="30" s="1"/>
  <c r="I157" i="30"/>
  <c r="J157" i="30" s="1"/>
  <c r="I158" i="30"/>
  <c r="J158" i="30" s="1"/>
  <c r="I159" i="30"/>
  <c r="I160" i="30"/>
  <c r="J160" i="30" s="1"/>
  <c r="I161" i="30"/>
  <c r="J161" i="30" s="1"/>
  <c r="I162" i="30"/>
  <c r="J162" i="30" s="1"/>
  <c r="I163" i="30"/>
  <c r="J163" i="30" s="1"/>
  <c r="I164" i="30"/>
  <c r="J164" i="30" s="1"/>
  <c r="I165" i="30"/>
  <c r="J165" i="30" s="1"/>
  <c r="I166" i="30"/>
  <c r="J166" i="30" s="1"/>
  <c r="I167" i="30"/>
  <c r="I168" i="30"/>
  <c r="J168" i="30" s="1"/>
  <c r="I169" i="30"/>
  <c r="J169" i="30" s="1"/>
  <c r="I170" i="30"/>
  <c r="J170" i="30" s="1"/>
  <c r="I171" i="30"/>
  <c r="J171" i="30" s="1"/>
  <c r="I172" i="30"/>
  <c r="J172" i="30" s="1"/>
  <c r="I173" i="30"/>
  <c r="J173" i="30" s="1"/>
  <c r="I174" i="30"/>
  <c r="J174" i="30" s="1"/>
  <c r="I175" i="30"/>
  <c r="I176" i="30"/>
  <c r="J176" i="30" s="1"/>
  <c r="I177" i="30"/>
  <c r="J177" i="30" s="1"/>
  <c r="I178" i="30"/>
  <c r="J178" i="30" s="1"/>
  <c r="I179" i="30"/>
  <c r="J179" i="30" s="1"/>
  <c r="I180" i="30"/>
  <c r="J180" i="30" s="1"/>
  <c r="I181" i="30"/>
  <c r="J181" i="30" s="1"/>
  <c r="I182" i="30"/>
  <c r="J182" i="30" s="1"/>
  <c r="I183" i="30"/>
  <c r="I184" i="30"/>
  <c r="J184" i="30" s="1"/>
  <c r="I185" i="30"/>
  <c r="J185" i="30" s="1"/>
  <c r="I186" i="30"/>
  <c r="J186" i="30" s="1"/>
  <c r="I187" i="30"/>
  <c r="J187" i="30" s="1"/>
  <c r="I188" i="30"/>
  <c r="J188" i="30" s="1"/>
  <c r="I189" i="30"/>
  <c r="J189" i="30" s="1"/>
  <c r="I190" i="30"/>
  <c r="J190" i="30" s="1"/>
  <c r="I191" i="30"/>
  <c r="I192" i="30"/>
  <c r="J192" i="30" s="1"/>
  <c r="I193" i="30"/>
  <c r="J193" i="30" s="1"/>
  <c r="I194" i="30"/>
  <c r="J194" i="30" s="1"/>
  <c r="I195" i="30"/>
  <c r="J195" i="30" s="1"/>
  <c r="I196" i="30"/>
  <c r="J196" i="30" s="1"/>
  <c r="K196" i="30" s="1"/>
  <c r="I197" i="30"/>
  <c r="J197" i="30" s="1"/>
  <c r="I198" i="30"/>
  <c r="J198" i="30" s="1"/>
  <c r="I199" i="30"/>
  <c r="I200" i="30"/>
  <c r="J200" i="30" s="1"/>
  <c r="I201" i="30"/>
  <c r="J201" i="30" s="1"/>
  <c r="I202" i="30"/>
  <c r="J202" i="30" s="1"/>
  <c r="I203" i="30"/>
  <c r="I204" i="30"/>
  <c r="J204" i="30" s="1"/>
  <c r="I205" i="30"/>
  <c r="I206" i="30"/>
  <c r="J206" i="30" s="1"/>
  <c r="I207" i="30"/>
  <c r="J207" i="30" s="1"/>
  <c r="I208" i="30"/>
  <c r="J208" i="30" s="1"/>
  <c r="I209" i="30"/>
  <c r="J209" i="30" s="1"/>
  <c r="I210" i="30"/>
  <c r="J210" i="30" s="1"/>
  <c r="I211" i="30"/>
  <c r="J211" i="30" s="1"/>
  <c r="I212" i="30"/>
  <c r="J212" i="30" s="1"/>
  <c r="I213" i="30"/>
  <c r="J213" i="30" s="1"/>
  <c r="I214" i="30"/>
  <c r="J214" i="30" s="1"/>
  <c r="I215" i="30"/>
  <c r="I216" i="30"/>
  <c r="J216" i="30" s="1"/>
  <c r="I217" i="30"/>
  <c r="J217" i="30" s="1"/>
  <c r="I218" i="30"/>
  <c r="J218" i="30" s="1"/>
  <c r="I219" i="30"/>
  <c r="I220" i="30"/>
  <c r="J220" i="30" s="1"/>
  <c r="I221" i="30"/>
  <c r="I222" i="30"/>
  <c r="J222" i="30" s="1"/>
  <c r="I223" i="30"/>
  <c r="J223" i="30" s="1"/>
  <c r="I224" i="30"/>
  <c r="J224" i="30" s="1"/>
  <c r="I225" i="30"/>
  <c r="J225" i="30" s="1"/>
  <c r="I226" i="30"/>
  <c r="J226" i="30" s="1"/>
  <c r="I227" i="30"/>
  <c r="J227" i="30" s="1"/>
  <c r="I228" i="30"/>
  <c r="J228" i="30" s="1"/>
  <c r="I229" i="30"/>
  <c r="J229" i="30" s="1"/>
  <c r="I230" i="30"/>
  <c r="J230" i="30" s="1"/>
  <c r="I231" i="30"/>
  <c r="I232" i="30"/>
  <c r="J232" i="30" s="1"/>
  <c r="I233" i="30"/>
  <c r="J233" i="30" s="1"/>
  <c r="I234" i="30"/>
  <c r="J234" i="30" s="1"/>
  <c r="I235" i="30"/>
  <c r="I236" i="30"/>
  <c r="J236" i="30" s="1"/>
  <c r="I237" i="30"/>
  <c r="I238" i="30"/>
  <c r="J238" i="30" s="1"/>
  <c r="I239" i="30"/>
  <c r="J239" i="30" s="1"/>
  <c r="I240" i="30"/>
  <c r="J240" i="30" s="1"/>
  <c r="I241" i="30"/>
  <c r="J241" i="30" s="1"/>
  <c r="I242" i="30"/>
  <c r="J242" i="30" s="1"/>
  <c r="I243" i="30"/>
  <c r="J243" i="30" s="1"/>
  <c r="I244" i="30"/>
  <c r="J244" i="30" s="1"/>
  <c r="I245" i="30"/>
  <c r="J245" i="30" s="1"/>
  <c r="I246" i="30"/>
  <c r="J246" i="30" s="1"/>
  <c r="I247" i="30"/>
  <c r="I248" i="30"/>
  <c r="J248" i="30" s="1"/>
  <c r="I249" i="30"/>
  <c r="J249" i="30" s="1"/>
  <c r="I250" i="30"/>
  <c r="J250" i="30" s="1"/>
  <c r="I251" i="30"/>
  <c r="I252" i="30"/>
  <c r="J252" i="30" s="1"/>
  <c r="I253" i="30"/>
  <c r="I254" i="30"/>
  <c r="J254" i="30" s="1"/>
  <c r="I255" i="30"/>
  <c r="J255" i="30" s="1"/>
  <c r="I256" i="30"/>
  <c r="J256" i="30" s="1"/>
  <c r="I257" i="30"/>
  <c r="J257" i="30" s="1"/>
  <c r="I258" i="30"/>
  <c r="J258" i="30" s="1"/>
  <c r="I259" i="30"/>
  <c r="J259" i="30" s="1"/>
  <c r="I260" i="30"/>
  <c r="J260" i="30" s="1"/>
  <c r="I261" i="30"/>
  <c r="J261" i="30" s="1"/>
  <c r="I262" i="30"/>
  <c r="J262" i="30" s="1"/>
  <c r="I263" i="30"/>
  <c r="I264" i="30"/>
  <c r="J264" i="30" s="1"/>
  <c r="I265" i="30"/>
  <c r="J265" i="30" s="1"/>
  <c r="I266" i="30"/>
  <c r="J266" i="30" s="1"/>
  <c r="I267" i="30"/>
  <c r="I268" i="30"/>
  <c r="J268" i="30" s="1"/>
  <c r="I269" i="30"/>
  <c r="I270" i="30"/>
  <c r="J270" i="30" s="1"/>
  <c r="I271" i="30"/>
  <c r="J271" i="30" s="1"/>
  <c r="I272" i="30"/>
  <c r="J272" i="30" s="1"/>
  <c r="I273" i="30"/>
  <c r="J273" i="30" s="1"/>
  <c r="I274" i="30"/>
  <c r="J274" i="30" s="1"/>
  <c r="I275" i="30"/>
  <c r="J275" i="30" s="1"/>
  <c r="I276" i="30"/>
  <c r="J276" i="30" s="1"/>
  <c r="I277" i="30"/>
  <c r="J277" i="30" s="1"/>
  <c r="I278" i="30"/>
  <c r="J278" i="30" s="1"/>
  <c r="I279" i="30"/>
  <c r="I280" i="30"/>
  <c r="J280" i="30" s="1"/>
  <c r="I281" i="30"/>
  <c r="J281" i="30" s="1"/>
  <c r="I282" i="30"/>
  <c r="J282" i="30" s="1"/>
  <c r="I283" i="30"/>
  <c r="I284" i="30"/>
  <c r="J284" i="30" s="1"/>
  <c r="I285" i="30"/>
  <c r="I286" i="30"/>
  <c r="J286" i="30" s="1"/>
  <c r="I287" i="30"/>
  <c r="J287" i="30" s="1"/>
  <c r="I288" i="30"/>
  <c r="J288" i="30" s="1"/>
  <c r="I289" i="30"/>
  <c r="J289" i="30" s="1"/>
  <c r="I290" i="30"/>
  <c r="J290" i="30" s="1"/>
  <c r="I291" i="30"/>
  <c r="J291" i="30" s="1"/>
  <c r="I292" i="30"/>
  <c r="J292" i="30" s="1"/>
  <c r="I293" i="30"/>
  <c r="J293" i="30" s="1"/>
  <c r="I294" i="30"/>
  <c r="J294" i="30" s="1"/>
  <c r="I295" i="30"/>
  <c r="I296" i="30"/>
  <c r="J296" i="30" s="1"/>
  <c r="I297" i="30"/>
  <c r="J297" i="30" s="1"/>
  <c r="I298" i="30"/>
  <c r="J298" i="30" s="1"/>
  <c r="I299" i="30"/>
  <c r="I300" i="30"/>
  <c r="J300" i="30" s="1"/>
  <c r="I301" i="30"/>
  <c r="I302" i="30"/>
  <c r="J302" i="30" s="1"/>
  <c r="I303" i="30"/>
  <c r="J303" i="30" s="1"/>
  <c r="I304" i="30"/>
  <c r="J304" i="30" s="1"/>
  <c r="I305" i="30"/>
  <c r="J305" i="30" s="1"/>
  <c r="I306" i="30"/>
  <c r="J306" i="30" s="1"/>
  <c r="I307" i="30"/>
  <c r="J307" i="30" s="1"/>
  <c r="I308" i="30"/>
  <c r="J308" i="30" s="1"/>
  <c r="I309" i="30"/>
  <c r="J309" i="30" s="1"/>
  <c r="I310" i="30"/>
  <c r="J310" i="30" s="1"/>
  <c r="I311" i="30"/>
  <c r="I312" i="30"/>
  <c r="J312" i="30" s="1"/>
  <c r="I313" i="30"/>
  <c r="J313" i="30" s="1"/>
  <c r="I314" i="30"/>
  <c r="J314" i="30" s="1"/>
  <c r="I315" i="30"/>
  <c r="I316" i="30"/>
  <c r="J316" i="30" s="1"/>
  <c r="I317" i="30"/>
  <c r="I318" i="30"/>
  <c r="J318" i="30" s="1"/>
  <c r="I319" i="30"/>
  <c r="J319" i="30" s="1"/>
  <c r="I320" i="30"/>
  <c r="J320" i="30" s="1"/>
  <c r="I321" i="30"/>
  <c r="J321" i="30" s="1"/>
  <c r="I322" i="30"/>
  <c r="J322" i="30" s="1"/>
  <c r="I323" i="30"/>
  <c r="J323" i="30" s="1"/>
  <c r="I324" i="30"/>
  <c r="J324" i="30" s="1"/>
  <c r="I325" i="30"/>
  <c r="J325" i="30" s="1"/>
  <c r="I326" i="30"/>
  <c r="J326" i="30" s="1"/>
  <c r="I327" i="30"/>
  <c r="I328" i="30"/>
  <c r="J328" i="30" s="1"/>
  <c r="I329" i="30"/>
  <c r="J329" i="30" s="1"/>
  <c r="I330" i="30"/>
  <c r="J330" i="30" s="1"/>
  <c r="I331" i="30"/>
  <c r="I332" i="30"/>
  <c r="J332" i="30" s="1"/>
  <c r="I333" i="30"/>
  <c r="I334" i="30"/>
  <c r="J334" i="30" s="1"/>
  <c r="I335" i="30"/>
  <c r="J335" i="30" s="1"/>
  <c r="I336" i="30"/>
  <c r="J336" i="30" s="1"/>
  <c r="I337" i="30"/>
  <c r="J337" i="30" s="1"/>
  <c r="I338" i="30"/>
  <c r="J338" i="30" s="1"/>
  <c r="I339" i="30"/>
  <c r="J339" i="30" s="1"/>
  <c r="I340" i="30"/>
  <c r="J340" i="30" s="1"/>
  <c r="I341" i="30"/>
  <c r="J341" i="30" s="1"/>
  <c r="I342" i="30"/>
  <c r="J342" i="30" s="1"/>
  <c r="I343" i="30"/>
  <c r="I344" i="30"/>
  <c r="J344" i="30" s="1"/>
  <c r="I345" i="30"/>
  <c r="J345" i="30" s="1"/>
  <c r="I346" i="30"/>
  <c r="J346" i="30" s="1"/>
  <c r="I347" i="30"/>
  <c r="I348" i="30"/>
  <c r="J348" i="30" s="1"/>
  <c r="I349" i="30"/>
  <c r="I350" i="30"/>
  <c r="J350" i="30" s="1"/>
  <c r="I351" i="30"/>
  <c r="J351" i="30" s="1"/>
  <c r="I352" i="30"/>
  <c r="J352" i="30" s="1"/>
  <c r="I353" i="30"/>
  <c r="J353" i="30" s="1"/>
  <c r="I354" i="30"/>
  <c r="J354" i="30" s="1"/>
  <c r="I355" i="30"/>
  <c r="J355" i="30" s="1"/>
  <c r="I356" i="30"/>
  <c r="J356" i="30" s="1"/>
  <c r="I357" i="30"/>
  <c r="J357" i="30" s="1"/>
  <c r="I358" i="30"/>
  <c r="J358" i="30" s="1"/>
  <c r="I359" i="30"/>
  <c r="I360" i="30"/>
  <c r="J360" i="30" s="1"/>
  <c r="I361" i="30"/>
  <c r="J361" i="30" s="1"/>
  <c r="I362" i="30"/>
  <c r="J362" i="30" s="1"/>
  <c r="I363" i="30"/>
  <c r="I364" i="30"/>
  <c r="J364" i="30" s="1"/>
  <c r="I365" i="30"/>
  <c r="I366" i="30"/>
  <c r="J366" i="30" s="1"/>
  <c r="I367" i="30"/>
  <c r="J367" i="30" s="1"/>
  <c r="I368" i="30"/>
  <c r="J368" i="30" s="1"/>
  <c r="I369" i="30"/>
  <c r="J369" i="30" s="1"/>
  <c r="I370" i="30"/>
  <c r="J370" i="30" s="1"/>
  <c r="I371" i="30"/>
  <c r="J371" i="30" s="1"/>
  <c r="I372" i="30"/>
  <c r="J372" i="30" s="1"/>
  <c r="I373" i="30"/>
  <c r="J373" i="30" s="1"/>
  <c r="I374" i="30"/>
  <c r="J374" i="30" s="1"/>
  <c r="I375" i="30"/>
  <c r="I376" i="30"/>
  <c r="J376" i="30" s="1"/>
  <c r="I377" i="30"/>
  <c r="J377" i="30" s="1"/>
  <c r="I378" i="30"/>
  <c r="J378" i="30" s="1"/>
  <c r="I379" i="30"/>
  <c r="I380" i="30"/>
  <c r="J380" i="30" s="1"/>
  <c r="I381" i="30"/>
  <c r="I382" i="30"/>
  <c r="J382" i="30" s="1"/>
  <c r="I383" i="30"/>
  <c r="J383" i="30" s="1"/>
  <c r="I384" i="30"/>
  <c r="J384" i="30" s="1"/>
  <c r="I385" i="30"/>
  <c r="J385" i="30" s="1"/>
  <c r="I386" i="30"/>
  <c r="J386" i="30" s="1"/>
  <c r="I387" i="30"/>
  <c r="J387" i="30" s="1"/>
  <c r="I388" i="30"/>
  <c r="J388" i="30" s="1"/>
  <c r="I389" i="30"/>
  <c r="J389" i="30" s="1"/>
  <c r="I390" i="30"/>
  <c r="J390" i="30" s="1"/>
  <c r="I391" i="30"/>
  <c r="I392" i="30"/>
  <c r="J392" i="30" s="1"/>
  <c r="I393" i="30"/>
  <c r="J393" i="30" s="1"/>
  <c r="I394" i="30"/>
  <c r="J394" i="30" s="1"/>
  <c r="I395" i="30"/>
  <c r="I396" i="30"/>
  <c r="J396" i="30" s="1"/>
  <c r="I397" i="30"/>
  <c r="I398" i="30"/>
  <c r="J398" i="30" s="1"/>
  <c r="I399" i="30"/>
  <c r="J399" i="30" s="1"/>
  <c r="I400" i="30"/>
  <c r="J400" i="30" s="1"/>
  <c r="I401" i="30"/>
  <c r="J401" i="30" s="1"/>
  <c r="I402" i="30"/>
  <c r="J402" i="30" s="1"/>
  <c r="I403" i="30"/>
  <c r="J403" i="30" s="1"/>
  <c r="I404" i="30"/>
  <c r="J404" i="30" s="1"/>
  <c r="I405" i="30"/>
  <c r="J405" i="30" s="1"/>
  <c r="I406" i="30"/>
  <c r="J406" i="30" s="1"/>
  <c r="I407" i="30"/>
  <c r="I408" i="30"/>
  <c r="J408" i="30" s="1"/>
  <c r="I409" i="30"/>
  <c r="J409" i="30" s="1"/>
  <c r="I410" i="30"/>
  <c r="J410" i="30" s="1"/>
  <c r="I411" i="30"/>
  <c r="I412" i="30"/>
  <c r="J412" i="30" s="1"/>
  <c r="I413" i="30"/>
  <c r="I414" i="30"/>
  <c r="J414" i="30" s="1"/>
  <c r="I415" i="30"/>
  <c r="J415" i="30" s="1"/>
  <c r="I416" i="30"/>
  <c r="J416" i="30" s="1"/>
  <c r="I417" i="30"/>
  <c r="J417" i="30" s="1"/>
  <c r="I418" i="30"/>
  <c r="J418" i="30" s="1"/>
  <c r="I419" i="30"/>
  <c r="J419" i="30" s="1"/>
  <c r="I420" i="30"/>
  <c r="J420" i="30" s="1"/>
  <c r="I421" i="30"/>
  <c r="J421" i="30" s="1"/>
  <c r="I422" i="30"/>
  <c r="J422" i="30" s="1"/>
  <c r="I423" i="30"/>
  <c r="J423" i="30" s="1"/>
  <c r="I424" i="30"/>
  <c r="J424" i="30" s="1"/>
  <c r="I425" i="30"/>
  <c r="J425" i="30" s="1"/>
  <c r="I426" i="30"/>
  <c r="J426" i="30" s="1"/>
  <c r="I427" i="30"/>
  <c r="J427" i="30" s="1"/>
  <c r="I428" i="30"/>
  <c r="J428" i="30" s="1"/>
  <c r="I429" i="30"/>
  <c r="J429" i="30" s="1"/>
  <c r="I430" i="30"/>
  <c r="J430" i="30" s="1"/>
  <c r="I431" i="30"/>
  <c r="J431" i="30" s="1"/>
  <c r="I432" i="30"/>
  <c r="J432" i="30" s="1"/>
  <c r="I433" i="30"/>
  <c r="J433" i="30" s="1"/>
  <c r="I434" i="30"/>
  <c r="J434" i="30" s="1"/>
  <c r="I435" i="30"/>
  <c r="J435" i="30" s="1"/>
  <c r="I436" i="30"/>
  <c r="J436" i="30" s="1"/>
  <c r="I437" i="30"/>
  <c r="J437" i="30" s="1"/>
  <c r="I438" i="30"/>
  <c r="J438" i="30" s="1"/>
  <c r="I439" i="30"/>
  <c r="J439" i="30" s="1"/>
  <c r="I440" i="30"/>
  <c r="J440" i="30" s="1"/>
  <c r="I441" i="30"/>
  <c r="J441" i="30" s="1"/>
  <c r="I442" i="30"/>
  <c r="J442" i="30" s="1"/>
  <c r="I443" i="30"/>
  <c r="J443" i="30" s="1"/>
  <c r="I444" i="30"/>
  <c r="J444" i="30" s="1"/>
  <c r="I445" i="30"/>
  <c r="J445" i="30" s="1"/>
  <c r="I446" i="30"/>
  <c r="J446" i="30" s="1"/>
  <c r="I447" i="30"/>
  <c r="J447" i="30" s="1"/>
  <c r="I448" i="30"/>
  <c r="J448" i="30" s="1"/>
  <c r="I449" i="30"/>
  <c r="J449" i="30" s="1"/>
  <c r="I450" i="30"/>
  <c r="J450" i="30" s="1"/>
  <c r="I451" i="30"/>
  <c r="J451" i="30" s="1"/>
  <c r="I452" i="30"/>
  <c r="J452" i="30" s="1"/>
  <c r="I453" i="30"/>
  <c r="J453" i="30" s="1"/>
  <c r="I454" i="30"/>
  <c r="J454" i="30" s="1"/>
  <c r="I455" i="30"/>
  <c r="J455" i="30" s="1"/>
  <c r="I456" i="30"/>
  <c r="J456" i="30" s="1"/>
  <c r="I457" i="30"/>
  <c r="J457" i="30" s="1"/>
  <c r="I458" i="30"/>
  <c r="J458" i="30" s="1"/>
  <c r="I459" i="30"/>
  <c r="J459" i="30" s="1"/>
  <c r="I460" i="30"/>
  <c r="J460" i="30" s="1"/>
  <c r="I461" i="30"/>
  <c r="J461" i="30" s="1"/>
  <c r="I462" i="30"/>
  <c r="J462" i="30" s="1"/>
  <c r="I463" i="30"/>
  <c r="J463" i="30" s="1"/>
  <c r="I464" i="30"/>
  <c r="J464" i="30" s="1"/>
  <c r="I465" i="30"/>
  <c r="J465" i="30" s="1"/>
  <c r="I466" i="30"/>
  <c r="J466" i="30" s="1"/>
  <c r="I467" i="30"/>
  <c r="J467" i="30" s="1"/>
  <c r="I468" i="30"/>
  <c r="J468" i="30" s="1"/>
  <c r="I469" i="30"/>
  <c r="J469" i="30" s="1"/>
  <c r="I470" i="30"/>
  <c r="J470" i="30" s="1"/>
  <c r="I471" i="30"/>
  <c r="J471" i="30" s="1"/>
  <c r="I472" i="30"/>
  <c r="J472" i="30" s="1"/>
  <c r="I473" i="30"/>
  <c r="J473" i="30" s="1"/>
  <c r="I474" i="30"/>
  <c r="J474" i="30" s="1"/>
  <c r="I475" i="30"/>
  <c r="J475" i="30" s="1"/>
  <c r="I476" i="30"/>
  <c r="J476" i="30" s="1"/>
  <c r="I477" i="30"/>
  <c r="J477" i="30" s="1"/>
  <c r="I478" i="30"/>
  <c r="J478" i="30" s="1"/>
  <c r="I479" i="30"/>
  <c r="J479" i="30" s="1"/>
  <c r="I480" i="30"/>
  <c r="J480" i="30" s="1"/>
  <c r="I481" i="30"/>
  <c r="J481" i="30" s="1"/>
  <c r="I482" i="30"/>
  <c r="J482" i="30" s="1"/>
  <c r="I483" i="30"/>
  <c r="J483" i="30" s="1"/>
  <c r="I484" i="30"/>
  <c r="J484" i="30" s="1"/>
  <c r="I485" i="30"/>
  <c r="J485" i="30" s="1"/>
  <c r="I486" i="30"/>
  <c r="J486" i="30" s="1"/>
  <c r="I487" i="30"/>
  <c r="J487" i="30" s="1"/>
  <c r="I488" i="30"/>
  <c r="J488" i="30" s="1"/>
  <c r="I489" i="30"/>
  <c r="J489" i="30" s="1"/>
  <c r="I490" i="30"/>
  <c r="J490" i="30" s="1"/>
  <c r="I491" i="30"/>
  <c r="J491" i="30" s="1"/>
  <c r="I492" i="30"/>
  <c r="J492" i="30" s="1"/>
  <c r="I493" i="30"/>
  <c r="J493" i="30" s="1"/>
  <c r="I494" i="30"/>
  <c r="J494" i="30" s="1"/>
  <c r="I495" i="30"/>
  <c r="J495" i="30" s="1"/>
  <c r="I496" i="30"/>
  <c r="J496" i="30" s="1"/>
  <c r="I497" i="30"/>
  <c r="J497" i="30" s="1"/>
  <c r="I498" i="30"/>
  <c r="J498" i="30" s="1"/>
  <c r="I499" i="30"/>
  <c r="J499" i="30" s="1"/>
  <c r="I500" i="30"/>
  <c r="J500" i="30" s="1"/>
  <c r="I501" i="30"/>
  <c r="J501" i="30" s="1"/>
  <c r="I502" i="30"/>
  <c r="J502" i="30" s="1"/>
  <c r="I503" i="30"/>
  <c r="J503" i="30" s="1"/>
  <c r="I504" i="30"/>
  <c r="J504" i="30" s="1"/>
  <c r="I505" i="30"/>
  <c r="J505" i="30" s="1"/>
  <c r="I506" i="30"/>
  <c r="J506" i="30" s="1"/>
  <c r="I507" i="30"/>
  <c r="J507" i="30" s="1"/>
  <c r="I508" i="30"/>
  <c r="J508" i="30" s="1"/>
  <c r="I509" i="30"/>
  <c r="J509" i="30" s="1"/>
  <c r="I510" i="30"/>
  <c r="J510" i="30" s="1"/>
  <c r="I511" i="30"/>
  <c r="J511" i="30" s="1"/>
  <c r="I512" i="30"/>
  <c r="J512" i="30" s="1"/>
  <c r="I513" i="30"/>
  <c r="J513" i="30" s="1"/>
  <c r="I514" i="30"/>
  <c r="I515" i="30"/>
  <c r="I516" i="30"/>
  <c r="I517" i="30"/>
  <c r="I518" i="30"/>
  <c r="I519" i="30"/>
  <c r="I520" i="30"/>
  <c r="I521" i="30"/>
  <c r="I522" i="30"/>
  <c r="I523" i="30"/>
  <c r="I524" i="30"/>
  <c r="I525" i="30"/>
  <c r="I526" i="30"/>
  <c r="I527" i="30"/>
  <c r="I528" i="30"/>
  <c r="I529" i="30"/>
  <c r="I530" i="30"/>
  <c r="I531" i="30"/>
  <c r="I532" i="30"/>
  <c r="I533" i="30"/>
  <c r="I534" i="30"/>
  <c r="I535" i="30"/>
  <c r="I536" i="30"/>
  <c r="I537" i="30"/>
  <c r="I538" i="30"/>
  <c r="I539" i="30"/>
  <c r="I540" i="30"/>
  <c r="I541" i="30"/>
  <c r="I542" i="30"/>
  <c r="I543" i="30"/>
  <c r="I544" i="30"/>
  <c r="I545" i="30"/>
  <c r="I546" i="30"/>
  <c r="I547" i="30"/>
  <c r="I548" i="30"/>
  <c r="I549" i="30"/>
  <c r="I550" i="30"/>
  <c r="I551" i="30"/>
  <c r="I552" i="30"/>
  <c r="I553" i="30"/>
  <c r="I554" i="30"/>
  <c r="I555" i="30"/>
  <c r="I556" i="30"/>
  <c r="I557" i="30"/>
  <c r="I558" i="30"/>
  <c r="I559" i="30"/>
  <c r="I560" i="30"/>
  <c r="I561" i="30"/>
  <c r="I562" i="30"/>
  <c r="I563" i="30"/>
  <c r="I564" i="30"/>
  <c r="I565" i="30"/>
  <c r="I566" i="30"/>
  <c r="I567" i="30"/>
  <c r="I568" i="30"/>
  <c r="I569" i="30"/>
  <c r="I570" i="30"/>
  <c r="I571" i="30"/>
  <c r="I572" i="30"/>
  <c r="I573" i="30"/>
  <c r="I574" i="30"/>
  <c r="I575" i="30"/>
  <c r="I576" i="30"/>
  <c r="I577" i="30"/>
  <c r="I578" i="30"/>
  <c r="I579" i="30"/>
  <c r="I580" i="30"/>
  <c r="I581" i="30"/>
  <c r="I582" i="30"/>
  <c r="I583" i="30"/>
  <c r="I584" i="30"/>
  <c r="I585" i="30"/>
  <c r="I586" i="30"/>
  <c r="I587" i="30"/>
  <c r="I588" i="30"/>
  <c r="I589" i="30"/>
  <c r="I590" i="30"/>
  <c r="I591" i="30"/>
  <c r="I592" i="30"/>
  <c r="I593" i="30"/>
  <c r="I594" i="30"/>
  <c r="I595" i="30"/>
  <c r="I596" i="30"/>
  <c r="I597" i="30"/>
  <c r="I598" i="30"/>
  <c r="I599" i="30"/>
  <c r="I600" i="30"/>
  <c r="I601" i="30"/>
  <c r="I602" i="30"/>
  <c r="I603" i="30"/>
  <c r="I604" i="30"/>
  <c r="I605" i="30"/>
  <c r="I606" i="30"/>
  <c r="I607" i="30"/>
  <c r="I608" i="30"/>
  <c r="I609" i="30"/>
  <c r="I610" i="30"/>
  <c r="I611" i="30"/>
  <c r="I612" i="30"/>
  <c r="I613" i="30"/>
  <c r="I614" i="30"/>
  <c r="I615" i="30"/>
  <c r="I616" i="30"/>
  <c r="I617" i="30"/>
  <c r="I618" i="30"/>
  <c r="I619" i="30"/>
  <c r="I620" i="30"/>
  <c r="I621" i="30"/>
  <c r="I622" i="30"/>
  <c r="I623" i="30"/>
  <c r="I624" i="30"/>
  <c r="I625" i="30"/>
  <c r="I626" i="30"/>
  <c r="I627" i="30"/>
  <c r="I628" i="30"/>
  <c r="I629" i="30"/>
  <c r="I630" i="30"/>
  <c r="I631" i="30"/>
  <c r="I632" i="30"/>
  <c r="I633" i="30"/>
  <c r="I634" i="30"/>
  <c r="I635" i="30"/>
  <c r="I636" i="30"/>
  <c r="I637" i="30"/>
  <c r="I638" i="30"/>
  <c r="I639" i="30"/>
  <c r="I640" i="30"/>
  <c r="I641" i="30"/>
  <c r="I642" i="30"/>
  <c r="I643" i="30"/>
  <c r="I644" i="30"/>
  <c r="I645" i="30"/>
  <c r="I646" i="30"/>
  <c r="I647" i="30"/>
  <c r="I648" i="30"/>
  <c r="I649" i="30"/>
  <c r="I650" i="30"/>
  <c r="I651" i="30"/>
  <c r="I652" i="30"/>
  <c r="I653" i="30"/>
  <c r="I654" i="30"/>
  <c r="I655" i="30"/>
  <c r="I656" i="30"/>
  <c r="I657" i="30"/>
  <c r="I658" i="30"/>
  <c r="I659" i="30"/>
  <c r="I660" i="30"/>
  <c r="I661" i="30"/>
  <c r="I662" i="30"/>
  <c r="I663" i="30"/>
  <c r="I664" i="30"/>
  <c r="I665" i="30"/>
  <c r="I666" i="30"/>
  <c r="I667" i="30"/>
  <c r="I668" i="30"/>
  <c r="I669" i="30"/>
  <c r="I670" i="30"/>
  <c r="I671" i="30"/>
  <c r="I672" i="30"/>
  <c r="I673" i="30"/>
  <c r="I674" i="30"/>
  <c r="I675" i="30"/>
  <c r="I676" i="30"/>
  <c r="I677" i="30"/>
  <c r="I678" i="30"/>
  <c r="I679" i="30"/>
  <c r="I680" i="30"/>
  <c r="I681" i="30"/>
  <c r="I682" i="30"/>
  <c r="I683" i="30"/>
  <c r="I684" i="30"/>
  <c r="I685" i="30"/>
  <c r="I686" i="30"/>
  <c r="I687" i="30"/>
  <c r="I688" i="30"/>
  <c r="I689" i="30"/>
  <c r="I690" i="30"/>
  <c r="I691" i="30"/>
  <c r="I692" i="30"/>
  <c r="I693" i="30"/>
  <c r="I694" i="30"/>
  <c r="I695" i="30"/>
  <c r="I696" i="30"/>
  <c r="I697" i="30"/>
  <c r="I698" i="30"/>
  <c r="I699" i="30"/>
  <c r="I700" i="30"/>
  <c r="I701" i="30"/>
  <c r="I702" i="30"/>
  <c r="I703" i="30"/>
  <c r="I704" i="30"/>
  <c r="I705" i="30"/>
  <c r="I706" i="30"/>
  <c r="I707" i="30"/>
  <c r="I708" i="30"/>
  <c r="I709" i="30"/>
  <c r="I710" i="30"/>
  <c r="I711" i="30"/>
  <c r="I712" i="30"/>
  <c r="I713" i="30"/>
  <c r="I714" i="30"/>
  <c r="I715" i="30"/>
  <c r="I716" i="30"/>
  <c r="I717" i="30"/>
  <c r="I718" i="30"/>
  <c r="I719" i="30"/>
  <c r="I720" i="30"/>
  <c r="I721" i="30"/>
  <c r="I722" i="30"/>
  <c r="I723" i="30"/>
  <c r="I724" i="30"/>
  <c r="I725" i="30"/>
  <c r="I726" i="30"/>
  <c r="I727" i="30"/>
  <c r="I728" i="30"/>
  <c r="I729" i="30"/>
  <c r="I730" i="30"/>
  <c r="I731" i="30"/>
  <c r="I732" i="30"/>
  <c r="I733" i="30"/>
  <c r="I734" i="30"/>
  <c r="I735" i="30"/>
  <c r="I736" i="30"/>
  <c r="I737" i="30"/>
  <c r="I738" i="30"/>
  <c r="I739" i="30"/>
  <c r="I740" i="30"/>
  <c r="I741" i="30"/>
  <c r="I742" i="30"/>
  <c r="I743" i="30"/>
  <c r="I744" i="30"/>
  <c r="I745" i="30"/>
  <c r="I746" i="30"/>
  <c r="I747" i="30"/>
  <c r="I748" i="30"/>
  <c r="I749" i="30"/>
  <c r="I750" i="30"/>
  <c r="I751" i="30"/>
  <c r="I752" i="30"/>
  <c r="I753" i="30"/>
  <c r="I754" i="30"/>
  <c r="I755" i="30"/>
  <c r="I756" i="30"/>
  <c r="I757" i="30"/>
  <c r="I758" i="30"/>
  <c r="I759" i="30"/>
  <c r="I760" i="30"/>
  <c r="I761" i="30"/>
  <c r="I762" i="30"/>
  <c r="I763" i="30"/>
  <c r="I764" i="30"/>
  <c r="I765" i="30"/>
  <c r="I766" i="30"/>
  <c r="I767" i="30"/>
  <c r="I768" i="30"/>
  <c r="I769" i="30"/>
  <c r="I770" i="30"/>
  <c r="I771" i="30"/>
  <c r="I772" i="30"/>
  <c r="I773" i="30"/>
  <c r="I774" i="30"/>
  <c r="I775" i="30"/>
  <c r="I776" i="30"/>
  <c r="I777" i="30"/>
  <c r="I778" i="30"/>
  <c r="I779" i="30"/>
  <c r="I780" i="30"/>
  <c r="I781" i="30"/>
  <c r="I782" i="30"/>
  <c r="I783" i="30"/>
  <c r="I784" i="30"/>
  <c r="I785" i="30"/>
  <c r="I786" i="30"/>
  <c r="I787" i="30"/>
  <c r="I788" i="30"/>
  <c r="I789" i="30"/>
  <c r="I790" i="30"/>
  <c r="I791" i="30"/>
  <c r="I792" i="30"/>
  <c r="I793" i="30"/>
  <c r="I794" i="30"/>
  <c r="I795" i="30"/>
  <c r="I796" i="30"/>
  <c r="I797" i="30"/>
  <c r="I798" i="30"/>
  <c r="I799" i="30"/>
  <c r="I800" i="30"/>
  <c r="I801" i="30"/>
  <c r="I802" i="30"/>
  <c r="I803" i="30"/>
  <c r="I804" i="30"/>
  <c r="I805" i="30"/>
  <c r="I806" i="30"/>
  <c r="I807" i="30"/>
  <c r="I808" i="30"/>
  <c r="I809" i="30"/>
  <c r="I810" i="30"/>
  <c r="I811" i="30"/>
  <c r="I812" i="30"/>
  <c r="I813" i="30"/>
  <c r="I814" i="30"/>
  <c r="I815" i="30"/>
  <c r="I816" i="30"/>
  <c r="I817" i="30"/>
  <c r="I818" i="30"/>
  <c r="I819" i="30"/>
  <c r="I820" i="30"/>
  <c r="I821" i="30"/>
  <c r="I822" i="30"/>
  <c r="I823" i="30"/>
  <c r="I824" i="30"/>
  <c r="I825" i="30"/>
  <c r="I826" i="30"/>
  <c r="I827" i="30"/>
  <c r="I828" i="30"/>
  <c r="I829" i="30"/>
  <c r="I830" i="30"/>
  <c r="I831" i="30"/>
  <c r="I832" i="30"/>
  <c r="I833" i="30"/>
  <c r="I834" i="30"/>
  <c r="I835" i="30"/>
  <c r="I836" i="30"/>
  <c r="I837" i="30"/>
  <c r="I838" i="30"/>
  <c r="I839" i="30"/>
  <c r="I840" i="30"/>
  <c r="I841" i="30"/>
  <c r="I842" i="30"/>
  <c r="I843" i="30"/>
  <c r="I844" i="30"/>
  <c r="I845" i="30"/>
  <c r="I846" i="30"/>
  <c r="I847" i="30"/>
  <c r="I848" i="30"/>
  <c r="I849" i="30"/>
  <c r="I850" i="30"/>
  <c r="I851" i="30"/>
  <c r="I852" i="30"/>
  <c r="I853" i="30"/>
  <c r="I854" i="30"/>
  <c r="I855" i="30"/>
  <c r="I856" i="30"/>
  <c r="I857" i="30"/>
  <c r="I858" i="30"/>
  <c r="I859" i="30"/>
  <c r="I860" i="30"/>
  <c r="I861" i="30"/>
  <c r="I862" i="30"/>
  <c r="I863" i="30"/>
  <c r="I864" i="30"/>
  <c r="I865" i="30"/>
  <c r="I866" i="30"/>
  <c r="I867" i="30"/>
  <c r="I868" i="30"/>
  <c r="I869" i="30"/>
  <c r="I870" i="30"/>
  <c r="I871" i="30"/>
  <c r="I872" i="30"/>
  <c r="I873" i="30"/>
  <c r="I874" i="30"/>
  <c r="I875" i="30"/>
  <c r="I876" i="30"/>
  <c r="I877" i="30"/>
  <c r="I878" i="30"/>
  <c r="I879" i="30"/>
  <c r="I880" i="30"/>
  <c r="I881" i="30"/>
  <c r="I882" i="30"/>
  <c r="I883" i="30"/>
  <c r="I884" i="30"/>
  <c r="I885" i="30"/>
  <c r="I886" i="30"/>
  <c r="I887" i="30"/>
  <c r="I888" i="30"/>
  <c r="I889" i="30"/>
  <c r="I890" i="30"/>
  <c r="I891" i="30"/>
  <c r="I892" i="30"/>
  <c r="I893" i="30"/>
  <c r="I894" i="30"/>
  <c r="I895" i="30"/>
  <c r="I896" i="30"/>
  <c r="I897" i="30"/>
  <c r="I898" i="30"/>
  <c r="I899" i="30"/>
  <c r="I900" i="30"/>
  <c r="I901" i="30"/>
  <c r="I902" i="30"/>
  <c r="I903" i="30"/>
  <c r="I904" i="30"/>
  <c r="I905" i="30"/>
  <c r="I906" i="30"/>
  <c r="I907" i="30"/>
  <c r="I908" i="30"/>
  <c r="I909" i="30"/>
  <c r="I910" i="30"/>
  <c r="I911" i="30"/>
  <c r="I912" i="30"/>
  <c r="I913" i="30"/>
  <c r="I914" i="30"/>
  <c r="I915" i="30"/>
  <c r="I916" i="30"/>
  <c r="I917" i="30"/>
  <c r="I918" i="30"/>
  <c r="I919" i="30"/>
  <c r="I920" i="30"/>
  <c r="I921" i="30"/>
  <c r="I922" i="30"/>
  <c r="I923" i="30"/>
  <c r="I924" i="30"/>
  <c r="I925" i="30"/>
  <c r="I926" i="30"/>
  <c r="I927" i="30"/>
  <c r="I928" i="30"/>
  <c r="I929" i="30"/>
  <c r="I930" i="30"/>
  <c r="I931" i="30"/>
  <c r="I932" i="30"/>
  <c r="I933" i="30"/>
  <c r="I934" i="30"/>
  <c r="I935" i="30"/>
  <c r="I936" i="30"/>
  <c r="I937" i="30"/>
  <c r="I938" i="30"/>
  <c r="I939" i="30"/>
  <c r="I940" i="30"/>
  <c r="I941" i="30"/>
  <c r="I942" i="30"/>
  <c r="I943" i="30"/>
  <c r="I944" i="30"/>
  <c r="I945" i="30"/>
  <c r="I946" i="30"/>
  <c r="I947" i="30"/>
  <c r="I948" i="30"/>
  <c r="I949" i="30"/>
  <c r="I950" i="30"/>
  <c r="I951" i="30"/>
  <c r="I952" i="30"/>
  <c r="I953" i="30"/>
  <c r="I954" i="30"/>
  <c r="I955" i="30"/>
  <c r="I956" i="30"/>
  <c r="I957" i="30"/>
  <c r="I958" i="30"/>
  <c r="I959" i="30"/>
  <c r="I960" i="30"/>
  <c r="I961" i="30"/>
  <c r="I962" i="30"/>
  <c r="I963" i="30"/>
  <c r="I964" i="30"/>
  <c r="I965" i="30"/>
  <c r="I966" i="30"/>
  <c r="I967" i="30"/>
  <c r="I968" i="30"/>
  <c r="I969" i="30"/>
  <c r="I970" i="30"/>
  <c r="I971" i="30"/>
  <c r="I972" i="30"/>
  <c r="I973" i="30"/>
  <c r="I974" i="30"/>
  <c r="I975" i="30"/>
  <c r="I976" i="30"/>
  <c r="I977" i="30"/>
  <c r="I978" i="30"/>
  <c r="I979" i="30"/>
  <c r="I980" i="30"/>
  <c r="I981" i="30"/>
  <c r="I982" i="30"/>
  <c r="I983" i="30"/>
  <c r="I984" i="30"/>
  <c r="I985" i="30"/>
  <c r="I986" i="30"/>
  <c r="I987" i="30"/>
  <c r="I988" i="30"/>
  <c r="I989" i="30"/>
  <c r="I990" i="30"/>
  <c r="I991" i="30"/>
  <c r="I992" i="30"/>
  <c r="I993" i="30"/>
  <c r="I994" i="30"/>
  <c r="I995" i="30"/>
  <c r="I996" i="30"/>
  <c r="I997" i="30"/>
  <c r="I998" i="30"/>
  <c r="I999" i="30"/>
  <c r="I1000" i="30"/>
  <c r="I1001" i="30"/>
  <c r="I1002" i="30"/>
  <c r="I1003" i="30"/>
  <c r="I1004" i="30"/>
  <c r="I1005" i="30"/>
  <c r="I1006" i="30"/>
  <c r="I1007" i="30"/>
  <c r="I1008" i="30"/>
  <c r="I1009" i="30"/>
  <c r="I1010" i="30"/>
  <c r="I1011" i="30"/>
  <c r="I1012" i="30"/>
  <c r="I1013" i="30"/>
  <c r="I1014" i="30"/>
  <c r="I1015" i="30"/>
  <c r="I1016" i="30"/>
  <c r="I1017" i="30"/>
  <c r="I1018" i="30"/>
  <c r="I1019" i="30"/>
  <c r="I1020" i="30"/>
  <c r="I1021" i="30"/>
  <c r="I1022" i="30"/>
  <c r="I1023" i="30"/>
  <c r="I1024" i="30"/>
  <c r="I1025" i="30"/>
  <c r="I1026" i="30"/>
  <c r="I1027" i="30"/>
  <c r="I1028" i="30"/>
  <c r="I1029" i="30"/>
  <c r="I1030" i="30"/>
  <c r="I1031" i="30"/>
  <c r="I1032" i="30"/>
  <c r="I1033" i="30"/>
  <c r="I1034" i="30"/>
  <c r="I1035" i="30"/>
  <c r="I1036" i="30"/>
  <c r="I1037" i="30"/>
  <c r="I1038" i="30"/>
  <c r="I1039" i="30"/>
  <c r="I1040" i="30"/>
  <c r="I1041" i="30"/>
  <c r="I1042" i="30"/>
  <c r="I1043" i="30"/>
  <c r="I1044" i="30"/>
  <c r="I1045" i="30"/>
  <c r="I1046" i="30"/>
  <c r="I1047" i="30"/>
  <c r="I1048" i="30"/>
  <c r="I1049" i="30"/>
  <c r="I1050" i="30"/>
  <c r="I1051" i="30"/>
  <c r="I1052" i="30"/>
  <c r="I1053" i="30"/>
  <c r="I1054" i="30"/>
  <c r="I1055" i="30"/>
  <c r="I1056" i="30"/>
  <c r="I1057" i="30"/>
  <c r="I1058" i="30"/>
  <c r="I1059" i="30"/>
  <c r="I1060" i="30"/>
  <c r="I1061" i="30"/>
  <c r="I1062" i="30"/>
  <c r="I1063" i="30"/>
  <c r="I1064" i="30"/>
  <c r="I1065" i="30"/>
  <c r="I1066" i="30"/>
  <c r="I1067" i="30"/>
  <c r="I1068" i="30"/>
  <c r="I1069" i="30"/>
  <c r="I1070" i="30"/>
  <c r="I1071" i="30"/>
  <c r="I1072" i="30"/>
  <c r="I1073" i="30"/>
  <c r="I1074" i="30"/>
  <c r="I1075" i="30"/>
  <c r="I1076" i="30"/>
  <c r="I1077" i="30"/>
  <c r="I1078" i="30"/>
  <c r="I1079" i="30"/>
  <c r="I1080" i="30"/>
  <c r="I1081" i="30"/>
  <c r="I1082" i="30"/>
  <c r="I1083" i="30"/>
  <c r="I1084" i="30"/>
  <c r="I1085" i="30"/>
  <c r="I1086" i="30"/>
  <c r="I1087" i="30"/>
  <c r="I1088" i="30"/>
  <c r="I1089" i="30"/>
  <c r="I1090" i="30"/>
  <c r="I1091" i="30"/>
  <c r="I1092" i="30"/>
  <c r="I1093" i="30"/>
  <c r="I1094" i="30"/>
  <c r="I1095" i="30"/>
  <c r="I1096" i="30"/>
  <c r="I1097" i="30"/>
  <c r="I1098" i="30"/>
  <c r="I1099" i="30"/>
  <c r="I1100" i="30"/>
  <c r="I1101" i="30"/>
  <c r="I1102" i="30"/>
  <c r="I1103" i="30"/>
  <c r="I1104" i="30"/>
  <c r="I1105" i="30"/>
  <c r="I1106" i="30"/>
  <c r="I1107" i="30"/>
  <c r="I1108" i="30"/>
  <c r="I1109" i="30"/>
  <c r="I1110" i="30"/>
  <c r="I1111" i="30"/>
  <c r="I1112" i="30"/>
  <c r="I1113" i="30"/>
  <c r="I1114" i="30"/>
  <c r="I1115" i="30"/>
  <c r="I1116" i="30"/>
  <c r="I1117" i="30"/>
  <c r="I1118" i="30"/>
  <c r="I1119" i="30"/>
  <c r="I1120" i="30"/>
  <c r="I1121" i="30"/>
  <c r="I1122" i="30"/>
  <c r="I1123" i="30"/>
  <c r="I1124" i="30"/>
  <c r="I1125" i="30"/>
  <c r="I1126" i="30"/>
  <c r="I1127" i="30"/>
  <c r="I1128" i="30"/>
  <c r="I1129" i="30"/>
  <c r="I1130" i="30"/>
  <c r="I1131" i="30"/>
  <c r="I1132" i="30"/>
  <c r="I1133" i="30"/>
  <c r="I1134" i="30"/>
  <c r="I1135" i="30"/>
  <c r="I1136" i="30"/>
  <c r="I1137" i="30"/>
  <c r="I1138" i="30"/>
  <c r="I1139" i="30"/>
  <c r="I1140" i="30"/>
  <c r="I1141" i="30"/>
  <c r="I1142" i="30"/>
  <c r="I1143" i="30"/>
  <c r="I1144" i="30"/>
  <c r="I1145" i="30"/>
  <c r="I1146" i="30"/>
  <c r="I1147" i="30"/>
  <c r="I1148" i="30"/>
  <c r="I1149" i="30"/>
  <c r="I1150" i="30"/>
  <c r="I1151" i="30"/>
  <c r="I1152" i="30"/>
  <c r="I1153" i="30"/>
  <c r="I1154" i="30"/>
  <c r="I1155" i="30"/>
  <c r="I1156" i="30"/>
  <c r="I1157" i="30"/>
  <c r="I1158" i="30"/>
  <c r="I1159" i="30"/>
  <c r="I1160" i="30"/>
  <c r="I1161" i="30"/>
  <c r="I1162" i="30"/>
  <c r="I1163" i="30"/>
  <c r="I1164" i="30"/>
  <c r="I1165" i="30"/>
  <c r="I1166" i="30"/>
  <c r="I1167" i="30"/>
  <c r="I1168" i="30"/>
  <c r="I1169" i="30"/>
  <c r="I1170" i="30"/>
  <c r="I1171" i="30"/>
  <c r="I1172" i="30"/>
  <c r="I1173" i="30"/>
  <c r="I1174" i="30"/>
  <c r="I1175" i="30"/>
  <c r="I1176" i="30"/>
  <c r="I1177" i="30"/>
  <c r="I1178" i="30"/>
  <c r="I1179" i="30"/>
  <c r="I1180" i="30"/>
  <c r="I1181" i="30"/>
  <c r="I1182" i="30"/>
  <c r="I1183" i="30"/>
  <c r="I1184" i="30"/>
  <c r="I1185" i="30"/>
  <c r="I1186" i="30"/>
  <c r="I1187" i="30"/>
  <c r="I1188" i="30"/>
  <c r="I1189" i="30"/>
  <c r="I1190" i="30"/>
  <c r="I1191" i="30"/>
  <c r="I1192" i="30"/>
  <c r="I1193" i="30"/>
  <c r="I1194" i="30"/>
  <c r="I1195" i="30"/>
  <c r="I1196" i="30"/>
  <c r="I1197" i="30"/>
  <c r="I1198" i="30"/>
  <c r="I1199" i="30"/>
  <c r="I1200" i="30"/>
  <c r="I1201" i="30"/>
  <c r="I1202" i="30"/>
  <c r="I1203" i="30"/>
  <c r="I1204" i="30"/>
  <c r="I1205" i="30"/>
  <c r="K507" i="30" l="1"/>
  <c r="L507" i="30"/>
  <c r="L495" i="30"/>
  <c r="K495" i="30"/>
  <c r="M495" i="30" s="1"/>
  <c r="L483" i="30"/>
  <c r="K483" i="30"/>
  <c r="M483" i="30" s="1"/>
  <c r="K475" i="30"/>
  <c r="L475" i="30"/>
  <c r="L463" i="30"/>
  <c r="K463" i="30"/>
  <c r="L451" i="30"/>
  <c r="K451" i="30"/>
  <c r="L439" i="30"/>
  <c r="K439" i="30"/>
  <c r="L427" i="30"/>
  <c r="K427" i="30"/>
  <c r="L415" i="30"/>
  <c r="K415" i="30"/>
  <c r="L387" i="30"/>
  <c r="K387" i="30"/>
  <c r="L355" i="30"/>
  <c r="K355" i="30"/>
  <c r="M355" i="30" s="1"/>
  <c r="L335" i="30"/>
  <c r="K335" i="30"/>
  <c r="M335" i="30" s="1"/>
  <c r="L307" i="30"/>
  <c r="K307" i="30"/>
  <c r="M307" i="30" s="1"/>
  <c r="K287" i="30"/>
  <c r="L287" i="30"/>
  <c r="M287" i="30" s="1"/>
  <c r="L271" i="30"/>
  <c r="K271" i="30"/>
  <c r="L243" i="30"/>
  <c r="K243" i="30"/>
  <c r="M243" i="30" s="1"/>
  <c r="L223" i="30"/>
  <c r="K223" i="30"/>
  <c r="M223" i="30" s="1"/>
  <c r="L179" i="30"/>
  <c r="K179" i="30"/>
  <c r="M179" i="30" s="1"/>
  <c r="L163" i="30"/>
  <c r="K163" i="30"/>
  <c r="M163" i="30" s="1"/>
  <c r="L510" i="30"/>
  <c r="K510" i="30"/>
  <c r="L506" i="30"/>
  <c r="K506" i="30"/>
  <c r="L502" i="30"/>
  <c r="K502" i="30"/>
  <c r="L498" i="30"/>
  <c r="K498" i="30"/>
  <c r="L494" i="30"/>
  <c r="K494" i="30"/>
  <c r="L490" i="30"/>
  <c r="K490" i="30"/>
  <c r="L486" i="30"/>
  <c r="K486" i="30"/>
  <c r="L482" i="30"/>
  <c r="K482" i="30"/>
  <c r="L478" i="30"/>
  <c r="K478" i="30"/>
  <c r="L474" i="30"/>
  <c r="K474" i="30"/>
  <c r="L470" i="30"/>
  <c r="K470" i="30"/>
  <c r="L466" i="30"/>
  <c r="K466" i="30"/>
  <c r="L462" i="30"/>
  <c r="K462" i="30"/>
  <c r="L458" i="30"/>
  <c r="K458" i="30"/>
  <c r="L454" i="30"/>
  <c r="K454" i="30"/>
  <c r="L450" i="30"/>
  <c r="K450" i="30"/>
  <c r="L446" i="30"/>
  <c r="K446" i="30"/>
  <c r="L442" i="30"/>
  <c r="K442" i="30"/>
  <c r="L438" i="30"/>
  <c r="K438" i="30"/>
  <c r="L434" i="30"/>
  <c r="K434" i="30"/>
  <c r="L430" i="30"/>
  <c r="K430" i="30"/>
  <c r="L426" i="30"/>
  <c r="K426" i="30"/>
  <c r="L422" i="30"/>
  <c r="K422" i="30"/>
  <c r="L418" i="30"/>
  <c r="K418" i="30"/>
  <c r="L414" i="30"/>
  <c r="K414" i="30"/>
  <c r="L410" i="30"/>
  <c r="K410" i="30"/>
  <c r="L406" i="30"/>
  <c r="K406" i="30"/>
  <c r="L402" i="30"/>
  <c r="K402" i="30"/>
  <c r="L398" i="30"/>
  <c r="K398" i="30"/>
  <c r="L394" i="30"/>
  <c r="K394" i="30"/>
  <c r="L390" i="30"/>
  <c r="K390" i="30"/>
  <c r="L386" i="30"/>
  <c r="K386" i="30"/>
  <c r="L382" i="30"/>
  <c r="K382" i="30"/>
  <c r="L378" i="30"/>
  <c r="K378" i="30"/>
  <c r="L374" i="30"/>
  <c r="K374" i="30"/>
  <c r="L370" i="30"/>
  <c r="K370" i="30"/>
  <c r="L366" i="30"/>
  <c r="K366" i="30"/>
  <c r="L362" i="30"/>
  <c r="K362" i="30"/>
  <c r="L358" i="30"/>
  <c r="K358" i="30"/>
  <c r="L354" i="30"/>
  <c r="K354" i="30"/>
  <c r="L350" i="30"/>
  <c r="K350" i="30"/>
  <c r="L346" i="30"/>
  <c r="K346" i="30"/>
  <c r="L342" i="30"/>
  <c r="K342" i="30"/>
  <c r="L338" i="30"/>
  <c r="K338" i="30"/>
  <c r="L334" i="30"/>
  <c r="K334" i="30"/>
  <c r="L330" i="30"/>
  <c r="K330" i="30"/>
  <c r="L326" i="30"/>
  <c r="K326" i="30"/>
  <c r="L322" i="30"/>
  <c r="K322" i="30"/>
  <c r="L318" i="30"/>
  <c r="K318" i="30"/>
  <c r="L314" i="30"/>
  <c r="K314" i="30"/>
  <c r="L310" i="30"/>
  <c r="K310" i="30"/>
  <c r="L306" i="30"/>
  <c r="M306" i="30" s="1"/>
  <c r="K306" i="30"/>
  <c r="L302" i="30"/>
  <c r="K302" i="30"/>
  <c r="L298" i="30"/>
  <c r="M298" i="30" s="1"/>
  <c r="K298" i="30"/>
  <c r="L294" i="30"/>
  <c r="K294" i="30"/>
  <c r="L290" i="30"/>
  <c r="M290" i="30" s="1"/>
  <c r="K290" i="30"/>
  <c r="L286" i="30"/>
  <c r="K286" i="30"/>
  <c r="L282" i="30"/>
  <c r="M282" i="30" s="1"/>
  <c r="K282" i="30"/>
  <c r="L278" i="30"/>
  <c r="K278" i="30"/>
  <c r="L274" i="30"/>
  <c r="M274" i="30" s="1"/>
  <c r="K274" i="30"/>
  <c r="L270" i="30"/>
  <c r="K270" i="30"/>
  <c r="L266" i="30"/>
  <c r="M266" i="30" s="1"/>
  <c r="K266" i="30"/>
  <c r="K262" i="30"/>
  <c r="L262" i="30"/>
  <c r="M262" i="30" s="1"/>
  <c r="L258" i="30"/>
  <c r="M258" i="30" s="1"/>
  <c r="K258" i="30"/>
  <c r="L254" i="30"/>
  <c r="K254" i="30"/>
  <c r="L250" i="30"/>
  <c r="M250" i="30" s="1"/>
  <c r="K250" i="30"/>
  <c r="L246" i="30"/>
  <c r="K246" i="30"/>
  <c r="L242" i="30"/>
  <c r="M242" i="30" s="1"/>
  <c r="K242" i="30"/>
  <c r="L238" i="30"/>
  <c r="K238" i="30"/>
  <c r="L234" i="30"/>
  <c r="M234" i="30" s="1"/>
  <c r="K234" i="30"/>
  <c r="L230" i="30"/>
  <c r="K230" i="30"/>
  <c r="L226" i="30"/>
  <c r="M226" i="30" s="1"/>
  <c r="K226" i="30"/>
  <c r="L222" i="30"/>
  <c r="K222" i="30"/>
  <c r="L218" i="30"/>
  <c r="M218" i="30" s="1"/>
  <c r="K218" i="30"/>
  <c r="L214" i="30"/>
  <c r="K214" i="30"/>
  <c r="L210" i="30"/>
  <c r="M210" i="30" s="1"/>
  <c r="K210" i="30"/>
  <c r="L206" i="30"/>
  <c r="K206" i="30"/>
  <c r="L202" i="30"/>
  <c r="M202" i="30" s="1"/>
  <c r="K202" i="30"/>
  <c r="L511" i="30"/>
  <c r="K511" i="30"/>
  <c r="M511" i="30" s="1"/>
  <c r="L499" i="30"/>
  <c r="K499" i="30"/>
  <c r="L487" i="30"/>
  <c r="K487" i="30"/>
  <c r="M487" i="30" s="1"/>
  <c r="L471" i="30"/>
  <c r="M471" i="30" s="1"/>
  <c r="K471" i="30"/>
  <c r="L455" i="30"/>
  <c r="K455" i="30"/>
  <c r="L443" i="30"/>
  <c r="M443" i="30" s="1"/>
  <c r="K443" i="30"/>
  <c r="L431" i="30"/>
  <c r="K431" i="30"/>
  <c r="L419" i="30"/>
  <c r="M419" i="30" s="1"/>
  <c r="K419" i="30"/>
  <c r="L399" i="30"/>
  <c r="K399" i="30"/>
  <c r="L371" i="30"/>
  <c r="M371" i="30" s="1"/>
  <c r="K371" i="30"/>
  <c r="L351" i="30"/>
  <c r="K351" i="30"/>
  <c r="M351" i="30" s="1"/>
  <c r="L319" i="30"/>
  <c r="M319" i="30" s="1"/>
  <c r="K319" i="30"/>
  <c r="L291" i="30"/>
  <c r="K291" i="30"/>
  <c r="M291" i="30" s="1"/>
  <c r="L255" i="30"/>
  <c r="M255" i="30" s="1"/>
  <c r="K255" i="30"/>
  <c r="L227" i="30"/>
  <c r="K227" i="30"/>
  <c r="M227" i="30" s="1"/>
  <c r="L207" i="30"/>
  <c r="K207" i="30"/>
  <c r="L187" i="30"/>
  <c r="K187" i="30"/>
  <c r="M187" i="30" s="1"/>
  <c r="L171" i="30"/>
  <c r="K171" i="30"/>
  <c r="L509" i="30"/>
  <c r="K509" i="30"/>
  <c r="M509" i="30" s="1"/>
  <c r="L501" i="30"/>
  <c r="K501" i="30"/>
  <c r="L493" i="30"/>
  <c r="K493" i="30"/>
  <c r="M493" i="30" s="1"/>
  <c r="L481" i="30"/>
  <c r="K481" i="30"/>
  <c r="L473" i="30"/>
  <c r="K473" i="30"/>
  <c r="M473" i="30" s="1"/>
  <c r="L465" i="30"/>
  <c r="M465" i="30" s="1"/>
  <c r="K465" i="30"/>
  <c r="K453" i="30"/>
  <c r="L453" i="30"/>
  <c r="M453" i="30" s="1"/>
  <c r="K445" i="30"/>
  <c r="L445" i="30"/>
  <c r="K437" i="30"/>
  <c r="L437" i="30"/>
  <c r="M437" i="30" s="1"/>
  <c r="K429" i="30"/>
  <c r="L429" i="30"/>
  <c r="K421" i="30"/>
  <c r="L421" i="30"/>
  <c r="M421" i="30" s="1"/>
  <c r="K405" i="30"/>
  <c r="L405" i="30"/>
  <c r="L393" i="30"/>
  <c r="K393" i="30"/>
  <c r="K385" i="30"/>
  <c r="L385" i="30"/>
  <c r="L373" i="30"/>
  <c r="K373" i="30"/>
  <c r="K357" i="30"/>
  <c r="M357" i="30" s="1"/>
  <c r="L357" i="30"/>
  <c r="L345" i="30"/>
  <c r="K345" i="30"/>
  <c r="M345" i="30" s="1"/>
  <c r="L337" i="30"/>
  <c r="K337" i="30"/>
  <c r="L329" i="30"/>
  <c r="K329" i="30"/>
  <c r="M329" i="30" s="1"/>
  <c r="L321" i="30"/>
  <c r="K321" i="30"/>
  <c r="L313" i="30"/>
  <c r="K313" i="30"/>
  <c r="M313" i="30" s="1"/>
  <c r="L309" i="30"/>
  <c r="M309" i="30" s="1"/>
  <c r="K309" i="30"/>
  <c r="L305" i="30"/>
  <c r="K305" i="30"/>
  <c r="M305" i="30" s="1"/>
  <c r="L297" i="30"/>
  <c r="K297" i="30"/>
  <c r="L289" i="30"/>
  <c r="K289" i="30"/>
  <c r="M289" i="30" s="1"/>
  <c r="L281" i="30"/>
  <c r="K281" i="30"/>
  <c r="L277" i="30"/>
  <c r="K277" i="30"/>
  <c r="L273" i="30"/>
  <c r="K273" i="30"/>
  <c r="L265" i="30"/>
  <c r="K265" i="30"/>
  <c r="M265" i="30" s="1"/>
  <c r="L261" i="30"/>
  <c r="M261" i="30" s="1"/>
  <c r="K261" i="30"/>
  <c r="L257" i="30"/>
  <c r="K257" i="30"/>
  <c r="M257" i="30" s="1"/>
  <c r="L249" i="30"/>
  <c r="K249" i="30"/>
  <c r="L245" i="30"/>
  <c r="K245" i="30"/>
  <c r="M245" i="30" s="1"/>
  <c r="L241" i="30"/>
  <c r="K241" i="30"/>
  <c r="L233" i="30"/>
  <c r="K233" i="30"/>
  <c r="M233" i="30" s="1"/>
  <c r="L229" i="30"/>
  <c r="K229" i="30"/>
  <c r="L225" i="30"/>
  <c r="K225" i="30"/>
  <c r="M225" i="30" s="1"/>
  <c r="L217" i="30"/>
  <c r="K217" i="30"/>
  <c r="L213" i="30"/>
  <c r="K213" i="30"/>
  <c r="M213" i="30" s="1"/>
  <c r="L209" i="30"/>
  <c r="K209" i="30"/>
  <c r="L201" i="30"/>
  <c r="K201" i="30"/>
  <c r="M201" i="30" s="1"/>
  <c r="L197" i="30"/>
  <c r="K197" i="30"/>
  <c r="L193" i="30"/>
  <c r="K193" i="30"/>
  <c r="M193" i="30" s="1"/>
  <c r="L189" i="30"/>
  <c r="K189" i="30"/>
  <c r="M189" i="30" s="1"/>
  <c r="L185" i="30"/>
  <c r="K185" i="30"/>
  <c r="M185" i="30" s="1"/>
  <c r="L181" i="30"/>
  <c r="K181" i="30"/>
  <c r="M181" i="30" s="1"/>
  <c r="L177" i="30"/>
  <c r="K177" i="30"/>
  <c r="M177" i="30" s="1"/>
  <c r="L173" i="30"/>
  <c r="K173" i="30"/>
  <c r="M173" i="30" s="1"/>
  <c r="L169" i="30"/>
  <c r="K169" i="30"/>
  <c r="M169" i="30" s="1"/>
  <c r="L165" i="30"/>
  <c r="K165" i="30"/>
  <c r="M165" i="30" s="1"/>
  <c r="L161" i="30"/>
  <c r="K161" i="30"/>
  <c r="M161" i="30" s="1"/>
  <c r="L157" i="30"/>
  <c r="K157" i="30"/>
  <c r="M157" i="30" s="1"/>
  <c r="L503" i="30"/>
  <c r="K503" i="30"/>
  <c r="M503" i="30" s="1"/>
  <c r="L491" i="30"/>
  <c r="K491" i="30"/>
  <c r="M491" i="30" s="1"/>
  <c r="L479" i="30"/>
  <c r="K479" i="30"/>
  <c r="M479" i="30" s="1"/>
  <c r="L467" i="30"/>
  <c r="K467" i="30"/>
  <c r="M467" i="30" s="1"/>
  <c r="L459" i="30"/>
  <c r="K459" i="30"/>
  <c r="L447" i="30"/>
  <c r="K447" i="30"/>
  <c r="L435" i="30"/>
  <c r="K435" i="30"/>
  <c r="L423" i="30"/>
  <c r="K423" i="30"/>
  <c r="L403" i="30"/>
  <c r="K403" i="30"/>
  <c r="L383" i="30"/>
  <c r="K383" i="30"/>
  <c r="L367" i="30"/>
  <c r="K367" i="30"/>
  <c r="L339" i="30"/>
  <c r="K339" i="30"/>
  <c r="M339" i="30" s="1"/>
  <c r="L323" i="30"/>
  <c r="K323" i="30"/>
  <c r="M323" i="30" s="1"/>
  <c r="L303" i="30"/>
  <c r="K303" i="30"/>
  <c r="L275" i="30"/>
  <c r="K275" i="30"/>
  <c r="M275" i="30" s="1"/>
  <c r="L259" i="30"/>
  <c r="K259" i="30"/>
  <c r="M259" i="30" s="1"/>
  <c r="K239" i="30"/>
  <c r="L239" i="30"/>
  <c r="L211" i="30"/>
  <c r="K211" i="30"/>
  <c r="M211" i="30" s="1"/>
  <c r="L195" i="30"/>
  <c r="K195" i="30"/>
  <c r="M195" i="30" s="1"/>
  <c r="L155" i="30"/>
  <c r="K155" i="30"/>
  <c r="M155" i="30" s="1"/>
  <c r="L513" i="30"/>
  <c r="K513" i="30"/>
  <c r="M513" i="30" s="1"/>
  <c r="L505" i="30"/>
  <c r="K505" i="30"/>
  <c r="M505" i="30" s="1"/>
  <c r="L497" i="30"/>
  <c r="K497" i="30"/>
  <c r="M497" i="30" s="1"/>
  <c r="L489" i="30"/>
  <c r="K489" i="30"/>
  <c r="M489" i="30" s="1"/>
  <c r="L485" i="30"/>
  <c r="K485" i="30"/>
  <c r="M485" i="30" s="1"/>
  <c r="L477" i="30"/>
  <c r="K477" i="30"/>
  <c r="M477" i="30" s="1"/>
  <c r="L469" i="30"/>
  <c r="K469" i="30"/>
  <c r="K461" i="30"/>
  <c r="L461" i="30"/>
  <c r="M461" i="30" s="1"/>
  <c r="L457" i="30"/>
  <c r="K457" i="30"/>
  <c r="L449" i="30"/>
  <c r="K449" i="30"/>
  <c r="L441" i="30"/>
  <c r="K441" i="30"/>
  <c r="L433" i="30"/>
  <c r="K433" i="30"/>
  <c r="L425" i="30"/>
  <c r="K425" i="30"/>
  <c r="L417" i="30"/>
  <c r="K417" i="30"/>
  <c r="L409" i="30"/>
  <c r="K409" i="30"/>
  <c r="L401" i="30"/>
  <c r="K401" i="30"/>
  <c r="L389" i="30"/>
  <c r="K389" i="30"/>
  <c r="L377" i="30"/>
  <c r="K377" i="30"/>
  <c r="K369" i="30"/>
  <c r="L369" i="30"/>
  <c r="M369" i="30" s="1"/>
  <c r="L361" i="30"/>
  <c r="K361" i="30"/>
  <c r="M361" i="30" s="1"/>
  <c r="L353" i="30"/>
  <c r="K353" i="30"/>
  <c r="M353" i="30" s="1"/>
  <c r="L341" i="30"/>
  <c r="K341" i="30"/>
  <c r="M341" i="30" s="1"/>
  <c r="K325" i="30"/>
  <c r="L325" i="30"/>
  <c r="L293" i="30"/>
  <c r="K293" i="30"/>
  <c r="K512" i="30"/>
  <c r="L512" i="30"/>
  <c r="M512" i="30" s="1"/>
  <c r="K508" i="30"/>
  <c r="L508" i="30"/>
  <c r="M508" i="30" s="1"/>
  <c r="K504" i="30"/>
  <c r="L504" i="30"/>
  <c r="M504" i="30" s="1"/>
  <c r="K500" i="30"/>
  <c r="L500" i="30"/>
  <c r="M500" i="30" s="1"/>
  <c r="K496" i="30"/>
  <c r="L496" i="30"/>
  <c r="M496" i="30" s="1"/>
  <c r="K492" i="30"/>
  <c r="L492" i="30"/>
  <c r="M492" i="30" s="1"/>
  <c r="K488" i="30"/>
  <c r="L488" i="30"/>
  <c r="M488" i="30" s="1"/>
  <c r="K484" i="30"/>
  <c r="L484" i="30"/>
  <c r="M484" i="30" s="1"/>
  <c r="K480" i="30"/>
  <c r="L480" i="30"/>
  <c r="M480" i="30" s="1"/>
  <c r="K476" i="30"/>
  <c r="L476" i="30"/>
  <c r="M476" i="30" s="1"/>
  <c r="K472" i="30"/>
  <c r="L472" i="30"/>
  <c r="M472" i="30" s="1"/>
  <c r="K468" i="30"/>
  <c r="L468" i="30"/>
  <c r="M468" i="30" s="1"/>
  <c r="K464" i="30"/>
  <c r="L464" i="30"/>
  <c r="M464" i="30" s="1"/>
  <c r="K460" i="30"/>
  <c r="L460" i="30"/>
  <c r="M460" i="30" s="1"/>
  <c r="K456" i="30"/>
  <c r="L456" i="30"/>
  <c r="M456" i="30" s="1"/>
  <c r="K452" i="30"/>
  <c r="L452" i="30"/>
  <c r="M452" i="30" s="1"/>
  <c r="K448" i="30"/>
  <c r="L448" i="30"/>
  <c r="M448" i="30" s="1"/>
  <c r="K444" i="30"/>
  <c r="L444" i="30"/>
  <c r="M444" i="30" s="1"/>
  <c r="K440" i="30"/>
  <c r="L440" i="30"/>
  <c r="M440" i="30" s="1"/>
  <c r="K436" i="30"/>
  <c r="L436" i="30"/>
  <c r="M436" i="30" s="1"/>
  <c r="K432" i="30"/>
  <c r="L432" i="30"/>
  <c r="M432" i="30" s="1"/>
  <c r="K428" i="30"/>
  <c r="L428" i="30"/>
  <c r="M428" i="30" s="1"/>
  <c r="K424" i="30"/>
  <c r="L424" i="30"/>
  <c r="M424" i="30" s="1"/>
  <c r="K420" i="30"/>
  <c r="L420" i="30"/>
  <c r="M420" i="30" s="1"/>
  <c r="L190" i="30"/>
  <c r="K190" i="30"/>
  <c r="L178" i="30"/>
  <c r="K178" i="30"/>
  <c r="L166" i="30"/>
  <c r="K166" i="30"/>
  <c r="L154" i="30"/>
  <c r="K154" i="30"/>
  <c r="L407" i="30"/>
  <c r="K407" i="30"/>
  <c r="L391" i="30"/>
  <c r="K391" i="30"/>
  <c r="L381" i="30"/>
  <c r="K381" i="30"/>
  <c r="L365" i="30"/>
  <c r="K365" i="30"/>
  <c r="L349" i="30"/>
  <c r="K349" i="30"/>
  <c r="M349" i="30" s="1"/>
  <c r="L333" i="30"/>
  <c r="K333" i="30"/>
  <c r="M333" i="30" s="1"/>
  <c r="L317" i="30"/>
  <c r="K317" i="30"/>
  <c r="L301" i="30"/>
  <c r="K301" i="30"/>
  <c r="L279" i="30"/>
  <c r="K279" i="30"/>
  <c r="L263" i="30"/>
  <c r="K263" i="30"/>
  <c r="L247" i="30"/>
  <c r="K247" i="30"/>
  <c r="M247" i="30" s="1"/>
  <c r="L231" i="30"/>
  <c r="K231" i="30"/>
  <c r="M231" i="30" s="1"/>
  <c r="L215" i="30"/>
  <c r="K215" i="30"/>
  <c r="M215" i="30" s="1"/>
  <c r="L199" i="30"/>
  <c r="K199" i="30"/>
  <c r="M199" i="30" s="1"/>
  <c r="L167" i="30"/>
  <c r="K167" i="30"/>
  <c r="M167" i="30" s="1"/>
  <c r="L411" i="30"/>
  <c r="K411" i="30"/>
  <c r="L395" i="30"/>
  <c r="K395" i="30"/>
  <c r="L379" i="30"/>
  <c r="K379" i="30"/>
  <c r="L363" i="30"/>
  <c r="K363" i="30"/>
  <c r="M363" i="30" s="1"/>
  <c r="L347" i="30"/>
  <c r="K347" i="30"/>
  <c r="M347" i="30" s="1"/>
  <c r="L331" i="30"/>
  <c r="K331" i="30"/>
  <c r="M331" i="30" s="1"/>
  <c r="L315" i="30"/>
  <c r="K315" i="30"/>
  <c r="M315" i="30" s="1"/>
  <c r="L299" i="30"/>
  <c r="K299" i="30"/>
  <c r="M299" i="30" s="1"/>
  <c r="L283" i="30"/>
  <c r="K283" i="30"/>
  <c r="M283" i="30" s="1"/>
  <c r="L198" i="30"/>
  <c r="K198" i="30"/>
  <c r="L186" i="30"/>
  <c r="K186" i="30"/>
  <c r="L174" i="30"/>
  <c r="K174" i="30"/>
  <c r="L158" i="30"/>
  <c r="K158" i="30"/>
  <c r="L237" i="30"/>
  <c r="K237" i="30"/>
  <c r="M237" i="30" s="1"/>
  <c r="L221" i="30"/>
  <c r="K221" i="30"/>
  <c r="M221" i="30" s="1"/>
  <c r="L205" i="30"/>
  <c r="K205" i="30"/>
  <c r="M205" i="30" s="1"/>
  <c r="L183" i="30"/>
  <c r="K183" i="30"/>
  <c r="M183" i="30" s="1"/>
  <c r="L159" i="30"/>
  <c r="K159" i="30"/>
  <c r="M159" i="30" s="1"/>
  <c r="K416" i="30"/>
  <c r="L416" i="30"/>
  <c r="M416" i="30" s="1"/>
  <c r="K412" i="30"/>
  <c r="L412" i="30"/>
  <c r="M412" i="30" s="1"/>
  <c r="K408" i="30"/>
  <c r="L408" i="30"/>
  <c r="M408" i="30" s="1"/>
  <c r="K404" i="30"/>
  <c r="L404" i="30"/>
  <c r="M404" i="30" s="1"/>
  <c r="L400" i="30"/>
  <c r="K400" i="30"/>
  <c r="L396" i="30"/>
  <c r="K396" i="30"/>
  <c r="L392" i="30"/>
  <c r="K392" i="30"/>
  <c r="L388" i="30"/>
  <c r="K388" i="30"/>
  <c r="L384" i="30"/>
  <c r="K384" i="30"/>
  <c r="L380" i="30"/>
  <c r="K380" i="30"/>
  <c r="L376" i="30"/>
  <c r="K376" i="30"/>
  <c r="L372" i="30"/>
  <c r="K372" i="30"/>
  <c r="L368" i="30"/>
  <c r="K368" i="30"/>
  <c r="L364" i="30"/>
  <c r="K364" i="30"/>
  <c r="L360" i="30"/>
  <c r="K360" i="30"/>
  <c r="L356" i="30"/>
  <c r="K356" i="30"/>
  <c r="L352" i="30"/>
  <c r="K352" i="30"/>
  <c r="L348" i="30"/>
  <c r="K348" i="30"/>
  <c r="L344" i="30"/>
  <c r="K344" i="30"/>
  <c r="L340" i="30"/>
  <c r="K340" i="30"/>
  <c r="L336" i="30"/>
  <c r="K336" i="30"/>
  <c r="L332" i="30"/>
  <c r="K332" i="30"/>
  <c r="L328" i="30"/>
  <c r="K328" i="30"/>
  <c r="L324" i="30"/>
  <c r="K324" i="30"/>
  <c r="L320" i="30"/>
  <c r="K320" i="30"/>
  <c r="L316" i="30"/>
  <c r="K316" i="30"/>
  <c r="L312" i="30"/>
  <c r="K312" i="30"/>
  <c r="L308" i="30"/>
  <c r="K308" i="30"/>
  <c r="L304" i="30"/>
  <c r="K304" i="30"/>
  <c r="L300" i="30"/>
  <c r="K300" i="30"/>
  <c r="L296" i="30"/>
  <c r="K296" i="30"/>
  <c r="L292" i="30"/>
  <c r="K292" i="30"/>
  <c r="L288" i="30"/>
  <c r="K288" i="30"/>
  <c r="L284" i="30"/>
  <c r="K284" i="30"/>
  <c r="L280" i="30"/>
  <c r="K280" i="30"/>
  <c r="L276" i="30"/>
  <c r="K276" i="30"/>
  <c r="L272" i="30"/>
  <c r="K272" i="30"/>
  <c r="K268" i="30"/>
  <c r="L268" i="30"/>
  <c r="M268" i="30" s="1"/>
  <c r="L264" i="30"/>
  <c r="K264" i="30"/>
  <c r="L260" i="30"/>
  <c r="K260" i="30"/>
  <c r="K256" i="30"/>
  <c r="L256" i="30"/>
  <c r="M256" i="30" s="1"/>
  <c r="L252" i="30"/>
  <c r="K252" i="30"/>
  <c r="L248" i="30"/>
  <c r="K248" i="30"/>
  <c r="K244" i="30"/>
  <c r="L244" i="30"/>
  <c r="M244" i="30" s="1"/>
  <c r="L240" i="30"/>
  <c r="K240" i="30"/>
  <c r="K236" i="30"/>
  <c r="L236" i="30"/>
  <c r="M236" i="30" s="1"/>
  <c r="L232" i="30"/>
  <c r="K232" i="30"/>
  <c r="K228" i="30"/>
  <c r="L228" i="30"/>
  <c r="M228" i="30" s="1"/>
  <c r="L224" i="30"/>
  <c r="K224" i="30"/>
  <c r="L220" i="30"/>
  <c r="K220" i="30"/>
  <c r="L216" i="30"/>
  <c r="K216" i="30"/>
  <c r="K212" i="30"/>
  <c r="L212" i="30"/>
  <c r="M212" i="30" s="1"/>
  <c r="L208" i="30"/>
  <c r="K208" i="30"/>
  <c r="K204" i="30"/>
  <c r="L204" i="30"/>
  <c r="M204" i="30" s="1"/>
  <c r="L200" i="30"/>
  <c r="K200" i="30"/>
  <c r="L192" i="30"/>
  <c r="K192" i="30"/>
  <c r="L188" i="30"/>
  <c r="K188" i="30"/>
  <c r="L184" i="30"/>
  <c r="K184" i="30"/>
  <c r="K180" i="30"/>
  <c r="L180" i="30"/>
  <c r="M180" i="30" s="1"/>
  <c r="L176" i="30"/>
  <c r="K176" i="30"/>
  <c r="K172" i="30"/>
  <c r="L172" i="30"/>
  <c r="M172" i="30" s="1"/>
  <c r="L168" i="30"/>
  <c r="K168" i="30"/>
  <c r="K164" i="30"/>
  <c r="L164" i="30"/>
  <c r="M164" i="30" s="1"/>
  <c r="L160" i="30"/>
  <c r="K160" i="30"/>
  <c r="L156" i="30"/>
  <c r="K156" i="30"/>
  <c r="K251" i="30"/>
  <c r="M251" i="30" s="1"/>
  <c r="K219" i="30"/>
  <c r="M219" i="30" s="1"/>
  <c r="L413" i="30"/>
  <c r="M413" i="30" s="1"/>
  <c r="L194" i="30"/>
  <c r="M194" i="30" s="1"/>
  <c r="K194" i="30"/>
  <c r="L182" i="30"/>
  <c r="M182" i="30" s="1"/>
  <c r="K182" i="30"/>
  <c r="L170" i="30"/>
  <c r="M170" i="30" s="1"/>
  <c r="K170" i="30"/>
  <c r="L162" i="30"/>
  <c r="M162" i="30" s="1"/>
  <c r="K162" i="30"/>
  <c r="L397" i="30"/>
  <c r="M397" i="30" s="1"/>
  <c r="K397" i="30"/>
  <c r="L375" i="30"/>
  <c r="M375" i="30" s="1"/>
  <c r="K375" i="30"/>
  <c r="L359" i="30"/>
  <c r="K359" i="30"/>
  <c r="L343" i="30"/>
  <c r="K343" i="30"/>
  <c r="L327" i="30"/>
  <c r="K327" i="30"/>
  <c r="L311" i="30"/>
  <c r="M311" i="30" s="1"/>
  <c r="K311" i="30"/>
  <c r="L295" i="30"/>
  <c r="M295" i="30" s="1"/>
  <c r="K295" i="30"/>
  <c r="L285" i="30"/>
  <c r="M285" i="30" s="1"/>
  <c r="K285" i="30"/>
  <c r="L269" i="30"/>
  <c r="K269" i="30"/>
  <c r="L253" i="30"/>
  <c r="M253" i="30" s="1"/>
  <c r="K253" i="30"/>
  <c r="L191" i="30"/>
  <c r="K191" i="30"/>
  <c r="L175" i="30"/>
  <c r="K175" i="30"/>
  <c r="L196" i="30"/>
  <c r="M196" i="30" s="1"/>
  <c r="K153" i="30"/>
  <c r="M153" i="30" s="1"/>
  <c r="F116" i="30"/>
  <c r="F115" i="30"/>
  <c r="F117" i="30"/>
  <c r="F114" i="30"/>
  <c r="F66" i="30"/>
  <c r="F36" i="30"/>
  <c r="F119" i="30" l="1"/>
  <c r="M191" i="30"/>
  <c r="M269" i="30"/>
  <c r="M327" i="30"/>
  <c r="M359" i="30"/>
  <c r="M160" i="30"/>
  <c r="M168" i="30"/>
  <c r="M176" i="30"/>
  <c r="M184" i="30"/>
  <c r="M192" i="30"/>
  <c r="M220" i="30"/>
  <c r="M252" i="30"/>
  <c r="M260" i="30"/>
  <c r="M276" i="30"/>
  <c r="M284" i="30"/>
  <c r="M292" i="30"/>
  <c r="M300" i="30"/>
  <c r="M308" i="30"/>
  <c r="M316" i="30"/>
  <c r="M324" i="30"/>
  <c r="M332" i="30"/>
  <c r="M340" i="30"/>
  <c r="M348" i="30"/>
  <c r="M356" i="30"/>
  <c r="M364" i="30"/>
  <c r="M372" i="30"/>
  <c r="M380" i="30"/>
  <c r="M388" i="30"/>
  <c r="M396" i="30"/>
  <c r="M174" i="30"/>
  <c r="M198" i="30"/>
  <c r="M395" i="30"/>
  <c r="M279" i="30"/>
  <c r="M317" i="30"/>
  <c r="M381" i="30"/>
  <c r="M407" i="30"/>
  <c r="M166" i="30"/>
  <c r="M190" i="30"/>
  <c r="M325" i="30"/>
  <c r="M389" i="30"/>
  <c r="M409" i="30"/>
  <c r="M425" i="30"/>
  <c r="M441" i="30"/>
  <c r="M457" i="30"/>
  <c r="M469" i="30"/>
  <c r="M239" i="30"/>
  <c r="M367" i="30"/>
  <c r="M403" i="30"/>
  <c r="M435" i="30"/>
  <c r="M459" i="30"/>
  <c r="M277" i="30"/>
  <c r="M373" i="30"/>
  <c r="M393" i="30"/>
  <c r="M399" i="30"/>
  <c r="M431" i="30"/>
  <c r="M455" i="30"/>
  <c r="M206" i="30"/>
  <c r="M214" i="30"/>
  <c r="M222" i="30"/>
  <c r="M230" i="30"/>
  <c r="M238" i="30"/>
  <c r="M246" i="30"/>
  <c r="M254" i="30"/>
  <c r="M270" i="30"/>
  <c r="M278" i="30"/>
  <c r="M286" i="30"/>
  <c r="M294" i="30"/>
  <c r="M302" i="30"/>
  <c r="M310" i="30"/>
  <c r="M318" i="30"/>
  <c r="M326" i="30"/>
  <c r="M334" i="30"/>
  <c r="M342" i="30"/>
  <c r="M350" i="30"/>
  <c r="M358" i="30"/>
  <c r="M366" i="30"/>
  <c r="M374" i="30"/>
  <c r="M382" i="30"/>
  <c r="M390" i="30"/>
  <c r="M398" i="30"/>
  <c r="M406" i="30"/>
  <c r="M414" i="30"/>
  <c r="M422" i="30"/>
  <c r="M430" i="30"/>
  <c r="M438" i="30"/>
  <c r="M446" i="30"/>
  <c r="M454" i="30"/>
  <c r="M462" i="30"/>
  <c r="M470" i="30"/>
  <c r="M478" i="30"/>
  <c r="M486" i="30"/>
  <c r="M494" i="30"/>
  <c r="M502" i="30"/>
  <c r="M510" i="30"/>
  <c r="M387" i="30"/>
  <c r="M427" i="30"/>
  <c r="M451" i="30"/>
  <c r="M475" i="30"/>
  <c r="M197" i="30"/>
  <c r="M209" i="30"/>
  <c r="M217" i="30"/>
  <c r="M229" i="30"/>
  <c r="M241" i="30"/>
  <c r="M249" i="30"/>
  <c r="M273" i="30"/>
  <c r="M281" i="30"/>
  <c r="M297" i="30"/>
  <c r="M321" i="30"/>
  <c r="M337" i="30"/>
  <c r="M385" i="30"/>
  <c r="M405" i="30"/>
  <c r="M429" i="30"/>
  <c r="M445" i="30"/>
  <c r="M481" i="30"/>
  <c r="M501" i="30"/>
  <c r="M171" i="30"/>
  <c r="M207" i="30"/>
  <c r="M499" i="30"/>
  <c r="M175" i="30"/>
  <c r="M343" i="30"/>
  <c r="M156" i="30"/>
  <c r="M188" i="30"/>
  <c r="M200" i="30"/>
  <c r="M208" i="30"/>
  <c r="M216" i="30"/>
  <c r="M224" i="30"/>
  <c r="M232" i="30"/>
  <c r="M240" i="30"/>
  <c r="M248" i="30"/>
  <c r="M264" i="30"/>
  <c r="M272" i="30"/>
  <c r="M280" i="30"/>
  <c r="M288" i="30"/>
  <c r="M296" i="30"/>
  <c r="M304" i="30"/>
  <c r="M312" i="30"/>
  <c r="M320" i="30"/>
  <c r="M328" i="30"/>
  <c r="M336" i="30"/>
  <c r="M344" i="30"/>
  <c r="M352" i="30"/>
  <c r="M360" i="30"/>
  <c r="M368" i="30"/>
  <c r="M376" i="30"/>
  <c r="M384" i="30"/>
  <c r="M392" i="30"/>
  <c r="M400" i="30"/>
  <c r="M158" i="30"/>
  <c r="M186" i="30"/>
  <c r="M379" i="30"/>
  <c r="M411" i="30"/>
  <c r="M263" i="30"/>
  <c r="M301" i="30"/>
  <c r="M365" i="30"/>
  <c r="M391" i="30"/>
  <c r="M154" i="30"/>
  <c r="F132" i="30" s="1"/>
  <c r="M178" i="30"/>
  <c r="M293" i="30"/>
  <c r="M377" i="30"/>
  <c r="M401" i="30"/>
  <c r="M417" i="30"/>
  <c r="M433" i="30"/>
  <c r="M449" i="30"/>
  <c r="M303" i="30"/>
  <c r="M383" i="30"/>
  <c r="M423" i="30"/>
  <c r="M447" i="30"/>
  <c r="M314" i="30"/>
  <c r="M322" i="30"/>
  <c r="M330" i="30"/>
  <c r="M338" i="30"/>
  <c r="M346" i="30"/>
  <c r="M354" i="30"/>
  <c r="M362" i="30"/>
  <c r="M370" i="30"/>
  <c r="M378" i="30"/>
  <c r="M386" i="30"/>
  <c r="M394" i="30"/>
  <c r="M402" i="30"/>
  <c r="M410" i="30"/>
  <c r="M418" i="30"/>
  <c r="M426" i="30"/>
  <c r="M434" i="30"/>
  <c r="M442" i="30"/>
  <c r="M450" i="30"/>
  <c r="M458" i="30"/>
  <c r="M466" i="30"/>
  <c r="M474" i="30"/>
  <c r="M482" i="30"/>
  <c r="M490" i="30"/>
  <c r="M498" i="30"/>
  <c r="M506" i="30"/>
  <c r="M271" i="30"/>
  <c r="M415" i="30"/>
  <c r="M439" i="30"/>
  <c r="M463" i="30"/>
  <c r="M507" i="30"/>
  <c r="F118" i="30"/>
  <c r="F21" i="1"/>
  <c r="F20" i="1"/>
  <c r="F131" i="30"/>
  <c r="F96" i="30"/>
  <c r="F22" i="1"/>
  <c r="F16" i="1"/>
  <c r="F14" i="1"/>
  <c r="F9" i="1"/>
  <c r="F133" i="30" l="1"/>
  <c r="F134" i="30" s="1"/>
  <c r="B8" i="35"/>
  <c r="B7" i="35"/>
  <c r="C6" i="35"/>
  <c r="B6" i="35"/>
  <c r="B5" i="35"/>
  <c r="B4" i="35"/>
  <c r="C3" i="35"/>
  <c r="B3" i="35"/>
  <c r="B2" i="35"/>
  <c r="B8" i="34"/>
  <c r="B7" i="34"/>
  <c r="C6" i="34"/>
  <c r="B6" i="34"/>
  <c r="B5" i="34"/>
  <c r="B4" i="34"/>
  <c r="C3" i="34"/>
  <c r="B3" i="34"/>
  <c r="B2" i="34"/>
  <c r="F48" i="32" l="1"/>
  <c r="B7" i="25"/>
  <c r="C6" i="25"/>
  <c r="B6" i="25"/>
  <c r="B5" i="25"/>
  <c r="B4" i="25"/>
  <c r="C3" i="25"/>
  <c r="B3" i="25"/>
  <c r="B2" i="25"/>
  <c r="B8" i="1"/>
  <c r="B7" i="1"/>
  <c r="C6" i="1"/>
  <c r="B6" i="1"/>
  <c r="B5" i="1"/>
  <c r="B4" i="1"/>
  <c r="C3" i="1"/>
  <c r="B3" i="1"/>
  <c r="B2" i="1"/>
  <c r="B9" i="27"/>
  <c r="B7" i="27"/>
  <c r="C6" i="27"/>
  <c r="B6" i="27"/>
  <c r="B5" i="27"/>
  <c r="B4" i="27"/>
  <c r="C3" i="27"/>
  <c r="B3" i="27"/>
  <c r="B2" i="27"/>
  <c r="B8" i="16"/>
  <c r="B7" i="16"/>
  <c r="C6" i="16"/>
  <c r="B6" i="16"/>
  <c r="B5" i="16"/>
  <c r="B4" i="16"/>
  <c r="C3" i="16"/>
  <c r="B3" i="16"/>
  <c r="B2" i="16"/>
  <c r="B8" i="20"/>
  <c r="B7" i="20"/>
  <c r="C6" i="20"/>
  <c r="B6" i="20"/>
  <c r="B5" i="20"/>
  <c r="B4" i="20"/>
  <c r="C3" i="20"/>
  <c r="B3" i="20"/>
  <c r="B2" i="20"/>
  <c r="B8" i="31"/>
  <c r="B7" i="31"/>
  <c r="C6" i="31"/>
  <c r="B6" i="31"/>
  <c r="B5" i="31"/>
  <c r="B4" i="31"/>
  <c r="C3" i="31"/>
  <c r="B3" i="31"/>
  <c r="B2" i="31"/>
  <c r="B8" i="32"/>
  <c r="B7" i="32"/>
  <c r="D6" i="32"/>
  <c r="B6" i="32"/>
  <c r="B5" i="32"/>
  <c r="B4" i="32"/>
  <c r="D3" i="32"/>
  <c r="B3" i="32"/>
  <c r="B2" i="32"/>
  <c r="B8" i="33"/>
  <c r="B7" i="33"/>
  <c r="C6" i="33"/>
  <c r="B6" i="33"/>
  <c r="B5" i="33"/>
  <c r="B4" i="33"/>
  <c r="C3" i="33"/>
  <c r="B3" i="33"/>
  <c r="B2" i="33"/>
  <c r="C6" i="6"/>
  <c r="B8" i="6"/>
  <c r="B7" i="6"/>
  <c r="D6" i="30"/>
  <c r="B8" i="30"/>
  <c r="B7" i="30"/>
  <c r="B8" i="29"/>
  <c r="B7" i="29"/>
  <c r="C6" i="29"/>
  <c r="B6" i="29"/>
  <c r="B5" i="29"/>
  <c r="B4" i="29"/>
  <c r="C3" i="29"/>
  <c r="B3" i="29"/>
  <c r="B2" i="29"/>
  <c r="C6" i="24"/>
  <c r="B8" i="24"/>
  <c r="B7" i="24"/>
  <c r="C8" i="23"/>
  <c r="C7" i="23"/>
  <c r="C7" i="35" s="1"/>
  <c r="C6" i="23"/>
  <c r="C5" i="23"/>
  <c r="C5" i="25" s="1"/>
  <c r="C4" i="23"/>
  <c r="D8" i="30" l="1"/>
  <c r="C8" i="35"/>
  <c r="C8" i="34"/>
  <c r="C4" i="16"/>
  <c r="C4" i="35"/>
  <c r="C4" i="34"/>
  <c r="C5" i="1"/>
  <c r="C5" i="35"/>
  <c r="C5" i="34"/>
  <c r="C7" i="24"/>
  <c r="C7" i="34"/>
  <c r="C4" i="31"/>
  <c r="C4" i="27"/>
  <c r="C4" i="25"/>
  <c r="D4" i="30"/>
  <c r="C4" i="6"/>
  <c r="D4" i="32"/>
  <c r="C4" i="20"/>
  <c r="C4" i="29"/>
  <c r="C4" i="1"/>
  <c r="D5" i="32"/>
  <c r="C5" i="27"/>
  <c r="C5" i="33"/>
  <c r="C5" i="16"/>
  <c r="C5" i="29"/>
  <c r="C5" i="20"/>
  <c r="C4" i="24"/>
  <c r="C4" i="33"/>
  <c r="C5" i="31"/>
  <c r="C8" i="6"/>
  <c r="C8" i="33"/>
  <c r="C8" i="31"/>
  <c r="C8" i="20"/>
  <c r="C8" i="16"/>
  <c r="C8" i="1"/>
  <c r="D8" i="32"/>
  <c r="C9" i="27"/>
  <c r="C7" i="25"/>
  <c r="C7" i="1"/>
  <c r="C8" i="24"/>
  <c r="C8" i="29"/>
  <c r="C7" i="16"/>
  <c r="C7" i="27"/>
  <c r="C7" i="31"/>
  <c r="C7" i="20"/>
  <c r="C7" i="33"/>
  <c r="D7" i="32"/>
  <c r="C7" i="6"/>
  <c r="D7" i="30"/>
  <c r="C7" i="29"/>
  <c r="F49" i="32" l="1"/>
  <c r="F138" i="30" s="1"/>
  <c r="F124" i="30" l="1"/>
  <c r="G124" i="30" s="1"/>
  <c r="F123" i="30"/>
  <c r="G138" i="30"/>
  <c r="B2" i="30"/>
  <c r="D15" i="24"/>
  <c r="H33" i="1" l="1"/>
  <c r="H32" i="1"/>
  <c r="H31" i="1"/>
  <c r="H30" i="1"/>
  <c r="E33" i="1"/>
  <c r="E32" i="1"/>
  <c r="E31" i="1"/>
  <c r="E30" i="1"/>
  <c r="B6" i="30"/>
  <c r="B5" i="30"/>
  <c r="B4" i="30"/>
  <c r="B3" i="30"/>
  <c r="G31" i="1" l="1"/>
  <c r="G32" i="1"/>
  <c r="G33" i="1"/>
  <c r="G30" i="1"/>
  <c r="G123" i="30" l="1"/>
  <c r="F10" i="1" s="1"/>
  <c r="F15" i="1"/>
  <c r="D5" i="30"/>
  <c r="B6" i="6" l="1"/>
  <c r="B5" i="6"/>
  <c r="B4" i="6"/>
  <c r="B3" i="6"/>
  <c r="B2" i="6"/>
  <c r="B6" i="24" l="1"/>
  <c r="B5" i="24"/>
  <c r="B4" i="24"/>
  <c r="B3" i="24"/>
  <c r="B2" i="24"/>
  <c r="D3" i="30"/>
  <c r="C5" i="6" l="1"/>
  <c r="C5" i="24"/>
  <c r="C3" i="6"/>
  <c r="C3" i="24"/>
</calcChain>
</file>

<file path=xl/sharedStrings.xml><?xml version="1.0" encoding="utf-8"?>
<sst xmlns="http://schemas.openxmlformats.org/spreadsheetml/2006/main" count="713" uniqueCount="340">
  <si>
    <t>Lab Name:</t>
  </si>
  <si>
    <t>Product Information</t>
  </si>
  <si>
    <t xml:space="preserve">Manufacturer model number: </t>
  </si>
  <si>
    <t>Condition as received:</t>
  </si>
  <si>
    <t>Settings</t>
  </si>
  <si>
    <t>Step 1</t>
  </si>
  <si>
    <t>Step 2</t>
  </si>
  <si>
    <t>Step 3</t>
  </si>
  <si>
    <t>Step 4</t>
  </si>
  <si>
    <t>Step 5</t>
  </si>
  <si>
    <t>Step 6</t>
  </si>
  <si>
    <t>Step 7</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</si>
  <si>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</si>
  <si>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</si>
  <si>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</si>
  <si>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</si>
  <si>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</si>
  <si>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</si>
  <si>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</si>
  <si>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</si>
  <si>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</si>
  <si>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</si>
  <si>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</si>
  <si>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</si>
  <si>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</si>
  <si>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</si>
  <si>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</si>
  <si>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</si>
  <si>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</si>
  <si>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</si>
  <si>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</si>
  <si>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</si>
  <si>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</si>
  <si>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</si>
  <si>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</si>
  <si>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</si>
  <si>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</si>
  <si>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</si>
  <si>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</si>
  <si>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</si>
  <si>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</si>
  <si>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</si>
  <si>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</si>
  <si>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</si>
  <si>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</si>
  <si>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Version Control</t>
  </si>
  <si>
    <t>[MM/DD/YYYY]</t>
  </si>
  <si>
    <t>Instructions</t>
  </si>
  <si>
    <t>Test Information</t>
  </si>
  <si>
    <t>Model #</t>
  </si>
  <si>
    <t>Brand</t>
  </si>
  <si>
    <t>Result</t>
  </si>
  <si>
    <t>Comments</t>
  </si>
  <si>
    <t>Instrument Type</t>
  </si>
  <si>
    <t>Back to Instructions tab</t>
  </si>
  <si>
    <t>Setting 1:</t>
  </si>
  <si>
    <t>Setting 2:</t>
  </si>
  <si>
    <t>Setting 3:</t>
  </si>
  <si>
    <t>Setting 4:</t>
  </si>
  <si>
    <t>Setting 5:</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</si>
  <si>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</si>
  <si>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</si>
  <si>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</si>
  <si>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</si>
  <si>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</si>
  <si>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</si>
  <si>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</si>
  <si>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</si>
  <si>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</si>
  <si>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</si>
  <si>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</si>
  <si>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</si>
  <si>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pints/day</t>
  </si>
  <si>
    <t>Measurement</t>
  </si>
  <si>
    <t>[°F]</t>
  </si>
  <si>
    <t>[kWh]</t>
  </si>
  <si>
    <t>Notes/Comments: (Please clarify any pertinent details, unusual events, etc.)</t>
  </si>
  <si>
    <t>Calculations</t>
  </si>
  <si>
    <t>Constants used in Calculations</t>
  </si>
  <si>
    <t>Test Data Inputs &amp; Calculations</t>
  </si>
  <si>
    <t>Resolution</t>
  </si>
  <si>
    <t>1. Positioning of Test Unit</t>
  </si>
  <si>
    <t>Test Condition</t>
  </si>
  <si>
    <t>Unit</t>
  </si>
  <si>
    <t>[ft]</t>
  </si>
  <si>
    <t>[ft/min]</t>
  </si>
  <si>
    <t>Describe method used to collect condensate:</t>
  </si>
  <si>
    <t>[hr]</t>
  </si>
  <si>
    <t>Allowable tolerances on readings taken during the performance tests.</t>
  </si>
  <si>
    <t>Reading</t>
  </si>
  <si>
    <t>Max Variation of Individual Readings</t>
  </si>
  <si>
    <t>± 2.0</t>
  </si>
  <si>
    <t>Amperes:</t>
  </si>
  <si>
    <t>Watts:</t>
  </si>
  <si>
    <t>Time:</t>
  </si>
  <si>
    <t>Weight:</t>
  </si>
  <si>
    <t>Volts:</t>
  </si>
  <si>
    <t>± 0.5</t>
  </si>
  <si>
    <t>± 0.3</t>
  </si>
  <si>
    <t>n/a</t>
  </si>
  <si>
    <t>[%]</t>
  </si>
  <si>
    <t>Setting Type</t>
  </si>
  <si>
    <t>Setting Selection</t>
  </si>
  <si>
    <t>Setting #</t>
  </si>
  <si>
    <t>Setting 6:</t>
  </si>
  <si>
    <t>Setting 7:</t>
  </si>
  <si>
    <t>Setting 8:</t>
  </si>
  <si>
    <t>Setting 9:</t>
  </si>
  <si>
    <t>Setting 10:</t>
  </si>
  <si>
    <t>[pint/day]</t>
  </si>
  <si>
    <t>Capacity Measurement</t>
  </si>
  <si>
    <t>2. Air Entering Dehumidifier</t>
  </si>
  <si>
    <t>3. Air Circulation</t>
  </si>
  <si>
    <t>4. Standard Test Voltage</t>
  </si>
  <si>
    <t>[V]</t>
  </si>
  <si>
    <t>Dry-bulb temperature of entering air:</t>
  </si>
  <si>
    <t>Wet-bulb temperature of entering air:</t>
  </si>
  <si>
    <t>Applied voltage:</t>
  </si>
  <si>
    <t>Ampere input:</t>
  </si>
  <si>
    <t>Watts input:</t>
  </si>
  <si>
    <t>Air current velocity across sensing bulbs:</t>
  </si>
  <si>
    <t>Distance of air inlet from closest wall or partition:</t>
  </si>
  <si>
    <t>Distance of air outlet from closest wall or partition:</t>
  </si>
  <si>
    <t>Dry-bulb temperature:</t>
  </si>
  <si>
    <t>Wet-bulb temperature:</t>
  </si>
  <si>
    <t>Air current velocity:</t>
  </si>
  <si>
    <t>Standard test voltage:</t>
  </si>
  <si>
    <t>Run-In period:</t>
  </si>
  <si>
    <t>Dry-Bulb temperature:</t>
  </si>
  <si>
    <t>Wet-Bulb temperature:</t>
  </si>
  <si>
    <t>[in. Hg.]</t>
  </si>
  <si>
    <t>[L/kWh]</t>
  </si>
  <si>
    <t>[kg/lb]</t>
  </si>
  <si>
    <t>[lb]</t>
  </si>
  <si>
    <t>Start of Test</t>
  </si>
  <si>
    <t>End of Test</t>
  </si>
  <si>
    <t>[measurements/hr]</t>
  </si>
  <si>
    <t>Average dry-bulb temperature (Tt):</t>
  </si>
  <si>
    <t>Average barometric pressure during the rating test period (B):</t>
  </si>
  <si>
    <t>Constant</t>
  </si>
  <si>
    <t>Weight of condensate collected during the test period (w):</t>
  </si>
  <si>
    <t>Duration of test period (p):</t>
  </si>
  <si>
    <t>Conversion of pounds to kilograms:</t>
  </si>
  <si>
    <t>Watt-hour meter reading at start of test period (Es):</t>
  </si>
  <si>
    <t>Watt-hour meter reading at end of test period (Ee):</t>
  </si>
  <si>
    <t>Barometric pressure at start of test period (Bs):</t>
  </si>
  <si>
    <t>Barometric pressure at end of test period (Be):</t>
  </si>
  <si>
    <t>Watt-hour energy consumption:</t>
  </si>
  <si>
    <t>Average wet-bulb temperature (Tw):</t>
  </si>
  <si>
    <t>Rated Product Capacity (pints/day):</t>
  </si>
  <si>
    <t>Prior to Start of Test</t>
  </si>
  <si>
    <t>Reading #1</t>
  </si>
  <si>
    <t>Reading #2</t>
  </si>
  <si>
    <t>Reading #3</t>
  </si>
  <si>
    <t>Instrumentation</t>
  </si>
  <si>
    <t>Setup &amp; Test Conditions</t>
  </si>
  <si>
    <t>Variation of Arithmetical Average from Specified Test Condition</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</si>
  <si>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</si>
  <si>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</si>
  <si>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</si>
  <si>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2. FTC EnergyGuide label (if present)</t>
  </si>
  <si>
    <t>3. Photos of test unit from all sides</t>
  </si>
  <si>
    <t>4. Confirmation of Test Unit Positioning</t>
  </si>
  <si>
    <t>5. Condensate Removal Setup</t>
  </si>
  <si>
    <t>6. Exact placement of all sensors on, in, or around the device</t>
  </si>
  <si>
    <t>7. Control Panel Settings</t>
  </si>
  <si>
    <t>8. Additional photos (if necessary)</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</si>
  <si>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</si>
  <si>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</si>
  <si>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</si>
  <si>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Instructions and table of contents</t>
  </si>
  <si>
    <t>Lab information, product information and test results</t>
  </si>
  <si>
    <t>Instrumentation requirements</t>
  </si>
  <si>
    <t>Setup and test condition requirements for each test</t>
  </si>
  <si>
    <t>Inputs for photographs</t>
  </si>
  <si>
    <t>Measurement inputs and automated calculations</t>
  </si>
  <si>
    <t>Inputs for report template user to provide comments</t>
  </si>
  <si>
    <t>Report review history</t>
  </si>
  <si>
    <t>Revision history</t>
  </si>
  <si>
    <t>Position the dehumidifier in the test room as described in Section 5.2 and 5.3 of ANSI/AHAM DH-1-2008.</t>
  </si>
  <si>
    <t>The air entering the dehumidifier shall have the conditions described in Section 7.1.2 of ANSI/AHAM DH-1-2008. Place the air sampling tree as described in Section 5.3 of ANSI/AHAM DH-1-2008.</t>
  </si>
  <si>
    <t>The air circulating in the test room should comply with the requirements in Section 5.2 of ANSI/AHAM DH-1-2008</t>
  </si>
  <si>
    <t>The test voltage shall comply with the requirements in Section 7.1.3 of ANSI/AHAM DH-1-2008.</t>
  </si>
  <si>
    <t>The psychrometer shall comply with the requirements in Section 4.2 of ANSI/AHAM DH-1-2008.</t>
  </si>
  <si>
    <t>Record the following data as described in Section 7.1.5 of ANSI/AHAM DH-1-2008:</t>
  </si>
  <si>
    <t>Collect the condensate as described in Section 5.4 of ANSI/AHAM DH-1-2008.</t>
  </si>
  <si>
    <t>Perform the run-in period as described in Section 5.5 of ANSI/AHAM DH-1-2008.</t>
  </si>
  <si>
    <t>Operate the dehumidifier and follow the procedure desribed in Section 7.1.6 of ANSI/AHAM DH-1-2008.</t>
  </si>
  <si>
    <t>1. Unit Installation</t>
  </si>
  <si>
    <t>Intsall the dehumidifier in accordance with Section 5, Paragraph 5.2 of IEC 62301, disregarding the provisions regarding batteries and the determination, classification, and testing of relevant modes.</t>
  </si>
  <si>
    <t xml:space="preserve">2. Electrical Energy Supply </t>
  </si>
  <si>
    <t>The supply test voltage and frequency shall comply with the requirements in Section 7.1.3 of ANSI/AHAM DH-1-2008. The supply frequency shall be maintained +/- 1 percent. Maintain the electrical supply voltage waveform indicated in Section 4, Paragraph 4.3.2 of IEC 62301. The watt meter used to measure standby mode and off mode power consumption shall meet the requirements specified in Section 4, Paragraph 4.4 of IEC 62301.</t>
  </si>
  <si>
    <t>Standard test frequency:</t>
  </si>
  <si>
    <t>[Hz]</t>
  </si>
  <si>
    <t>3. Test Room Conditions</t>
  </si>
  <si>
    <t>Maintain the test room ambient air temperature conditions as specified in Section 4, Paragraph 4.2 of IEC 62301.</t>
  </si>
  <si>
    <t>Ambient Test Room Temperature</t>
  </si>
  <si>
    <t>[C]</t>
  </si>
  <si>
    <t>Test Data</t>
  </si>
  <si>
    <t>Ensure that the dehumidifier is properly setupt and does not enter active mode during the test. For dehumidifiers that take some time to enter a stable state from a higher power state as discussed in Section 5, Paragraph 5.1, Note 1 of IEC 62301, allow sufficient time for the dehumidifier to reach the lower power state before proceeding with the test measurement.</t>
  </si>
  <si>
    <t>Inactive/Off Mode</t>
  </si>
  <si>
    <t>If the dehumidifier has an inactive mode, but not an off mode, measure and record the average inactive mode power of the dehumidifier, PIA, in watts. Otherwise, if the dehumidifier has an off mode, measure and record the average off mode power of the dehumidifier, POM , in watts. Report only one of the measurments in this section.</t>
  </si>
  <si>
    <t>Inactive Mode Power (PIA):</t>
  </si>
  <si>
    <t>[W]</t>
  </si>
  <si>
    <t>Off Mode Power (POM):</t>
  </si>
  <si>
    <t>Off-Cycle Mode</t>
  </si>
  <si>
    <t>Average Off-cycle Mode Power (POC)</t>
  </si>
  <si>
    <t>Dehumidifier inactive mode or off mode annual hours (SIO)</t>
  </si>
  <si>
    <t>[hours]</t>
  </si>
  <si>
    <t>Dehumidifier off-cycle mode annual hours (SOC)</t>
  </si>
  <si>
    <t>Conversion factor for watt-hours to kilowatt-hours</t>
  </si>
  <si>
    <t>[kWh/Wh]</t>
  </si>
  <si>
    <t>Annual Combined Low-Power Mode Energy Consumption</t>
  </si>
  <si>
    <t>Incative mode power or off mode power (PIO): PIO = PIA or POM</t>
  </si>
  <si>
    <t>Combined low-power mode energy consumption (ETLP): ETLP = [(PIO x SIO) + (POC x SOC)] x k</t>
  </si>
  <si>
    <t>Step 8</t>
  </si>
  <si>
    <t>Step 9</t>
  </si>
  <si>
    <t>Active Mode Settings</t>
  </si>
  <si>
    <t>Step 10</t>
  </si>
  <si>
    <t>Step 11</t>
  </si>
  <si>
    <t>Input for active mode test settings</t>
  </si>
  <si>
    <t>Tabs</t>
  </si>
  <si>
    <t>Tabs with input cells</t>
  </si>
  <si>
    <t>Cells</t>
  </si>
  <si>
    <t>Auto-populated cell</t>
  </si>
  <si>
    <t>Provided data</t>
  </si>
  <si>
    <t>Test Report Template Name:</t>
  </si>
  <si>
    <t>Calculated Result (unrounded)</t>
  </si>
  <si>
    <t>Calculated Result
(unrounded)</t>
  </si>
  <si>
    <t>Calculated Result
(rounded per significant figures conventions and instrumentation resolution)</t>
  </si>
  <si>
    <t>-</t>
  </si>
  <si>
    <t>Calculated Result
(rounded per reference test procedure)</t>
  </si>
  <si>
    <t>IEF</t>
  </si>
  <si>
    <t>[%RH]</t>
  </si>
  <si>
    <t>[F]</t>
  </si>
  <si>
    <t>Step 12</t>
  </si>
  <si>
    <t>Step 13</t>
  </si>
  <si>
    <t>Inactive or Off Mode Settings</t>
  </si>
  <si>
    <t>Data &amp; Calcs Low Power Modes</t>
  </si>
  <si>
    <t>Setup &amp; Test Cond Inactive-Off</t>
  </si>
  <si>
    <t>Off-Cycle Mode Settings</t>
  </si>
  <si>
    <t>Setup&amp;Test Cond Off-Cycle Mode</t>
  </si>
  <si>
    <t>Input for inactive mode or off mode test settings</t>
  </si>
  <si>
    <t>Setup and test condition requirements for inactive mode or off mode test</t>
  </si>
  <si>
    <t>Input for off-cycle mode test settings</t>
  </si>
  <si>
    <t>Setup and test condition requirements for off-cycle mode test</t>
  </si>
  <si>
    <t>Follow the test procedure specified in Section 5, Paragraph 5.3.2 of IEC 62301 for testing inactive mode, off mode, and off-cycle mode, as described below:</t>
  </si>
  <si>
    <t>Ambient Test Room Humidity</t>
  </si>
  <si>
    <t>Measurement inputs and automated calculations for low power mode tests (inactive, off, and off-cycle modes)</t>
  </si>
  <si>
    <t>Appendix X1 to Subpart B of Part 430-Uniform Test Method for Measuring the Energy Consumption of Dehumidifiers</t>
  </si>
  <si>
    <t>Product Configuration</t>
  </si>
  <si>
    <t>Psychrometer or Relative Humidty Sensor?</t>
  </si>
  <si>
    <t>Refrigerant-Desiccant?</t>
  </si>
  <si>
    <t>Place the psychrometer or humidty sensor as described in Section 7.1.4 of ANSI/AHAM DH-1-2008.</t>
  </si>
  <si>
    <t>[in. w.c.]</t>
  </si>
  <si>
    <t>6. Air Current Across Psychrometer Sensing Bulbs (if applicable)</t>
  </si>
  <si>
    <t>Ducting shall comply with section 3.1.3 of Appendix CC.</t>
  </si>
  <si>
    <t>Duct diameter:</t>
  </si>
  <si>
    <t>[in.]</t>
  </si>
  <si>
    <t>Duct material</t>
  </si>
  <si>
    <t>Thermal insulation R value:</t>
  </si>
  <si>
    <t>[h-ft2 − °F/Btu]</t>
  </si>
  <si>
    <t>8. Data Recording</t>
  </si>
  <si>
    <t>9. Condensate Removal</t>
  </si>
  <si>
    <t>10. Run-in Period</t>
  </si>
  <si>
    <t>11. Test Tolerances</t>
  </si>
  <si>
    <t>Case Volume</t>
  </si>
  <si>
    <t>Relative humidty:</t>
  </si>
  <si>
    <t>5. Psychrometer or Relative Humidity Sensor Placement (where applicable)</t>
  </si>
  <si>
    <t>Maximum external static pressure:</t>
  </si>
  <si>
    <t>Minimum external static pressure:</t>
  </si>
  <si>
    <t>Test Data Inputs - Refrigerant Dessicant</t>
  </si>
  <si>
    <t>Corrected average relative humidity (Hc,wh): Hc = Ht * (1 + 0.0072 * (29.921 - B))</t>
  </si>
  <si>
    <t>Energy consumption in dehumidification mode (EDM):</t>
  </si>
  <si>
    <t>Capacity (Cr,p):  Cr = Ct + 0.0352 * Ct * (65 - Tt) + 0.0169 * Ct * (60 - Hc)</t>
  </si>
  <si>
    <t>Capacity (Cr,wh):  Cr = Ct + 0.0344 * Ct * (73 - Tt) + 0.017 * Ct * (60 - Hc)</t>
  </si>
  <si>
    <t>Calculations - Portable and Whole-Home</t>
  </si>
  <si>
    <t>Test results - Refrigerant Desiccant</t>
  </si>
  <si>
    <t>Test results - Whole-Home</t>
  </si>
  <si>
    <t>Test results - Portable</t>
  </si>
  <si>
    <t>Capacity</t>
  </si>
  <si>
    <t>Integrated Energy Factor</t>
  </si>
  <si>
    <t>liters/kWh</t>
  </si>
  <si>
    <t>cubic feet</t>
  </si>
  <si>
    <t>Average dry-bulb temperature (Tf):</t>
  </si>
  <si>
    <t>Vapor Pressure (Pw): Pw=RH*Pws/100</t>
  </si>
  <si>
    <t>Mixing Humidity Ratio (HR): HR = 0.62198*Pw/((P*3.386)-Pw)</t>
  </si>
  <si>
    <t>Specific Volume (v): (0.287055*Tk)/((Brrd*3.386)-Pw)*16.016</t>
  </si>
  <si>
    <t>Absolute Humidity (AH): AH = HR/v</t>
  </si>
  <si>
    <t>Number of samples recorded during the test period (n):</t>
  </si>
  <si>
    <t>Time intervals in seconds between samples (t):</t>
  </si>
  <si>
    <t>[s]</t>
  </si>
  <si>
    <t>Corrected average relative humidity (Hc,rdd): Hc,rdd = Ht * (1 + 0.0072 * (29.921 - B))</t>
  </si>
  <si>
    <t>Corrected average relative humidity (Hc,p): Hc,p = Ht * (1 + 0.0083 * (29.921 - B))</t>
  </si>
  <si>
    <t>Average relative humidity determined from the test data (Ht):</t>
  </si>
  <si>
    <t>Sample Number</t>
  </si>
  <si>
    <t>Temperature (F)</t>
  </si>
  <si>
    <t>Relative Humidity (%)</t>
  </si>
  <si>
    <t>Temperature (K)</t>
  </si>
  <si>
    <t>Water Saturation Pressure (Pws)</t>
  </si>
  <si>
    <t>Vapor Pressure (Pw)</t>
  </si>
  <si>
    <t>Mixing Humidity Ratio (HR)</t>
  </si>
  <si>
    <t>Absolute Humidity (AH)</t>
  </si>
  <si>
    <t>Specific Volume (v)</t>
  </si>
  <si>
    <t>Water Saturation Pressure (Pws): Pws=e^(-(5.8*10^3/Tk)-5.516-(4.864*10^-2*Tk)+(4.176*10^-5*Tk^2)-(1.445*10^-8*Tk^3)+6.546*ln(Tk)</t>
  </si>
  <si>
    <t>Barometric Pressure (in. Hg)</t>
  </si>
  <si>
    <t>Average barometric pressure (B):</t>
  </si>
  <si>
    <t>Inlet Process Air</t>
  </si>
  <si>
    <t>Outlet Process Air</t>
  </si>
  <si>
    <t>Volumetric Flowrate (CFM)</t>
  </si>
  <si>
    <t>Volumetric Flowrate</t>
  </si>
  <si>
    <t>Capacity (Cr,rdd):  Cr = Ct + 0.0344 * Ct * (73 - Tt) + 0.017 * Ct * (60 - Hc)</t>
  </si>
  <si>
    <t xml:space="preserve">    Case Length</t>
  </si>
  <si>
    <t xml:space="preserve">    Case Width</t>
  </si>
  <si>
    <t xml:space="preserve">    Case Height</t>
  </si>
  <si>
    <t>Establish the test conditions specified in section 3.1.1 or 3.1.2 of appendix X1.</t>
  </si>
  <si>
    <t>Maintain the test room ambient air temperature conditions required for dehumdification mode testing.</t>
  </si>
  <si>
    <t>Begin the off-cycle mode test period immediately following the dehumidification mode test period. Adjust the setpoint higher than the ambient relative humidity to ensure the product will not enter dehumidification mode and begin the test when the compressor cycles off due to the change in setpoint. The off-cycle mode test period shall be 2 hours in duration, during which the power consumption is recorded at the same intervals as recorded for dehumidification mode testing. Measure and record the average off-cycle mode power of the dehumidifier, POC, in watts.</t>
  </si>
  <si>
    <t>7. Ducting for Refrigerant-Desiccant or Whole-Home Dehumidifiers (if applicable)</t>
  </si>
  <si>
    <t>Test Data Inputs - Portable</t>
  </si>
  <si>
    <t>Test Data Inputs - Whole-Home</t>
  </si>
  <si>
    <t>Average relative humidity determined from the test data (Ht) (see Table 2 in Appendix X1):</t>
  </si>
  <si>
    <t>Average relative humidity determined from the test data (Ht) (see Table 1 in Appendix X1):</t>
  </si>
  <si>
    <t>Capacity (Ct,p):  Ct =  (w * 24)/(p * 1.04)</t>
  </si>
  <si>
    <t>Integrated Energy Factor (IEF,p): IEF = (Cr*(t*1.04/24)*0.454)/(EDM+((ETLP/1095)*6))</t>
  </si>
  <si>
    <t>Integrated Energy Factor (IEF,wh): IEF = (Cr*(t*1.04/24)*0.454)/(EDM+((ETLP/1095)*6))</t>
  </si>
  <si>
    <t>Integrated Energy Factor (IEF,rdd): IEF = (Cr*(t*1.04/24)*0.454)/(EDM+((ETLP/1095)*6))</t>
  </si>
  <si>
    <t>Calculations - Refrigerant-Dessicant</t>
  </si>
  <si>
    <t>Refrigerant Desiccant Raw Data and Calculations (Entry cells appear if "Refrigerant-Desiccant" is indicated in the General Info and Results Worksheet)</t>
  </si>
  <si>
    <t>Enter Raw Test Data Below</t>
  </si>
  <si>
    <t>v1.0</t>
  </si>
  <si>
    <t>Temperature in Kelvin (Tk): Tk=(5/9*(Tf-32))+273.15</t>
  </si>
  <si>
    <t xml:space="preserve">Dehumidifier X1 </t>
  </si>
  <si>
    <t>Maximum Case Dimensions (in.)</t>
  </si>
  <si>
    <t>Distance of psychrometer/relative humidity sensor from intake grille:</t>
  </si>
  <si>
    <t>Capacity (Ct,wh):  Ct =  (w * 24)/(p * 1.04)</t>
  </si>
  <si>
    <t>Capacity (Ct,rdd):  Ct =  (w * 24)/(p * 1.04)</t>
  </si>
  <si>
    <t>Weight of water removed during the rating test period (W)</t>
  </si>
  <si>
    <t>v1.1</t>
  </si>
  <si>
    <t>Test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</si>
</sst>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0"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b/>
      <sz val="12"/>
      <color theme="1"/>
      <name val="Palatino Linotype"/>
      <family val="1"/>
    </font>
    <font>
      <sz val="11"/>
      <color theme="1"/>
      <name val="Calibri"/>
      <family val="2"/>
    </font>
    <font>
      <sz val="11"/>
      <color theme="0"/>
      <name val="Palatino Linotype"/>
      <family val="2"/>
    </font>
    <font>
      <sz val="11"/>
      <color rgb="FF9C6500"/>
      <name val="Palatino Linotype"/>
      <family val="2"/>
    </font>
    <font>
      <b/>
      <u/>
      <sz val="11"/>
      <color theme="1"/>
      <name val="Palatino Linotype"/>
      <family val="1"/>
    </font>
  </fonts>
  <fills count="26">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theme="5" tint="0.79998168889431442"/>
        <bgColor indexed="65"/>
      </patternFill>
    </fill>
    <fill>
      <patternFill patternType="solid">
        <fgColor theme="0" tint="-0.249977111117893"/>
        <bgColor indexed="64"/>
      </patternFill>
    </fill>
    <fill>
      <patternFill patternType="solid">
        <fgColor rgb="FF99CCFF"/>
        <bgColor theme="3" tint="0.59996337778862885"/>
      </patternFill>
    </fill>
    <fill>
      <patternFill patternType="solid">
        <fgColor rgb="FF00B050"/>
        <bgColor indexed="64"/>
      </patternFill>
    </fill>
    <fill>
      <patternFill patternType="solid">
        <fgColor theme="5" tint="0.59999389629810485"/>
        <bgColor indexed="64"/>
      </patternFill>
    </fill>
    <fill>
      <patternFill patternType="solid">
        <fgColor theme="9"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thin">
        <color indexed="64"/>
      </left>
      <right/>
      <top style="thin">
        <color indexed="64"/>
      </top>
      <bottom style="thin">
        <color indexed="64"/>
      </bottom>
      <diagonal/>
    </border>
    <border>
      <left style="thin">
        <color theme="0" tint="-0.249977111117893"/>
      </left>
      <right/>
      <top/>
      <bottom style="thin">
        <color theme="0" tint="-0.249977111117893"/>
      </bottom>
      <diagonal/>
    </border>
    <border>
      <left style="medium">
        <color indexed="64"/>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1499679555650502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style="medium">
        <color indexed="64"/>
      </top>
      <bottom style="thin">
        <color indexed="64"/>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right style="thin">
        <color indexed="64"/>
      </right>
      <top style="thin">
        <color indexed="64"/>
      </top>
      <bottom/>
      <diagonal/>
    </border>
    <border>
      <left/>
      <right style="medium">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theme="0" tint="-0.1499679555650502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19">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4" fillId="20" borderId="0" applyNumberFormat="0" applyBorder="0" applyAlignment="0" applyProtection="0"/>
    <xf numFmtId="0" fontId="37" fillId="19" borderId="0" applyNumberFormat="0" applyBorder="0" applyAlignment="0" applyProtection="0"/>
    <xf numFmtId="0" fontId="38" fillId="18" borderId="0" applyNumberFormat="0" applyBorder="0" applyAlignment="0" applyProtection="0"/>
  </cellStyleXfs>
  <cellXfs count="528">
    <xf numFmtId="0" fontId="0" fillId="0" borderId="0" xfId="0"/>
    <xf numFmtId="0" fontId="6" fillId="0" borderId="0" xfId="6"/>
    <xf numFmtId="0" fontId="6" fillId="0" borderId="10" xfId="6" applyBorder="1"/>
    <xf numFmtId="0" fontId="8" fillId="0" borderId="6" xfId="0" applyFont="1" applyBorder="1"/>
    <xf numFmtId="0" fontId="8" fillId="0" borderId="0" xfId="0" applyFont="1"/>
    <xf numFmtId="0" fontId="8" fillId="0" borderId="10" xfId="0" applyFont="1" applyBorder="1"/>
    <xf numFmtId="0" fontId="8" fillId="0" borderId="0" xfId="0" applyFont="1" applyBorder="1"/>
    <xf numFmtId="0" fontId="21" fillId="0" borderId="0" xfId="1" applyFont="1" applyAlignment="1" applyProtection="1">
      <protection locked="0"/>
    </xf>
    <xf numFmtId="0" fontId="22" fillId="6" borderId="7" xfId="7" applyFont="1" applyBorder="1" applyAlignment="1">
      <alignment vertical="center"/>
    </xf>
    <xf numFmtId="0" fontId="22" fillId="6" borderId="8" xfId="7" applyFont="1" applyBorder="1" applyAlignment="1">
      <alignment vertical="center"/>
    </xf>
    <xf numFmtId="0" fontId="22" fillId="6" borderId="9" xfId="7" applyFont="1" applyBorder="1" applyAlignment="1">
      <alignment vertical="center"/>
    </xf>
    <xf numFmtId="0" fontId="8" fillId="0" borderId="6" xfId="0" applyFont="1" applyBorder="1" applyAlignment="1">
      <alignment wrapText="1"/>
    </xf>
    <xf numFmtId="0" fontId="8" fillId="0" borderId="0" xfId="0" applyFont="1" applyBorder="1" applyAlignment="1">
      <alignment wrapText="1"/>
    </xf>
    <xf numFmtId="0" fontId="8" fillId="0" borderId="10" xfId="0" applyFont="1" applyBorder="1" applyAlignment="1">
      <alignment wrapText="1"/>
    </xf>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5" borderId="0" xfId="0" applyFont="1" applyFill="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22" fillId="2" borderId="0" xfId="7" applyFont="1" applyFill="1" applyBorder="1" applyAlignment="1">
      <alignment vertical="center"/>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2" fillId="6" borderId="29" xfId="7" applyFont="1" applyBorder="1" applyAlignment="1">
      <alignment vertical="center"/>
    </xf>
    <xf numFmtId="0" fontId="22" fillId="6" borderId="30" xfId="7" applyFont="1" applyBorder="1" applyAlignment="1">
      <alignment vertical="center"/>
    </xf>
    <xf numFmtId="0" fontId="22" fillId="6" borderId="31" xfId="7" applyFont="1" applyBorder="1" applyAlignment="1">
      <alignment vertical="center"/>
    </xf>
    <xf numFmtId="0" fontId="7" fillId="6" borderId="7" xfId="7" applyFont="1" applyBorder="1">
      <alignment horizontal="left" vertical="center"/>
    </xf>
    <xf numFmtId="0" fontId="7" fillId="6" borderId="9" xfId="7" applyFont="1" applyBorder="1">
      <alignment horizontal="left" vertical="center"/>
    </xf>
    <xf numFmtId="0" fontId="29" fillId="0" borderId="20" xfId="6" applyFont="1" applyBorder="1" applyAlignment="1">
      <alignment horizontal="center"/>
    </xf>
    <xf numFmtId="0" fontId="29" fillId="0" borderId="21" xfId="6" applyFont="1" applyBorder="1" applyAlignment="1">
      <alignment horizontal="center"/>
    </xf>
    <xf numFmtId="0" fontId="8" fillId="0" borderId="36" xfId="6" applyFont="1" applyBorder="1"/>
    <xf numFmtId="0" fontId="8" fillId="0" borderId="41" xfId="6" applyFont="1" applyBorder="1"/>
    <xf numFmtId="0" fontId="8" fillId="0" borderId="39" xfId="6" applyFont="1" applyBorder="1"/>
    <xf numFmtId="0" fontId="17" fillId="0" borderId="36" xfId="6" applyFont="1" applyBorder="1" applyAlignment="1">
      <alignment vertical="center"/>
    </xf>
    <xf numFmtId="0" fontId="17" fillId="0" borderId="39" xfId="6" applyFont="1" applyBorder="1" applyAlignment="1">
      <alignment vertical="center"/>
    </xf>
    <xf numFmtId="0" fontId="22" fillId="0" borderId="0" xfId="7" applyFont="1" applyFill="1" applyBorder="1" applyAlignment="1">
      <alignment vertical="center"/>
    </xf>
    <xf numFmtId="14" fontId="8" fillId="0" borderId="56" xfId="6" applyNumberFormat="1" applyFont="1" applyBorder="1" applyAlignment="1">
      <alignment horizontal="left"/>
    </xf>
    <xf numFmtId="14" fontId="8" fillId="0" borderId="57"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1" xfId="6" applyFont="1" applyBorder="1" applyAlignment="1">
      <alignment vertical="center"/>
    </xf>
    <xf numFmtId="0" fontId="8" fillId="0" borderId="36" xfId="6" applyNumberFormat="1" applyFont="1" applyBorder="1" applyAlignment="1">
      <alignment vertical="center"/>
    </xf>
    <xf numFmtId="0" fontId="8" fillId="0" borderId="36" xfId="6" applyFont="1" applyBorder="1" applyAlignment="1">
      <alignment vertical="center"/>
    </xf>
    <xf numFmtId="0" fontId="22" fillId="6" borderId="30" xfId="7" quotePrefix="1" applyFont="1" applyBorder="1" applyAlignment="1">
      <alignment horizontal="left" vertical="center"/>
    </xf>
    <xf numFmtId="0" fontId="8" fillId="0" borderId="39" xfId="6" applyFont="1" applyBorder="1" applyAlignment="1">
      <alignment vertical="center"/>
    </xf>
    <xf numFmtId="0" fontId="10" fillId="0" borderId="46" xfId="17" applyFont="1" applyBorder="1" applyAlignment="1">
      <alignment horizontal="center" vertical="center" wrapText="1"/>
    </xf>
    <xf numFmtId="0" fontId="10" fillId="0" borderId="4" xfId="17" applyFont="1" applyBorder="1" applyAlignment="1">
      <alignment horizontal="center" vertical="center" wrapText="1"/>
    </xf>
    <xf numFmtId="0" fontId="10" fillId="0" borderId="35" xfId="17" applyFont="1" applyBorder="1" applyAlignment="1">
      <alignment horizontal="center" vertical="center" wrapText="1"/>
    </xf>
    <xf numFmtId="0" fontId="8" fillId="0" borderId="0" xfId="0" applyFont="1" applyBorder="1" applyAlignment="1">
      <alignment vertical="center"/>
    </xf>
    <xf numFmtId="0" fontId="8" fillId="0" borderId="48" xfId="6" applyFont="1" applyBorder="1" applyAlignment="1">
      <alignment vertical="center"/>
    </xf>
    <xf numFmtId="0" fontId="8" fillId="0" borderId="49" xfId="6"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26" fillId="0" borderId="36" xfId="6" applyFont="1" applyBorder="1" applyAlignment="1">
      <alignment vertical="center"/>
    </xf>
    <xf numFmtId="0" fontId="8" fillId="0" borderId="43" xfId="0" applyFont="1" applyFill="1" applyBorder="1" applyAlignment="1">
      <alignment horizontal="lef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10" fillId="0" borderId="29" xfId="6" applyFont="1" applyBorder="1" applyAlignment="1">
      <alignment horizontal="center" vertical="center"/>
    </xf>
    <xf numFmtId="0" fontId="10" fillId="0" borderId="21" xfId="6" applyFont="1" applyBorder="1" applyAlignment="1">
      <alignment horizontal="center" vertical="center"/>
    </xf>
    <xf numFmtId="0" fontId="8" fillId="0" borderId="42" xfId="6" applyFont="1" applyBorder="1" applyAlignment="1">
      <alignment vertical="center"/>
    </xf>
    <xf numFmtId="0" fontId="8" fillId="0" borderId="38" xfId="6" applyFont="1" applyBorder="1" applyAlignment="1">
      <alignment vertical="center"/>
    </xf>
    <xf numFmtId="0" fontId="17" fillId="0" borderId="40" xfId="6" applyFont="1" applyBorder="1" applyAlignment="1">
      <alignment vertical="center"/>
    </xf>
    <xf numFmtId="0" fontId="17" fillId="0" borderId="0" xfId="6" applyFont="1" applyBorder="1" applyAlignment="1">
      <alignment vertical="center"/>
    </xf>
    <xf numFmtId="0" fontId="10" fillId="0" borderId="46"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4" xfId="6" applyFont="1" applyBorder="1" applyAlignment="1">
      <alignment horizontal="center" vertical="center"/>
    </xf>
    <xf numFmtId="0" fontId="10" fillId="0" borderId="35"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0" xfId="0" applyFont="1" applyFill="1" applyBorder="1" applyAlignment="1">
      <alignment vertical="center" wrapText="1"/>
    </xf>
    <xf numFmtId="0" fontId="26" fillId="2"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0" borderId="48" xfId="0" applyFont="1" applyBorder="1" applyAlignment="1">
      <alignment vertical="center"/>
    </xf>
    <xf numFmtId="0" fontId="8" fillId="2" borderId="0" xfId="0" applyFont="1" applyFill="1" applyBorder="1" applyAlignme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0" borderId="0" xfId="0" applyFont="1" applyBorder="1" applyAlignment="1">
      <alignment vertical="center" wrapText="1"/>
    </xf>
    <xf numFmtId="0" fontId="8" fillId="5" borderId="0" xfId="0" applyFont="1" applyFill="1" applyBorder="1" applyAlignment="1">
      <alignment vertical="center" wrapText="1"/>
    </xf>
    <xf numFmtId="0" fontId="8" fillId="0" borderId="49" xfId="0" applyFont="1" applyBorder="1" applyAlignment="1">
      <alignment vertical="center"/>
    </xf>
    <xf numFmtId="0" fontId="26" fillId="5" borderId="0" xfId="0" applyFont="1" applyFill="1" applyAlignment="1">
      <alignment vertical="center"/>
    </xf>
    <xf numFmtId="0" fontId="6" fillId="0" borderId="36" xfId="6" applyNumberFormat="1" applyBorder="1"/>
    <xf numFmtId="0" fontId="9" fillId="0" borderId="59" xfId="6" applyFont="1" applyBorder="1" applyAlignment="1">
      <alignment horizontal="left"/>
    </xf>
    <xf numFmtId="0" fontId="6" fillId="0" borderId="41" xfId="6" applyFont="1" applyBorder="1"/>
    <xf numFmtId="0" fontId="6" fillId="0" borderId="36" xfId="6" applyFont="1" applyBorder="1"/>
    <xf numFmtId="0" fontId="6" fillId="0" borderId="36" xfId="6" applyNumberFormat="1" applyFont="1" applyBorder="1"/>
    <xf numFmtId="0" fontId="28" fillId="0" borderId="56" xfId="6" applyFont="1" applyBorder="1" applyAlignment="1">
      <alignment horizontal="left"/>
    </xf>
    <xf numFmtId="14" fontId="6" fillId="0" borderId="56" xfId="6" applyNumberFormat="1" applyFont="1" applyBorder="1" applyAlignment="1">
      <alignment horizontal="left"/>
    </xf>
    <xf numFmtId="0" fontId="28" fillId="0" borderId="59" xfId="6" applyFont="1" applyBorder="1" applyAlignment="1">
      <alignment horizontal="left"/>
    </xf>
    <xf numFmtId="0" fontId="6" fillId="0" borderId="39" xfId="6" applyFont="1" applyBorder="1"/>
    <xf numFmtId="14" fontId="6" fillId="0" borderId="57" xfId="6" applyNumberFormat="1" applyFont="1" applyBorder="1" applyAlignment="1">
      <alignment horizontal="left"/>
    </xf>
    <xf numFmtId="0" fontId="6" fillId="0" borderId="48" xfId="6" applyNumberFormat="1" applyFont="1" applyBorder="1" applyAlignment="1">
      <alignment horizontal="center" wrapText="1"/>
    </xf>
    <xf numFmtId="14" fontId="6" fillId="0" borderId="38" xfId="6" applyNumberFormat="1" applyFont="1" applyBorder="1" applyAlignment="1">
      <alignment horizontal="center" wrapText="1"/>
    </xf>
    <xf numFmtId="165" fontId="12" fillId="0" borderId="48" xfId="6" applyNumberFormat="1" applyFont="1" applyBorder="1" applyAlignment="1">
      <alignment horizontal="center" wrapText="1"/>
    </xf>
    <xf numFmtId="0" fontId="6" fillId="0" borderId="49" xfId="6" applyNumberFormat="1" applyFont="1" applyBorder="1" applyAlignment="1">
      <alignment horizontal="center" wrapText="1"/>
    </xf>
    <xf numFmtId="14" fontId="6" fillId="0" borderId="40" xfId="6" applyNumberFormat="1" applyFont="1" applyBorder="1" applyAlignment="1">
      <alignment horizontal="center" wrapText="1"/>
    </xf>
    <xf numFmtId="0" fontId="6" fillId="0" borderId="47" xfId="6" applyNumberFormat="1" applyFont="1" applyBorder="1" applyAlignment="1">
      <alignment horizontal="center" wrapText="1"/>
    </xf>
    <xf numFmtId="14" fontId="6" fillId="0" borderId="42" xfId="6" applyNumberFormat="1" applyFont="1" applyBorder="1" applyAlignment="1">
      <alignment horizontal="center" wrapText="1"/>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31" fillId="2" borderId="6" xfId="7" applyFont="1" applyFill="1" applyBorder="1" applyAlignment="1">
      <alignment horizontal="center" vertical="center"/>
    </xf>
    <xf numFmtId="0" fontId="31" fillId="2" borderId="28" xfId="7" applyFont="1" applyFill="1" applyBorder="1" applyAlignment="1">
      <alignment horizontal="center" vertical="center"/>
    </xf>
    <xf numFmtId="14" fontId="11" fillId="13" borderId="1" xfId="18" applyNumberFormat="1" applyFont="1" applyFill="1" applyBorder="1" applyProtection="1">
      <alignment horizontal="center" vertical="center"/>
    </xf>
    <xf numFmtId="0" fontId="11" fillId="13" borderId="18" xfId="18" applyFont="1" applyFill="1" applyBorder="1" applyAlignment="1" applyProtection="1">
      <alignment horizontal="left" vertical="center"/>
    </xf>
    <xf numFmtId="0" fontId="11" fillId="13" borderId="17" xfId="18" applyFont="1" applyFill="1" applyBorder="1" applyAlignment="1" applyProtection="1">
      <alignment horizontal="left" vertical="center"/>
    </xf>
    <xf numFmtId="0" fontId="17" fillId="12" borderId="15" xfId="18" applyFont="1" applyFill="1" applyBorder="1" applyAlignment="1" applyProtection="1">
      <alignment horizontal="left" vertical="center"/>
      <protection locked="0"/>
    </xf>
    <xf numFmtId="0" fontId="17" fillId="12" borderId="18" xfId="18" applyFont="1" applyFill="1" applyBorder="1" applyAlignment="1" applyProtection="1">
      <alignment horizontal="left" vertical="center"/>
      <protection locked="0"/>
    </xf>
    <xf numFmtId="14" fontId="17" fillId="12" borderId="1" xfId="18" applyNumberFormat="1" applyFont="1" applyFill="1" applyBorder="1" applyProtection="1">
      <alignment horizontal="center" vertical="center"/>
      <protection locked="0"/>
    </xf>
    <xf numFmtId="0" fontId="17" fillId="12" borderId="18" xfId="18" applyFont="1" applyFill="1" applyBorder="1" applyAlignment="1" applyProtection="1">
      <alignment horizontal="center" vertical="center"/>
      <protection locked="0"/>
    </xf>
    <xf numFmtId="0" fontId="17" fillId="12" borderId="17" xfId="18" applyFont="1" applyFill="1" applyBorder="1" applyAlignment="1" applyProtection="1">
      <alignment horizontal="center" vertical="center"/>
      <protection locked="0"/>
    </xf>
    <xf numFmtId="0" fontId="17" fillId="12" borderId="1" xfId="18" applyFont="1" applyFill="1" applyBorder="1" applyAlignment="1" applyProtection="1">
      <alignment horizontal="left" vertical="center"/>
      <protection locked="0"/>
    </xf>
    <xf numFmtId="0" fontId="17" fillId="12" borderId="16" xfId="18" applyFont="1" applyFill="1" applyBorder="1" applyAlignment="1" applyProtection="1">
      <alignment horizontal="left" vertical="center"/>
      <protection locked="0"/>
    </xf>
    <xf numFmtId="0" fontId="17" fillId="12" borderId="23" xfId="18" applyFont="1" applyFill="1" applyBorder="1" applyAlignment="1" applyProtection="1">
      <alignment horizontal="left" vertical="center"/>
      <protection locked="0"/>
    </xf>
    <xf numFmtId="0" fontId="17" fillId="12" borderId="17" xfId="18" applyFont="1" applyFill="1" applyBorder="1" applyAlignment="1" applyProtection="1">
      <alignment horizontal="left" vertical="center"/>
      <protection locked="0"/>
    </xf>
    <xf numFmtId="0" fontId="20" fillId="12" borderId="43" xfId="18" applyFont="1" applyFill="1" applyBorder="1" applyAlignment="1" applyProtection="1">
      <alignment horizontal="left" vertical="center"/>
      <protection locked="0"/>
    </xf>
    <xf numFmtId="0" fontId="20" fillId="12" borderId="32" xfId="18" applyFont="1" applyFill="1" applyBorder="1" applyAlignment="1" applyProtection="1">
      <alignment horizontal="left" vertical="center"/>
      <protection locked="0"/>
    </xf>
    <xf numFmtId="0" fontId="17" fillId="12" borderId="14" xfId="18" applyFont="1" applyFill="1" applyBorder="1" applyAlignment="1" applyProtection="1">
      <alignment horizontal="left" vertical="center"/>
      <protection locked="0"/>
    </xf>
    <xf numFmtId="0" fontId="34" fillId="2" borderId="0" xfId="0" applyFont="1" applyFill="1" applyProtection="1"/>
    <xf numFmtId="0" fontId="0" fillId="5" borderId="0" xfId="0" applyFill="1" applyProtection="1"/>
    <xf numFmtId="0" fontId="8" fillId="2" borderId="6" xfId="0" applyFont="1" applyFill="1" applyBorder="1" applyProtection="1"/>
    <xf numFmtId="0" fontId="8" fillId="2" borderId="0" xfId="0" applyFont="1" applyFill="1" applyBorder="1" applyProtection="1"/>
    <xf numFmtId="0" fontId="8" fillId="2" borderId="10" xfId="0" applyFont="1" applyFill="1" applyBorder="1" applyProtection="1"/>
    <xf numFmtId="0" fontId="35" fillId="2" borderId="0" xfId="0" applyFont="1" applyFill="1" applyProtection="1"/>
    <xf numFmtId="0" fontId="10" fillId="2" borderId="6" xfId="0" applyFont="1" applyFill="1" applyBorder="1" applyProtection="1"/>
    <xf numFmtId="0" fontId="8" fillId="0" borderId="10" xfId="0" applyFont="1" applyFill="1" applyBorder="1" applyProtection="1"/>
    <xf numFmtId="0" fontId="34" fillId="5" borderId="0" xfId="0" applyFont="1" applyFill="1" applyBorder="1" applyProtection="1"/>
    <xf numFmtId="0" fontId="10" fillId="2" borderId="0" xfId="0" applyFont="1" applyFill="1" applyBorder="1" applyAlignment="1" applyProtection="1">
      <alignment horizontal="center" vertical="center"/>
    </xf>
    <xf numFmtId="0" fontId="36" fillId="0" borderId="10" xfId="0" applyFont="1" applyFill="1" applyBorder="1" applyProtection="1"/>
    <xf numFmtId="0" fontId="17" fillId="0" borderId="33" xfId="0" applyFont="1" applyBorder="1" applyAlignment="1" applyProtection="1">
      <alignment horizontal="left" vertical="center"/>
    </xf>
    <xf numFmtId="0" fontId="17" fillId="0" borderId="69" xfId="0" applyFont="1" applyBorder="1" applyAlignment="1" applyProtection="1">
      <alignment horizontal="left" vertical="center"/>
    </xf>
    <xf numFmtId="0" fontId="0" fillId="0" borderId="10" xfId="0" applyFont="1" applyFill="1" applyBorder="1" applyProtection="1"/>
    <xf numFmtId="0" fontId="8" fillId="2" borderId="11" xfId="0" applyFont="1" applyFill="1" applyBorder="1" applyProtection="1"/>
    <xf numFmtId="0" fontId="8" fillId="2" borderId="12" xfId="0" applyFont="1" applyFill="1" applyBorder="1" applyProtection="1"/>
    <xf numFmtId="0" fontId="8" fillId="2" borderId="13" xfId="0" applyFont="1" applyFill="1" applyBorder="1" applyProtection="1"/>
    <xf numFmtId="0" fontId="8" fillId="0" borderId="10" xfId="0" applyNumberFormat="1" applyFont="1" applyFill="1" applyBorder="1" applyAlignment="1" applyProtection="1">
      <alignment horizontal="left"/>
    </xf>
    <xf numFmtId="0" fontId="8" fillId="0" borderId="10" xfId="0" applyNumberFormat="1" applyFont="1" applyFill="1" applyBorder="1" applyAlignment="1" applyProtection="1">
      <alignment horizontal="center"/>
    </xf>
    <xf numFmtId="0" fontId="8" fillId="2" borderId="0" xfId="0" applyFont="1" applyFill="1" applyProtection="1"/>
    <xf numFmtId="0" fontId="8" fillId="2" borderId="0" xfId="0" applyFont="1" applyFill="1" applyBorder="1" applyAlignment="1" applyProtection="1">
      <alignment vertical="top"/>
    </xf>
    <xf numFmtId="0" fontId="8" fillId="0" borderId="13" xfId="0" applyFont="1" applyFill="1" applyBorder="1" applyProtection="1"/>
    <xf numFmtId="0" fontId="34" fillId="5" borderId="0" xfId="0" applyFont="1" applyFill="1" applyProtection="1"/>
    <xf numFmtId="0" fontId="34" fillId="2" borderId="0" xfId="0" applyFont="1" applyFill="1"/>
    <xf numFmtId="0" fontId="10" fillId="0"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47" xfId="0" applyFont="1" applyBorder="1" applyAlignment="1">
      <alignment vertical="center"/>
    </xf>
    <xf numFmtId="0" fontId="10" fillId="0" borderId="46" xfId="0" applyFont="1" applyBorder="1" applyAlignment="1">
      <alignment horizontal="center" vertical="center" wrapText="1"/>
    </xf>
    <xf numFmtId="0" fontId="10" fillId="2" borderId="10" xfId="0" applyFont="1" applyFill="1" applyBorder="1" applyAlignment="1" applyProtection="1">
      <alignment horizontal="center" wrapText="1"/>
    </xf>
    <xf numFmtId="0" fontId="8" fillId="2" borderId="10" xfId="0" applyFont="1" applyFill="1" applyBorder="1" applyAlignment="1" applyProtection="1">
      <alignment horizontal="left" wrapText="1"/>
    </xf>
    <xf numFmtId="0" fontId="8" fillId="0" borderId="0" xfId="0" applyFont="1" applyFill="1" applyBorder="1" applyProtection="1"/>
    <xf numFmtId="0" fontId="36" fillId="0" borderId="0" xfId="0" applyFont="1" applyFill="1" applyBorder="1" applyProtection="1"/>
    <xf numFmtId="0" fontId="0" fillId="0" borderId="0" xfId="0" applyFont="1" applyFill="1" applyBorder="1" applyProtection="1"/>
    <xf numFmtId="0" fontId="34" fillId="0" borderId="0" xfId="0" applyFont="1" applyFill="1" applyProtection="1"/>
    <xf numFmtId="0" fontId="10" fillId="0" borderId="0" xfId="0" applyFont="1" applyFill="1" applyBorder="1" applyAlignment="1" applyProtection="1">
      <alignment horizontal="left"/>
    </xf>
    <xf numFmtId="0" fontId="8" fillId="0" borderId="0" xfId="0" applyFont="1" applyFill="1" applyProtection="1"/>
    <xf numFmtId="0" fontId="8" fillId="0" borderId="0" xfId="0" applyFont="1" applyFill="1" applyBorder="1" applyAlignment="1" applyProtection="1">
      <alignment vertical="top"/>
    </xf>
    <xf numFmtId="0" fontId="34" fillId="0" borderId="0" xfId="0" applyFont="1" applyFill="1"/>
    <xf numFmtId="0" fontId="8" fillId="0" borderId="36" xfId="6" applyFont="1" applyFill="1" applyBorder="1" applyAlignment="1">
      <alignment vertical="center"/>
    </xf>
    <xf numFmtId="0" fontId="8" fillId="0" borderId="38" xfId="6" applyFont="1" applyFill="1" applyBorder="1" applyAlignment="1">
      <alignment vertical="center"/>
    </xf>
    <xf numFmtId="0" fontId="8" fillId="22" borderId="1" xfId="0" applyNumberFormat="1" applyFont="1" applyFill="1" applyBorder="1" applyAlignment="1" applyProtection="1">
      <alignment horizontal="center"/>
      <protection locked="0"/>
    </xf>
    <xf numFmtId="0" fontId="8" fillId="0" borderId="0" xfId="4" applyNumberFormat="1" applyFont="1" applyFill="1" applyBorder="1" applyAlignment="1" applyProtection="1">
      <alignment horizontal="left" vertical="top" wrapText="1"/>
    </xf>
    <xf numFmtId="0" fontId="17" fillId="0" borderId="34" xfId="0" applyFont="1" applyBorder="1" applyAlignment="1" applyProtection="1">
      <alignment horizontal="left" vertical="center"/>
    </xf>
    <xf numFmtId="0" fontId="8" fillId="0" borderId="13" xfId="0" applyNumberFormat="1" applyFont="1" applyFill="1" applyBorder="1" applyAlignment="1" applyProtection="1">
      <alignment horizontal="left"/>
    </xf>
    <xf numFmtId="0" fontId="17" fillId="0" borderId="82" xfId="0" applyFont="1" applyBorder="1" applyAlignment="1" applyProtection="1">
      <alignment horizontal="left" vertical="center"/>
    </xf>
    <xf numFmtId="0" fontId="8" fillId="2" borderId="13" xfId="0" applyFont="1" applyFill="1" applyBorder="1" applyAlignment="1" applyProtection="1">
      <alignment horizontal="left" wrapText="1"/>
    </xf>
    <xf numFmtId="165" fontId="17" fillId="0" borderId="1" xfId="24" applyNumberFormat="1" applyFont="1" applyFill="1" applyBorder="1" applyAlignment="1" applyProtection="1">
      <alignment horizontal="center"/>
    </xf>
    <xf numFmtId="14" fontId="11" fillId="13" borderId="23" xfId="18" applyNumberFormat="1" applyFont="1" applyFill="1" applyBorder="1" applyProtection="1">
      <alignment horizontal="center" vertical="center"/>
    </xf>
    <xf numFmtId="14" fontId="11" fillId="13" borderId="4" xfId="18" applyNumberFormat="1" applyFont="1" applyFill="1" applyBorder="1" applyProtection="1">
      <alignment horizontal="center" vertical="center"/>
    </xf>
    <xf numFmtId="0" fontId="11" fillId="13" borderId="35" xfId="18" applyFont="1" applyFill="1" applyBorder="1" applyAlignment="1" applyProtection="1">
      <alignment horizontal="left" vertical="center"/>
    </xf>
    <xf numFmtId="0" fontId="10" fillId="0" borderId="87" xfId="21" applyFont="1" applyBorder="1" applyAlignment="1" applyProtection="1">
      <alignment horizontal="center"/>
    </xf>
    <xf numFmtId="0" fontId="10" fillId="0" borderId="21" xfId="21" applyFont="1" applyBorder="1" applyAlignment="1" applyProtection="1">
      <alignment horizontal="center"/>
    </xf>
    <xf numFmtId="14" fontId="17" fillId="12" borderId="23" xfId="18" applyNumberFormat="1" applyFont="1" applyFill="1" applyBorder="1" applyProtection="1">
      <alignment horizontal="center" vertical="center"/>
      <protection locked="0"/>
    </xf>
    <xf numFmtId="0" fontId="17" fillId="12" borderId="35" xfId="18" applyFont="1" applyFill="1" applyBorder="1" applyAlignment="1" applyProtection="1">
      <alignment horizontal="left" vertical="center"/>
      <protection locked="0"/>
    </xf>
    <xf numFmtId="165" fontId="12" fillId="0" borderId="93" xfId="6" applyNumberFormat="1" applyFont="1" applyBorder="1" applyAlignment="1">
      <alignment horizontal="center" wrapText="1"/>
    </xf>
    <xf numFmtId="14" fontId="6" fillId="0" borderId="94" xfId="6" applyNumberFormat="1" applyFont="1" applyBorder="1" applyAlignment="1">
      <alignment horizontal="center" wrapText="1"/>
    </xf>
    <xf numFmtId="0" fontId="9" fillId="0" borderId="0" xfId="6" applyFont="1" applyBorder="1" applyAlignment="1">
      <alignment vertical="center"/>
    </xf>
    <xf numFmtId="0" fontId="22" fillId="0" borderId="0" xfId="7" applyFont="1" applyFill="1" applyBorder="1" applyAlignment="1">
      <alignment horizontal="left" vertical="center"/>
    </xf>
    <xf numFmtId="0" fontId="26" fillId="0" borderId="0" xfId="0" applyFont="1" applyFill="1" applyBorder="1" applyAlignment="1" applyProtection="1">
      <alignment horizontal="left" vertical="center" wrapText="1"/>
    </xf>
    <xf numFmtId="0" fontId="0" fillId="0" borderId="7" xfId="0" applyBorder="1" applyAlignment="1">
      <alignment vertical="center"/>
    </xf>
    <xf numFmtId="0" fontId="8" fillId="2" borderId="8" xfId="0" applyFont="1" applyFill="1" applyBorder="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18" xfId="0" applyFont="1" applyFill="1" applyBorder="1" applyAlignment="1" applyProtection="1">
      <alignment horizontal="left" wrapText="1"/>
    </xf>
    <xf numFmtId="0" fontId="8" fillId="2" borderId="17" xfId="0" applyFont="1" applyFill="1" applyBorder="1" applyAlignment="1" applyProtection="1">
      <alignment horizontal="left" wrapText="1"/>
    </xf>
    <xf numFmtId="0" fontId="10" fillId="0" borderId="29" xfId="21" applyFont="1" applyBorder="1" applyAlignment="1" applyProtection="1"/>
    <xf numFmtId="0" fontId="10" fillId="0" borderId="86" xfId="21" applyFont="1" applyBorder="1" applyAlignment="1" applyProtection="1"/>
    <xf numFmtId="0" fontId="11" fillId="13" borderId="22" xfId="18" applyFont="1" applyFill="1" applyBorder="1" applyAlignment="1" applyProtection="1">
      <alignment vertical="center"/>
    </xf>
    <xf numFmtId="0" fontId="11" fillId="13" borderId="95" xfId="18" applyFont="1" applyFill="1" applyBorder="1" applyAlignment="1" applyProtection="1">
      <alignment vertical="center"/>
    </xf>
    <xf numFmtId="0" fontId="11" fillId="13" borderId="83" xfId="18" applyFont="1" applyFill="1" applyBorder="1" applyAlignment="1" applyProtection="1">
      <alignment vertical="center"/>
    </xf>
    <xf numFmtId="0" fontId="11" fillId="13" borderId="5" xfId="18" applyFont="1" applyFill="1" applyBorder="1" applyAlignment="1" applyProtection="1">
      <alignment vertical="center"/>
    </xf>
    <xf numFmtId="0" fontId="11" fillId="13" borderId="84" xfId="18" applyFont="1" applyFill="1" applyBorder="1" applyAlignment="1" applyProtection="1">
      <alignment vertical="center"/>
    </xf>
    <xf numFmtId="0" fontId="11" fillId="13" borderId="58" xfId="18" applyFont="1" applyFill="1" applyBorder="1" applyAlignment="1" applyProtection="1">
      <alignment vertical="center"/>
    </xf>
    <xf numFmtId="0" fontId="21" fillId="0" borderId="96" xfId="1" applyFont="1" applyBorder="1" applyAlignment="1" applyProtection="1">
      <alignment vertical="center"/>
      <protection locked="0"/>
    </xf>
    <xf numFmtId="0" fontId="21" fillId="0" borderId="97" xfId="1" applyFont="1" applyBorder="1" applyAlignment="1" applyProtection="1">
      <alignment vertical="center"/>
      <protection locked="0"/>
    </xf>
    <xf numFmtId="0" fontId="8" fillId="0" borderId="93" xfId="6" applyFont="1" applyBorder="1" applyAlignment="1">
      <alignment vertical="center"/>
    </xf>
    <xf numFmtId="0" fontId="8" fillId="0" borderId="99" xfId="0" applyFont="1" applyBorder="1" applyAlignment="1">
      <alignment horizontal="center" vertical="center"/>
    </xf>
    <xf numFmtId="0" fontId="8" fillId="0" borderId="16" xfId="6" applyFont="1" applyBorder="1" applyAlignment="1">
      <alignment vertical="center"/>
    </xf>
    <xf numFmtId="0" fontId="8" fillId="0" borderId="17" xfId="0" applyFont="1" applyBorder="1" applyAlignment="1">
      <alignment horizontal="center" vertical="center"/>
    </xf>
    <xf numFmtId="0" fontId="8" fillId="0" borderId="15" xfId="6" applyFont="1" applyBorder="1" applyAlignment="1">
      <alignment vertical="center"/>
    </xf>
    <xf numFmtId="0" fontId="8" fillId="0" borderId="18" xfId="0" applyFont="1" applyBorder="1" applyAlignment="1">
      <alignment horizontal="center" vertical="center"/>
    </xf>
    <xf numFmtId="164" fontId="8" fillId="12" borderId="10" xfId="4" applyNumberFormat="1" applyFont="1" applyFill="1" applyBorder="1" applyAlignment="1" applyProtection="1">
      <alignment horizontal="center" vertical="center"/>
    </xf>
    <xf numFmtId="0" fontId="11" fillId="13" borderId="10" xfId="5" applyFont="1" applyFill="1" applyBorder="1" applyAlignment="1" applyProtection="1">
      <alignment horizontal="center" vertical="center"/>
    </xf>
    <xf numFmtId="0" fontId="17" fillId="0" borderId="10" xfId="6" applyFont="1" applyFill="1" applyBorder="1" applyAlignment="1" applyProtection="1">
      <alignment horizontal="center" vertical="center"/>
    </xf>
    <xf numFmtId="0" fontId="27" fillId="16" borderId="13" xfId="0" applyFont="1" applyFill="1" applyBorder="1" applyAlignment="1" applyProtection="1">
      <alignment horizontal="center" vertical="center"/>
    </xf>
    <xf numFmtId="0" fontId="10" fillId="21" borderId="100" xfId="0" applyFont="1" applyFill="1" applyBorder="1" applyAlignment="1">
      <alignment horizontal="center" vertical="center"/>
    </xf>
    <xf numFmtId="0" fontId="11" fillId="15" borderId="27" xfId="6" applyFont="1" applyFill="1" applyBorder="1" applyAlignment="1" applyProtection="1">
      <alignment horizontal="center" vertical="center"/>
    </xf>
    <xf numFmtId="0" fontId="21" fillId="0" borderId="103" xfId="1" applyFont="1" applyBorder="1" applyAlignment="1" applyProtection="1">
      <alignment vertical="center"/>
      <protection locked="0"/>
    </xf>
    <xf numFmtId="0" fontId="22" fillId="2" borderId="7" xfId="7" applyFont="1" applyFill="1" applyBorder="1" applyAlignment="1">
      <alignment horizontal="left" vertical="center"/>
    </xf>
    <xf numFmtId="0" fontId="22" fillId="2" borderId="104" xfId="7" applyFont="1" applyFill="1" applyBorder="1" applyAlignment="1">
      <alignment horizontal="left" vertical="center"/>
    </xf>
    <xf numFmtId="0" fontId="22" fillId="2" borderId="11" xfId="7" applyFont="1" applyFill="1" applyBorder="1" applyAlignment="1">
      <alignment horizontal="left" vertical="center"/>
    </xf>
    <xf numFmtId="0" fontId="22" fillId="2" borderId="105" xfId="7" applyFont="1" applyFill="1" applyBorder="1" applyAlignment="1">
      <alignment horizontal="left" vertical="center"/>
    </xf>
    <xf numFmtId="0" fontId="17" fillId="0" borderId="80" xfId="6" applyFont="1" applyBorder="1" applyAlignment="1">
      <alignment vertical="center"/>
    </xf>
    <xf numFmtId="0" fontId="17" fillId="0" borderId="72" xfId="6" applyFont="1" applyBorder="1" applyAlignment="1">
      <alignment vertical="center"/>
    </xf>
    <xf numFmtId="0" fontId="17" fillId="0" borderId="75" xfId="6" applyFont="1" applyFill="1" applyBorder="1" applyAlignment="1">
      <alignment vertical="center"/>
    </xf>
    <xf numFmtId="14" fontId="17" fillId="12" borderId="18" xfId="18" applyNumberFormat="1" applyFont="1" applyFill="1" applyBorder="1" applyAlignment="1" applyProtection="1">
      <alignment horizontal="center" vertical="center"/>
      <protection locked="0"/>
    </xf>
    <xf numFmtId="0" fontId="6" fillId="0" borderId="56" xfId="6" applyNumberFormat="1" applyFont="1" applyBorder="1" applyAlignment="1">
      <alignment horizontal="left"/>
    </xf>
    <xf numFmtId="0" fontId="6" fillId="0" borderId="106" xfId="6" applyFont="1" applyBorder="1" applyAlignment="1">
      <alignment horizontal="left" vertical="center"/>
    </xf>
    <xf numFmtId="0" fontId="6" fillId="0" borderId="107" xfId="6" applyNumberFormat="1" applyFont="1" applyBorder="1" applyAlignment="1">
      <alignment horizontal="left" vertical="center" wrapText="1"/>
    </xf>
    <xf numFmtId="0" fontId="8" fillId="0" borderId="56" xfId="6" applyNumberFormat="1" applyFont="1" applyBorder="1" applyAlignment="1">
      <alignment horizontal="left"/>
    </xf>
    <xf numFmtId="0" fontId="8" fillId="0" borderId="56" xfId="6" applyNumberFormat="1" applyFont="1" applyBorder="1" applyAlignment="1">
      <alignment horizontal="left" vertical="center" wrapText="1"/>
    </xf>
    <xf numFmtId="0" fontId="8" fillId="0" borderId="57" xfId="6" applyNumberFormat="1" applyFont="1" applyBorder="1" applyAlignment="1">
      <alignment horizontal="left" vertical="center" wrapText="1"/>
    </xf>
    <xf numFmtId="0" fontId="33" fillId="13" borderId="98" xfId="14" quotePrefix="1" applyNumberFormat="1" applyFont="1" applyFill="1" applyBorder="1" applyAlignment="1">
      <alignment vertical="center"/>
    </xf>
    <xf numFmtId="0" fontId="33" fillId="13" borderId="1" xfId="14" quotePrefix="1" applyNumberFormat="1" applyFont="1" applyFill="1" applyBorder="1" applyAlignment="1">
      <alignment vertical="center"/>
    </xf>
    <xf numFmtId="0" fontId="33" fillId="13" borderId="23" xfId="14" quotePrefix="1" applyNumberFormat="1" applyFont="1" applyFill="1" applyBorder="1" applyAlignment="1">
      <alignment vertical="center"/>
    </xf>
    <xf numFmtId="0" fontId="8" fillId="2" borderId="18" xfId="0" applyFont="1" applyFill="1" applyBorder="1" applyProtection="1"/>
    <xf numFmtId="164" fontId="17" fillId="0" borderId="23" xfId="24" applyNumberFormat="1" applyFont="1" applyFill="1" applyBorder="1" applyAlignment="1" applyProtection="1">
      <alignment horizontal="center"/>
    </xf>
    <xf numFmtId="0" fontId="8" fillId="2" borderId="17" xfId="0" applyFont="1" applyFill="1" applyBorder="1" applyProtection="1"/>
    <xf numFmtId="0" fontId="8" fillId="2" borderId="1" xfId="0" quotePrefix="1"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1" fillId="13" borderId="4" xfId="0" applyNumberFormat="1" applyFont="1" applyFill="1" applyBorder="1" applyAlignment="1" applyProtection="1">
      <alignment horizontal="center"/>
    </xf>
    <xf numFmtId="0" fontId="11" fillId="13" borderId="1" xfId="0" applyNumberFormat="1" applyFont="1" applyFill="1" applyBorder="1" applyAlignment="1" applyProtection="1">
      <alignment horizontal="center"/>
    </xf>
    <xf numFmtId="0" fontId="11" fillId="13" borderId="23" xfId="0" applyNumberFormat="1" applyFont="1" applyFill="1" applyBorder="1" applyAlignment="1" applyProtection="1">
      <alignment horizontal="center"/>
    </xf>
    <xf numFmtId="0" fontId="8" fillId="12" borderId="1" xfId="0" applyNumberFormat="1" applyFont="1" applyFill="1" applyBorder="1" applyAlignment="1" applyProtection="1">
      <alignment horizontal="center"/>
      <protection locked="0"/>
    </xf>
    <xf numFmtId="0" fontId="8" fillId="12" borderId="23" xfId="0" applyNumberFormat="1" applyFont="1" applyFill="1" applyBorder="1" applyAlignment="1" applyProtection="1">
      <alignment horizontal="center"/>
      <protection locked="0"/>
    </xf>
    <xf numFmtId="0" fontId="34" fillId="2" borderId="11" xfId="0" applyFont="1" applyFill="1" applyBorder="1" applyProtection="1"/>
    <xf numFmtId="0" fontId="34" fillId="2" borderId="12" xfId="0" applyFont="1" applyFill="1" applyBorder="1" applyProtection="1"/>
    <xf numFmtId="0" fontId="34" fillId="2" borderId="13" xfId="0" applyFont="1" applyFill="1" applyBorder="1" applyProtection="1"/>
    <xf numFmtId="0" fontId="34" fillId="2" borderId="0" xfId="0" applyFont="1" applyFill="1" applyBorder="1" applyProtection="1"/>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2" fillId="6" borderId="7" xfId="7" applyFont="1" applyBorder="1" applyAlignment="1">
      <alignment horizontal="left" vertical="center"/>
    </xf>
    <xf numFmtId="0" fontId="22" fillId="6" borderId="9" xfId="7" applyFont="1" applyBorder="1" applyAlignment="1">
      <alignment horizontal="left" vertical="center"/>
    </xf>
    <xf numFmtId="0" fontId="17" fillId="0" borderId="88" xfId="6" applyFont="1" applyBorder="1" applyAlignment="1">
      <alignment vertical="center"/>
    </xf>
    <xf numFmtId="14" fontId="17" fillId="12" borderId="14" xfId="18" applyNumberFormat="1" applyFont="1" applyFill="1" applyBorder="1" applyAlignment="1" applyProtection="1">
      <alignment horizontal="center" vertical="center"/>
      <protection locked="0"/>
    </xf>
    <xf numFmtId="0" fontId="17" fillId="0" borderId="15" xfId="6" applyFont="1" applyBorder="1" applyAlignment="1">
      <alignment vertical="center"/>
    </xf>
    <xf numFmtId="0" fontId="8" fillId="0" borderId="0" xfId="0" applyFont="1" applyBorder="1" applyAlignment="1">
      <alignment horizontal="left" vertical="center"/>
    </xf>
    <xf numFmtId="14" fontId="8" fillId="0" borderId="0" xfId="0" applyNumberFormat="1" applyFont="1" applyFill="1" applyBorder="1" applyAlignment="1" applyProtection="1">
      <alignment horizontal="center" vertical="center"/>
    </xf>
    <xf numFmtId="0" fontId="11" fillId="13" borderId="78" xfId="0" applyNumberFormat="1" applyFont="1" applyFill="1" applyBorder="1" applyAlignment="1" applyProtection="1">
      <alignment horizontal="center"/>
    </xf>
    <xf numFmtId="49" fontId="17" fillId="12" borderId="110" xfId="0" applyNumberFormat="1" applyFont="1" applyFill="1" applyBorder="1" applyAlignment="1" applyProtection="1">
      <alignment horizontal="center"/>
      <protection locked="0"/>
    </xf>
    <xf numFmtId="49" fontId="17" fillId="12" borderId="1" xfId="0" applyNumberFormat="1" applyFont="1" applyFill="1" applyBorder="1" applyAlignment="1" applyProtection="1">
      <alignment horizontal="center"/>
      <protection locked="0"/>
    </xf>
    <xf numFmtId="0" fontId="10" fillId="2" borderId="108" xfId="0" applyFont="1" applyFill="1" applyBorder="1" applyAlignment="1" applyProtection="1">
      <alignment horizontal="center" vertical="center" wrapText="1"/>
    </xf>
    <xf numFmtId="0" fontId="8" fillId="2" borderId="6" xfId="0" applyFont="1" applyFill="1" applyBorder="1" applyAlignment="1" applyProtection="1">
      <alignment horizontal="left"/>
    </xf>
    <xf numFmtId="0" fontId="8" fillId="2" borderId="0" xfId="0" applyFont="1" applyFill="1" applyBorder="1" applyAlignment="1" applyProtection="1">
      <alignment horizontal="left"/>
    </xf>
    <xf numFmtId="2" fontId="11" fillId="13" borderId="1" xfId="0" applyNumberFormat="1" applyFont="1" applyFill="1" applyBorder="1" applyAlignment="1" applyProtection="1">
      <alignment horizontal="center"/>
    </xf>
    <xf numFmtId="2" fontId="33" fillId="13" borderId="23" xfId="14" quotePrefix="1" applyNumberFormat="1" applyFont="1" applyFill="1" applyBorder="1" applyAlignment="1">
      <alignment vertical="center"/>
    </xf>
    <xf numFmtId="0" fontId="8" fillId="2" borderId="11" xfId="0" applyFont="1" applyFill="1" applyBorder="1" applyAlignment="1" applyProtection="1">
      <alignment horizontal="left"/>
    </xf>
    <xf numFmtId="0" fontId="8" fillId="2" borderId="12" xfId="0" applyFont="1" applyFill="1" applyBorder="1" applyAlignment="1" applyProtection="1">
      <alignment horizontal="left"/>
    </xf>
    <xf numFmtId="0" fontId="34" fillId="2" borderId="9" xfId="0" applyFont="1" applyFill="1" applyBorder="1"/>
    <xf numFmtId="0" fontId="34" fillId="2" borderId="10" xfId="0" applyFont="1" applyFill="1" applyBorder="1"/>
    <xf numFmtId="0" fontId="34" fillId="2" borderId="13" xfId="0" applyFont="1" applyFill="1" applyBorder="1"/>
    <xf numFmtId="0" fontId="8" fillId="12" borderId="4" xfId="0" applyNumberFormat="1" applyFont="1" applyFill="1" applyBorder="1" applyAlignment="1" applyProtection="1">
      <alignment horizontal="center"/>
      <protection locked="0"/>
    </xf>
    <xf numFmtId="0" fontId="17" fillId="2" borderId="33" xfId="0" applyFont="1" applyFill="1" applyBorder="1" applyAlignment="1" applyProtection="1">
      <alignment horizontal="left" vertical="center"/>
    </xf>
    <xf numFmtId="0" fontId="17" fillId="2" borderId="69" xfId="0"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2" xfId="0" applyFont="1" applyFill="1" applyBorder="1" applyAlignment="1" applyProtection="1">
      <alignment horizontal="left" vertical="center"/>
    </xf>
    <xf numFmtId="0" fontId="0" fillId="2" borderId="0" xfId="0" applyFill="1"/>
    <xf numFmtId="0" fontId="10" fillId="2" borderId="0" xfId="0" applyFont="1" applyFill="1" applyBorder="1" applyAlignment="1" applyProtection="1">
      <alignment horizontal="left"/>
    </xf>
    <xf numFmtId="0" fontId="36" fillId="2" borderId="0" xfId="0" applyFont="1" applyFill="1" applyBorder="1" applyProtection="1"/>
    <xf numFmtId="0" fontId="0" fillId="2" borderId="0" xfId="0" applyFont="1" applyFill="1" applyBorder="1" applyProtection="1"/>
    <xf numFmtId="0" fontId="8" fillId="2" borderId="0" xfId="0" applyNumberFormat="1" applyFont="1" applyFill="1" applyBorder="1" applyAlignment="1" applyProtection="1">
      <alignment horizontal="center"/>
    </xf>
    <xf numFmtId="0" fontId="8" fillId="2" borderId="0" xfId="4" applyNumberFormat="1" applyFont="1" applyFill="1" applyBorder="1" applyAlignment="1" applyProtection="1">
      <alignment horizontal="left" vertical="top" wrapText="1"/>
    </xf>
    <xf numFmtId="0" fontId="36" fillId="2" borderId="10" xfId="0" applyFont="1" applyFill="1" applyBorder="1" applyProtection="1"/>
    <xf numFmtId="0" fontId="0" fillId="2" borderId="10" xfId="0" applyFont="1" applyFill="1" applyBorder="1" applyProtection="1"/>
    <xf numFmtId="0" fontId="8" fillId="2" borderId="10" xfId="0" applyNumberFormat="1" applyFont="1" applyFill="1" applyBorder="1" applyAlignment="1" applyProtection="1">
      <alignment horizontal="center"/>
    </xf>
    <xf numFmtId="0" fontId="8" fillId="2" borderId="10" xfId="0" applyNumberFormat="1" applyFont="1" applyFill="1" applyBorder="1" applyAlignment="1" applyProtection="1">
      <alignment horizontal="left"/>
    </xf>
    <xf numFmtId="0" fontId="8" fillId="2" borderId="13" xfId="0" applyNumberFormat="1" applyFont="1" applyFill="1" applyBorder="1" applyAlignment="1" applyProtection="1">
      <alignment horizontal="left"/>
    </xf>
    <xf numFmtId="2" fontId="11" fillId="13" borderId="4" xfId="0" applyNumberFormat="1" applyFont="1" applyFill="1" applyBorder="1" applyAlignment="1" applyProtection="1">
      <alignment horizontal="center"/>
    </xf>
    <xf numFmtId="0" fontId="8" fillId="2" borderId="6" xfId="0" applyFont="1" applyFill="1" applyBorder="1" applyAlignment="1" applyProtection="1">
      <alignment horizontal="left"/>
    </xf>
    <xf numFmtId="0" fontId="8" fillId="2" borderId="0" xfId="0" applyFont="1" applyFill="1" applyBorder="1" applyAlignment="1" applyProtection="1">
      <alignment horizontal="left"/>
    </xf>
    <xf numFmtId="0" fontId="17" fillId="0" borderId="0" xfId="6" applyFont="1" applyAlignment="1">
      <alignment horizontal="left" vertical="center"/>
    </xf>
    <xf numFmtId="0" fontId="0" fillId="0" borderId="0" xfId="0" applyFill="1" applyProtection="1"/>
    <xf numFmtId="0" fontId="34" fillId="0" borderId="0" xfId="0" applyFont="1" applyFill="1" applyBorder="1" applyProtection="1"/>
    <xf numFmtId="0" fontId="0" fillId="5" borderId="0" xfId="0" applyFill="1"/>
    <xf numFmtId="0" fontId="34" fillId="5" borderId="0" xfId="0" applyFont="1" applyFill="1"/>
    <xf numFmtId="0" fontId="34" fillId="2" borderId="6" xfId="0" applyFont="1" applyFill="1" applyBorder="1"/>
    <xf numFmtId="0" fontId="34" fillId="2" borderId="0" xfId="0" applyFont="1" applyFill="1" applyBorder="1"/>
    <xf numFmtId="0" fontId="0" fillId="2" borderId="0" xfId="0" applyFill="1" applyBorder="1"/>
    <xf numFmtId="0" fontId="0" fillId="2" borderId="10" xfId="0" applyFill="1" applyBorder="1"/>
    <xf numFmtId="0" fontId="34" fillId="25" borderId="0" xfId="0" applyFont="1" applyFill="1" applyBorder="1"/>
    <xf numFmtId="0" fontId="34" fillId="23" borderId="0" xfId="0" applyFont="1" applyFill="1" applyBorder="1" applyAlignment="1">
      <alignment horizontal="centerContinuous" vertical="center"/>
    </xf>
    <xf numFmtId="0" fontId="0" fillId="23" borderId="0" xfId="0" applyFill="1" applyBorder="1" applyAlignment="1">
      <alignment horizontal="centerContinuous" vertical="center"/>
    </xf>
    <xf numFmtId="0" fontId="34" fillId="24" borderId="0" xfId="0" applyFont="1" applyFill="1" applyBorder="1" applyAlignment="1">
      <alignment horizontal="centerContinuous" vertical="center"/>
    </xf>
    <xf numFmtId="0" fontId="0" fillId="24" borderId="0" xfId="0" applyFill="1" applyBorder="1" applyAlignment="1">
      <alignment horizontal="centerContinuous" vertical="center"/>
    </xf>
    <xf numFmtId="0" fontId="34" fillId="0" borderId="0" xfId="0" applyFont="1" applyFill="1" applyBorder="1"/>
    <xf numFmtId="0" fontId="34" fillId="2" borderId="11" xfId="0" applyFont="1" applyFill="1" applyBorder="1"/>
    <xf numFmtId="0" fontId="34" fillId="2" borderId="12" xfId="0" applyFont="1" applyFill="1" applyBorder="1"/>
    <xf numFmtId="0" fontId="34" fillId="0" borderId="12" xfId="0" applyFont="1" applyFill="1" applyBorder="1"/>
    <xf numFmtId="0" fontId="0" fillId="0" borderId="12" xfId="0" applyBorder="1"/>
    <xf numFmtId="0" fontId="0" fillId="2" borderId="13" xfId="0" applyFill="1" applyBorder="1"/>
    <xf numFmtId="0" fontId="7" fillId="6" borderId="29" xfId="7" applyBorder="1" applyAlignment="1">
      <alignment horizontal="left" vertical="center"/>
    </xf>
    <xf numFmtId="0" fontId="7" fillId="6" borderId="31" xfId="7" applyBorder="1" applyAlignment="1">
      <alignment horizontal="left" vertical="center"/>
    </xf>
    <xf numFmtId="0" fontId="17" fillId="14" borderId="7" xfId="7" applyFont="1" applyFill="1" applyBorder="1" applyAlignment="1">
      <alignment horizontal="left" vertical="center" wrapText="1"/>
    </xf>
    <xf numFmtId="0" fontId="17" fillId="14" borderId="9" xfId="7" applyFont="1" applyFill="1" applyBorder="1" applyAlignment="1">
      <alignment horizontal="left" vertical="center" wrapText="1"/>
    </xf>
    <xf numFmtId="0" fontId="17" fillId="14" borderId="6" xfId="7" applyFont="1" applyFill="1" applyBorder="1" applyAlignment="1">
      <alignment horizontal="left" vertical="center" wrapText="1"/>
    </xf>
    <xf numFmtId="0" fontId="17" fillId="14" borderId="10" xfId="7" applyFont="1" applyFill="1" applyBorder="1" applyAlignment="1">
      <alignment horizontal="left" vertical="center" wrapText="1"/>
    </xf>
    <xf numFmtId="0" fontId="17" fillId="14" borderId="11" xfId="7" applyFont="1" applyFill="1" applyBorder="1" applyAlignment="1">
      <alignment horizontal="left" vertical="center" wrapText="1"/>
    </xf>
    <xf numFmtId="0" fontId="17" fillId="14" borderId="13" xfId="7" applyFont="1" applyFill="1" applyBorder="1" applyAlignment="1">
      <alignment horizontal="left" vertical="center" wrapText="1"/>
    </xf>
    <xf numFmtId="0" fontId="17" fillId="14" borderId="7" xfId="7" applyFont="1" applyFill="1" applyBorder="1" applyAlignment="1" applyProtection="1">
      <alignment horizontal="left" vertical="center" wrapText="1"/>
    </xf>
    <xf numFmtId="0" fontId="17" fillId="14" borderId="9" xfId="7" applyFont="1" applyFill="1" applyBorder="1" applyAlignment="1" applyProtection="1">
      <alignment horizontal="left" vertical="center" wrapText="1"/>
    </xf>
    <xf numFmtId="0" fontId="17" fillId="14" borderId="11" xfId="7" applyFont="1" applyFill="1" applyBorder="1" applyAlignment="1" applyProtection="1">
      <alignment horizontal="left" vertical="center" wrapText="1"/>
    </xf>
    <xf numFmtId="0" fontId="17" fillId="14" borderId="13" xfId="7" applyFont="1" applyFill="1" applyBorder="1" applyAlignment="1" applyProtection="1">
      <alignment horizontal="left" vertical="center" wrapText="1"/>
    </xf>
    <xf numFmtId="0" fontId="10" fillId="21" borderId="29" xfId="0" applyFont="1" applyFill="1" applyBorder="1" applyAlignment="1">
      <alignment horizontal="center"/>
    </xf>
    <xf numFmtId="0" fontId="10" fillId="21" borderId="31" xfId="0" applyFont="1" applyFill="1" applyBorder="1" applyAlignment="1">
      <alignment horizontal="center"/>
    </xf>
    <xf numFmtId="0" fontId="10" fillId="21" borderId="101" xfId="0" applyFont="1" applyFill="1" applyBorder="1" applyAlignment="1">
      <alignment horizontal="center" vertical="center"/>
    </xf>
    <xf numFmtId="0" fontId="10" fillId="21" borderId="102" xfId="0" applyFont="1" applyFill="1" applyBorder="1" applyAlignment="1">
      <alignment horizontal="center" vertical="center"/>
    </xf>
    <xf numFmtId="0" fontId="32" fillId="6" borderId="29" xfId="7" applyFont="1" applyBorder="1" applyAlignment="1">
      <alignment horizontal="left" vertical="center"/>
    </xf>
    <xf numFmtId="0" fontId="32" fillId="6" borderId="31" xfId="7" applyFont="1" applyBorder="1" applyAlignment="1">
      <alignment horizontal="left" vertical="center"/>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1" fillId="0" borderId="29" xfId="1" applyFont="1" applyFill="1" applyBorder="1" applyAlignment="1" applyProtection="1">
      <protection locked="0"/>
    </xf>
    <xf numFmtId="0" fontId="21" fillId="0" borderId="31" xfId="1" applyFont="1" applyFill="1" applyBorder="1" applyAlignment="1" applyProtection="1">
      <protection locked="0"/>
    </xf>
    <xf numFmtId="0" fontId="22" fillId="17" borderId="7" xfId="7" applyFont="1" applyFill="1" applyBorder="1" applyAlignment="1" applyProtection="1">
      <alignment horizontal="left" vertical="center" wrapText="1"/>
    </xf>
    <xf numFmtId="0" fontId="22" fillId="17" borderId="8" xfId="7" applyFont="1" applyFill="1" applyBorder="1" applyAlignment="1" applyProtection="1">
      <alignment horizontal="left" vertical="center" wrapText="1"/>
    </xf>
    <xf numFmtId="0" fontId="22" fillId="17" borderId="9" xfId="7" applyFont="1" applyFill="1" applyBorder="1" applyAlignment="1" applyProtection="1">
      <alignment horizontal="left" vertical="center" wrapText="1"/>
    </xf>
    <xf numFmtId="0" fontId="22" fillId="17" borderId="6" xfId="7" applyFont="1" applyFill="1" applyBorder="1" applyAlignment="1" applyProtection="1">
      <alignment horizontal="left" vertical="center" wrapText="1"/>
    </xf>
    <xf numFmtId="0" fontId="22" fillId="17" borderId="0" xfId="7" applyFont="1" applyFill="1" applyBorder="1" applyAlignment="1" applyProtection="1">
      <alignment horizontal="left" vertical="center" wrapText="1"/>
    </xf>
    <xf numFmtId="0" fontId="22" fillId="17" borderId="10" xfId="7" applyFont="1" applyFill="1" applyBorder="1" applyAlignment="1" applyProtection="1">
      <alignment horizontal="left" vertical="center" wrapText="1"/>
    </xf>
    <xf numFmtId="0" fontId="22" fillId="17" borderId="11" xfId="7" applyFont="1" applyFill="1" applyBorder="1" applyAlignment="1" applyProtection="1">
      <alignment horizontal="left" vertical="center" wrapText="1"/>
    </xf>
    <xf numFmtId="0" fontId="22" fillId="17" borderId="12" xfId="7" applyFont="1" applyFill="1" applyBorder="1" applyAlignment="1" applyProtection="1">
      <alignment horizontal="left" vertical="center" wrapText="1"/>
    </xf>
    <xf numFmtId="0" fontId="22" fillId="17" borderId="13" xfId="7" applyFont="1" applyFill="1" applyBorder="1" applyAlignment="1" applyProtection="1">
      <alignment horizontal="left" vertical="center" wrapText="1"/>
    </xf>
    <xf numFmtId="0" fontId="22" fillId="6" borderId="29" xfId="7" applyFont="1" applyBorder="1" applyAlignment="1" applyProtection="1">
      <alignment horizontal="left" vertical="center"/>
    </xf>
    <xf numFmtId="0" fontId="22" fillId="6" borderId="30" xfId="7" applyFont="1" applyBorder="1" applyAlignment="1" applyProtection="1">
      <alignment horizontal="left" vertical="center"/>
    </xf>
    <xf numFmtId="0" fontId="22" fillId="6" borderId="31" xfId="7" applyFont="1" applyBorder="1" applyAlignment="1" applyProtection="1">
      <alignment horizontal="left" vertical="center"/>
    </xf>
    <xf numFmtId="0" fontId="23" fillId="0" borderId="0" xfId="1" applyFont="1" applyAlignment="1" applyProtection="1">
      <alignment horizontal="left" vertical="center"/>
      <protection locked="0"/>
    </xf>
    <xf numFmtId="0" fontId="22" fillId="6" borderId="30" xfId="7" applyFont="1" applyBorder="1" applyAlignment="1">
      <alignment horizontal="left" vertical="center"/>
    </xf>
    <xf numFmtId="0" fontId="8" fillId="12" borderId="6" xfId="0" applyFont="1" applyFill="1" applyBorder="1" applyAlignment="1" applyProtection="1">
      <alignment horizontal="left" vertical="top" wrapText="1"/>
      <protection locked="0"/>
    </xf>
    <xf numFmtId="0" fontId="8" fillId="12" borderId="0" xfId="0" applyFont="1" applyFill="1" applyBorder="1" applyAlignment="1" applyProtection="1">
      <alignment horizontal="left" vertical="top" wrapText="1"/>
      <protection locked="0"/>
    </xf>
    <xf numFmtId="0" fontId="8" fillId="12" borderId="10" xfId="0" applyFont="1" applyFill="1" applyBorder="1" applyAlignment="1" applyProtection="1">
      <alignment horizontal="left" vertical="top" wrapText="1"/>
      <protection locked="0"/>
    </xf>
    <xf numFmtId="0" fontId="8" fillId="12" borderId="11"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3" xfId="0" applyFont="1" applyFill="1" applyBorder="1" applyAlignment="1" applyProtection="1">
      <alignment horizontal="left" vertical="top" wrapText="1"/>
      <protection locked="0"/>
    </xf>
    <xf numFmtId="0" fontId="22" fillId="6" borderId="29" xfId="7" applyFont="1" applyBorder="1" applyAlignment="1">
      <alignment horizontal="left" vertical="top"/>
    </xf>
    <xf numFmtId="0" fontId="22" fillId="6" borderId="30" xfId="7" applyFont="1" applyBorder="1" applyAlignment="1">
      <alignment horizontal="left" vertical="top"/>
    </xf>
    <xf numFmtId="0" fontId="22" fillId="6" borderId="31" xfId="7" applyFont="1" applyBorder="1" applyAlignment="1">
      <alignment horizontal="left" vertical="top"/>
    </xf>
    <xf numFmtId="0" fontId="8" fillId="12" borderId="7"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8" fillId="12" borderId="9" xfId="0" applyFont="1" applyFill="1" applyBorder="1" applyAlignment="1" applyProtection="1">
      <alignment horizontal="left" vertical="top" wrapText="1"/>
      <protection locked="0"/>
    </xf>
    <xf numFmtId="0" fontId="10" fillId="0" borderId="4" xfId="0" applyFont="1" applyBorder="1" applyAlignment="1">
      <alignment horizontal="center" vertical="center" wrapText="1"/>
    </xf>
    <xf numFmtId="0" fontId="9" fillId="0" borderId="52" xfId="6" applyFont="1" applyBorder="1" applyAlignment="1">
      <alignment horizontal="left" vertical="center"/>
    </xf>
    <xf numFmtId="0" fontId="9" fillId="0" borderId="53" xfId="6" applyFont="1" applyBorder="1" applyAlignment="1">
      <alignment horizontal="left" vertical="center"/>
    </xf>
    <xf numFmtId="0" fontId="9" fillId="0" borderId="44" xfId="6" applyFont="1" applyBorder="1" applyAlignment="1">
      <alignment horizontal="left" vertical="center"/>
    </xf>
    <xf numFmtId="0" fontId="10" fillId="0" borderId="35" xfId="0" applyFont="1" applyBorder="1" applyAlignment="1">
      <alignment horizontal="center" vertical="center" wrapText="1"/>
    </xf>
    <xf numFmtId="0" fontId="9" fillId="0" borderId="54" xfId="6" applyNumberFormat="1" applyFont="1" applyBorder="1" applyAlignment="1">
      <alignment horizontal="left" vertical="center"/>
    </xf>
    <xf numFmtId="0" fontId="9" fillId="0" borderId="50" xfId="6" applyNumberFormat="1" applyFont="1" applyBorder="1" applyAlignment="1">
      <alignment horizontal="left" vertical="center"/>
    </xf>
    <xf numFmtId="0" fontId="9" fillId="0" borderId="37" xfId="6" applyNumberFormat="1" applyFont="1" applyBorder="1" applyAlignment="1">
      <alignment horizontal="left" vertical="center"/>
    </xf>
    <xf numFmtId="14" fontId="9" fillId="0" borderId="54" xfId="6" applyNumberFormat="1" applyFont="1" applyBorder="1" applyAlignment="1">
      <alignment horizontal="left" vertical="center"/>
    </xf>
    <xf numFmtId="14" fontId="9" fillId="0" borderId="50" xfId="6" applyNumberFormat="1" applyFont="1" applyBorder="1" applyAlignment="1">
      <alignment horizontal="left" vertical="center"/>
    </xf>
    <xf numFmtId="14" fontId="9" fillId="0" borderId="37" xfId="6" applyNumberFormat="1" applyFont="1" applyBorder="1" applyAlignment="1">
      <alignment horizontal="left" vertical="center"/>
    </xf>
    <xf numFmtId="0" fontId="9" fillId="0" borderId="54" xfId="6" applyNumberFormat="1" applyFont="1" applyBorder="1" applyAlignment="1">
      <alignment horizontal="left" vertical="center" wrapText="1"/>
    </xf>
    <xf numFmtId="0" fontId="9" fillId="0" borderId="50" xfId="6" applyNumberFormat="1" applyFont="1" applyBorder="1" applyAlignment="1">
      <alignment horizontal="left" vertical="center" wrapText="1"/>
    </xf>
    <xf numFmtId="0" fontId="9" fillId="0" borderId="37" xfId="6" applyNumberFormat="1" applyFont="1" applyBorder="1" applyAlignment="1">
      <alignment horizontal="left" vertical="center" wrapText="1"/>
    </xf>
    <xf numFmtId="14" fontId="9" fillId="0" borderId="55" xfId="6" applyNumberFormat="1" applyFont="1" applyBorder="1" applyAlignment="1">
      <alignment horizontal="left" vertical="center"/>
    </xf>
    <xf numFmtId="14" fontId="9" fillId="0" borderId="51" xfId="6" applyNumberFormat="1" applyFont="1" applyBorder="1" applyAlignment="1">
      <alignment horizontal="left" vertical="center"/>
    </xf>
    <xf numFmtId="14" fontId="9" fillId="0" borderId="45" xfId="6" applyNumberFormat="1" applyFont="1" applyBorder="1" applyAlignment="1">
      <alignment horizontal="left" vertical="center"/>
    </xf>
    <xf numFmtId="0" fontId="8" fillId="12" borderId="4"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8" fillId="12" borderId="23" xfId="0" applyFont="1" applyFill="1" applyBorder="1" applyAlignment="1" applyProtection="1">
      <alignment horizontal="center" vertical="center"/>
      <protection locked="0"/>
    </xf>
    <xf numFmtId="0" fontId="8" fillId="12" borderId="35" xfId="0" applyFont="1" applyFill="1" applyBorder="1" applyAlignment="1" applyProtection="1">
      <alignment horizontal="center" vertical="center"/>
      <protection locked="0"/>
    </xf>
    <xf numFmtId="0" fontId="8" fillId="12" borderId="18" xfId="0" applyFont="1" applyFill="1" applyBorder="1" applyAlignment="1" applyProtection="1">
      <alignment horizontal="center" vertical="center"/>
      <protection locked="0"/>
    </xf>
    <xf numFmtId="0" fontId="8" fillId="12" borderId="17" xfId="0" applyFont="1" applyFill="1" applyBorder="1" applyAlignment="1" applyProtection="1">
      <alignment horizontal="center" vertical="center"/>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10" fillId="0" borderId="4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8" fillId="0" borderId="75" xfId="0" applyFont="1" applyFill="1" applyBorder="1" applyAlignment="1">
      <alignment horizontal="left" vertical="center"/>
    </xf>
    <xf numFmtId="0" fontId="8" fillId="0" borderId="76" xfId="0" applyFont="1" applyFill="1" applyBorder="1" applyAlignment="1">
      <alignment horizontal="left" vertical="center"/>
    </xf>
    <xf numFmtId="0" fontId="8" fillId="0" borderId="77" xfId="0" applyFont="1" applyFill="1" applyBorder="1" applyAlignment="1">
      <alignment horizontal="left" vertical="center"/>
    </xf>
    <xf numFmtId="0" fontId="8" fillId="12" borderId="23" xfId="0" applyNumberFormat="1" applyFont="1" applyFill="1" applyBorder="1" applyAlignment="1" applyProtection="1">
      <alignment horizontal="center" vertical="center"/>
      <protection locked="0"/>
    </xf>
    <xf numFmtId="14" fontId="8" fillId="0" borderId="23" xfId="0" applyNumberFormat="1" applyFont="1" applyFill="1" applyBorder="1" applyAlignment="1" applyProtection="1">
      <alignment horizontal="center" vertical="center"/>
    </xf>
    <xf numFmtId="14" fontId="8" fillId="0" borderId="17" xfId="0" applyNumberFormat="1" applyFont="1" applyFill="1" applyBorder="1" applyAlignment="1" applyProtection="1">
      <alignment horizontal="center" vertical="center"/>
    </xf>
    <xf numFmtId="0" fontId="8" fillId="0" borderId="15" xfId="0" applyFont="1" applyBorder="1" applyAlignment="1">
      <alignment horizontal="left" vertical="center"/>
    </xf>
    <xf numFmtId="0" fontId="8" fillId="0" borderId="1" xfId="0" applyFont="1" applyBorder="1" applyAlignment="1">
      <alignment horizontal="left" vertical="center"/>
    </xf>
    <xf numFmtId="0" fontId="8" fillId="12" borderId="1" xfId="0" applyNumberFormat="1" applyFont="1" applyFill="1" applyBorder="1" applyAlignment="1" applyProtection="1">
      <alignment horizontal="center" vertical="center"/>
      <protection locked="0"/>
    </xf>
    <xf numFmtId="14" fontId="8" fillId="0" borderId="1" xfId="0" applyNumberFormat="1" applyFont="1" applyFill="1" applyBorder="1" applyAlignment="1" applyProtection="1">
      <alignment horizontal="center" vertical="center"/>
    </xf>
    <xf numFmtId="14" fontId="8" fillId="0" borderId="18" xfId="0" applyNumberFormat="1" applyFont="1" applyFill="1" applyBorder="1" applyAlignment="1" applyProtection="1">
      <alignment horizontal="center" vertical="center"/>
    </xf>
    <xf numFmtId="0" fontId="8" fillId="0" borderId="16" xfId="0" applyFont="1" applyBorder="1" applyAlignment="1">
      <alignment horizontal="left" vertical="center"/>
    </xf>
    <xf numFmtId="0" fontId="8" fillId="0" borderId="23" xfId="0" applyFont="1" applyBorder="1" applyAlignment="1">
      <alignment horizontal="left" vertical="center"/>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0" fillId="0" borderId="88"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1" fillId="0" borderId="0" xfId="1" applyFont="1" applyAlignment="1" applyProtection="1">
      <alignment horizontal="left" vertical="center"/>
      <protection locked="0"/>
    </xf>
    <xf numFmtId="0" fontId="8" fillId="2" borderId="15"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16" xfId="0" applyFont="1" applyFill="1" applyBorder="1" applyAlignment="1" applyProtection="1">
      <alignment horizontal="left"/>
    </xf>
    <xf numFmtId="0" fontId="8" fillId="2" borderId="23" xfId="0" applyFont="1" applyFill="1" applyBorder="1" applyAlignment="1" applyProtection="1">
      <alignment horizontal="left"/>
    </xf>
    <xf numFmtId="0" fontId="10" fillId="21" borderId="29" xfId="0" applyFont="1" applyFill="1" applyBorder="1" applyAlignment="1" applyProtection="1">
      <alignment horizontal="left"/>
    </xf>
    <xf numFmtId="0" fontId="10" fillId="21" borderId="30" xfId="0" applyFont="1" applyFill="1" applyBorder="1" applyAlignment="1" applyProtection="1">
      <alignment horizontal="left"/>
    </xf>
    <xf numFmtId="0" fontId="10" fillId="21" borderId="31" xfId="0" applyFont="1" applyFill="1" applyBorder="1" applyAlignment="1" applyProtection="1">
      <alignment horizontal="left"/>
    </xf>
    <xf numFmtId="0" fontId="26" fillId="0" borderId="29"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31" xfId="0" applyFont="1" applyFill="1" applyBorder="1" applyAlignment="1" applyProtection="1">
      <alignment horizontal="left" vertical="center" wrapText="1"/>
    </xf>
    <xf numFmtId="0" fontId="8" fillId="12" borderId="6" xfId="4" applyNumberFormat="1" applyFont="1" applyFill="1" applyBorder="1" applyAlignment="1" applyProtection="1">
      <alignment horizontal="left" vertical="top" wrapText="1"/>
      <protection locked="0"/>
    </xf>
    <xf numFmtId="0" fontId="8" fillId="12" borderId="0" xfId="4" applyNumberFormat="1" applyFont="1" applyFill="1" applyBorder="1" applyAlignment="1" applyProtection="1">
      <alignment horizontal="left" vertical="top" wrapText="1"/>
      <protection locked="0"/>
    </xf>
    <xf numFmtId="0" fontId="8" fillId="12" borderId="10" xfId="4" applyNumberFormat="1" applyFont="1" applyFill="1" applyBorder="1" applyAlignment="1" applyProtection="1">
      <alignment horizontal="left" vertical="top" wrapText="1"/>
      <protection locked="0"/>
    </xf>
    <xf numFmtId="0" fontId="8" fillId="12" borderId="11" xfId="4" applyNumberFormat="1" applyFont="1" applyFill="1" applyBorder="1" applyAlignment="1" applyProtection="1">
      <alignment horizontal="left" vertical="top" wrapText="1"/>
      <protection locked="0"/>
    </xf>
    <xf numFmtId="0" fontId="8" fillId="12" borderId="12" xfId="4" applyNumberFormat="1" applyFont="1" applyFill="1" applyBorder="1" applyAlignment="1" applyProtection="1">
      <alignment horizontal="left" vertical="top" wrapText="1"/>
      <protection locked="0"/>
    </xf>
    <xf numFmtId="0" fontId="8" fillId="12" borderId="13" xfId="4" applyNumberFormat="1" applyFont="1" applyFill="1" applyBorder="1" applyAlignment="1" applyProtection="1">
      <alignment horizontal="left" vertical="top" wrapText="1"/>
      <protection locked="0"/>
    </xf>
    <xf numFmtId="0" fontId="8" fillId="0" borderId="64" xfId="21" applyFont="1" applyBorder="1" applyAlignment="1" applyProtection="1">
      <alignment horizontal="left" vertical="center"/>
    </xf>
    <xf numFmtId="0" fontId="8" fillId="0" borderId="65" xfId="21" applyFont="1" applyBorder="1" applyAlignment="1" applyProtection="1">
      <alignment horizontal="left" vertical="center"/>
    </xf>
    <xf numFmtId="0" fontId="8" fillId="0" borderId="11" xfId="21" applyFont="1" applyBorder="1" applyAlignment="1" applyProtection="1">
      <alignment horizontal="left" vertical="center"/>
    </xf>
    <xf numFmtId="0" fontId="8" fillId="0" borderId="68" xfId="21" applyFont="1" applyBorder="1" applyAlignment="1" applyProtection="1">
      <alignment horizontal="left" vertical="center"/>
    </xf>
    <xf numFmtId="0" fontId="8" fillId="0" borderId="60" xfId="21" applyFont="1" applyBorder="1" applyAlignment="1" applyProtection="1">
      <alignment horizontal="left" vertical="center"/>
    </xf>
    <xf numFmtId="0" fontId="8" fillId="0" borderId="61" xfId="21" applyFont="1" applyBorder="1" applyAlignment="1" applyProtection="1">
      <alignment horizontal="left" vertical="center"/>
    </xf>
    <xf numFmtId="0" fontId="9" fillId="0" borderId="62" xfId="21" applyFont="1" applyBorder="1" applyAlignment="1" applyProtection="1">
      <alignment horizontal="left" vertical="center"/>
    </xf>
    <xf numFmtId="0" fontId="9" fillId="0" borderId="63" xfId="21" applyFont="1" applyBorder="1" applyAlignment="1" applyProtection="1">
      <alignment horizontal="left" vertical="center"/>
    </xf>
    <xf numFmtId="0" fontId="9" fillId="0" borderId="66" xfId="21" applyNumberFormat="1" applyFont="1" applyBorder="1" applyAlignment="1" applyProtection="1">
      <alignment horizontal="left" vertical="center"/>
    </xf>
    <xf numFmtId="0" fontId="9" fillId="0" borderId="67" xfId="21" applyNumberFormat="1" applyFont="1" applyBorder="1" applyAlignment="1" applyProtection="1">
      <alignment horizontal="left" vertical="center"/>
    </xf>
    <xf numFmtId="14" fontId="9" fillId="0" borderId="66" xfId="21" applyNumberFormat="1" applyFont="1" applyBorder="1" applyAlignment="1" applyProtection="1">
      <alignment horizontal="left" vertical="center"/>
    </xf>
    <xf numFmtId="14" fontId="9" fillId="0" borderId="67" xfId="21" applyNumberFormat="1" applyFont="1" applyBorder="1" applyAlignment="1" applyProtection="1">
      <alignment horizontal="left" vertical="center"/>
    </xf>
    <xf numFmtId="0" fontId="9" fillId="0" borderId="74" xfId="21" applyNumberFormat="1" applyFont="1" applyBorder="1" applyAlignment="1" applyProtection="1">
      <alignment horizontal="left" vertical="center" wrapText="1"/>
    </xf>
    <xf numFmtId="0" fontId="9" fillId="0" borderId="67" xfId="21" applyNumberFormat="1" applyFont="1" applyBorder="1" applyAlignment="1" applyProtection="1">
      <alignment horizontal="left" vertical="center" wrapText="1"/>
    </xf>
    <xf numFmtId="14" fontId="9" fillId="0" borderId="12" xfId="21" applyNumberFormat="1" applyFont="1" applyBorder="1" applyAlignment="1" applyProtection="1">
      <alignment horizontal="left" vertical="center"/>
    </xf>
    <xf numFmtId="14" fontId="9" fillId="0" borderId="13" xfId="21" applyNumberFormat="1" applyFont="1" applyBorder="1" applyAlignment="1" applyProtection="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8" fillId="0" borderId="46" xfId="0" applyFont="1" applyFill="1" applyBorder="1" applyAlignment="1" applyProtection="1">
      <alignment horizontal="center" vertical="center" wrapText="1"/>
    </xf>
    <xf numFmtId="0" fontId="8" fillId="0" borderId="4" xfId="0" quotePrefix="1" applyFont="1" applyFill="1" applyBorder="1" applyAlignment="1" applyProtection="1">
      <alignment horizontal="center" vertical="center" wrapText="1"/>
    </xf>
    <xf numFmtId="0" fontId="8" fillId="0" borderId="15" xfId="0" quotePrefix="1" applyFont="1" applyFill="1" applyBorder="1" applyAlignment="1" applyProtection="1">
      <alignment horizontal="center" vertical="center" wrapText="1"/>
    </xf>
    <xf numFmtId="0" fontId="8" fillId="0" borderId="1" xfId="0" quotePrefix="1" applyFont="1" applyFill="1" applyBorder="1" applyAlignment="1" applyProtection="1">
      <alignment horizontal="center" vertical="center" wrapText="1"/>
    </xf>
    <xf numFmtId="0" fontId="8" fillId="0" borderId="16" xfId="0" quotePrefix="1" applyFont="1" applyFill="1" applyBorder="1" applyAlignment="1" applyProtection="1">
      <alignment horizontal="center" vertical="center" wrapText="1"/>
    </xf>
    <xf numFmtId="0" fontId="8" fillId="0" borderId="23" xfId="0" quotePrefix="1" applyFont="1" applyFill="1" applyBorder="1" applyAlignment="1" applyProtection="1">
      <alignment horizontal="center" vertical="center" wrapText="1"/>
    </xf>
    <xf numFmtId="0" fontId="8" fillId="12" borderId="4" xfId="0" quotePrefix="1" applyFont="1" applyFill="1" applyBorder="1" applyAlignment="1" applyProtection="1">
      <alignment horizontal="left" vertical="top" wrapText="1"/>
      <protection locked="0"/>
    </xf>
    <xf numFmtId="0" fontId="8" fillId="12" borderId="35" xfId="0" quotePrefix="1" applyFont="1" applyFill="1" applyBorder="1" applyAlignment="1" applyProtection="1">
      <alignment horizontal="left" vertical="top" wrapText="1"/>
      <protection locked="0"/>
    </xf>
    <xf numFmtId="0" fontId="8" fillId="12" borderId="1" xfId="0" quotePrefix="1" applyFont="1" applyFill="1" applyBorder="1" applyAlignment="1" applyProtection="1">
      <alignment horizontal="left" vertical="top" wrapText="1"/>
      <protection locked="0"/>
    </xf>
    <xf numFmtId="0" fontId="8" fillId="12" borderId="18" xfId="0" quotePrefix="1" applyFont="1" applyFill="1" applyBorder="1" applyAlignment="1" applyProtection="1">
      <alignment horizontal="left" vertical="top" wrapText="1"/>
      <protection locked="0"/>
    </xf>
    <xf numFmtId="0" fontId="8" fillId="12" borderId="23" xfId="0" quotePrefix="1" applyFont="1" applyFill="1" applyBorder="1" applyAlignment="1" applyProtection="1">
      <alignment horizontal="left" vertical="top" wrapText="1"/>
      <protection locked="0"/>
    </xf>
    <xf numFmtId="0" fontId="8" fillId="12" borderId="17" xfId="0" quotePrefix="1" applyFont="1" applyFill="1" applyBorder="1" applyAlignment="1" applyProtection="1">
      <alignment horizontal="left" vertical="top" wrapText="1"/>
      <protection locked="0"/>
    </xf>
    <xf numFmtId="0" fontId="8" fillId="0" borderId="75"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23"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80"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10" fillId="0" borderId="109"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8" fillId="0" borderId="88" xfId="0" applyFont="1" applyBorder="1" applyAlignment="1">
      <alignment horizontal="left" vertical="center"/>
    </xf>
    <xf numFmtId="0" fontId="8" fillId="0" borderId="89" xfId="0" applyFont="1" applyBorder="1" applyAlignment="1">
      <alignment horizontal="left" vertical="center"/>
    </xf>
    <xf numFmtId="0" fontId="8" fillId="12" borderId="89" xfId="0" applyNumberFormat="1" applyFont="1" applyFill="1" applyBorder="1" applyAlignment="1" applyProtection="1">
      <alignment horizontal="center" vertical="center"/>
      <protection locked="0"/>
    </xf>
    <xf numFmtId="14" fontId="8" fillId="0" borderId="89" xfId="0" applyNumberFormat="1" applyFont="1" applyFill="1" applyBorder="1" applyAlignment="1" applyProtection="1">
      <alignment horizontal="center" vertical="center"/>
    </xf>
    <xf numFmtId="14" fontId="8" fillId="0" borderId="14" xfId="0" applyNumberFormat="1" applyFont="1" applyFill="1" applyBorder="1" applyAlignment="1" applyProtection="1">
      <alignment horizontal="center" vertical="center"/>
    </xf>
    <xf numFmtId="0" fontId="8" fillId="0" borderId="46" xfId="0" applyFont="1" applyBorder="1" applyAlignment="1">
      <alignment horizontal="left" vertical="center"/>
    </xf>
    <xf numFmtId="0" fontId="8" fillId="0" borderId="4" xfId="0" applyFont="1" applyBorder="1" applyAlignment="1">
      <alignment horizontal="left" vertical="center"/>
    </xf>
    <xf numFmtId="0" fontId="8" fillId="12" borderId="4" xfId="0" applyNumberFormat="1" applyFont="1" applyFill="1" applyBorder="1" applyAlignment="1" applyProtection="1">
      <alignment horizontal="center" vertical="center"/>
      <protection locked="0"/>
    </xf>
    <xf numFmtId="14" fontId="8" fillId="0" borderId="4" xfId="0" applyNumberFormat="1" applyFont="1" applyFill="1" applyBorder="1" applyAlignment="1" applyProtection="1">
      <alignment horizontal="center" vertical="center"/>
    </xf>
    <xf numFmtId="14" fontId="8" fillId="0" borderId="35" xfId="0" applyNumberFormat="1" applyFont="1" applyFill="1" applyBorder="1" applyAlignment="1" applyProtection="1">
      <alignment horizontal="center" vertical="center"/>
    </xf>
    <xf numFmtId="0" fontId="8" fillId="0" borderId="64" xfId="0" applyFont="1" applyBorder="1" applyAlignment="1">
      <alignment horizontal="left" vertical="center"/>
    </xf>
    <xf numFmtId="0" fontId="8" fillId="0" borderId="66" xfId="0" applyFont="1" applyBorder="1" applyAlignment="1">
      <alignment horizontal="left" vertical="center"/>
    </xf>
    <xf numFmtId="0" fontId="8" fillId="0" borderId="81" xfId="0" applyFont="1" applyBorder="1" applyAlignment="1">
      <alignment horizontal="left" vertical="center"/>
    </xf>
    <xf numFmtId="0" fontId="8" fillId="2" borderId="72" xfId="0" applyFont="1" applyFill="1" applyBorder="1" applyAlignment="1" applyProtection="1">
      <alignment horizontal="left"/>
    </xf>
    <xf numFmtId="0" fontId="8" fillId="2" borderId="73" xfId="0" applyFont="1" applyFill="1" applyBorder="1" applyAlignment="1" applyProtection="1">
      <alignment horizontal="left"/>
    </xf>
    <xf numFmtId="0" fontId="8" fillId="2" borderId="74" xfId="0" applyFont="1" applyFill="1" applyBorder="1" applyAlignment="1" applyProtection="1">
      <alignment horizontal="left"/>
    </xf>
    <xf numFmtId="0" fontId="39" fillId="21" borderId="29" xfId="0" applyFont="1" applyFill="1" applyBorder="1" applyAlignment="1" applyProtection="1">
      <alignment horizontal="left"/>
    </xf>
    <xf numFmtId="0" fontId="39" fillId="21" borderId="30" xfId="0" applyFont="1" applyFill="1" applyBorder="1" applyAlignment="1" applyProtection="1">
      <alignment horizontal="left"/>
    </xf>
    <xf numFmtId="0" fontId="39" fillId="21" borderId="31" xfId="0" applyFont="1" applyFill="1" applyBorder="1" applyAlignment="1" applyProtection="1">
      <alignment horizontal="left"/>
    </xf>
    <xf numFmtId="0" fontId="21" fillId="0" borderId="0" xfId="19" applyFont="1" applyAlignment="1" applyProtection="1">
      <alignment horizontal="left" vertical="center"/>
      <protection locked="0"/>
    </xf>
    <xf numFmtId="0" fontId="10" fillId="2" borderId="8" xfId="0" applyFont="1" applyFill="1" applyBorder="1" applyAlignment="1" applyProtection="1">
      <alignment horizontal="center" vertical="center"/>
    </xf>
    <xf numFmtId="0" fontId="17" fillId="0" borderId="23" xfId="24" applyNumberFormat="1" applyFont="1" applyFill="1" applyBorder="1" applyAlignment="1" applyProtection="1">
      <alignment horizontal="center"/>
    </xf>
    <xf numFmtId="0" fontId="8" fillId="2" borderId="70" xfId="0" applyFont="1" applyFill="1" applyBorder="1" applyAlignment="1" applyProtection="1">
      <alignment horizontal="left"/>
    </xf>
    <xf numFmtId="0" fontId="8" fillId="2" borderId="71" xfId="0" applyFont="1" applyFill="1" applyBorder="1" applyAlignment="1" applyProtection="1">
      <alignment horizontal="left"/>
    </xf>
    <xf numFmtId="0" fontId="8" fillId="2" borderId="7" xfId="0" applyFont="1" applyFill="1" applyBorder="1" applyAlignment="1" applyProtection="1">
      <alignment horizontal="left"/>
    </xf>
    <xf numFmtId="0" fontId="8" fillId="2" borderId="8" xfId="0" applyFont="1" applyFill="1" applyBorder="1" applyAlignment="1" applyProtection="1">
      <alignment horizontal="left"/>
    </xf>
    <xf numFmtId="0" fontId="8" fillId="2" borderId="6"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64" xfId="0" applyFont="1" applyFill="1" applyBorder="1" applyAlignment="1" applyProtection="1">
      <alignment horizontal="left"/>
    </xf>
    <xf numFmtId="0" fontId="8" fillId="2" borderId="66" xfId="0" applyFont="1" applyFill="1" applyBorder="1" applyAlignment="1" applyProtection="1">
      <alignment horizontal="left"/>
    </xf>
    <xf numFmtId="0" fontId="8" fillId="2" borderId="81" xfId="0" applyFont="1" applyFill="1" applyBorder="1" applyAlignment="1" applyProtection="1">
      <alignment horizontal="left"/>
    </xf>
    <xf numFmtId="0" fontId="35" fillId="21" borderId="29" xfId="0" applyFont="1" applyFill="1" applyBorder="1" applyAlignment="1">
      <alignment horizontal="left"/>
    </xf>
    <xf numFmtId="0" fontId="35" fillId="21" borderId="30" xfId="0" applyFont="1" applyFill="1" applyBorder="1" applyAlignment="1">
      <alignment horizontal="left"/>
    </xf>
    <xf numFmtId="0" fontId="35" fillId="21" borderId="31" xfId="0" applyFont="1" applyFill="1" applyBorder="1" applyAlignment="1">
      <alignment horizontal="left"/>
    </xf>
    <xf numFmtId="0" fontId="8" fillId="12" borderId="24" xfId="0" applyFont="1" applyFill="1" applyBorder="1" applyAlignment="1" applyProtection="1">
      <alignment horizontal="left" vertical="top" wrapText="1"/>
      <protection locked="0"/>
    </xf>
    <xf numFmtId="0" fontId="8" fillId="12" borderId="2" xfId="0" applyFont="1" applyFill="1" applyBorder="1" applyAlignment="1" applyProtection="1">
      <alignment horizontal="left" vertical="top" wrapText="1"/>
      <protection locked="0"/>
    </xf>
    <xf numFmtId="0" fontId="8" fillId="12" borderId="25" xfId="0" applyFont="1" applyFill="1" applyBorder="1" applyAlignment="1" applyProtection="1">
      <alignment horizontal="left" vertical="top" wrapText="1"/>
      <protection locked="0"/>
    </xf>
    <xf numFmtId="0" fontId="8" fillId="12" borderId="26" xfId="0" applyFont="1" applyFill="1" applyBorder="1" applyAlignment="1" applyProtection="1">
      <alignment horizontal="left" vertical="top" wrapText="1"/>
      <protection locked="0"/>
    </xf>
    <xf numFmtId="0" fontId="8" fillId="12" borderId="3" xfId="0" applyFont="1" applyFill="1" applyBorder="1" applyAlignment="1" applyProtection="1">
      <alignment horizontal="left" vertical="top" wrapText="1"/>
      <protection locked="0"/>
    </xf>
    <xf numFmtId="0" fontId="8" fillId="12" borderId="27" xfId="0" applyFont="1" applyFill="1" applyBorder="1" applyAlignment="1" applyProtection="1">
      <alignment horizontal="left" vertical="top" wrapText="1"/>
      <protection locked="0"/>
    </xf>
    <xf numFmtId="0" fontId="8" fillId="0" borderId="84" xfId="21" applyFont="1" applyBorder="1" applyAlignment="1" applyProtection="1">
      <alignment horizontal="left"/>
    </xf>
    <xf numFmtId="0" fontId="8" fillId="0" borderId="58" xfId="21" applyFont="1" applyBorder="1" applyAlignment="1" applyProtection="1">
      <alignment horizontal="left"/>
    </xf>
    <xf numFmtId="0" fontId="17" fillId="17" borderId="88" xfId="7" applyFont="1" applyFill="1" applyBorder="1" applyAlignment="1" applyProtection="1">
      <alignment horizontal="left" vertical="center" wrapText="1"/>
    </xf>
    <xf numFmtId="0" fontId="17" fillId="17" borderId="89" xfId="7" applyFont="1" applyFill="1" applyBorder="1" applyAlignment="1" applyProtection="1">
      <alignment horizontal="left" vertical="center" wrapText="1"/>
    </xf>
    <xf numFmtId="0" fontId="17" fillId="17" borderId="14" xfId="7" applyFont="1" applyFill="1" applyBorder="1" applyAlignment="1" applyProtection="1">
      <alignment horizontal="left" vertical="center" wrapText="1"/>
    </xf>
    <xf numFmtId="0" fontId="17" fillId="17" borderId="90" xfId="7" applyFont="1" applyFill="1" applyBorder="1" applyAlignment="1" applyProtection="1">
      <alignment horizontal="left" vertical="center" wrapText="1"/>
    </xf>
    <xf numFmtId="0" fontId="17" fillId="17" borderId="91" xfId="7" applyFont="1" applyFill="1" applyBorder="1" applyAlignment="1" applyProtection="1">
      <alignment horizontal="left" vertical="center" wrapText="1"/>
    </xf>
    <xf numFmtId="0" fontId="17" fillId="17" borderId="92" xfId="7" applyFont="1" applyFill="1" applyBorder="1" applyAlignment="1" applyProtection="1">
      <alignment horizontal="left" vertical="center" wrapText="1"/>
    </xf>
    <xf numFmtId="0" fontId="10" fillId="0" borderId="29" xfId="21" applyFont="1" applyBorder="1" applyAlignment="1" applyProtection="1">
      <alignment horizontal="center"/>
    </xf>
    <xf numFmtId="0" fontId="10" fillId="0" borderId="86" xfId="21" applyFont="1" applyBorder="1" applyAlignment="1" applyProtection="1">
      <alignment horizontal="center"/>
    </xf>
    <xf numFmtId="0" fontId="8" fillId="0" borderId="26" xfId="21" applyFont="1" applyBorder="1" applyAlignment="1" applyProtection="1">
      <alignment horizontal="left"/>
    </xf>
    <xf numFmtId="0" fontId="8" fillId="0" borderId="85" xfId="21" applyFont="1" applyBorder="1" applyAlignment="1" applyProtection="1">
      <alignment horizontal="left"/>
    </xf>
    <xf numFmtId="0" fontId="8" fillId="0" borderId="83" xfId="21" applyFont="1" applyBorder="1" applyAlignment="1" applyProtection="1">
      <alignment horizontal="left"/>
    </xf>
    <xf numFmtId="0" fontId="8" fillId="0" borderId="5" xfId="21" applyFont="1" applyBorder="1" applyAlignment="1" applyProtection="1">
      <alignment horizontal="left"/>
    </xf>
    <xf numFmtId="0" fontId="7" fillId="6" borderId="29" xfId="7" applyFont="1" applyBorder="1" applyAlignment="1">
      <alignment horizontal="left" vertical="center"/>
    </xf>
    <xf numFmtId="0" fontId="7" fillId="6" borderId="31" xfId="7" applyFont="1" applyBorder="1" applyAlignment="1">
      <alignment horizontal="left" vertical="center"/>
    </xf>
    <xf numFmtId="0" fontId="8" fillId="0" borderId="106" xfId="6" applyFont="1" applyBorder="1" applyAlignment="1">
      <alignment vertical="center"/>
    </xf>
    <xf numFmtId="14" fontId="8" fillId="0" borderId="107" xfId="6" applyNumberFormat="1" applyFont="1" applyBorder="1" applyAlignment="1">
      <alignment horizontal="left" vertical="center" wrapText="1"/>
    </xf>
    <xf numFmtId="0" fontId="17" fillId="12" borderId="1" xfId="18" applyFont="1" applyFill="1" applyBorder="1" applyAlignment="1" applyProtection="1">
      <alignment horizontal="center" vertical="center"/>
      <protection locked="0"/>
    </xf>
    <xf numFmtId="0" fontId="17" fillId="12" borderId="23" xfId="18" applyFont="1" applyFill="1" applyBorder="1" applyAlignment="1" applyProtection="1">
      <alignment horizontal="center" vertical="center"/>
      <protection locked="0"/>
    </xf>
  </cellXfs>
  <cellStyles count="27">
    <cellStyle name="20% - Accent2" xfId="24" builtinId="34"/>
    <cellStyle name="40% - Accent1" xfId="4" builtinId="31"/>
    <cellStyle name="60% - Accent1 2" xfId="25" xr:uid="{00000000-0005-0000-0000-000002000000}"/>
    <cellStyle name="60% - Accent2" xfId="5" builtinId="36"/>
    <cellStyle name="Auto Populated Cells" xfId="8" xr:uid="{00000000-0005-0000-0000-000004000000}"/>
    <cellStyle name="Calculation 2" xfId="9" xr:uid="{00000000-0005-0000-0000-000005000000}"/>
    <cellStyle name="Conditional Cell" xfId="10" xr:uid="{00000000-0005-0000-0000-000006000000}"/>
    <cellStyle name="Explanatory Text 2" xfId="11" xr:uid="{00000000-0005-0000-0000-000007000000}"/>
    <cellStyle name="Explanatory Text 3" xfId="20" xr:uid="{00000000-0005-0000-0000-000008000000}"/>
    <cellStyle name="Fixed Values" xfId="12" xr:uid="{00000000-0005-0000-0000-000009000000}"/>
    <cellStyle name="Heading 4 2" xfId="7" xr:uid="{00000000-0005-0000-0000-00000A000000}"/>
    <cellStyle name="Hyperlink" xfId="1" builtinId="8"/>
    <cellStyle name="Hyperlink 2" xfId="19" xr:uid="{00000000-0005-0000-0000-00000C000000}"/>
    <cellStyle name="Input 2" xfId="13" xr:uid="{00000000-0005-0000-0000-00000D000000}"/>
    <cellStyle name="Input 3" xfId="18" xr:uid="{00000000-0005-0000-0000-00000E000000}"/>
    <cellStyle name="Neutral 2" xfId="26" xr:uid="{00000000-0005-0000-0000-00000F000000}"/>
    <cellStyle name="Normal" xfId="0" builtinId="0"/>
    <cellStyle name="Normal 2" xfId="2" xr:uid="{00000000-0005-0000-0000-000011000000}"/>
    <cellStyle name="Normal 2 2" xfId="21" xr:uid="{00000000-0005-0000-0000-000012000000}"/>
    <cellStyle name="Normal 3" xfId="3" xr:uid="{00000000-0005-0000-0000-000013000000}"/>
    <cellStyle name="Normal 3 2" xfId="22" xr:uid="{00000000-0005-0000-0000-000014000000}"/>
    <cellStyle name="Normal 3 3" xfId="23" xr:uid="{00000000-0005-0000-0000-000015000000}"/>
    <cellStyle name="Normal 4" xfId="6" xr:uid="{00000000-0005-0000-0000-000016000000}"/>
    <cellStyle name="Output 2" xfId="14" xr:uid="{00000000-0005-0000-0000-000017000000}"/>
    <cellStyle name="Revision Needed" xfId="15" xr:uid="{00000000-0005-0000-0000-000018000000}"/>
    <cellStyle name="Tab Header" xfId="16" xr:uid="{00000000-0005-0000-0000-000019000000}"/>
    <cellStyle name="Table Header" xfId="17" xr:uid="{00000000-0005-0000-0000-00001A000000}"/>
  </cellStyles>
  <dxfs count="204">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1"/>
        </patternFill>
      </fill>
      <border>
        <left/>
        <right/>
        <top/>
        <bottom/>
        <vertical/>
        <horizontal/>
      </border>
    </dxf>
    <dxf>
      <font>
        <color auto="1"/>
      </font>
      <fill>
        <patternFill>
          <bgColor theme="1"/>
        </patternFill>
      </fill>
      <border>
        <left/>
        <right/>
        <top/>
        <bottom/>
        <vertical/>
        <horizontal/>
      </border>
    </dxf>
    <dxf>
      <font>
        <color auto="1"/>
      </font>
      <fill>
        <patternFill>
          <bgColor theme="1"/>
        </patternFill>
      </fill>
      <border>
        <left/>
        <right/>
        <top/>
        <bottom/>
      </border>
    </dxf>
    <dxf>
      <font>
        <color auto="1"/>
      </font>
      <fill>
        <patternFill>
          <bgColor theme="1"/>
        </patternFill>
      </fill>
      <border>
        <left/>
        <right/>
        <top/>
        <bottom/>
      </border>
    </dxf>
    <dxf>
      <font>
        <color auto="1"/>
      </font>
      <fill>
        <patternFill>
          <bgColor theme="1"/>
        </patternFill>
      </fill>
      <border>
        <left/>
        <right/>
        <top/>
        <bottom/>
      </border>
    </dxf>
    <dxf>
      <font>
        <color auto="1"/>
      </font>
      <fill>
        <patternFill>
          <bgColor theme="1"/>
        </patternFill>
      </fill>
      <border>
        <left/>
        <right/>
        <top/>
        <bottom/>
        <vertical/>
        <horizontal/>
      </border>
    </dxf>
    <dxf>
      <font>
        <color auto="1"/>
      </font>
      <fill>
        <patternFill>
          <bgColor theme="1"/>
        </patternFill>
      </fill>
      <border>
        <left/>
        <right/>
        <top/>
        <bottom/>
      </border>
    </dxf>
    <dxf>
      <fill>
        <patternFill>
          <bgColor theme="1"/>
        </patternFill>
      </fill>
      <border>
        <left/>
        <right/>
        <top/>
        <bottom/>
        <vertical/>
        <horizontal/>
      </border>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9" defaultPivotStyle="PivotStyleLight16"/>
  <colors>
    <mruColors>
      <color rgb="FF0066CC"/>
      <color rgb="FF99CCFF"/>
      <color rgb="FF800000"/>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967830295bfdc43b92a896cbc3c2e123&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1"/>
  <sheetViews>
    <sheetView showGridLines="0" tabSelected="1" zoomScale="80" zoomScaleNormal="80" workbookViewId="0">
      <selection activeCell="B11" sqref="B11:C11"/>
    </sheetView>
  </sheetViews>
  <sheetFormatPr defaultColWidth="9.15234375" defaultRowHeight="15.9" x14ac:dyDescent="0.4"/>
  <cols>
    <col min="1" max="1" width="2.69140625" style="60" customWidth="1"/>
    <col min="2" max="2" width="55" style="60" customWidth="1"/>
    <col min="3" max="3" width="146" style="60" customWidth="1"/>
    <col min="4" max="4" width="5.15234375" style="60" customWidth="1"/>
    <col min="5" max="5" width="4.15234375" style="60" customWidth="1"/>
    <col min="6" max="16384" width="9.15234375" style="60"/>
  </cols>
  <sheetData>
    <row r="1" spans="2:7" ht="16.3" thickBot="1" x14ac:dyDescent="0.45">
      <c r="E1" s="61"/>
    </row>
    <row r="2" spans="2:7" ht="16.3" thickBot="1" x14ac:dyDescent="0.45">
      <c r="B2" s="307" t="str">
        <f>'Version Control'!$B$2</f>
        <v>Title Block</v>
      </c>
      <c r="C2" s="308"/>
      <c r="E2" s="61"/>
    </row>
    <row r="3" spans="2:7" s="62" customFormat="1" x14ac:dyDescent="0.5">
      <c r="B3" s="35" t="str">
        <f>'Version Control'!$B$3</f>
        <v>Test Report Template Name:</v>
      </c>
      <c r="C3" s="91" t="str">
        <f>'Version Control'!$C$3</f>
        <v xml:space="preserve">Dehumidifier X1 </v>
      </c>
      <c r="E3" s="63"/>
    </row>
    <row r="4" spans="2:7" s="62" customFormat="1" x14ac:dyDescent="0.5">
      <c r="B4" s="90" t="str">
        <f>'Version Control'!$B$4</f>
        <v>Version Number:</v>
      </c>
      <c r="C4" s="226" t="str">
        <f>'Version Control'!$C$4</f>
        <v>v1.1</v>
      </c>
      <c r="E4" s="63"/>
    </row>
    <row r="5" spans="2:7" s="62" customFormat="1" x14ac:dyDescent="0.5">
      <c r="B5" s="34" t="str">
        <f>'Version Control'!$B$5</f>
        <v xml:space="preserve">Latest Template Revision: </v>
      </c>
      <c r="C5" s="40">
        <f>'Version Control'!$C$5</f>
        <v>44104</v>
      </c>
      <c r="E5" s="63"/>
    </row>
    <row r="6" spans="2:7" s="62" customFormat="1" x14ac:dyDescent="0.5">
      <c r="B6" s="34" t="str">
        <f>'Version Control'!$B$6</f>
        <v>Tab Name:</v>
      </c>
      <c r="C6" s="226" t="str">
        <f ca="1">MID(CELL("filename",A1), FIND("]", CELL("filename", A1))+ 1, 255)</f>
        <v>Instructions</v>
      </c>
      <c r="E6" s="63"/>
    </row>
    <row r="7" spans="2:7" ht="16.3" thickBot="1" x14ac:dyDescent="0.45">
      <c r="B7" s="49" t="str">
        <f>'Version Control'!$B$7</f>
        <v>File Name:</v>
      </c>
      <c r="C7" s="228" t="str">
        <f ca="1">'Version Control'!$C$7</f>
        <v>Dehumidifier X1 - v1.1.xlsx</v>
      </c>
      <c r="E7" s="61"/>
    </row>
    <row r="8" spans="2:7" x14ac:dyDescent="0.4">
      <c r="E8" s="61"/>
    </row>
    <row r="9" spans="2:7" ht="16.3" thickBot="1" x14ac:dyDescent="0.45">
      <c r="E9" s="61"/>
    </row>
    <row r="10" spans="2:7" ht="16.3" thickBot="1" x14ac:dyDescent="0.45">
      <c r="B10" s="325" t="s">
        <v>29</v>
      </c>
      <c r="C10" s="326"/>
      <c r="E10" s="61"/>
    </row>
    <row r="11" spans="2:7" ht="17.25" customHeight="1" thickBot="1" x14ac:dyDescent="0.55000000000000004">
      <c r="B11" s="327" t="s">
        <v>249</v>
      </c>
      <c r="C11" s="328"/>
      <c r="E11" s="61"/>
    </row>
    <row r="12" spans="2:7" ht="16.3" thickBot="1" x14ac:dyDescent="0.45">
      <c r="E12" s="61"/>
      <c r="G12" s="287"/>
    </row>
    <row r="13" spans="2:7" ht="16.3" thickBot="1" x14ac:dyDescent="0.45">
      <c r="B13" s="107" t="s">
        <v>12</v>
      </c>
      <c r="C13" s="108"/>
      <c r="E13" s="61"/>
    </row>
    <row r="14" spans="2:7" ht="16.3" thickBot="1" x14ac:dyDescent="0.45">
      <c r="B14" s="64" t="s">
        <v>30</v>
      </c>
      <c r="C14" s="65" t="s">
        <v>31</v>
      </c>
      <c r="E14" s="61"/>
    </row>
    <row r="15" spans="2:7" x14ac:dyDescent="0.4">
      <c r="B15" s="45" t="s">
        <v>47</v>
      </c>
      <c r="C15" s="66" t="s">
        <v>170</v>
      </c>
      <c r="E15" s="61"/>
    </row>
    <row r="16" spans="2:7" x14ac:dyDescent="0.4">
      <c r="B16" s="47" t="s">
        <v>32</v>
      </c>
      <c r="C16" s="67" t="s">
        <v>171</v>
      </c>
      <c r="E16" s="61"/>
    </row>
    <row r="17" spans="2:5" x14ac:dyDescent="0.4">
      <c r="B17" s="47" t="s">
        <v>154</v>
      </c>
      <c r="C17" s="67" t="s">
        <v>172</v>
      </c>
      <c r="E17" s="61"/>
    </row>
    <row r="18" spans="2:5" x14ac:dyDescent="0.4">
      <c r="B18" s="47" t="s">
        <v>15</v>
      </c>
      <c r="C18" s="67" t="s">
        <v>174</v>
      </c>
      <c r="E18" s="61"/>
    </row>
    <row r="19" spans="2:5" x14ac:dyDescent="0.4">
      <c r="B19" s="47" t="s">
        <v>237</v>
      </c>
      <c r="C19" s="67" t="s">
        <v>242</v>
      </c>
      <c r="E19" s="61"/>
    </row>
    <row r="20" spans="2:5" x14ac:dyDescent="0.4">
      <c r="B20" s="47" t="s">
        <v>239</v>
      </c>
      <c r="C20" s="67" t="s">
        <v>243</v>
      </c>
      <c r="E20" s="61"/>
    </row>
    <row r="21" spans="2:5" x14ac:dyDescent="0.4">
      <c r="B21" s="47" t="s">
        <v>240</v>
      </c>
      <c r="C21" s="67" t="s">
        <v>244</v>
      </c>
      <c r="E21" s="61"/>
    </row>
    <row r="22" spans="2:5" x14ac:dyDescent="0.4">
      <c r="B22" s="47" t="s">
        <v>241</v>
      </c>
      <c r="C22" s="67" t="s">
        <v>245</v>
      </c>
      <c r="E22" s="61"/>
    </row>
    <row r="23" spans="2:5" x14ac:dyDescent="0.4">
      <c r="B23" s="47" t="s">
        <v>238</v>
      </c>
      <c r="C23" s="166" t="s">
        <v>248</v>
      </c>
      <c r="E23" s="61"/>
    </row>
    <row r="24" spans="2:5" x14ac:dyDescent="0.4">
      <c r="B24" s="47" t="s">
        <v>217</v>
      </c>
      <c r="C24" s="67" t="s">
        <v>220</v>
      </c>
      <c r="E24" s="61"/>
    </row>
    <row r="25" spans="2:5" x14ac:dyDescent="0.4">
      <c r="B25" s="47" t="s">
        <v>155</v>
      </c>
      <c r="C25" s="67" t="s">
        <v>173</v>
      </c>
      <c r="E25" s="61"/>
    </row>
    <row r="26" spans="2:5" x14ac:dyDescent="0.4">
      <c r="B26" s="165" t="s">
        <v>79</v>
      </c>
      <c r="C26" s="166" t="s">
        <v>175</v>
      </c>
      <c r="E26" s="61"/>
    </row>
    <row r="27" spans="2:5" x14ac:dyDescent="0.4">
      <c r="B27" s="47" t="s">
        <v>52</v>
      </c>
      <c r="C27" s="67" t="s">
        <v>176</v>
      </c>
      <c r="E27" s="61"/>
    </row>
    <row r="28" spans="2:5" x14ac:dyDescent="0.4">
      <c r="B28" s="47" t="s">
        <v>44</v>
      </c>
      <c r="C28" s="67" t="s">
        <v>177</v>
      </c>
      <c r="E28" s="61"/>
    </row>
    <row r="29" spans="2:5" ht="16.3" thickBot="1" x14ac:dyDescent="0.45">
      <c r="B29" s="38" t="s">
        <v>45</v>
      </c>
      <c r="C29" s="68" t="s">
        <v>178</v>
      </c>
      <c r="E29" s="61"/>
    </row>
    <row r="30" spans="2:5" ht="16.3" thickBot="1" x14ac:dyDescent="0.45">
      <c r="E30" s="61"/>
    </row>
    <row r="31" spans="2:5" ht="16.3" thickBot="1" x14ac:dyDescent="0.55000000000000004">
      <c r="B31" s="319" t="s">
        <v>61</v>
      </c>
      <c r="C31" s="320"/>
      <c r="E31" s="61"/>
    </row>
    <row r="32" spans="2:5" ht="16.5" customHeight="1" x14ac:dyDescent="0.4">
      <c r="B32" s="212" t="s">
        <v>221</v>
      </c>
      <c r="C32" s="213" t="s">
        <v>222</v>
      </c>
      <c r="E32" s="61"/>
    </row>
    <row r="33" spans="2:5" x14ac:dyDescent="0.4">
      <c r="B33" s="321" t="s">
        <v>223</v>
      </c>
      <c r="C33" s="208" t="s">
        <v>17</v>
      </c>
      <c r="E33" s="61"/>
    </row>
    <row r="34" spans="2:5" x14ac:dyDescent="0.4">
      <c r="B34" s="321"/>
      <c r="C34" s="209" t="s">
        <v>224</v>
      </c>
      <c r="E34" s="61"/>
    </row>
    <row r="35" spans="2:5" x14ac:dyDescent="0.4">
      <c r="B35" s="321"/>
      <c r="C35" s="210" t="s">
        <v>225</v>
      </c>
      <c r="E35" s="61"/>
    </row>
    <row r="36" spans="2:5" ht="21" thickBot="1" x14ac:dyDescent="0.45">
      <c r="B36" s="322"/>
      <c r="C36" s="211" t="s">
        <v>67</v>
      </c>
      <c r="E36" s="61"/>
    </row>
    <row r="37" spans="2:5" ht="16.3" thickBot="1" x14ac:dyDescent="0.45">
      <c r="C37" s="53"/>
      <c r="E37" s="61"/>
    </row>
    <row r="38" spans="2:5" ht="17.600000000000001" thickBot="1" x14ac:dyDescent="0.45">
      <c r="B38" s="323" t="s">
        <v>70</v>
      </c>
      <c r="C38" s="324"/>
      <c r="E38" s="61"/>
    </row>
    <row r="39" spans="2:5" ht="16.5" customHeight="1" x14ac:dyDescent="0.4">
      <c r="B39" s="309" t="s">
        <v>68</v>
      </c>
      <c r="C39" s="310"/>
      <c r="E39" s="61"/>
    </row>
    <row r="40" spans="2:5" x14ac:dyDescent="0.4">
      <c r="B40" s="311"/>
      <c r="C40" s="312"/>
      <c r="E40" s="61"/>
    </row>
    <row r="41" spans="2:5" ht="19.5" customHeight="1" thickBot="1" x14ac:dyDescent="0.45">
      <c r="B41" s="313"/>
      <c r="C41" s="314"/>
      <c r="E41" s="61"/>
    </row>
    <row r="42" spans="2:5" ht="16.5" customHeight="1" x14ac:dyDescent="0.4">
      <c r="B42" s="315" t="s">
        <v>157</v>
      </c>
      <c r="C42" s="316"/>
      <c r="E42" s="61"/>
    </row>
    <row r="43" spans="2:5" ht="21.75" customHeight="1" thickBot="1" x14ac:dyDescent="0.45">
      <c r="B43" s="317"/>
      <c r="C43" s="318"/>
      <c r="E43" s="61"/>
    </row>
    <row r="44" spans="2:5" ht="9.75" customHeight="1" x14ac:dyDescent="0.4">
      <c r="B44" s="215"/>
      <c r="C44" s="216"/>
      <c r="E44" s="61"/>
    </row>
    <row r="45" spans="2:5" ht="20.6" x14ac:dyDescent="0.4">
      <c r="B45" s="109" t="s">
        <v>62</v>
      </c>
      <c r="C45" s="110" t="s">
        <v>63</v>
      </c>
      <c r="E45" s="61"/>
    </row>
    <row r="46" spans="2:5" ht="9.75" customHeight="1" thickBot="1" x14ac:dyDescent="0.45">
      <c r="B46" s="217"/>
      <c r="C46" s="218"/>
      <c r="E46" s="61"/>
    </row>
    <row r="47" spans="2:5" s="62" customFormat="1" ht="15" customHeight="1" x14ac:dyDescent="0.4">
      <c r="B47" s="219" t="s">
        <v>5</v>
      </c>
      <c r="C47" s="214" t="s">
        <v>32</v>
      </c>
      <c r="E47" s="63"/>
    </row>
    <row r="48" spans="2:5" x14ac:dyDescent="0.4">
      <c r="B48" s="220" t="s">
        <v>6</v>
      </c>
      <c r="C48" s="200" t="s">
        <v>154</v>
      </c>
      <c r="E48" s="61"/>
    </row>
    <row r="49" spans="1:5" x14ac:dyDescent="0.4">
      <c r="B49" s="220" t="s">
        <v>7</v>
      </c>
      <c r="C49" s="200" t="s">
        <v>15</v>
      </c>
      <c r="E49" s="61"/>
    </row>
    <row r="50" spans="1:5" x14ac:dyDescent="0.4">
      <c r="B50" s="220" t="s">
        <v>8</v>
      </c>
      <c r="C50" s="200" t="s">
        <v>237</v>
      </c>
      <c r="E50" s="61"/>
    </row>
    <row r="51" spans="1:5" x14ac:dyDescent="0.4">
      <c r="B51" s="220" t="s">
        <v>9</v>
      </c>
      <c r="C51" s="200" t="s">
        <v>239</v>
      </c>
      <c r="E51" s="61"/>
    </row>
    <row r="52" spans="1:5" x14ac:dyDescent="0.4">
      <c r="B52" s="220" t="s">
        <v>10</v>
      </c>
      <c r="C52" s="200" t="s">
        <v>240</v>
      </c>
      <c r="E52" s="61"/>
    </row>
    <row r="53" spans="1:5" x14ac:dyDescent="0.4">
      <c r="B53" s="220" t="s">
        <v>11</v>
      </c>
      <c r="C53" s="200" t="s">
        <v>241</v>
      </c>
      <c r="E53" s="61"/>
    </row>
    <row r="54" spans="1:5" x14ac:dyDescent="0.4">
      <c r="B54" s="220" t="s">
        <v>215</v>
      </c>
      <c r="C54" s="200" t="s">
        <v>238</v>
      </c>
      <c r="E54" s="61"/>
    </row>
    <row r="55" spans="1:5" x14ac:dyDescent="0.4">
      <c r="B55" s="220" t="s">
        <v>216</v>
      </c>
      <c r="C55" s="200" t="s">
        <v>217</v>
      </c>
      <c r="E55" s="61"/>
    </row>
    <row r="56" spans="1:5" x14ac:dyDescent="0.4">
      <c r="B56" s="220" t="s">
        <v>218</v>
      </c>
      <c r="C56" s="200" t="s">
        <v>155</v>
      </c>
      <c r="E56" s="61"/>
    </row>
    <row r="57" spans="1:5" x14ac:dyDescent="0.4">
      <c r="B57" s="220" t="s">
        <v>219</v>
      </c>
      <c r="C57" s="200" t="s">
        <v>79</v>
      </c>
      <c r="E57" s="61"/>
    </row>
    <row r="58" spans="1:5" x14ac:dyDescent="0.4">
      <c r="B58" s="220" t="s">
        <v>235</v>
      </c>
      <c r="C58" s="200" t="s">
        <v>52</v>
      </c>
      <c r="E58" s="61"/>
    </row>
    <row r="59" spans="1:5" ht="16.3" thickBot="1" x14ac:dyDescent="0.45">
      <c r="B59" s="221" t="s">
        <v>236</v>
      </c>
      <c r="C59" s="201" t="s">
        <v>60</v>
      </c>
      <c r="E59" s="61"/>
    </row>
    <row r="60" spans="1:5" x14ac:dyDescent="0.4">
      <c r="B60" s="56"/>
      <c r="C60" s="69"/>
      <c r="E60" s="61"/>
    </row>
    <row r="61" spans="1:5" x14ac:dyDescent="0.4">
      <c r="A61" s="61"/>
      <c r="B61" s="61"/>
      <c r="C61" s="61"/>
      <c r="D61" s="61"/>
      <c r="E61" s="61"/>
    </row>
  </sheetData>
  <sheetProtection algorithmName="SHA-512" hashValue="ffK0YmJMgPsCCyd27ms5+/4BhHH+l9vKpHPnhj+NedoSXzU+mTXiYdVAyd2FvE5zpCMFsMUa0gQXn1RzFRXxbg==" saltValue="s2f5LG7wioAXQ5hpbP+c9w==" spinCount="100000" sheet="1" objects="1" scenarios="1" selectLockedCells="1"/>
  <mergeCells count="8">
    <mergeCell ref="B2:C2"/>
    <mergeCell ref="B39:C41"/>
    <mergeCell ref="B42:C43"/>
    <mergeCell ref="B31:C31"/>
    <mergeCell ref="B33:B36"/>
    <mergeCell ref="B38:C38"/>
    <mergeCell ref="B10:C10"/>
    <mergeCell ref="B11:C11"/>
  </mergeCells>
  <hyperlinks>
    <hyperlink ref="C58" location="Comments!A1" display="Fill in Input Cells on &quot;Comments&quot; tab" xr:uid="{00000000-0004-0000-0000-000001000000}"/>
    <hyperlink ref="C59" location="'Report Sign-Off Block'!A1" display="Fill in Input Cells on &quot;Report Sign-off Block&quot; tab" xr:uid="{00000000-0004-0000-0000-000002000000}"/>
    <hyperlink ref="C56" location="'Setup &amp; Test Conditions'!A1" display="Setup &amp; Test Conditions" xr:uid="{00000000-0004-0000-0000-000003000000}"/>
    <hyperlink ref="C48" location="Instrumentation!A1" display="Instrumentation" xr:uid="{00000000-0004-0000-0000-000004000000}"/>
    <hyperlink ref="C47" location="'General Info &amp; Test Results'!A1" display="Fill in Input Cells on &quot;General Info &amp; Test Results&quot; tab" xr:uid="{00000000-0004-0000-0000-000005000000}"/>
    <hyperlink ref="C57" location="'Test Data Inputs &amp; Calculations'!A1" display="Test Data Inputs &amp; Calculations" xr:uid="{00000000-0004-0000-0000-000007000000}"/>
    <hyperlink ref="C49" location="Photos!A1" display="Fill in Input Cells on &quot;Photos&quot; tab, if applicable" xr:uid="{00000000-0004-0000-0000-000008000000}"/>
    <hyperlink ref="C50" location="'Inactive or Off Mode Settings'!A1" display="Inactive or Off Mode Settings" xr:uid="{00000000-0004-0000-0000-000009000000}"/>
    <hyperlink ref="C51" location="'Setup &amp; Test Cond Inactive-Off'!A1" display="Setup &amp; Test Cond Inactive-Off" xr:uid="{00000000-0004-0000-0000-00000A000000}"/>
    <hyperlink ref="C55" location="'Active Mode Settings'!A1" display="'Active Mode Settings'!A1" xr:uid="{00000000-0004-0000-0000-00000B000000}"/>
    <hyperlink ref="C54" location="'Data &amp; Calcs Low Power Modes'!A1" display="Data &amp; Calcs Low Power Modes" xr:uid="{00000000-0004-0000-0000-00000C000000}"/>
    <hyperlink ref="C52" location="'Off-Cycle Mode Settings'!A1" display="Off-Cycle Mode Settings" xr:uid="{00000000-0004-0000-0000-00000D000000}"/>
    <hyperlink ref="C53" location="'Setup&amp;Test Cond Off-Cycle Mode'!A1" display="Setup&amp;Test Cond Off-Cycle Mode" xr:uid="{00000000-0004-0000-0000-00000E000000}"/>
    <hyperlink ref="B11:C11" r:id="rId1" display="Appendix X1 to Subpart B of Part 430-Uniform Test Method for Measuring the Energy Consumption of Dehumidifiers" xr:uid="{60DF332B-0565-482F-A69A-C642279D01B1}"/>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36"/>
  <sheetViews>
    <sheetView showGridLines="0" zoomScale="80" zoomScaleNormal="80" zoomScaleSheetLayoutView="85" workbookViewId="0">
      <selection activeCell="C16" sqref="C16"/>
    </sheetView>
  </sheetViews>
  <sheetFormatPr defaultColWidth="9.15234375" defaultRowHeight="15.9" x14ac:dyDescent="0.4"/>
  <cols>
    <col min="1" max="1" width="5.53515625" style="42" customWidth="1"/>
    <col min="2" max="2" width="36.3828125" style="42" customWidth="1"/>
    <col min="3" max="3" width="51.53515625" style="42" customWidth="1"/>
    <col min="4" max="4" width="6.53515625" style="42" customWidth="1"/>
    <col min="5" max="5" width="34.3828125" style="42" customWidth="1"/>
    <col min="6" max="6" width="24.53515625" style="42" customWidth="1"/>
    <col min="7" max="7" width="21.69140625" style="42" customWidth="1"/>
    <col min="8" max="8" width="24.15234375" style="42" customWidth="1"/>
    <col min="9" max="9" width="5.3046875" style="42" customWidth="1"/>
    <col min="10" max="10" width="4.3046875" style="42" customWidth="1"/>
    <col min="11" max="16384" width="9.15234375" style="42"/>
  </cols>
  <sheetData>
    <row r="1" spans="2:10" ht="16.3" thickBot="1" x14ac:dyDescent="0.45">
      <c r="J1" s="43"/>
    </row>
    <row r="2" spans="2:10" ht="16.3" thickBot="1" x14ac:dyDescent="0.45">
      <c r="B2" s="307" t="str">
        <f>'Version Control'!$B$2</f>
        <v>Title Block</v>
      </c>
      <c r="C2" s="308"/>
      <c r="J2" s="43"/>
    </row>
    <row r="3" spans="2:10" x14ac:dyDescent="0.5">
      <c r="B3" s="35" t="str">
        <f>'Version Control'!$B$3</f>
        <v>Test Report Template Name:</v>
      </c>
      <c r="C3" s="91" t="str">
        <f>'Version Control'!$C$3</f>
        <v xml:space="preserve">Dehumidifier X1 </v>
      </c>
      <c r="J3" s="43"/>
    </row>
    <row r="4" spans="2:10" ht="16.75" x14ac:dyDescent="0.5">
      <c r="B4" s="90" t="str">
        <f>'Version Control'!$B$4</f>
        <v>Version Number:</v>
      </c>
      <c r="C4" s="226" t="str">
        <f>'Version Control'!$C$4</f>
        <v>v1.1</v>
      </c>
      <c r="E4" s="44" t="s">
        <v>54</v>
      </c>
      <c r="J4" s="43"/>
    </row>
    <row r="5" spans="2:10" x14ac:dyDescent="0.5">
      <c r="B5" s="34" t="str">
        <f>'Version Control'!$B$5</f>
        <v xml:space="preserve">Latest Template Revision: </v>
      </c>
      <c r="C5" s="40">
        <f>'Version Control'!$C$5</f>
        <v>44104</v>
      </c>
      <c r="J5" s="43"/>
    </row>
    <row r="6" spans="2:10" ht="16.3" thickBot="1" x14ac:dyDescent="0.55000000000000004">
      <c r="B6" s="34" t="str">
        <f>'Version Control'!$B$6</f>
        <v>Tab Name:</v>
      </c>
      <c r="C6" s="226" t="str">
        <f ca="1">MID(CELL("filename",A1), FIND("]", CELL("filename", A1))+ 1, 255)</f>
        <v>General Info &amp; Test Results</v>
      </c>
      <c r="J6" s="43"/>
    </row>
    <row r="7" spans="2:10" ht="16.3" thickBot="1" x14ac:dyDescent="0.45">
      <c r="B7" s="47" t="str">
        <f>'Version Control'!$B$7</f>
        <v>File Name:</v>
      </c>
      <c r="C7" s="227" t="str">
        <f ca="1">'Version Control'!$C$7</f>
        <v>Dehumidifier X1 - v1.1.xlsx</v>
      </c>
      <c r="E7" s="246" t="s">
        <v>279</v>
      </c>
      <c r="F7" s="48"/>
      <c r="G7" s="247"/>
      <c r="J7" s="43"/>
    </row>
    <row r="8" spans="2:10" ht="16.3" thickBot="1" x14ac:dyDescent="0.55000000000000004">
      <c r="B8" s="36" t="str">
        <f>'Version Control'!$B$8</f>
        <v xml:space="preserve">Test Completion Date: </v>
      </c>
      <c r="C8" s="41" t="str">
        <f>'Version Control'!$C$8</f>
        <v>[MM/DD/YYYY]</v>
      </c>
      <c r="E8" s="50" t="s">
        <v>14</v>
      </c>
      <c r="F8" s="51" t="s">
        <v>51</v>
      </c>
      <c r="G8" s="52" t="s">
        <v>33</v>
      </c>
      <c r="J8" s="43"/>
    </row>
    <row r="9" spans="2:10" ht="16.3" thickBot="1" x14ac:dyDescent="0.45">
      <c r="E9" s="202" t="s">
        <v>280</v>
      </c>
      <c r="F9" s="229" t="str">
        <f>IF(Crp_rounded&lt;&gt;0,Crp_rounded,"")</f>
        <v/>
      </c>
      <c r="G9" s="203" t="s">
        <v>72</v>
      </c>
      <c r="J9" s="43"/>
    </row>
    <row r="10" spans="2:10" ht="16.3" thickBot="1" x14ac:dyDescent="0.45">
      <c r="B10" s="25" t="s">
        <v>16</v>
      </c>
      <c r="C10" s="26"/>
      <c r="E10" s="204" t="s">
        <v>281</v>
      </c>
      <c r="F10" s="231" t="str">
        <f>IF(ISERROR(IEFp_rounded),"",IEFp_rounded)</f>
        <v/>
      </c>
      <c r="G10" s="205" t="s">
        <v>282</v>
      </c>
      <c r="J10" s="43"/>
    </row>
    <row r="11" spans="2:10" ht="17.149999999999999" thickBot="1" x14ac:dyDescent="0.45">
      <c r="B11" s="54" t="s">
        <v>0</v>
      </c>
      <c r="C11" s="123"/>
      <c r="J11" s="43"/>
    </row>
    <row r="12" spans="2:10" ht="17.149999999999999" thickBot="1" x14ac:dyDescent="0.45">
      <c r="B12" s="55" t="s">
        <v>34</v>
      </c>
      <c r="C12" s="124"/>
      <c r="E12" s="246" t="s">
        <v>278</v>
      </c>
      <c r="F12" s="48"/>
      <c r="G12" s="247"/>
      <c r="J12" s="43"/>
    </row>
    <row r="13" spans="2:10" ht="16.3" thickBot="1" x14ac:dyDescent="0.45">
      <c r="E13" s="50" t="s">
        <v>14</v>
      </c>
      <c r="F13" s="51" t="s">
        <v>51</v>
      </c>
      <c r="G13" s="52" t="s">
        <v>33</v>
      </c>
      <c r="J13" s="43"/>
    </row>
    <row r="14" spans="2:10" ht="16.3" thickBot="1" x14ac:dyDescent="0.45">
      <c r="B14" s="248" t="s">
        <v>48</v>
      </c>
      <c r="C14" s="249"/>
      <c r="E14" s="202" t="s">
        <v>280</v>
      </c>
      <c r="F14" s="229" t="str">
        <f>IF(Crwh_rounded&lt;&gt;0,Crwh_rounded,"")</f>
        <v/>
      </c>
      <c r="G14" s="203" t="s">
        <v>72</v>
      </c>
      <c r="J14" s="43"/>
    </row>
    <row r="15" spans="2:10" x14ac:dyDescent="0.4">
      <c r="B15" s="250" t="s">
        <v>35</v>
      </c>
      <c r="C15" s="251" t="s">
        <v>46</v>
      </c>
      <c r="E15" s="206" t="s">
        <v>281</v>
      </c>
      <c r="F15" s="230" t="str">
        <f>IF(ISERROR(IEFwh_rounded),"",IEFwh_rounded)</f>
        <v/>
      </c>
      <c r="G15" s="207" t="s">
        <v>282</v>
      </c>
      <c r="J15" s="43"/>
    </row>
    <row r="16" spans="2:10" ht="16.3" thickBot="1" x14ac:dyDescent="0.45">
      <c r="B16" s="252" t="s">
        <v>36</v>
      </c>
      <c r="C16" s="222" t="s">
        <v>46</v>
      </c>
      <c r="E16" s="204" t="s">
        <v>266</v>
      </c>
      <c r="F16" s="262">
        <f>C31*C32*C33/12^3</f>
        <v>0</v>
      </c>
      <c r="G16" s="205" t="s">
        <v>283</v>
      </c>
      <c r="H16" s="56"/>
      <c r="J16" s="43"/>
    </row>
    <row r="17" spans="2:10" ht="16.3" thickBot="1" x14ac:dyDescent="0.45">
      <c r="J17" s="43"/>
    </row>
    <row r="18" spans="2:10" ht="16.3" thickBot="1" x14ac:dyDescent="0.45">
      <c r="B18" s="25" t="s">
        <v>1</v>
      </c>
      <c r="C18" s="26"/>
      <c r="E18" s="246" t="s">
        <v>277</v>
      </c>
      <c r="F18" s="48"/>
      <c r="G18" s="247"/>
      <c r="J18" s="43"/>
    </row>
    <row r="19" spans="2:10" ht="17.25" customHeight="1" x14ac:dyDescent="0.4">
      <c r="B19" s="47" t="s">
        <v>41</v>
      </c>
      <c r="C19" s="125"/>
      <c r="E19" s="50" t="s">
        <v>14</v>
      </c>
      <c r="F19" s="51" t="s">
        <v>51</v>
      </c>
      <c r="G19" s="52" t="s">
        <v>33</v>
      </c>
      <c r="J19" s="43"/>
    </row>
    <row r="20" spans="2:10" ht="17.25" customHeight="1" x14ac:dyDescent="0.4">
      <c r="B20" s="47" t="s">
        <v>42</v>
      </c>
      <c r="C20" s="115"/>
      <c r="E20" s="202" t="s">
        <v>280</v>
      </c>
      <c r="F20" s="229" t="str">
        <f>IF(Crrdd_rounded&lt;&gt;0,Crrdd_rounded,"")</f>
        <v/>
      </c>
      <c r="G20" s="203" t="s">
        <v>72</v>
      </c>
      <c r="J20" s="43"/>
    </row>
    <row r="21" spans="2:10" ht="17.25" customHeight="1" x14ac:dyDescent="0.4">
      <c r="B21" s="47" t="s">
        <v>2</v>
      </c>
      <c r="C21" s="115"/>
      <c r="E21" s="206" t="s">
        <v>281</v>
      </c>
      <c r="F21" s="230" t="str">
        <f>IF(ISERROR(IEFrdd_rounded_rounded),"",IEFrdd_rounded)</f>
        <v/>
      </c>
      <c r="G21" s="207" t="s">
        <v>282</v>
      </c>
      <c r="J21" s="43"/>
    </row>
    <row r="22" spans="2:10" ht="16.3" thickBot="1" x14ac:dyDescent="0.45">
      <c r="B22" s="47" t="s">
        <v>43</v>
      </c>
      <c r="C22" s="117"/>
      <c r="E22" s="204" t="s">
        <v>266</v>
      </c>
      <c r="F22" s="262">
        <f>C31*C32*C33/12^3</f>
        <v>0</v>
      </c>
      <c r="G22" s="205" t="s">
        <v>283</v>
      </c>
      <c r="J22" s="43"/>
    </row>
    <row r="23" spans="2:10" x14ac:dyDescent="0.4">
      <c r="B23" s="47" t="s">
        <v>13</v>
      </c>
      <c r="C23" s="115"/>
      <c r="J23" s="43"/>
    </row>
    <row r="24" spans="2:10" ht="16.3" thickBot="1" x14ac:dyDescent="0.45">
      <c r="B24" s="47" t="s">
        <v>250</v>
      </c>
      <c r="C24" s="115"/>
      <c r="E24" s="57" t="s">
        <v>65</v>
      </c>
      <c r="F24" s="53"/>
      <c r="G24" s="53"/>
      <c r="H24" s="56"/>
      <c r="J24" s="43"/>
    </row>
    <row r="25" spans="2:10" ht="16.3" thickBot="1" x14ac:dyDescent="0.45">
      <c r="B25" s="47" t="s">
        <v>252</v>
      </c>
      <c r="C25" s="115"/>
      <c r="E25" s="338" t="s">
        <v>69</v>
      </c>
      <c r="F25" s="339"/>
      <c r="G25" s="339"/>
      <c r="H25" s="340"/>
      <c r="J25" s="43"/>
    </row>
    <row r="26" spans="2:10" x14ac:dyDescent="0.4">
      <c r="B26" s="47" t="s">
        <v>149</v>
      </c>
      <c r="C26" s="115"/>
      <c r="E26" s="329" t="s">
        <v>158</v>
      </c>
      <c r="F26" s="330"/>
      <c r="G26" s="330"/>
      <c r="H26" s="331"/>
      <c r="J26" s="43"/>
    </row>
    <row r="27" spans="2:10" x14ac:dyDescent="0.4">
      <c r="B27" s="47" t="s">
        <v>40</v>
      </c>
      <c r="C27" s="222" t="s">
        <v>46</v>
      </c>
      <c r="E27" s="332"/>
      <c r="F27" s="333"/>
      <c r="G27" s="333"/>
      <c r="H27" s="334"/>
      <c r="J27" s="43"/>
    </row>
    <row r="28" spans="2:10" ht="16.5" customHeight="1" thickBot="1" x14ac:dyDescent="0.45">
      <c r="B28" s="47" t="s">
        <v>3</v>
      </c>
      <c r="C28" s="115"/>
      <c r="E28" s="335"/>
      <c r="F28" s="336"/>
      <c r="G28" s="336"/>
      <c r="H28" s="337"/>
      <c r="J28" s="43"/>
    </row>
    <row r="29" spans="2:10" ht="16.5" customHeight="1" thickBot="1" x14ac:dyDescent="0.55000000000000004">
      <c r="B29" s="47" t="s">
        <v>3</v>
      </c>
      <c r="C29" s="115"/>
      <c r="E29" s="192" t="s">
        <v>26</v>
      </c>
      <c r="F29" s="193"/>
      <c r="G29" s="177" t="s">
        <v>25</v>
      </c>
      <c r="H29" s="178" t="s">
        <v>27</v>
      </c>
      <c r="J29" s="43"/>
    </row>
    <row r="30" spans="2:10" ht="17.25" customHeight="1" x14ac:dyDescent="0.4">
      <c r="B30" s="58" t="s">
        <v>333</v>
      </c>
      <c r="C30" s="59"/>
      <c r="D30" s="56"/>
      <c r="E30" s="194" t="str">
        <f>IF('Report Sign-Off Block'!B15&lt;&gt;0,'Report Sign-Off Block'!B15,"")</f>
        <v>Test Completion</v>
      </c>
      <c r="F30" s="195"/>
      <c r="G30" s="175" t="str">
        <f>'Report Sign-Off Block'!D15</f>
        <v>[MM/DD/YYYY]</v>
      </c>
      <c r="H30" s="176" t="str">
        <f>IF('Report Sign-Off Block'!E15&lt;&gt;0,'Report Sign-Off Block'!E15,"")</f>
        <v>[Test Lab Name]</v>
      </c>
      <c r="J30" s="43"/>
    </row>
    <row r="31" spans="2:10" x14ac:dyDescent="0.4">
      <c r="B31" s="47" t="s">
        <v>312</v>
      </c>
      <c r="C31" s="117"/>
      <c r="D31" s="56"/>
      <c r="E31" s="196" t="str">
        <f>IF('Report Sign-Off Block'!B16&lt;&gt;0,'Report Sign-Off Block'!B16,"")</f>
        <v>Template Completion</v>
      </c>
      <c r="F31" s="197"/>
      <c r="G31" s="111" t="str">
        <f>'Report Sign-Off Block'!D16</f>
        <v>[MM/DD/YYYY]</v>
      </c>
      <c r="H31" s="112" t="str">
        <f>IF('Report Sign-Off Block'!E16&lt;&gt;0,'Report Sign-Off Block'!E16,"")</f>
        <v>[Test Lab Name]</v>
      </c>
      <c r="J31" s="43"/>
    </row>
    <row r="32" spans="2:10" x14ac:dyDescent="0.4">
      <c r="B32" s="37" t="s">
        <v>313</v>
      </c>
      <c r="C32" s="117"/>
      <c r="D32" s="56"/>
      <c r="E32" s="196" t="str">
        <f>IF('Report Sign-Off Block'!B17&lt;&gt;0,'Report Sign-Off Block'!B17,"")</f>
        <v>Report Reviewed by Test Lab</v>
      </c>
      <c r="F32" s="197"/>
      <c r="G32" s="111" t="str">
        <f>'Report Sign-Off Block'!D17</f>
        <v>[MM/DD/YYYY]</v>
      </c>
      <c r="H32" s="112" t="str">
        <f>IF('Report Sign-Off Block'!E17&lt;&gt;0,'Report Sign-Off Block'!E17,"")</f>
        <v>[Test Lab Name]</v>
      </c>
      <c r="J32" s="43"/>
    </row>
    <row r="33" spans="1:10" ht="16.3" thickBot="1" x14ac:dyDescent="0.45">
      <c r="B33" s="38" t="s">
        <v>314</v>
      </c>
      <c r="C33" s="118"/>
      <c r="D33" s="56"/>
      <c r="E33" s="198" t="str">
        <f>IF('Report Sign-Off Block'!B18&lt;&gt;0,'Report Sign-Off Block'!B18,"")</f>
        <v>Report Reviewed by Test Lab</v>
      </c>
      <c r="F33" s="199"/>
      <c r="G33" s="174" t="str">
        <f>'Report Sign-Off Block'!D18</f>
        <v>[MM/DD/YYYY]</v>
      </c>
      <c r="H33" s="113" t="str">
        <f>IF('Report Sign-Off Block'!E18&lt;&gt;0,'Report Sign-Off Block'!E18,"")</f>
        <v>[Test Lab Name]</v>
      </c>
      <c r="J33" s="43"/>
    </row>
    <row r="34" spans="1:10" x14ac:dyDescent="0.4">
      <c r="B34" s="56"/>
      <c r="C34" s="56"/>
      <c r="D34" s="56"/>
      <c r="J34" s="43"/>
    </row>
    <row r="35" spans="1:10" x14ac:dyDescent="0.4">
      <c r="A35" s="43"/>
      <c r="B35" s="43"/>
      <c r="C35" s="43"/>
      <c r="D35" s="43"/>
      <c r="E35" s="43"/>
      <c r="F35" s="43"/>
      <c r="G35" s="43"/>
      <c r="H35" s="43"/>
      <c r="I35" s="43"/>
      <c r="J35" s="43"/>
    </row>
    <row r="36" spans="1:10" x14ac:dyDescent="0.4">
      <c r="D36" s="56"/>
    </row>
  </sheetData>
  <sheetProtection algorithmName="SHA-512" hashValue="PgGxjvpq2fteV0T70brMqIXR1nxsUV7ufNXpo9apgwvzu5mpsJKq4hfEcnt+mQ15g5jW1NV32iZs1RjUu5+StA==" saltValue="7cWx6sE6nElfIN/FhSZzDQ==" spinCount="100000" sheet="1" objects="1" scenarios="1" selectLockedCells="1"/>
  <mergeCells count="3">
    <mergeCell ref="E26:H28"/>
    <mergeCell ref="B2:C2"/>
    <mergeCell ref="E25:H25"/>
  </mergeCells>
  <conditionalFormatting sqref="E7:G10 E12:G16">
    <cfRule type="expression" dxfId="203" priority="4">
      <formula>$C$25="Yes"</formula>
    </cfRule>
  </conditionalFormatting>
  <conditionalFormatting sqref="E18:G22">
    <cfRule type="expression" dxfId="202" priority="3">
      <formula>$C$25="No"</formula>
    </cfRule>
  </conditionalFormatting>
  <conditionalFormatting sqref="E7:G10">
    <cfRule type="expression" dxfId="201" priority="2">
      <formula>$C$24="Whole-Home"</formula>
    </cfRule>
  </conditionalFormatting>
  <conditionalFormatting sqref="E12:G16">
    <cfRule type="expression" dxfId="200" priority="1">
      <formula>$C$24="Portable"</formula>
    </cfRule>
  </conditionalFormatting>
  <dataValidations count="2">
    <dataValidation type="list" allowBlank="1" showInputMessage="1" showErrorMessage="1" sqref="C24" xr:uid="{89238F66-5AB7-44A4-9864-A3FFD0C9EA6E}">
      <formula1>"Portable, Whole-Home, Both"</formula1>
    </dataValidation>
    <dataValidation type="list" allowBlank="1" showInputMessage="1" showErrorMessage="1" sqref="C25" xr:uid="{EB305942-CC50-4097-B9E3-CA286D7A8174}">
      <formula1>"No, Yes"</formula1>
    </dataValidation>
  </dataValidations>
  <hyperlinks>
    <hyperlink ref="E4" location="Instructions!C33" display="Back to Instructions tab" xr:uid="{00000000-0004-0000-0100-000000000000}"/>
  </hyperlinks>
  <printOptions horizontalCentered="1"/>
  <pageMargins left="0.25" right="0.25" top="0.75" bottom="0.25" header="0.3" footer="0.3"/>
  <pageSetup scale="6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60"/>
  <sheetViews>
    <sheetView showGridLines="0" zoomScale="80" zoomScaleNormal="80" workbookViewId="0">
      <selection activeCell="E19" sqref="E19"/>
    </sheetView>
  </sheetViews>
  <sheetFormatPr defaultColWidth="10.3828125" defaultRowHeight="15.9" x14ac:dyDescent="0.4"/>
  <cols>
    <col min="1" max="1" width="3" style="62" customWidth="1"/>
    <col min="2" max="2" width="40.15234375" style="62" customWidth="1"/>
    <col min="3" max="3" width="48" style="62" customWidth="1"/>
    <col min="4" max="4" width="33.15234375" style="62" customWidth="1"/>
    <col min="5" max="5" width="21.84375" style="62" customWidth="1"/>
    <col min="6" max="6" width="21" style="62" customWidth="1"/>
    <col min="7" max="7" width="25.3046875" style="62" bestFit="1" customWidth="1"/>
    <col min="8" max="8" width="31.3828125" style="62" bestFit="1" customWidth="1"/>
    <col min="9" max="9" width="5.69140625" style="62" customWidth="1"/>
    <col min="10" max="10" width="4.3046875" style="62" customWidth="1"/>
    <col min="11" max="16384" width="10.3828125" style="62"/>
  </cols>
  <sheetData>
    <row r="1" spans="2:10" ht="16.3" thickBot="1" x14ac:dyDescent="0.45">
      <c r="J1" s="63"/>
    </row>
    <row r="2" spans="2:10" ht="16.3" thickBot="1" x14ac:dyDescent="0.45">
      <c r="B2" s="307" t="str">
        <f>'Version Control'!$B$2</f>
        <v>Title Block</v>
      </c>
      <c r="C2" s="308"/>
      <c r="J2" s="63"/>
    </row>
    <row r="3" spans="2:10" x14ac:dyDescent="0.5">
      <c r="B3" s="35" t="str">
        <f>'Version Control'!$B$3</f>
        <v>Test Report Template Name:</v>
      </c>
      <c r="C3" s="91" t="str">
        <f>'Version Control'!$C$3</f>
        <v xml:space="preserve">Dehumidifier X1 </v>
      </c>
      <c r="J3" s="63"/>
    </row>
    <row r="4" spans="2:10" ht="16.75" x14ac:dyDescent="0.5">
      <c r="B4" s="90" t="str">
        <f>'Version Control'!$B$4</f>
        <v>Version Number:</v>
      </c>
      <c r="C4" s="226" t="str">
        <f>'Version Control'!$C$4</f>
        <v>v1.1</v>
      </c>
      <c r="E4" s="341" t="s">
        <v>54</v>
      </c>
      <c r="F4" s="341"/>
      <c r="J4" s="63"/>
    </row>
    <row r="5" spans="2:10" x14ac:dyDescent="0.5">
      <c r="B5" s="34" t="str">
        <f>'Version Control'!$B$5</f>
        <v xml:space="preserve">Latest Template Revision: </v>
      </c>
      <c r="C5" s="40">
        <f>'Version Control'!$C$5</f>
        <v>44104</v>
      </c>
      <c r="J5" s="63"/>
    </row>
    <row r="6" spans="2:10" x14ac:dyDescent="0.5">
      <c r="B6" s="34" t="str">
        <f>'Version Control'!$B$6</f>
        <v>Tab Name:</v>
      </c>
      <c r="C6" s="226" t="str">
        <f ca="1">MID(CELL("filename",A1), FIND("]", CELL("filename", A1))+ 1, 255)</f>
        <v>Instrumentation</v>
      </c>
      <c r="J6" s="63"/>
    </row>
    <row r="7" spans="2:10" ht="37.5" customHeight="1" x14ac:dyDescent="0.4">
      <c r="B7" s="47" t="str">
        <f>'Version Control'!$B$7</f>
        <v>File Name:</v>
      </c>
      <c r="C7" s="227" t="str">
        <f ca="1">'Version Control'!$C$7</f>
        <v>Dehumidifier X1 - v1.1.xlsx</v>
      </c>
      <c r="J7" s="63"/>
    </row>
    <row r="8" spans="2:10" ht="26.15" customHeight="1" x14ac:dyDescent="0.4">
      <c r="B8" s="524" t="s">
        <v>339</v>
      </c>
      <c r="C8" s="525" t="str">
        <f>'General Info &amp; Test Results'!C15</f>
        <v>[MM/DD/YYYY]</v>
      </c>
      <c r="J8" s="63"/>
    </row>
    <row r="9" spans="2:10" ht="16.3" thickBot="1" x14ac:dyDescent="0.55000000000000004">
      <c r="B9" s="36" t="str">
        <f>'Version Control'!$B$8</f>
        <v xml:space="preserve">Test Completion Date: </v>
      </c>
      <c r="C9" s="41" t="str">
        <f>'Version Control'!$C$8</f>
        <v>[MM/DD/YYYY]</v>
      </c>
      <c r="J9" s="63"/>
    </row>
    <row r="10" spans="2:10" x14ac:dyDescent="0.4">
      <c r="J10" s="63"/>
    </row>
    <row r="11" spans="2:10" ht="16.3" thickBot="1" x14ac:dyDescent="0.45">
      <c r="J11" s="63"/>
    </row>
    <row r="12" spans="2:10" ht="16.3" thickBot="1" x14ac:dyDescent="0.45">
      <c r="B12" s="325" t="s">
        <v>64</v>
      </c>
      <c r="C12" s="342"/>
      <c r="D12" s="342"/>
      <c r="E12" s="342"/>
      <c r="F12" s="342"/>
      <c r="G12" s="342"/>
      <c r="H12" s="326"/>
      <c r="J12" s="63"/>
    </row>
    <row r="13" spans="2:10" x14ac:dyDescent="0.4">
      <c r="B13" s="70" t="s">
        <v>53</v>
      </c>
      <c r="C13" s="71" t="s">
        <v>50</v>
      </c>
      <c r="D13" s="71" t="s">
        <v>49</v>
      </c>
      <c r="E13" s="72" t="s">
        <v>37</v>
      </c>
      <c r="F13" s="71" t="s">
        <v>80</v>
      </c>
      <c r="G13" s="71" t="s">
        <v>38</v>
      </c>
      <c r="H13" s="73" t="s">
        <v>39</v>
      </c>
      <c r="J13" s="63"/>
    </row>
    <row r="14" spans="2:10" x14ac:dyDescent="0.4">
      <c r="B14" s="114"/>
      <c r="C14" s="119"/>
      <c r="D14" s="119"/>
      <c r="E14" s="119"/>
      <c r="F14" s="119"/>
      <c r="G14" s="526" t="s">
        <v>46</v>
      </c>
      <c r="H14" s="117" t="s">
        <v>46</v>
      </c>
      <c r="J14" s="63"/>
    </row>
    <row r="15" spans="2:10" x14ac:dyDescent="0.4">
      <c r="B15" s="114"/>
      <c r="C15" s="119"/>
      <c r="D15" s="119"/>
      <c r="E15" s="119"/>
      <c r="F15" s="119"/>
      <c r="G15" s="526" t="s">
        <v>46</v>
      </c>
      <c r="H15" s="117" t="s">
        <v>46</v>
      </c>
      <c r="J15" s="63"/>
    </row>
    <row r="16" spans="2:10" x14ac:dyDescent="0.4">
      <c r="B16" s="114"/>
      <c r="C16" s="119"/>
      <c r="D16" s="119"/>
      <c r="E16" s="119"/>
      <c r="F16" s="119"/>
      <c r="G16" s="526" t="s">
        <v>46</v>
      </c>
      <c r="H16" s="117" t="s">
        <v>46</v>
      </c>
      <c r="J16" s="63"/>
    </row>
    <row r="17" spans="2:10" x14ac:dyDescent="0.4">
      <c r="B17" s="114"/>
      <c r="C17" s="119"/>
      <c r="D17" s="119"/>
      <c r="E17" s="119"/>
      <c r="F17" s="119"/>
      <c r="G17" s="526" t="s">
        <v>46</v>
      </c>
      <c r="H17" s="117" t="s">
        <v>46</v>
      </c>
      <c r="J17" s="63"/>
    </row>
    <row r="18" spans="2:10" x14ac:dyDescent="0.4">
      <c r="B18" s="114"/>
      <c r="C18" s="119"/>
      <c r="D18" s="119"/>
      <c r="E18" s="119"/>
      <c r="F18" s="119"/>
      <c r="G18" s="526" t="s">
        <v>46</v>
      </c>
      <c r="H18" s="117" t="s">
        <v>46</v>
      </c>
      <c r="J18" s="63"/>
    </row>
    <row r="19" spans="2:10" x14ac:dyDescent="0.4">
      <c r="B19" s="114"/>
      <c r="C19" s="119"/>
      <c r="D19" s="119"/>
      <c r="E19" s="119"/>
      <c r="F19" s="119"/>
      <c r="G19" s="526" t="s">
        <v>46</v>
      </c>
      <c r="H19" s="117" t="s">
        <v>46</v>
      </c>
      <c r="J19" s="63"/>
    </row>
    <row r="20" spans="2:10" x14ac:dyDescent="0.4">
      <c r="B20" s="114"/>
      <c r="C20" s="119"/>
      <c r="D20" s="119"/>
      <c r="E20" s="119"/>
      <c r="F20" s="119"/>
      <c r="G20" s="526" t="s">
        <v>46</v>
      </c>
      <c r="H20" s="117" t="s">
        <v>46</v>
      </c>
      <c r="J20" s="63"/>
    </row>
    <row r="21" spans="2:10" x14ac:dyDescent="0.4">
      <c r="B21" s="114"/>
      <c r="C21" s="119"/>
      <c r="D21" s="119"/>
      <c r="E21" s="119"/>
      <c r="F21" s="119"/>
      <c r="G21" s="526" t="s">
        <v>46</v>
      </c>
      <c r="H21" s="117" t="s">
        <v>46</v>
      </c>
      <c r="J21" s="63"/>
    </row>
    <row r="22" spans="2:10" x14ac:dyDescent="0.4">
      <c r="B22" s="114"/>
      <c r="C22" s="119"/>
      <c r="D22" s="119"/>
      <c r="E22" s="119"/>
      <c r="F22" s="119"/>
      <c r="G22" s="526" t="s">
        <v>46</v>
      </c>
      <c r="H22" s="117" t="s">
        <v>46</v>
      </c>
      <c r="J22" s="63"/>
    </row>
    <row r="23" spans="2:10" x14ac:dyDescent="0.4">
      <c r="B23" s="114"/>
      <c r="C23" s="119"/>
      <c r="D23" s="119"/>
      <c r="E23" s="119"/>
      <c r="F23" s="119"/>
      <c r="G23" s="526" t="s">
        <v>46</v>
      </c>
      <c r="H23" s="117" t="s">
        <v>46</v>
      </c>
      <c r="J23" s="63"/>
    </row>
    <row r="24" spans="2:10" x14ac:dyDescent="0.4">
      <c r="B24" s="114"/>
      <c r="C24" s="119"/>
      <c r="D24" s="119"/>
      <c r="E24" s="119"/>
      <c r="F24" s="119"/>
      <c r="G24" s="526" t="s">
        <v>46</v>
      </c>
      <c r="H24" s="117" t="s">
        <v>46</v>
      </c>
      <c r="J24" s="63"/>
    </row>
    <row r="25" spans="2:10" x14ac:dyDescent="0.4">
      <c r="B25" s="114"/>
      <c r="C25" s="119"/>
      <c r="D25" s="119"/>
      <c r="E25" s="119"/>
      <c r="F25" s="119"/>
      <c r="G25" s="526" t="s">
        <v>46</v>
      </c>
      <c r="H25" s="117" t="s">
        <v>46</v>
      </c>
      <c r="J25" s="63"/>
    </row>
    <row r="26" spans="2:10" x14ac:dyDescent="0.4">
      <c r="B26" s="114"/>
      <c r="C26" s="119"/>
      <c r="D26" s="119"/>
      <c r="E26" s="119"/>
      <c r="F26" s="119"/>
      <c r="G26" s="526" t="s">
        <v>46</v>
      </c>
      <c r="H26" s="117" t="s">
        <v>46</v>
      </c>
      <c r="J26" s="63"/>
    </row>
    <row r="27" spans="2:10" x14ac:dyDescent="0.4">
      <c r="B27" s="114"/>
      <c r="C27" s="119"/>
      <c r="D27" s="119"/>
      <c r="E27" s="119"/>
      <c r="F27" s="119"/>
      <c r="G27" s="526" t="s">
        <v>46</v>
      </c>
      <c r="H27" s="117" t="s">
        <v>46</v>
      </c>
      <c r="J27" s="63"/>
    </row>
    <row r="28" spans="2:10" x14ac:dyDescent="0.4">
      <c r="B28" s="114"/>
      <c r="C28" s="119"/>
      <c r="D28" s="119"/>
      <c r="E28" s="119"/>
      <c r="F28" s="119"/>
      <c r="G28" s="526" t="s">
        <v>46</v>
      </c>
      <c r="H28" s="117" t="s">
        <v>46</v>
      </c>
      <c r="J28" s="63"/>
    </row>
    <row r="29" spans="2:10" x14ac:dyDescent="0.4">
      <c r="B29" s="114"/>
      <c r="C29" s="119"/>
      <c r="D29" s="119"/>
      <c r="E29" s="119"/>
      <c r="F29" s="119"/>
      <c r="G29" s="526" t="s">
        <v>46</v>
      </c>
      <c r="H29" s="117" t="s">
        <v>46</v>
      </c>
      <c r="J29" s="63"/>
    </row>
    <row r="30" spans="2:10" x14ac:dyDescent="0.4">
      <c r="B30" s="114"/>
      <c r="C30" s="119"/>
      <c r="D30" s="119"/>
      <c r="E30" s="119"/>
      <c r="F30" s="119"/>
      <c r="G30" s="526" t="s">
        <v>46</v>
      </c>
      <c r="H30" s="117" t="s">
        <v>46</v>
      </c>
      <c r="J30" s="63"/>
    </row>
    <row r="31" spans="2:10" x14ac:dyDescent="0.4">
      <c r="B31" s="114"/>
      <c r="C31" s="119"/>
      <c r="D31" s="119"/>
      <c r="E31" s="119"/>
      <c r="F31" s="119"/>
      <c r="G31" s="526" t="s">
        <v>46</v>
      </c>
      <c r="H31" s="117" t="s">
        <v>46</v>
      </c>
      <c r="J31" s="63"/>
    </row>
    <row r="32" spans="2:10" x14ac:dyDescent="0.4">
      <c r="B32" s="114"/>
      <c r="C32" s="119"/>
      <c r="D32" s="119"/>
      <c r="E32" s="119"/>
      <c r="F32" s="119"/>
      <c r="G32" s="526" t="s">
        <v>46</v>
      </c>
      <c r="H32" s="117" t="s">
        <v>46</v>
      </c>
      <c r="J32" s="63"/>
    </row>
    <row r="33" spans="2:10" x14ac:dyDescent="0.4">
      <c r="B33" s="114"/>
      <c r="C33" s="119"/>
      <c r="D33" s="119"/>
      <c r="E33" s="119"/>
      <c r="F33" s="119"/>
      <c r="G33" s="526" t="s">
        <v>46</v>
      </c>
      <c r="H33" s="117" t="s">
        <v>46</v>
      </c>
      <c r="J33" s="63"/>
    </row>
    <row r="34" spans="2:10" x14ac:dyDescent="0.4">
      <c r="B34" s="114"/>
      <c r="C34" s="119"/>
      <c r="D34" s="119"/>
      <c r="E34" s="119"/>
      <c r="F34" s="119"/>
      <c r="G34" s="526" t="s">
        <v>46</v>
      </c>
      <c r="H34" s="117" t="s">
        <v>46</v>
      </c>
      <c r="J34" s="63"/>
    </row>
    <row r="35" spans="2:10" x14ac:dyDescent="0.4">
      <c r="B35" s="114"/>
      <c r="C35" s="119"/>
      <c r="D35" s="119"/>
      <c r="E35" s="119"/>
      <c r="F35" s="119"/>
      <c r="G35" s="526" t="s">
        <v>46</v>
      </c>
      <c r="H35" s="117" t="s">
        <v>46</v>
      </c>
      <c r="J35" s="63"/>
    </row>
    <row r="36" spans="2:10" x14ac:dyDescent="0.4">
      <c r="B36" s="114"/>
      <c r="C36" s="119"/>
      <c r="D36" s="119"/>
      <c r="E36" s="119"/>
      <c r="F36" s="119"/>
      <c r="G36" s="526" t="s">
        <v>46</v>
      </c>
      <c r="H36" s="117" t="s">
        <v>46</v>
      </c>
      <c r="J36" s="63"/>
    </row>
    <row r="37" spans="2:10" x14ac:dyDescent="0.4">
      <c r="B37" s="114"/>
      <c r="C37" s="119"/>
      <c r="D37" s="119"/>
      <c r="E37" s="119"/>
      <c r="F37" s="119"/>
      <c r="G37" s="526" t="s">
        <v>46</v>
      </c>
      <c r="H37" s="117" t="s">
        <v>46</v>
      </c>
      <c r="J37" s="63"/>
    </row>
    <row r="38" spans="2:10" x14ac:dyDescent="0.4">
      <c r="B38" s="114"/>
      <c r="C38" s="119"/>
      <c r="D38" s="119"/>
      <c r="E38" s="119"/>
      <c r="F38" s="119"/>
      <c r="G38" s="526" t="s">
        <v>46</v>
      </c>
      <c r="H38" s="117" t="s">
        <v>46</v>
      </c>
      <c r="J38" s="63"/>
    </row>
    <row r="39" spans="2:10" x14ac:dyDescent="0.4">
      <c r="B39" s="114"/>
      <c r="C39" s="119"/>
      <c r="D39" s="119"/>
      <c r="E39" s="119"/>
      <c r="F39" s="119"/>
      <c r="G39" s="526" t="s">
        <v>46</v>
      </c>
      <c r="H39" s="117" t="s">
        <v>46</v>
      </c>
      <c r="J39" s="63"/>
    </row>
    <row r="40" spans="2:10" x14ac:dyDescent="0.4">
      <c r="B40" s="114"/>
      <c r="C40" s="119"/>
      <c r="D40" s="119"/>
      <c r="E40" s="119"/>
      <c r="F40" s="119"/>
      <c r="G40" s="526" t="s">
        <v>46</v>
      </c>
      <c r="H40" s="117" t="s">
        <v>46</v>
      </c>
      <c r="J40" s="63"/>
    </row>
    <row r="41" spans="2:10" x14ac:dyDescent="0.4">
      <c r="B41" s="114"/>
      <c r="C41" s="119"/>
      <c r="D41" s="119"/>
      <c r="E41" s="119"/>
      <c r="F41" s="119"/>
      <c r="G41" s="526" t="s">
        <v>46</v>
      </c>
      <c r="H41" s="117" t="s">
        <v>46</v>
      </c>
      <c r="J41" s="63"/>
    </row>
    <row r="42" spans="2:10" x14ac:dyDescent="0.4">
      <c r="B42" s="114"/>
      <c r="C42" s="119"/>
      <c r="D42" s="119"/>
      <c r="E42" s="119"/>
      <c r="F42" s="119"/>
      <c r="G42" s="526" t="s">
        <v>46</v>
      </c>
      <c r="H42" s="117" t="s">
        <v>46</v>
      </c>
      <c r="J42" s="63"/>
    </row>
    <row r="43" spans="2:10" x14ac:dyDescent="0.4">
      <c r="B43" s="114"/>
      <c r="C43" s="119"/>
      <c r="D43" s="119"/>
      <c r="E43" s="119"/>
      <c r="F43" s="119"/>
      <c r="G43" s="526" t="s">
        <v>46</v>
      </c>
      <c r="H43" s="117" t="s">
        <v>46</v>
      </c>
      <c r="J43" s="63"/>
    </row>
    <row r="44" spans="2:10" x14ac:dyDescent="0.4">
      <c r="B44" s="114"/>
      <c r="C44" s="119"/>
      <c r="D44" s="119"/>
      <c r="E44" s="119"/>
      <c r="F44" s="119"/>
      <c r="G44" s="526" t="s">
        <v>46</v>
      </c>
      <c r="H44" s="117" t="s">
        <v>46</v>
      </c>
      <c r="J44" s="63"/>
    </row>
    <row r="45" spans="2:10" x14ac:dyDescent="0.4">
      <c r="B45" s="114"/>
      <c r="C45" s="119"/>
      <c r="D45" s="119"/>
      <c r="E45" s="119"/>
      <c r="F45" s="119"/>
      <c r="G45" s="526" t="s">
        <v>46</v>
      </c>
      <c r="H45" s="117" t="s">
        <v>46</v>
      </c>
      <c r="J45" s="63"/>
    </row>
    <row r="46" spans="2:10" x14ac:dyDescent="0.4">
      <c r="B46" s="114"/>
      <c r="C46" s="119"/>
      <c r="D46" s="119"/>
      <c r="E46" s="119"/>
      <c r="F46" s="119"/>
      <c r="G46" s="526" t="s">
        <v>46</v>
      </c>
      <c r="H46" s="117" t="s">
        <v>46</v>
      </c>
      <c r="J46" s="63"/>
    </row>
    <row r="47" spans="2:10" x14ac:dyDescent="0.4">
      <c r="B47" s="114"/>
      <c r="C47" s="119"/>
      <c r="D47" s="119"/>
      <c r="E47" s="119"/>
      <c r="F47" s="119"/>
      <c r="G47" s="526" t="s">
        <v>46</v>
      </c>
      <c r="H47" s="117" t="s">
        <v>46</v>
      </c>
      <c r="J47" s="63"/>
    </row>
    <row r="48" spans="2:10" x14ac:dyDescent="0.4">
      <c r="B48" s="114"/>
      <c r="C48" s="119"/>
      <c r="D48" s="119"/>
      <c r="E48" s="119"/>
      <c r="F48" s="119"/>
      <c r="G48" s="526" t="s">
        <v>46</v>
      </c>
      <c r="H48" s="117" t="s">
        <v>46</v>
      </c>
      <c r="J48" s="63"/>
    </row>
    <row r="49" spans="1:10" x14ac:dyDescent="0.4">
      <c r="B49" s="114"/>
      <c r="C49" s="119"/>
      <c r="D49" s="119"/>
      <c r="E49" s="119"/>
      <c r="F49" s="119"/>
      <c r="G49" s="526" t="s">
        <v>46</v>
      </c>
      <c r="H49" s="117" t="s">
        <v>46</v>
      </c>
      <c r="J49" s="63"/>
    </row>
    <row r="50" spans="1:10" x14ac:dyDescent="0.4">
      <c r="B50" s="114"/>
      <c r="C50" s="119"/>
      <c r="D50" s="119"/>
      <c r="E50" s="119"/>
      <c r="F50" s="119"/>
      <c r="G50" s="526" t="s">
        <v>46</v>
      </c>
      <c r="H50" s="117" t="s">
        <v>46</v>
      </c>
      <c r="J50" s="63"/>
    </row>
    <row r="51" spans="1:10" x14ac:dyDescent="0.4">
      <c r="B51" s="114"/>
      <c r="C51" s="119"/>
      <c r="D51" s="119"/>
      <c r="E51" s="119"/>
      <c r="F51" s="119"/>
      <c r="G51" s="526" t="s">
        <v>46</v>
      </c>
      <c r="H51" s="117" t="s">
        <v>46</v>
      </c>
      <c r="J51" s="63"/>
    </row>
    <row r="52" spans="1:10" x14ac:dyDescent="0.4">
      <c r="B52" s="114"/>
      <c r="C52" s="119"/>
      <c r="D52" s="119"/>
      <c r="E52" s="119"/>
      <c r="F52" s="119"/>
      <c r="G52" s="526" t="s">
        <v>46</v>
      </c>
      <c r="H52" s="117" t="s">
        <v>46</v>
      </c>
      <c r="J52" s="63"/>
    </row>
    <row r="53" spans="1:10" x14ac:dyDescent="0.4">
      <c r="B53" s="114"/>
      <c r="C53" s="119"/>
      <c r="D53" s="119"/>
      <c r="E53" s="119"/>
      <c r="F53" s="119"/>
      <c r="G53" s="526" t="s">
        <v>46</v>
      </c>
      <c r="H53" s="117" t="s">
        <v>46</v>
      </c>
      <c r="J53" s="63"/>
    </row>
    <row r="54" spans="1:10" x14ac:dyDescent="0.4">
      <c r="B54" s="114"/>
      <c r="C54" s="119"/>
      <c r="D54" s="119"/>
      <c r="E54" s="119"/>
      <c r="F54" s="119"/>
      <c r="G54" s="526" t="s">
        <v>46</v>
      </c>
      <c r="H54" s="117" t="s">
        <v>46</v>
      </c>
      <c r="J54" s="63"/>
    </row>
    <row r="55" spans="1:10" x14ac:dyDescent="0.4">
      <c r="B55" s="114"/>
      <c r="C55" s="119"/>
      <c r="D55" s="119"/>
      <c r="E55" s="119"/>
      <c r="F55" s="119"/>
      <c r="G55" s="526" t="s">
        <v>46</v>
      </c>
      <c r="H55" s="117" t="s">
        <v>46</v>
      </c>
      <c r="J55" s="63"/>
    </row>
    <row r="56" spans="1:10" x14ac:dyDescent="0.4">
      <c r="B56" s="114"/>
      <c r="C56" s="119"/>
      <c r="D56" s="119"/>
      <c r="E56" s="119"/>
      <c r="F56" s="119"/>
      <c r="G56" s="526" t="s">
        <v>46</v>
      </c>
      <c r="H56" s="117" t="s">
        <v>46</v>
      </c>
      <c r="J56" s="63"/>
    </row>
    <row r="57" spans="1:10" x14ac:dyDescent="0.4">
      <c r="B57" s="114"/>
      <c r="C57" s="119"/>
      <c r="D57" s="119"/>
      <c r="E57" s="119"/>
      <c r="F57" s="119"/>
      <c r="G57" s="526" t="s">
        <v>46</v>
      </c>
      <c r="H57" s="117" t="s">
        <v>46</v>
      </c>
      <c r="J57" s="63"/>
    </row>
    <row r="58" spans="1:10" ht="16.3" thickBot="1" x14ac:dyDescent="0.45">
      <c r="B58" s="120"/>
      <c r="C58" s="121"/>
      <c r="D58" s="121"/>
      <c r="E58" s="121"/>
      <c r="F58" s="121"/>
      <c r="G58" s="527" t="s">
        <v>46</v>
      </c>
      <c r="H58" s="118" t="s">
        <v>46</v>
      </c>
      <c r="J58" s="63"/>
    </row>
    <row r="59" spans="1:10" x14ac:dyDescent="0.4">
      <c r="J59" s="63"/>
    </row>
    <row r="60" spans="1:10" x14ac:dyDescent="0.4">
      <c r="A60" s="63"/>
      <c r="B60" s="63"/>
      <c r="C60" s="63"/>
      <c r="D60" s="63"/>
      <c r="E60" s="63"/>
      <c r="F60" s="63"/>
      <c r="G60" s="63"/>
      <c r="H60" s="63"/>
      <c r="I60" s="63"/>
      <c r="J60" s="63"/>
    </row>
  </sheetData>
  <sheetProtection algorithmName="SHA-512" hashValue="OTEcZe3qZ0c00uD+q+GVXr6nkSbLWRHHv2IBIHf4jW9ZpsDEUWhPd7gn/II9Xz38Sf6vza8rKPk/SG3GnCU4vA==" saltValue="jM2Id6Arw8ris0EJuTuLdA==" spinCount="100000" sheet="1" objects="1" scenarios="1" selectLockedCells="1"/>
  <protectedRanges>
    <protectedRange sqref="B14:H58" name="Range1"/>
  </protectedRanges>
  <mergeCells count="3">
    <mergeCell ref="B2:C2"/>
    <mergeCell ref="E4:F4"/>
    <mergeCell ref="B12:H12"/>
  </mergeCells>
  <conditionalFormatting sqref="G14">
    <cfRule type="expression" dxfId="144" priority="189">
      <formula>$G14&gt;$C$8</formula>
    </cfRule>
  </conditionalFormatting>
  <conditionalFormatting sqref="H14">
    <cfRule type="expression" dxfId="94" priority="95">
      <formula>$C$9&gt;$H14</formula>
    </cfRule>
  </conditionalFormatting>
  <conditionalFormatting sqref="G15">
    <cfRule type="expression" dxfId="89" priority="90">
      <formula>$G15&gt;$C$8</formula>
    </cfRule>
  </conditionalFormatting>
  <conditionalFormatting sqref="G16">
    <cfRule type="expression" dxfId="88" priority="89">
      <formula>$G16&gt;$C$8</formula>
    </cfRule>
  </conditionalFormatting>
  <conditionalFormatting sqref="G17">
    <cfRule type="expression" dxfId="87" priority="88">
      <formula>$G17&gt;$C$8</formula>
    </cfRule>
  </conditionalFormatting>
  <conditionalFormatting sqref="G18">
    <cfRule type="expression" dxfId="86" priority="87">
      <formula>$G18&gt;$C$8</formula>
    </cfRule>
  </conditionalFormatting>
  <conditionalFormatting sqref="G19">
    <cfRule type="expression" dxfId="85" priority="86">
      <formula>$G19&gt;$C$8</formula>
    </cfRule>
  </conditionalFormatting>
  <conditionalFormatting sqref="G20">
    <cfRule type="expression" dxfId="84" priority="85">
      <formula>$G20&gt;$C$8</formula>
    </cfRule>
  </conditionalFormatting>
  <conditionalFormatting sqref="G21">
    <cfRule type="expression" dxfId="83" priority="84">
      <formula>$G21&gt;$C$8</formula>
    </cfRule>
  </conditionalFormatting>
  <conditionalFormatting sqref="G22">
    <cfRule type="expression" dxfId="82" priority="83">
      <formula>$G22&gt;$C$8</formula>
    </cfRule>
  </conditionalFormatting>
  <conditionalFormatting sqref="G23">
    <cfRule type="expression" dxfId="81" priority="82">
      <formula>$G23&gt;$C$8</formula>
    </cfRule>
  </conditionalFormatting>
  <conditionalFormatting sqref="G24">
    <cfRule type="expression" dxfId="80" priority="81">
      <formula>$G24&gt;$C$8</formula>
    </cfRule>
  </conditionalFormatting>
  <conditionalFormatting sqref="G25">
    <cfRule type="expression" dxfId="79" priority="80">
      <formula>$G25&gt;$C$8</formula>
    </cfRule>
  </conditionalFormatting>
  <conditionalFormatting sqref="G26">
    <cfRule type="expression" dxfId="78" priority="79">
      <formula>$G26&gt;$C$8</formula>
    </cfRule>
  </conditionalFormatting>
  <conditionalFormatting sqref="G27">
    <cfRule type="expression" dxfId="77" priority="78">
      <formula>$G27&gt;$C$8</formula>
    </cfRule>
  </conditionalFormatting>
  <conditionalFormatting sqref="G28">
    <cfRule type="expression" dxfId="76" priority="77">
      <formula>$G28&gt;$C$8</formula>
    </cfRule>
  </conditionalFormatting>
  <conditionalFormatting sqref="G29">
    <cfRule type="expression" dxfId="75" priority="76">
      <formula>$G29&gt;$C$8</formula>
    </cfRule>
  </conditionalFormatting>
  <conditionalFormatting sqref="G30">
    <cfRule type="expression" dxfId="74" priority="75">
      <formula>$G30&gt;$C$8</formula>
    </cfRule>
  </conditionalFormatting>
  <conditionalFormatting sqref="G31">
    <cfRule type="expression" dxfId="73" priority="74">
      <formula>$G31&gt;$C$8</formula>
    </cfRule>
  </conditionalFormatting>
  <conditionalFormatting sqref="G32">
    <cfRule type="expression" dxfId="72" priority="73">
      <formula>$G32&gt;$C$8</formula>
    </cfRule>
  </conditionalFormatting>
  <conditionalFormatting sqref="G33">
    <cfRule type="expression" dxfId="71" priority="72">
      <formula>$G33&gt;$C$8</formula>
    </cfRule>
  </conditionalFormatting>
  <conditionalFormatting sqref="G34">
    <cfRule type="expression" dxfId="70" priority="71">
      <formula>$G34&gt;$C$8</formula>
    </cfRule>
  </conditionalFormatting>
  <conditionalFormatting sqref="G35">
    <cfRule type="expression" dxfId="69" priority="70">
      <formula>$G35&gt;$C$8</formula>
    </cfRule>
  </conditionalFormatting>
  <conditionalFormatting sqref="G36">
    <cfRule type="expression" dxfId="68" priority="69">
      <formula>$G36&gt;$C$8</formula>
    </cfRule>
  </conditionalFormatting>
  <conditionalFormatting sqref="G37">
    <cfRule type="expression" dxfId="67" priority="68">
      <formula>$G37&gt;$C$8</formula>
    </cfRule>
  </conditionalFormatting>
  <conditionalFormatting sqref="G38">
    <cfRule type="expression" dxfId="66" priority="67">
      <formula>$G38&gt;$C$8</formula>
    </cfRule>
  </conditionalFormatting>
  <conditionalFormatting sqref="G39">
    <cfRule type="expression" dxfId="65" priority="66">
      <formula>$G39&gt;$C$8</formula>
    </cfRule>
  </conditionalFormatting>
  <conditionalFormatting sqref="G40">
    <cfRule type="expression" dxfId="64" priority="65">
      <formula>$G40&gt;$C$8</formula>
    </cfRule>
  </conditionalFormatting>
  <conditionalFormatting sqref="G41">
    <cfRule type="expression" dxfId="63" priority="64">
      <formula>$G41&gt;$C$8</formula>
    </cfRule>
  </conditionalFormatting>
  <conditionalFormatting sqref="G42">
    <cfRule type="expression" dxfId="62" priority="63">
      <formula>$G42&gt;$C$8</formula>
    </cfRule>
  </conditionalFormatting>
  <conditionalFormatting sqref="G43">
    <cfRule type="expression" dxfId="61" priority="62">
      <formula>$G43&gt;$C$8</formula>
    </cfRule>
  </conditionalFormatting>
  <conditionalFormatting sqref="G44">
    <cfRule type="expression" dxfId="60" priority="61">
      <formula>$G44&gt;$C$8</formula>
    </cfRule>
  </conditionalFormatting>
  <conditionalFormatting sqref="G45">
    <cfRule type="expression" dxfId="59" priority="60">
      <formula>$G45&gt;$C$8</formula>
    </cfRule>
  </conditionalFormatting>
  <conditionalFormatting sqref="G46">
    <cfRule type="expression" dxfId="58" priority="59">
      <formula>$G46&gt;$C$8</formula>
    </cfRule>
  </conditionalFormatting>
  <conditionalFormatting sqref="G47">
    <cfRule type="expression" dxfId="57" priority="58">
      <formula>$G47&gt;$C$8</formula>
    </cfRule>
  </conditionalFormatting>
  <conditionalFormatting sqref="G48">
    <cfRule type="expression" dxfId="56" priority="57">
      <formula>$G48&gt;$C$8</formula>
    </cfRule>
  </conditionalFormatting>
  <conditionalFormatting sqref="G49">
    <cfRule type="expression" dxfId="55" priority="56">
      <formula>$G49&gt;$C$8</formula>
    </cfRule>
  </conditionalFormatting>
  <conditionalFormatting sqref="G50">
    <cfRule type="expression" dxfId="54" priority="55">
      <formula>$G50&gt;$C$8</formula>
    </cfRule>
  </conditionalFormatting>
  <conditionalFormatting sqref="G51">
    <cfRule type="expression" dxfId="53" priority="54">
      <formula>$G51&gt;$C$8</formula>
    </cfRule>
  </conditionalFormatting>
  <conditionalFormatting sqref="G52">
    <cfRule type="expression" dxfId="52" priority="53">
      <formula>$G52&gt;$C$8</formula>
    </cfRule>
  </conditionalFormatting>
  <conditionalFormatting sqref="G53">
    <cfRule type="expression" dxfId="51" priority="52">
      <formula>$G53&gt;$C$8</formula>
    </cfRule>
  </conditionalFormatting>
  <conditionalFormatting sqref="G54">
    <cfRule type="expression" dxfId="50" priority="51">
      <formula>$G54&gt;$C$8</formula>
    </cfRule>
  </conditionalFormatting>
  <conditionalFormatting sqref="G55">
    <cfRule type="expression" dxfId="49" priority="50">
      <formula>$G55&gt;$C$8</formula>
    </cfRule>
  </conditionalFormatting>
  <conditionalFormatting sqref="G56">
    <cfRule type="expression" dxfId="48" priority="49">
      <formula>$G56&gt;$C$8</formula>
    </cfRule>
  </conditionalFormatting>
  <conditionalFormatting sqref="G57">
    <cfRule type="expression" dxfId="46" priority="47">
      <formula>$G57&gt;$C$8</formula>
    </cfRule>
  </conditionalFormatting>
  <conditionalFormatting sqref="G58">
    <cfRule type="expression" dxfId="45" priority="46">
      <formula>$G58&gt;$C$8</formula>
    </cfRule>
  </conditionalFormatting>
  <conditionalFormatting sqref="H15">
    <cfRule type="expression" dxfId="44" priority="45">
      <formula>$C$9&gt;$H15</formula>
    </cfRule>
  </conditionalFormatting>
  <conditionalFormatting sqref="H16">
    <cfRule type="expression" dxfId="43" priority="44">
      <formula>$C$9&gt;$H16</formula>
    </cfRule>
  </conditionalFormatting>
  <conditionalFormatting sqref="H17">
    <cfRule type="expression" dxfId="42" priority="43">
      <formula>$C$9&gt;$H17</formula>
    </cfRule>
  </conditionalFormatting>
  <conditionalFormatting sqref="H18">
    <cfRule type="expression" dxfId="41" priority="42">
      <formula>$C$9&gt;$H18</formula>
    </cfRule>
  </conditionalFormatting>
  <conditionalFormatting sqref="H19">
    <cfRule type="expression" dxfId="40" priority="41">
      <formula>$C$9&gt;$H19</formula>
    </cfRule>
  </conditionalFormatting>
  <conditionalFormatting sqref="H20">
    <cfRule type="expression" dxfId="39" priority="40">
      <formula>$C$9&gt;$H20</formula>
    </cfRule>
  </conditionalFormatting>
  <conditionalFormatting sqref="H21">
    <cfRule type="expression" dxfId="38" priority="39">
      <formula>$C$9&gt;$H21</formula>
    </cfRule>
  </conditionalFormatting>
  <conditionalFormatting sqref="H22">
    <cfRule type="expression" dxfId="37" priority="38">
      <formula>$C$9&gt;$H22</formula>
    </cfRule>
  </conditionalFormatting>
  <conditionalFormatting sqref="H23">
    <cfRule type="expression" dxfId="36" priority="37">
      <formula>$C$9&gt;$H23</formula>
    </cfRule>
  </conditionalFormatting>
  <conditionalFormatting sqref="H24">
    <cfRule type="expression" dxfId="35" priority="36">
      <formula>$C$9&gt;$H24</formula>
    </cfRule>
  </conditionalFormatting>
  <conditionalFormatting sqref="H25">
    <cfRule type="expression" dxfId="33" priority="34">
      <formula>$C$9&gt;$H25</formula>
    </cfRule>
  </conditionalFormatting>
  <conditionalFormatting sqref="H26">
    <cfRule type="expression" dxfId="32" priority="33">
      <formula>$C$9&gt;$H26</formula>
    </cfRule>
  </conditionalFormatting>
  <conditionalFormatting sqref="H27">
    <cfRule type="expression" dxfId="31" priority="32">
      <formula>$C$9&gt;$H27</formula>
    </cfRule>
  </conditionalFormatting>
  <conditionalFormatting sqref="H28">
    <cfRule type="expression" dxfId="30" priority="31">
      <formula>$C$9&gt;$H28</formula>
    </cfRule>
  </conditionalFormatting>
  <conditionalFormatting sqref="H29">
    <cfRule type="expression" dxfId="29" priority="30">
      <formula>$C$9&gt;$H29</formula>
    </cfRule>
  </conditionalFormatting>
  <conditionalFormatting sqref="H30">
    <cfRule type="expression" dxfId="28" priority="29">
      <formula>$C$9&gt;$H30</formula>
    </cfRule>
  </conditionalFormatting>
  <conditionalFormatting sqref="H31">
    <cfRule type="expression" dxfId="27" priority="28">
      <formula>$C$9&gt;$H31</formula>
    </cfRule>
  </conditionalFormatting>
  <conditionalFormatting sqref="H32">
    <cfRule type="expression" dxfId="26" priority="27">
      <formula>$C$9&gt;$H32</formula>
    </cfRule>
  </conditionalFormatting>
  <conditionalFormatting sqref="H33">
    <cfRule type="expression" dxfId="25" priority="26">
      <formula>$C$9&gt;$H33</formula>
    </cfRule>
  </conditionalFormatting>
  <conditionalFormatting sqref="H34">
    <cfRule type="expression" dxfId="24" priority="25">
      <formula>$C$9&gt;$H34</formula>
    </cfRule>
  </conditionalFormatting>
  <conditionalFormatting sqref="H35">
    <cfRule type="expression" dxfId="23" priority="24">
      <formula>$C$9&gt;$H35</formula>
    </cfRule>
  </conditionalFormatting>
  <conditionalFormatting sqref="H36">
    <cfRule type="expression" dxfId="22" priority="23">
      <formula>$C$9&gt;$H36</formula>
    </cfRule>
  </conditionalFormatting>
  <conditionalFormatting sqref="H37">
    <cfRule type="expression" dxfId="21" priority="22">
      <formula>$C$9&gt;$H37</formula>
    </cfRule>
  </conditionalFormatting>
  <conditionalFormatting sqref="H38">
    <cfRule type="expression" dxfId="20" priority="21">
      <formula>$C$9&gt;$H38</formula>
    </cfRule>
  </conditionalFormatting>
  <conditionalFormatting sqref="H39">
    <cfRule type="expression" dxfId="19" priority="20">
      <formula>$C$9&gt;$H39</formula>
    </cfRule>
  </conditionalFormatting>
  <conditionalFormatting sqref="H40">
    <cfRule type="expression" dxfId="18" priority="19">
      <formula>$C$9&gt;$H40</formula>
    </cfRule>
  </conditionalFormatting>
  <conditionalFormatting sqref="H41">
    <cfRule type="expression" dxfId="17" priority="18">
      <formula>$C$9&gt;$H41</formula>
    </cfRule>
  </conditionalFormatting>
  <conditionalFormatting sqref="H42">
    <cfRule type="expression" dxfId="16" priority="17">
      <formula>$C$9&gt;$H42</formula>
    </cfRule>
  </conditionalFormatting>
  <conditionalFormatting sqref="H43">
    <cfRule type="expression" dxfId="15" priority="16">
      <formula>$C$9&gt;$H43</formula>
    </cfRule>
  </conditionalFormatting>
  <conditionalFormatting sqref="H44">
    <cfRule type="expression" dxfId="14" priority="15">
      <formula>$C$9&gt;$H44</formula>
    </cfRule>
  </conditionalFormatting>
  <conditionalFormatting sqref="H45">
    <cfRule type="expression" dxfId="13" priority="14">
      <formula>$C$9&gt;$H45</formula>
    </cfRule>
  </conditionalFormatting>
  <conditionalFormatting sqref="H46">
    <cfRule type="expression" dxfId="12" priority="13">
      <formula>$C$9&gt;$H46</formula>
    </cfRule>
  </conditionalFormatting>
  <conditionalFormatting sqref="H47">
    <cfRule type="expression" dxfId="11" priority="12">
      <formula>$C$9&gt;$H47</formula>
    </cfRule>
  </conditionalFormatting>
  <conditionalFormatting sqref="H48">
    <cfRule type="expression" dxfId="10" priority="11">
      <formula>$C$9&gt;$H48</formula>
    </cfRule>
  </conditionalFormatting>
  <conditionalFormatting sqref="H49">
    <cfRule type="expression" dxfId="9" priority="10">
      <formula>$C$9&gt;$H49</formula>
    </cfRule>
  </conditionalFormatting>
  <conditionalFormatting sqref="H50">
    <cfRule type="expression" dxfId="8" priority="9">
      <formula>$C$9&gt;$H50</formula>
    </cfRule>
  </conditionalFormatting>
  <conditionalFormatting sqref="H51">
    <cfRule type="expression" dxfId="7" priority="8">
      <formula>$C$9&gt;$H51</formula>
    </cfRule>
  </conditionalFormatting>
  <conditionalFormatting sqref="H52">
    <cfRule type="expression" dxfId="6" priority="7">
      <formula>$C$9&gt;$H52</formula>
    </cfRule>
  </conditionalFormatting>
  <conditionalFormatting sqref="H53">
    <cfRule type="expression" dxfId="5" priority="6">
      <formula>$C$9&gt;$H53</formula>
    </cfRule>
  </conditionalFormatting>
  <conditionalFormatting sqref="H54">
    <cfRule type="expression" dxfId="4" priority="5">
      <formula>$C$9&gt;$H54</formula>
    </cfRule>
  </conditionalFormatting>
  <conditionalFormatting sqref="H55">
    <cfRule type="expression" dxfId="3" priority="4">
      <formula>$C$9&gt;$H55</formula>
    </cfRule>
  </conditionalFormatting>
  <conditionalFormatting sqref="H56">
    <cfRule type="expression" dxfId="2" priority="3">
      <formula>$C$9&gt;$H56</formula>
    </cfRule>
  </conditionalFormatting>
  <conditionalFormatting sqref="H57">
    <cfRule type="expression" dxfId="1" priority="2">
      <formula>$C$9&gt;$H57</formula>
    </cfRule>
  </conditionalFormatting>
  <conditionalFormatting sqref="H58">
    <cfRule type="expression" dxfId="0" priority="1">
      <formula>$C$9&gt;$H58</formula>
    </cfRule>
  </conditionalFormatting>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R212"/>
  <sheetViews>
    <sheetView showGridLines="0" zoomScale="80" zoomScaleNormal="80" zoomScaleSheetLayoutView="100" workbookViewId="0">
      <selection activeCell="E4" sqref="E4"/>
    </sheetView>
  </sheetViews>
  <sheetFormatPr defaultColWidth="9.15234375" defaultRowHeight="15.9" x14ac:dyDescent="0.4"/>
  <cols>
    <col min="1" max="1" width="4.69140625" style="42" customWidth="1"/>
    <col min="2" max="2" width="33.53515625" style="42" customWidth="1"/>
    <col min="3" max="3" width="41.15234375" style="42" customWidth="1"/>
    <col min="4" max="5" width="26.84375" style="42" customWidth="1"/>
    <col min="6" max="6" width="17.15234375" style="42" customWidth="1"/>
    <col min="7" max="7" width="6.3046875" style="42" customWidth="1"/>
    <col min="8" max="8" width="14.15234375" style="42" customWidth="1"/>
    <col min="9" max="9" width="15.3046875" style="42" customWidth="1"/>
    <col min="10" max="11" width="29.15234375" style="42" customWidth="1"/>
    <col min="12" max="12" width="9.15234375" style="42"/>
    <col min="13" max="13" width="12.69140625" style="42" customWidth="1"/>
    <col min="14" max="14" width="9.15234375" style="42"/>
    <col min="15" max="15" width="11.69140625" style="42" customWidth="1"/>
    <col min="16" max="16" width="14.15234375" style="42" customWidth="1"/>
    <col min="17" max="17" width="5.3828125" style="42" customWidth="1"/>
    <col min="18" max="18" width="4.69140625" style="42" customWidth="1"/>
    <col min="19" max="16384" width="9.15234375" style="42"/>
  </cols>
  <sheetData>
    <row r="1" spans="2:18" ht="16.3" thickBot="1" x14ac:dyDescent="0.45">
      <c r="R1" s="43"/>
    </row>
    <row r="2" spans="2:18" ht="16.3" thickBot="1" x14ac:dyDescent="0.45">
      <c r="B2" s="307" t="str">
        <f>'Version Control'!$B$2</f>
        <v>Title Block</v>
      </c>
      <c r="C2" s="308"/>
      <c r="D2" s="184"/>
      <c r="E2" s="184"/>
      <c r="R2" s="43"/>
    </row>
    <row r="3" spans="2:18" x14ac:dyDescent="0.5">
      <c r="B3" s="35" t="str">
        <f>'Version Control'!$B$3</f>
        <v>Test Report Template Name:</v>
      </c>
      <c r="C3" s="91" t="str">
        <f>'Version Control'!$C$3</f>
        <v xml:space="preserve">Dehumidifier X1 </v>
      </c>
      <c r="D3" s="183"/>
      <c r="E3" s="183"/>
      <c r="R3" s="43"/>
    </row>
    <row r="4" spans="2:18" ht="16.75" x14ac:dyDescent="0.5">
      <c r="B4" s="90" t="str">
        <f>'Version Control'!$B$4</f>
        <v>Version Number:</v>
      </c>
      <c r="C4" s="226" t="str">
        <f>'Version Control'!$C$4</f>
        <v>v1.1</v>
      </c>
      <c r="D4" s="183"/>
      <c r="E4" s="44" t="s">
        <v>54</v>
      </c>
      <c r="R4" s="43"/>
    </row>
    <row r="5" spans="2:18" x14ac:dyDescent="0.5">
      <c r="B5" s="34" t="str">
        <f>'Version Control'!$B$5</f>
        <v xml:space="preserve">Latest Template Revision: </v>
      </c>
      <c r="C5" s="40">
        <f>'Version Control'!$C$5</f>
        <v>44104</v>
      </c>
      <c r="D5" s="183"/>
      <c r="E5" s="183"/>
      <c r="R5" s="43"/>
    </row>
    <row r="6" spans="2:18" x14ac:dyDescent="0.5">
      <c r="B6" s="34" t="str">
        <f>'Version Control'!$B$6</f>
        <v>Tab Name:</v>
      </c>
      <c r="C6" s="226" t="str">
        <f ca="1">MID(CELL("filename",A1), FIND("]", CELL("filename", A1))+ 1, 255)</f>
        <v>Photos</v>
      </c>
      <c r="D6" s="183"/>
      <c r="E6" s="183"/>
      <c r="R6" s="43"/>
    </row>
    <row r="7" spans="2:18" ht="39.75" customHeight="1" x14ac:dyDescent="0.4">
      <c r="B7" s="47" t="str">
        <f>'Version Control'!$B$7</f>
        <v>File Name:</v>
      </c>
      <c r="C7" s="227" t="str">
        <f ca="1">'Version Control'!$C$7</f>
        <v>Dehumidifier X1 - v1.1.xlsx</v>
      </c>
      <c r="D7" s="183"/>
      <c r="E7" s="183"/>
      <c r="R7" s="43"/>
    </row>
    <row r="8" spans="2:18" ht="16.3" thickBot="1" x14ac:dyDescent="0.55000000000000004">
      <c r="B8" s="36" t="str">
        <f>'Version Control'!$B$8</f>
        <v xml:space="preserve">Test Completion Date: </v>
      </c>
      <c r="C8" s="41" t="str">
        <f>'Version Control'!$C$8</f>
        <v>[MM/DD/YYYY]</v>
      </c>
      <c r="D8" s="183"/>
      <c r="E8" s="183"/>
      <c r="R8" s="43"/>
    </row>
    <row r="9" spans="2:18" x14ac:dyDescent="0.4">
      <c r="R9" s="43"/>
    </row>
    <row r="10" spans="2:18" ht="16.3" thickBot="1" x14ac:dyDescent="0.45">
      <c r="R10" s="43"/>
    </row>
    <row r="11" spans="2:18" ht="16.3" thickBot="1" x14ac:dyDescent="0.45">
      <c r="B11" s="8" t="s">
        <v>159</v>
      </c>
      <c r="C11" s="9"/>
      <c r="D11" s="9"/>
      <c r="E11" s="9"/>
      <c r="F11" s="10"/>
      <c r="H11" s="27" t="s">
        <v>160</v>
      </c>
      <c r="I11" s="28"/>
      <c r="J11" s="28"/>
      <c r="K11" s="28"/>
      <c r="L11" s="28"/>
      <c r="M11" s="28"/>
      <c r="N11" s="28"/>
      <c r="O11" s="28"/>
      <c r="P11" s="29"/>
      <c r="R11" s="43"/>
    </row>
    <row r="12" spans="2:18" x14ac:dyDescent="0.4">
      <c r="B12" s="352"/>
      <c r="C12" s="353"/>
      <c r="D12" s="353"/>
      <c r="E12" s="353"/>
      <c r="F12" s="354"/>
      <c r="H12" s="343"/>
      <c r="I12" s="344"/>
      <c r="J12" s="344"/>
      <c r="K12" s="344"/>
      <c r="L12" s="344"/>
      <c r="M12" s="344"/>
      <c r="N12" s="344"/>
      <c r="O12" s="344"/>
      <c r="P12" s="345"/>
      <c r="R12" s="43"/>
    </row>
    <row r="13" spans="2:18" x14ac:dyDescent="0.4">
      <c r="B13" s="343"/>
      <c r="C13" s="344"/>
      <c r="D13" s="344"/>
      <c r="E13" s="344"/>
      <c r="F13" s="345"/>
      <c r="H13" s="343"/>
      <c r="I13" s="344"/>
      <c r="J13" s="344"/>
      <c r="K13" s="344"/>
      <c r="L13" s="344"/>
      <c r="M13" s="344"/>
      <c r="N13" s="344"/>
      <c r="O13" s="344"/>
      <c r="P13" s="345"/>
      <c r="R13" s="43"/>
    </row>
    <row r="14" spans="2:18" x14ac:dyDescent="0.4">
      <c r="B14" s="343"/>
      <c r="C14" s="344"/>
      <c r="D14" s="344"/>
      <c r="E14" s="344"/>
      <c r="F14" s="345"/>
      <c r="H14" s="343"/>
      <c r="I14" s="344"/>
      <c r="J14" s="344"/>
      <c r="K14" s="344"/>
      <c r="L14" s="344"/>
      <c r="M14" s="344"/>
      <c r="N14" s="344"/>
      <c r="O14" s="344"/>
      <c r="P14" s="345"/>
      <c r="R14" s="43"/>
    </row>
    <row r="15" spans="2:18" x14ac:dyDescent="0.4">
      <c r="B15" s="343"/>
      <c r="C15" s="344"/>
      <c r="D15" s="344"/>
      <c r="E15" s="344"/>
      <c r="F15" s="345"/>
      <c r="H15" s="343"/>
      <c r="I15" s="344"/>
      <c r="J15" s="344"/>
      <c r="K15" s="344"/>
      <c r="L15" s="344"/>
      <c r="M15" s="344"/>
      <c r="N15" s="344"/>
      <c r="O15" s="344"/>
      <c r="P15" s="345"/>
      <c r="R15" s="43"/>
    </row>
    <row r="16" spans="2:18" x14ac:dyDescent="0.4">
      <c r="B16" s="343"/>
      <c r="C16" s="344"/>
      <c r="D16" s="344"/>
      <c r="E16" s="344"/>
      <c r="F16" s="345"/>
      <c r="H16" s="343"/>
      <c r="I16" s="344"/>
      <c r="J16" s="344"/>
      <c r="K16" s="344"/>
      <c r="L16" s="344"/>
      <c r="M16" s="344"/>
      <c r="N16" s="344"/>
      <c r="O16" s="344"/>
      <c r="P16" s="345"/>
      <c r="R16" s="43"/>
    </row>
    <row r="17" spans="2:18" x14ac:dyDescent="0.4">
      <c r="B17" s="343"/>
      <c r="C17" s="344"/>
      <c r="D17" s="344"/>
      <c r="E17" s="344"/>
      <c r="F17" s="345"/>
      <c r="H17" s="343"/>
      <c r="I17" s="344"/>
      <c r="J17" s="344"/>
      <c r="K17" s="344"/>
      <c r="L17" s="344"/>
      <c r="M17" s="344"/>
      <c r="N17" s="344"/>
      <c r="O17" s="344"/>
      <c r="P17" s="345"/>
      <c r="R17" s="43"/>
    </row>
    <row r="18" spans="2:18" x14ac:dyDescent="0.4">
      <c r="B18" s="343"/>
      <c r="C18" s="344"/>
      <c r="D18" s="344"/>
      <c r="E18" s="344"/>
      <c r="F18" s="345"/>
      <c r="H18" s="343"/>
      <c r="I18" s="344"/>
      <c r="J18" s="344"/>
      <c r="K18" s="344"/>
      <c r="L18" s="344"/>
      <c r="M18" s="344"/>
      <c r="N18" s="344"/>
      <c r="O18" s="344"/>
      <c r="P18" s="345"/>
      <c r="R18" s="43"/>
    </row>
    <row r="19" spans="2:18" x14ac:dyDescent="0.4">
      <c r="B19" s="343"/>
      <c r="C19" s="344"/>
      <c r="D19" s="344"/>
      <c r="E19" s="344"/>
      <c r="F19" s="345"/>
      <c r="H19" s="343"/>
      <c r="I19" s="344"/>
      <c r="J19" s="344"/>
      <c r="K19" s="344"/>
      <c r="L19" s="344"/>
      <c r="M19" s="344"/>
      <c r="N19" s="344"/>
      <c r="O19" s="344"/>
      <c r="P19" s="345"/>
      <c r="R19" s="43"/>
    </row>
    <row r="20" spans="2:18" x14ac:dyDescent="0.4">
      <c r="B20" s="343"/>
      <c r="C20" s="344"/>
      <c r="D20" s="344"/>
      <c r="E20" s="344"/>
      <c r="F20" s="345"/>
      <c r="H20" s="343"/>
      <c r="I20" s="344"/>
      <c r="J20" s="344"/>
      <c r="K20" s="344"/>
      <c r="L20" s="344"/>
      <c r="M20" s="344"/>
      <c r="N20" s="344"/>
      <c r="O20" s="344"/>
      <c r="P20" s="345"/>
      <c r="R20" s="43"/>
    </row>
    <row r="21" spans="2:18" x14ac:dyDescent="0.4">
      <c r="B21" s="343"/>
      <c r="C21" s="344"/>
      <c r="D21" s="344"/>
      <c r="E21" s="344"/>
      <c r="F21" s="345"/>
      <c r="H21" s="343"/>
      <c r="I21" s="344"/>
      <c r="J21" s="344"/>
      <c r="K21" s="344"/>
      <c r="L21" s="344"/>
      <c r="M21" s="344"/>
      <c r="N21" s="344"/>
      <c r="O21" s="344"/>
      <c r="P21" s="345"/>
      <c r="R21" s="43"/>
    </row>
    <row r="22" spans="2:18" x14ac:dyDescent="0.4">
      <c r="B22" s="343"/>
      <c r="C22" s="344"/>
      <c r="D22" s="344"/>
      <c r="E22" s="344"/>
      <c r="F22" s="345"/>
      <c r="H22" s="343"/>
      <c r="I22" s="344"/>
      <c r="J22" s="344"/>
      <c r="K22" s="344"/>
      <c r="L22" s="344"/>
      <c r="M22" s="344"/>
      <c r="N22" s="344"/>
      <c r="O22" s="344"/>
      <c r="P22" s="345"/>
      <c r="R22" s="43"/>
    </row>
    <row r="23" spans="2:18" x14ac:dyDescent="0.4">
      <c r="B23" s="343"/>
      <c r="C23" s="344"/>
      <c r="D23" s="344"/>
      <c r="E23" s="344"/>
      <c r="F23" s="345"/>
      <c r="H23" s="343"/>
      <c r="I23" s="344"/>
      <c r="J23" s="344"/>
      <c r="K23" s="344"/>
      <c r="L23" s="344"/>
      <c r="M23" s="344"/>
      <c r="N23" s="344"/>
      <c r="O23" s="344"/>
      <c r="P23" s="345"/>
      <c r="R23" s="43"/>
    </row>
    <row r="24" spans="2:18" x14ac:dyDescent="0.4">
      <c r="B24" s="343"/>
      <c r="C24" s="344"/>
      <c r="D24" s="344"/>
      <c r="E24" s="344"/>
      <c r="F24" s="345"/>
      <c r="H24" s="343"/>
      <c r="I24" s="344"/>
      <c r="J24" s="344"/>
      <c r="K24" s="344"/>
      <c r="L24" s="344"/>
      <c r="M24" s="344"/>
      <c r="N24" s="344"/>
      <c r="O24" s="344"/>
      <c r="P24" s="345"/>
      <c r="R24" s="43"/>
    </row>
    <row r="25" spans="2:18" x14ac:dyDescent="0.4">
      <c r="B25" s="343"/>
      <c r="C25" s="344"/>
      <c r="D25" s="344"/>
      <c r="E25" s="344"/>
      <c r="F25" s="345"/>
      <c r="H25" s="343"/>
      <c r="I25" s="344"/>
      <c r="J25" s="344"/>
      <c r="K25" s="344"/>
      <c r="L25" s="344"/>
      <c r="M25" s="344"/>
      <c r="N25" s="344"/>
      <c r="O25" s="344"/>
      <c r="P25" s="345"/>
      <c r="R25" s="43"/>
    </row>
    <row r="26" spans="2:18" x14ac:dyDescent="0.4">
      <c r="B26" s="343"/>
      <c r="C26" s="344"/>
      <c r="D26" s="344"/>
      <c r="E26" s="344"/>
      <c r="F26" s="345"/>
      <c r="H26" s="343"/>
      <c r="I26" s="344"/>
      <c r="J26" s="344"/>
      <c r="K26" s="344"/>
      <c r="L26" s="344"/>
      <c r="M26" s="344"/>
      <c r="N26" s="344"/>
      <c r="O26" s="344"/>
      <c r="P26" s="345"/>
      <c r="R26" s="43"/>
    </row>
    <row r="27" spans="2:18" x14ac:dyDescent="0.4">
      <c r="B27" s="343"/>
      <c r="C27" s="344"/>
      <c r="D27" s="344"/>
      <c r="E27" s="344"/>
      <c r="F27" s="345"/>
      <c r="H27" s="343"/>
      <c r="I27" s="344"/>
      <c r="J27" s="344"/>
      <c r="K27" s="344"/>
      <c r="L27" s="344"/>
      <c r="M27" s="344"/>
      <c r="N27" s="344"/>
      <c r="O27" s="344"/>
      <c r="P27" s="345"/>
      <c r="R27" s="43"/>
    </row>
    <row r="28" spans="2:18" x14ac:dyDescent="0.4">
      <c r="B28" s="343"/>
      <c r="C28" s="344"/>
      <c r="D28" s="344"/>
      <c r="E28" s="344"/>
      <c r="F28" s="345"/>
      <c r="H28" s="343"/>
      <c r="I28" s="344"/>
      <c r="J28" s="344"/>
      <c r="K28" s="344"/>
      <c r="L28" s="344"/>
      <c r="M28" s="344"/>
      <c r="N28" s="344"/>
      <c r="O28" s="344"/>
      <c r="P28" s="345"/>
      <c r="R28" s="43"/>
    </row>
    <row r="29" spans="2:18" x14ac:dyDescent="0.4">
      <c r="B29" s="343"/>
      <c r="C29" s="344"/>
      <c r="D29" s="344"/>
      <c r="E29" s="344"/>
      <c r="F29" s="345"/>
      <c r="H29" s="343"/>
      <c r="I29" s="344"/>
      <c r="J29" s="344"/>
      <c r="K29" s="344"/>
      <c r="L29" s="344"/>
      <c r="M29" s="344"/>
      <c r="N29" s="344"/>
      <c r="O29" s="344"/>
      <c r="P29" s="345"/>
      <c r="R29" s="43"/>
    </row>
    <row r="30" spans="2:18" x14ac:dyDescent="0.4">
      <c r="B30" s="343"/>
      <c r="C30" s="344"/>
      <c r="D30" s="344"/>
      <c r="E30" s="344"/>
      <c r="F30" s="345"/>
      <c r="H30" s="343"/>
      <c r="I30" s="344"/>
      <c r="J30" s="344"/>
      <c r="K30" s="344"/>
      <c r="L30" s="344"/>
      <c r="M30" s="344"/>
      <c r="N30" s="344"/>
      <c r="O30" s="344"/>
      <c r="P30" s="345"/>
      <c r="R30" s="43"/>
    </row>
    <row r="31" spans="2:18" x14ac:dyDescent="0.4">
      <c r="B31" s="343"/>
      <c r="C31" s="344"/>
      <c r="D31" s="344"/>
      <c r="E31" s="344"/>
      <c r="F31" s="345"/>
      <c r="H31" s="343"/>
      <c r="I31" s="344"/>
      <c r="J31" s="344"/>
      <c r="K31" s="344"/>
      <c r="L31" s="344"/>
      <c r="M31" s="344"/>
      <c r="N31" s="344"/>
      <c r="O31" s="344"/>
      <c r="P31" s="345"/>
      <c r="R31" s="43"/>
    </row>
    <row r="32" spans="2:18" x14ac:dyDescent="0.4">
      <c r="B32" s="343"/>
      <c r="C32" s="344"/>
      <c r="D32" s="344"/>
      <c r="E32" s="344"/>
      <c r="F32" s="345"/>
      <c r="H32" s="343"/>
      <c r="I32" s="344"/>
      <c r="J32" s="344"/>
      <c r="K32" s="344"/>
      <c r="L32" s="344"/>
      <c r="M32" s="344"/>
      <c r="N32" s="344"/>
      <c r="O32" s="344"/>
      <c r="P32" s="345"/>
      <c r="R32" s="43"/>
    </row>
    <row r="33" spans="2:18" x14ac:dyDescent="0.4">
      <c r="B33" s="343"/>
      <c r="C33" s="344"/>
      <c r="D33" s="344"/>
      <c r="E33" s="344"/>
      <c r="F33" s="345"/>
      <c r="H33" s="343"/>
      <c r="I33" s="344"/>
      <c r="J33" s="344"/>
      <c r="K33" s="344"/>
      <c r="L33" s="344"/>
      <c r="M33" s="344"/>
      <c r="N33" s="344"/>
      <c r="O33" s="344"/>
      <c r="P33" s="345"/>
      <c r="R33" s="43"/>
    </row>
    <row r="34" spans="2:18" x14ac:dyDescent="0.4">
      <c r="B34" s="343"/>
      <c r="C34" s="344"/>
      <c r="D34" s="344"/>
      <c r="E34" s="344"/>
      <c r="F34" s="345"/>
      <c r="H34" s="343"/>
      <c r="I34" s="344"/>
      <c r="J34" s="344"/>
      <c r="K34" s="344"/>
      <c r="L34" s="344"/>
      <c r="M34" s="344"/>
      <c r="N34" s="344"/>
      <c r="O34" s="344"/>
      <c r="P34" s="345"/>
      <c r="R34" s="43"/>
    </row>
    <row r="35" spans="2:18" x14ac:dyDescent="0.4">
      <c r="B35" s="343"/>
      <c r="C35" s="344"/>
      <c r="D35" s="344"/>
      <c r="E35" s="344"/>
      <c r="F35" s="345"/>
      <c r="H35" s="343"/>
      <c r="I35" s="344"/>
      <c r="J35" s="344"/>
      <c r="K35" s="344"/>
      <c r="L35" s="344"/>
      <c r="M35" s="344"/>
      <c r="N35" s="344"/>
      <c r="O35" s="344"/>
      <c r="P35" s="345"/>
      <c r="R35" s="43"/>
    </row>
    <row r="36" spans="2:18" x14ac:dyDescent="0.4">
      <c r="B36" s="343"/>
      <c r="C36" s="344"/>
      <c r="D36" s="344"/>
      <c r="E36" s="344"/>
      <c r="F36" s="345"/>
      <c r="H36" s="343"/>
      <c r="I36" s="344"/>
      <c r="J36" s="344"/>
      <c r="K36" s="344"/>
      <c r="L36" s="344"/>
      <c r="M36" s="344"/>
      <c r="N36" s="344"/>
      <c r="O36" s="344"/>
      <c r="P36" s="345"/>
      <c r="R36" s="43"/>
    </row>
    <row r="37" spans="2:18" x14ac:dyDescent="0.4">
      <c r="B37" s="343"/>
      <c r="C37" s="344"/>
      <c r="D37" s="344"/>
      <c r="E37" s="344"/>
      <c r="F37" s="345"/>
      <c r="H37" s="343"/>
      <c r="I37" s="344"/>
      <c r="J37" s="344"/>
      <c r="K37" s="344"/>
      <c r="L37" s="344"/>
      <c r="M37" s="344"/>
      <c r="N37" s="344"/>
      <c r="O37" s="344"/>
      <c r="P37" s="345"/>
      <c r="R37" s="43"/>
    </row>
    <row r="38" spans="2:18" x14ac:dyDescent="0.4">
      <c r="B38" s="343"/>
      <c r="C38" s="344"/>
      <c r="D38" s="344"/>
      <c r="E38" s="344"/>
      <c r="F38" s="345"/>
      <c r="H38" s="343"/>
      <c r="I38" s="344"/>
      <c r="J38" s="344"/>
      <c r="K38" s="344"/>
      <c r="L38" s="344"/>
      <c r="M38" s="344"/>
      <c r="N38" s="344"/>
      <c r="O38" s="344"/>
      <c r="P38" s="345"/>
      <c r="R38" s="43"/>
    </row>
    <row r="39" spans="2:18" x14ac:dyDescent="0.4">
      <c r="B39" s="343"/>
      <c r="C39" s="344"/>
      <c r="D39" s="344"/>
      <c r="E39" s="344"/>
      <c r="F39" s="345"/>
      <c r="H39" s="343"/>
      <c r="I39" s="344"/>
      <c r="J39" s="344"/>
      <c r="K39" s="344"/>
      <c r="L39" s="344"/>
      <c r="M39" s="344"/>
      <c r="N39" s="344"/>
      <c r="O39" s="344"/>
      <c r="P39" s="345"/>
      <c r="R39" s="43"/>
    </row>
    <row r="40" spans="2:18" x14ac:dyDescent="0.4">
      <c r="B40" s="343"/>
      <c r="C40" s="344"/>
      <c r="D40" s="344"/>
      <c r="E40" s="344"/>
      <c r="F40" s="345"/>
      <c r="H40" s="343"/>
      <c r="I40" s="344"/>
      <c r="J40" s="344"/>
      <c r="K40" s="344"/>
      <c r="L40" s="344"/>
      <c r="M40" s="344"/>
      <c r="N40" s="344"/>
      <c r="O40" s="344"/>
      <c r="P40" s="345"/>
      <c r="R40" s="43"/>
    </row>
    <row r="41" spans="2:18" x14ac:dyDescent="0.4">
      <c r="B41" s="343"/>
      <c r="C41" s="344"/>
      <c r="D41" s="344"/>
      <c r="E41" s="344"/>
      <c r="F41" s="345"/>
      <c r="H41" s="343"/>
      <c r="I41" s="344"/>
      <c r="J41" s="344"/>
      <c r="K41" s="344"/>
      <c r="L41" s="344"/>
      <c r="M41" s="344"/>
      <c r="N41" s="344"/>
      <c r="O41" s="344"/>
      <c r="P41" s="345"/>
      <c r="R41" s="43"/>
    </row>
    <row r="42" spans="2:18" ht="16.3" thickBot="1" x14ac:dyDescent="0.45">
      <c r="B42" s="346"/>
      <c r="C42" s="347"/>
      <c r="D42" s="347"/>
      <c r="E42" s="347"/>
      <c r="F42" s="348"/>
      <c r="H42" s="346"/>
      <c r="I42" s="347"/>
      <c r="J42" s="347"/>
      <c r="K42" s="347"/>
      <c r="L42" s="347"/>
      <c r="M42" s="347"/>
      <c r="N42" s="347"/>
      <c r="O42" s="347"/>
      <c r="P42" s="348"/>
      <c r="R42" s="43"/>
    </row>
    <row r="43" spans="2:18" ht="16.3" thickBot="1" x14ac:dyDescent="0.45">
      <c r="R43" s="43"/>
    </row>
    <row r="44" spans="2:18" ht="16.3" thickBot="1" x14ac:dyDescent="0.45">
      <c r="B44" s="27" t="s">
        <v>161</v>
      </c>
      <c r="C44" s="28"/>
      <c r="D44" s="28"/>
      <c r="E44" s="28"/>
      <c r="F44" s="28"/>
      <c r="G44" s="28"/>
      <c r="H44" s="28"/>
      <c r="I44" s="28"/>
      <c r="J44" s="28"/>
      <c r="K44" s="28"/>
      <c r="L44" s="28"/>
      <c r="M44" s="28"/>
      <c r="N44" s="28"/>
      <c r="O44" s="28"/>
      <c r="P44" s="29"/>
      <c r="R44" s="43"/>
    </row>
    <row r="45" spans="2:18" x14ac:dyDescent="0.4">
      <c r="B45" s="343"/>
      <c r="C45" s="344"/>
      <c r="D45" s="344"/>
      <c r="E45" s="344"/>
      <c r="F45" s="344"/>
      <c r="G45" s="344"/>
      <c r="H45" s="344"/>
      <c r="I45" s="344"/>
      <c r="J45" s="344"/>
      <c r="K45" s="344"/>
      <c r="L45" s="344"/>
      <c r="M45" s="344"/>
      <c r="N45" s="344"/>
      <c r="O45" s="344"/>
      <c r="P45" s="345"/>
      <c r="R45" s="43"/>
    </row>
    <row r="46" spans="2:18" x14ac:dyDescent="0.4">
      <c r="B46" s="343"/>
      <c r="C46" s="344"/>
      <c r="D46" s="344"/>
      <c r="E46" s="344"/>
      <c r="F46" s="344"/>
      <c r="G46" s="344"/>
      <c r="H46" s="344"/>
      <c r="I46" s="344"/>
      <c r="J46" s="344"/>
      <c r="K46" s="344"/>
      <c r="L46" s="344"/>
      <c r="M46" s="344"/>
      <c r="N46" s="344"/>
      <c r="O46" s="344"/>
      <c r="P46" s="345"/>
      <c r="R46" s="43"/>
    </row>
    <row r="47" spans="2:18" x14ac:dyDescent="0.4">
      <c r="B47" s="343"/>
      <c r="C47" s="344"/>
      <c r="D47" s="344"/>
      <c r="E47" s="344"/>
      <c r="F47" s="344"/>
      <c r="G47" s="344"/>
      <c r="H47" s="344"/>
      <c r="I47" s="344"/>
      <c r="J47" s="344"/>
      <c r="K47" s="344"/>
      <c r="L47" s="344"/>
      <c r="M47" s="344"/>
      <c r="N47" s="344"/>
      <c r="O47" s="344"/>
      <c r="P47" s="345"/>
      <c r="R47" s="43"/>
    </row>
    <row r="48" spans="2:18" x14ac:dyDescent="0.4">
      <c r="B48" s="343"/>
      <c r="C48" s="344"/>
      <c r="D48" s="344"/>
      <c r="E48" s="344"/>
      <c r="F48" s="344"/>
      <c r="G48" s="344"/>
      <c r="H48" s="344"/>
      <c r="I48" s="344"/>
      <c r="J48" s="344"/>
      <c r="K48" s="344"/>
      <c r="L48" s="344"/>
      <c r="M48" s="344"/>
      <c r="N48" s="344"/>
      <c r="O48" s="344"/>
      <c r="P48" s="345"/>
      <c r="R48" s="43"/>
    </row>
    <row r="49" spans="2:18" x14ac:dyDescent="0.4">
      <c r="B49" s="343"/>
      <c r="C49" s="344"/>
      <c r="D49" s="344"/>
      <c r="E49" s="344"/>
      <c r="F49" s="344"/>
      <c r="G49" s="344"/>
      <c r="H49" s="344"/>
      <c r="I49" s="344"/>
      <c r="J49" s="344"/>
      <c r="K49" s="344"/>
      <c r="L49" s="344"/>
      <c r="M49" s="344"/>
      <c r="N49" s="344"/>
      <c r="O49" s="344"/>
      <c r="P49" s="345"/>
      <c r="R49" s="43"/>
    </row>
    <row r="50" spans="2:18" x14ac:dyDescent="0.4">
      <c r="B50" s="343"/>
      <c r="C50" s="344"/>
      <c r="D50" s="344"/>
      <c r="E50" s="344"/>
      <c r="F50" s="344"/>
      <c r="G50" s="344"/>
      <c r="H50" s="344"/>
      <c r="I50" s="344"/>
      <c r="J50" s="344"/>
      <c r="K50" s="344"/>
      <c r="L50" s="344"/>
      <c r="M50" s="344"/>
      <c r="N50" s="344"/>
      <c r="O50" s="344"/>
      <c r="P50" s="345"/>
      <c r="R50" s="43"/>
    </row>
    <row r="51" spans="2:18" x14ac:dyDescent="0.4">
      <c r="B51" s="343"/>
      <c r="C51" s="344"/>
      <c r="D51" s="344"/>
      <c r="E51" s="344"/>
      <c r="F51" s="344"/>
      <c r="G51" s="344"/>
      <c r="H51" s="344"/>
      <c r="I51" s="344"/>
      <c r="J51" s="344"/>
      <c r="K51" s="344"/>
      <c r="L51" s="344"/>
      <c r="M51" s="344"/>
      <c r="N51" s="344"/>
      <c r="O51" s="344"/>
      <c r="P51" s="345"/>
      <c r="R51" s="43"/>
    </row>
    <row r="52" spans="2:18" x14ac:dyDescent="0.4">
      <c r="B52" s="343"/>
      <c r="C52" s="344"/>
      <c r="D52" s="344"/>
      <c r="E52" s="344"/>
      <c r="F52" s="344"/>
      <c r="G52" s="344"/>
      <c r="H52" s="344"/>
      <c r="I52" s="344"/>
      <c r="J52" s="344"/>
      <c r="K52" s="344"/>
      <c r="L52" s="344"/>
      <c r="M52" s="344"/>
      <c r="N52" s="344"/>
      <c r="O52" s="344"/>
      <c r="P52" s="345"/>
      <c r="R52" s="43"/>
    </row>
    <row r="53" spans="2:18" x14ac:dyDescent="0.4">
      <c r="B53" s="343"/>
      <c r="C53" s="344"/>
      <c r="D53" s="344"/>
      <c r="E53" s="344"/>
      <c r="F53" s="344"/>
      <c r="G53" s="344"/>
      <c r="H53" s="344"/>
      <c r="I53" s="344"/>
      <c r="J53" s="344"/>
      <c r="K53" s="344"/>
      <c r="L53" s="344"/>
      <c r="M53" s="344"/>
      <c r="N53" s="344"/>
      <c r="O53" s="344"/>
      <c r="P53" s="345"/>
      <c r="R53" s="43"/>
    </row>
    <row r="54" spans="2:18" x14ac:dyDescent="0.4">
      <c r="B54" s="343"/>
      <c r="C54" s="344"/>
      <c r="D54" s="344"/>
      <c r="E54" s="344"/>
      <c r="F54" s="344"/>
      <c r="G54" s="344"/>
      <c r="H54" s="344"/>
      <c r="I54" s="344"/>
      <c r="J54" s="344"/>
      <c r="K54" s="344"/>
      <c r="L54" s="344"/>
      <c r="M54" s="344"/>
      <c r="N54" s="344"/>
      <c r="O54" s="344"/>
      <c r="P54" s="345"/>
      <c r="R54" s="43"/>
    </row>
    <row r="55" spans="2:18" x14ac:dyDescent="0.4">
      <c r="B55" s="343"/>
      <c r="C55" s="344"/>
      <c r="D55" s="344"/>
      <c r="E55" s="344"/>
      <c r="F55" s="344"/>
      <c r="G55" s="344"/>
      <c r="H55" s="344"/>
      <c r="I55" s="344"/>
      <c r="J55" s="344"/>
      <c r="K55" s="344"/>
      <c r="L55" s="344"/>
      <c r="M55" s="344"/>
      <c r="N55" s="344"/>
      <c r="O55" s="344"/>
      <c r="P55" s="345"/>
      <c r="R55" s="43"/>
    </row>
    <row r="56" spans="2:18" x14ac:dyDescent="0.4">
      <c r="B56" s="343"/>
      <c r="C56" s="344"/>
      <c r="D56" s="344"/>
      <c r="E56" s="344"/>
      <c r="F56" s="344"/>
      <c r="G56" s="344"/>
      <c r="H56" s="344"/>
      <c r="I56" s="344"/>
      <c r="J56" s="344"/>
      <c r="K56" s="344"/>
      <c r="L56" s="344"/>
      <c r="M56" s="344"/>
      <c r="N56" s="344"/>
      <c r="O56" s="344"/>
      <c r="P56" s="345"/>
      <c r="R56" s="43"/>
    </row>
    <row r="57" spans="2:18" x14ac:dyDescent="0.4">
      <c r="B57" s="343"/>
      <c r="C57" s="344"/>
      <c r="D57" s="344"/>
      <c r="E57" s="344"/>
      <c r="F57" s="344"/>
      <c r="G57" s="344"/>
      <c r="H57" s="344"/>
      <c r="I57" s="344"/>
      <c r="J57" s="344"/>
      <c r="K57" s="344"/>
      <c r="L57" s="344"/>
      <c r="M57" s="344"/>
      <c r="N57" s="344"/>
      <c r="O57" s="344"/>
      <c r="P57" s="345"/>
      <c r="R57" s="43"/>
    </row>
    <row r="58" spans="2:18" x14ac:dyDescent="0.4">
      <c r="B58" s="343"/>
      <c r="C58" s="344"/>
      <c r="D58" s="344"/>
      <c r="E58" s="344"/>
      <c r="F58" s="344"/>
      <c r="G58" s="344"/>
      <c r="H58" s="344"/>
      <c r="I58" s="344"/>
      <c r="J58" s="344"/>
      <c r="K58" s="344"/>
      <c r="L58" s="344"/>
      <c r="M58" s="344"/>
      <c r="N58" s="344"/>
      <c r="O58" s="344"/>
      <c r="P58" s="345"/>
      <c r="R58" s="43"/>
    </row>
    <row r="59" spans="2:18" x14ac:dyDescent="0.4">
      <c r="B59" s="343"/>
      <c r="C59" s="344"/>
      <c r="D59" s="344"/>
      <c r="E59" s="344"/>
      <c r="F59" s="344"/>
      <c r="G59" s="344"/>
      <c r="H59" s="344"/>
      <c r="I59" s="344"/>
      <c r="J59" s="344"/>
      <c r="K59" s="344"/>
      <c r="L59" s="344"/>
      <c r="M59" s="344"/>
      <c r="N59" s="344"/>
      <c r="O59" s="344"/>
      <c r="P59" s="345"/>
      <c r="R59" s="43"/>
    </row>
    <row r="60" spans="2:18" x14ac:dyDescent="0.4">
      <c r="B60" s="343"/>
      <c r="C60" s="344"/>
      <c r="D60" s="344"/>
      <c r="E60" s="344"/>
      <c r="F60" s="344"/>
      <c r="G60" s="344"/>
      <c r="H60" s="344"/>
      <c r="I60" s="344"/>
      <c r="J60" s="344"/>
      <c r="K60" s="344"/>
      <c r="L60" s="344"/>
      <c r="M60" s="344"/>
      <c r="N60" s="344"/>
      <c r="O60" s="344"/>
      <c r="P60" s="345"/>
      <c r="R60" s="43"/>
    </row>
    <row r="61" spans="2:18" x14ac:dyDescent="0.4">
      <c r="B61" s="343"/>
      <c r="C61" s="344"/>
      <c r="D61" s="344"/>
      <c r="E61" s="344"/>
      <c r="F61" s="344"/>
      <c r="G61" s="344"/>
      <c r="H61" s="344"/>
      <c r="I61" s="344"/>
      <c r="J61" s="344"/>
      <c r="K61" s="344"/>
      <c r="L61" s="344"/>
      <c r="M61" s="344"/>
      <c r="N61" s="344"/>
      <c r="O61" s="344"/>
      <c r="P61" s="345"/>
      <c r="R61" s="43"/>
    </row>
    <row r="62" spans="2:18" x14ac:dyDescent="0.4">
      <c r="B62" s="343"/>
      <c r="C62" s="344"/>
      <c r="D62" s="344"/>
      <c r="E62" s="344"/>
      <c r="F62" s="344"/>
      <c r="G62" s="344"/>
      <c r="H62" s="344"/>
      <c r="I62" s="344"/>
      <c r="J62" s="344"/>
      <c r="K62" s="344"/>
      <c r="L62" s="344"/>
      <c r="M62" s="344"/>
      <c r="N62" s="344"/>
      <c r="O62" s="344"/>
      <c r="P62" s="345"/>
      <c r="R62" s="43"/>
    </row>
    <row r="63" spans="2:18" x14ac:dyDescent="0.4">
      <c r="B63" s="343"/>
      <c r="C63" s="344"/>
      <c r="D63" s="344"/>
      <c r="E63" s="344"/>
      <c r="F63" s="344"/>
      <c r="G63" s="344"/>
      <c r="H63" s="344"/>
      <c r="I63" s="344"/>
      <c r="J63" s="344"/>
      <c r="K63" s="344"/>
      <c r="L63" s="344"/>
      <c r="M63" s="344"/>
      <c r="N63" s="344"/>
      <c r="O63" s="344"/>
      <c r="P63" s="345"/>
      <c r="R63" s="43"/>
    </row>
    <row r="64" spans="2:18" x14ac:dyDescent="0.4">
      <c r="B64" s="343"/>
      <c r="C64" s="344"/>
      <c r="D64" s="344"/>
      <c r="E64" s="344"/>
      <c r="F64" s="344"/>
      <c r="G64" s="344"/>
      <c r="H64" s="344"/>
      <c r="I64" s="344"/>
      <c r="J64" s="344"/>
      <c r="K64" s="344"/>
      <c r="L64" s="344"/>
      <c r="M64" s="344"/>
      <c r="N64" s="344"/>
      <c r="O64" s="344"/>
      <c r="P64" s="345"/>
      <c r="R64" s="43"/>
    </row>
    <row r="65" spans="2:18" x14ac:dyDescent="0.4">
      <c r="B65" s="343"/>
      <c r="C65" s="344"/>
      <c r="D65" s="344"/>
      <c r="E65" s="344"/>
      <c r="F65" s="344"/>
      <c r="G65" s="344"/>
      <c r="H65" s="344"/>
      <c r="I65" s="344"/>
      <c r="J65" s="344"/>
      <c r="K65" s="344"/>
      <c r="L65" s="344"/>
      <c r="M65" s="344"/>
      <c r="N65" s="344"/>
      <c r="O65" s="344"/>
      <c r="P65" s="345"/>
      <c r="R65" s="43"/>
    </row>
    <row r="66" spans="2:18" x14ac:dyDescent="0.4">
      <c r="B66" s="343"/>
      <c r="C66" s="344"/>
      <c r="D66" s="344"/>
      <c r="E66" s="344"/>
      <c r="F66" s="344"/>
      <c r="G66" s="344"/>
      <c r="H66" s="344"/>
      <c r="I66" s="344"/>
      <c r="J66" s="344"/>
      <c r="K66" s="344"/>
      <c r="L66" s="344"/>
      <c r="M66" s="344"/>
      <c r="N66" s="344"/>
      <c r="O66" s="344"/>
      <c r="P66" s="345"/>
      <c r="R66" s="43"/>
    </row>
    <row r="67" spans="2:18" x14ac:dyDescent="0.4">
      <c r="B67" s="343"/>
      <c r="C67" s="344"/>
      <c r="D67" s="344"/>
      <c r="E67" s="344"/>
      <c r="F67" s="344"/>
      <c r="G67" s="344"/>
      <c r="H67" s="344"/>
      <c r="I67" s="344"/>
      <c r="J67" s="344"/>
      <c r="K67" s="344"/>
      <c r="L67" s="344"/>
      <c r="M67" s="344"/>
      <c r="N67" s="344"/>
      <c r="O67" s="344"/>
      <c r="P67" s="345"/>
      <c r="R67" s="43"/>
    </row>
    <row r="68" spans="2:18" x14ac:dyDescent="0.4">
      <c r="B68" s="343"/>
      <c r="C68" s="344"/>
      <c r="D68" s="344"/>
      <c r="E68" s="344"/>
      <c r="F68" s="344"/>
      <c r="G68" s="344"/>
      <c r="H68" s="344"/>
      <c r="I68" s="344"/>
      <c r="J68" s="344"/>
      <c r="K68" s="344"/>
      <c r="L68" s="344"/>
      <c r="M68" s="344"/>
      <c r="N68" s="344"/>
      <c r="O68" s="344"/>
      <c r="P68" s="345"/>
      <c r="R68" s="43"/>
    </row>
    <row r="69" spans="2:18" x14ac:dyDescent="0.4">
      <c r="B69" s="343"/>
      <c r="C69" s="344"/>
      <c r="D69" s="344"/>
      <c r="E69" s="344"/>
      <c r="F69" s="344"/>
      <c r="G69" s="344"/>
      <c r="H69" s="344"/>
      <c r="I69" s="344"/>
      <c r="J69" s="344"/>
      <c r="K69" s="344"/>
      <c r="L69" s="344"/>
      <c r="M69" s="344"/>
      <c r="N69" s="344"/>
      <c r="O69" s="344"/>
      <c r="P69" s="345"/>
      <c r="R69" s="43"/>
    </row>
    <row r="70" spans="2:18" x14ac:dyDescent="0.4">
      <c r="B70" s="343"/>
      <c r="C70" s="344"/>
      <c r="D70" s="344"/>
      <c r="E70" s="344"/>
      <c r="F70" s="344"/>
      <c r="G70" s="344"/>
      <c r="H70" s="344"/>
      <c r="I70" s="344"/>
      <c r="J70" s="344"/>
      <c r="K70" s="344"/>
      <c r="L70" s="344"/>
      <c r="M70" s="344"/>
      <c r="N70" s="344"/>
      <c r="O70" s="344"/>
      <c r="P70" s="345"/>
      <c r="R70" s="43"/>
    </row>
    <row r="71" spans="2:18" x14ac:dyDescent="0.4">
      <c r="B71" s="343"/>
      <c r="C71" s="344"/>
      <c r="D71" s="344"/>
      <c r="E71" s="344"/>
      <c r="F71" s="344"/>
      <c r="G71" s="344"/>
      <c r="H71" s="344"/>
      <c r="I71" s="344"/>
      <c r="J71" s="344"/>
      <c r="K71" s="344"/>
      <c r="L71" s="344"/>
      <c r="M71" s="344"/>
      <c r="N71" s="344"/>
      <c r="O71" s="344"/>
      <c r="P71" s="345"/>
      <c r="R71" s="43"/>
    </row>
    <row r="72" spans="2:18" x14ac:dyDescent="0.4">
      <c r="B72" s="343"/>
      <c r="C72" s="344"/>
      <c r="D72" s="344"/>
      <c r="E72" s="344"/>
      <c r="F72" s="344"/>
      <c r="G72" s="344"/>
      <c r="H72" s="344"/>
      <c r="I72" s="344"/>
      <c r="J72" s="344"/>
      <c r="K72" s="344"/>
      <c r="L72" s="344"/>
      <c r="M72" s="344"/>
      <c r="N72" s="344"/>
      <c r="O72" s="344"/>
      <c r="P72" s="345"/>
      <c r="R72" s="43"/>
    </row>
    <row r="73" spans="2:18" x14ac:dyDescent="0.4">
      <c r="B73" s="343"/>
      <c r="C73" s="344"/>
      <c r="D73" s="344"/>
      <c r="E73" s="344"/>
      <c r="F73" s="344"/>
      <c r="G73" s="344"/>
      <c r="H73" s="344"/>
      <c r="I73" s="344"/>
      <c r="J73" s="344"/>
      <c r="K73" s="344"/>
      <c r="L73" s="344"/>
      <c r="M73" s="344"/>
      <c r="N73" s="344"/>
      <c r="O73" s="344"/>
      <c r="P73" s="345"/>
      <c r="R73" s="43"/>
    </row>
    <row r="74" spans="2:18" x14ac:dyDescent="0.4">
      <c r="B74" s="343"/>
      <c r="C74" s="344"/>
      <c r="D74" s="344"/>
      <c r="E74" s="344"/>
      <c r="F74" s="344"/>
      <c r="G74" s="344"/>
      <c r="H74" s="344"/>
      <c r="I74" s="344"/>
      <c r="J74" s="344"/>
      <c r="K74" s="344"/>
      <c r="L74" s="344"/>
      <c r="M74" s="344"/>
      <c r="N74" s="344"/>
      <c r="O74" s="344"/>
      <c r="P74" s="345"/>
      <c r="R74" s="43"/>
    </row>
    <row r="75" spans="2:18" x14ac:dyDescent="0.4">
      <c r="B75" s="343"/>
      <c r="C75" s="344"/>
      <c r="D75" s="344"/>
      <c r="E75" s="344"/>
      <c r="F75" s="344"/>
      <c r="G75" s="344"/>
      <c r="H75" s="344"/>
      <c r="I75" s="344"/>
      <c r="J75" s="344"/>
      <c r="K75" s="344"/>
      <c r="L75" s="344"/>
      <c r="M75" s="344"/>
      <c r="N75" s="344"/>
      <c r="O75" s="344"/>
      <c r="P75" s="345"/>
      <c r="R75" s="43"/>
    </row>
    <row r="76" spans="2:18" ht="16.3" thickBot="1" x14ac:dyDescent="0.45">
      <c r="B76" s="346"/>
      <c r="C76" s="347"/>
      <c r="D76" s="347"/>
      <c r="E76" s="347"/>
      <c r="F76" s="347"/>
      <c r="G76" s="347"/>
      <c r="H76" s="347"/>
      <c r="I76" s="347"/>
      <c r="J76" s="347"/>
      <c r="K76" s="347"/>
      <c r="L76" s="347"/>
      <c r="M76" s="347"/>
      <c r="N76" s="347"/>
      <c r="O76" s="347"/>
      <c r="P76" s="348"/>
      <c r="R76" s="43"/>
    </row>
    <row r="77" spans="2:18" ht="16.3" thickBot="1" x14ac:dyDescent="0.45">
      <c r="R77" s="43"/>
    </row>
    <row r="78" spans="2:18" ht="16.3" thickBot="1" x14ac:dyDescent="0.45">
      <c r="B78" s="27" t="s">
        <v>162</v>
      </c>
      <c r="C78" s="28"/>
      <c r="D78" s="28"/>
      <c r="E78" s="28"/>
      <c r="F78" s="29"/>
      <c r="H78" s="27" t="s">
        <v>163</v>
      </c>
      <c r="I78" s="28"/>
      <c r="J78" s="28"/>
      <c r="K78" s="28"/>
      <c r="L78" s="28"/>
      <c r="M78" s="28"/>
      <c r="N78" s="28"/>
      <c r="O78" s="28"/>
      <c r="P78" s="29"/>
      <c r="R78" s="43"/>
    </row>
    <row r="79" spans="2:18" x14ac:dyDescent="0.4">
      <c r="B79" s="343"/>
      <c r="C79" s="344"/>
      <c r="D79" s="344"/>
      <c r="E79" s="344"/>
      <c r="F79" s="345"/>
      <c r="H79" s="343"/>
      <c r="I79" s="344"/>
      <c r="J79" s="344"/>
      <c r="K79" s="344"/>
      <c r="L79" s="344"/>
      <c r="M79" s="344"/>
      <c r="N79" s="344"/>
      <c r="O79" s="344"/>
      <c r="P79" s="345"/>
      <c r="R79" s="43"/>
    </row>
    <row r="80" spans="2:18" x14ac:dyDescent="0.4">
      <c r="B80" s="343"/>
      <c r="C80" s="344"/>
      <c r="D80" s="344"/>
      <c r="E80" s="344"/>
      <c r="F80" s="345"/>
      <c r="H80" s="343"/>
      <c r="I80" s="344"/>
      <c r="J80" s="344"/>
      <c r="K80" s="344"/>
      <c r="L80" s="344"/>
      <c r="M80" s="344"/>
      <c r="N80" s="344"/>
      <c r="O80" s="344"/>
      <c r="P80" s="345"/>
      <c r="R80" s="43"/>
    </row>
    <row r="81" spans="2:18" x14ac:dyDescent="0.4">
      <c r="B81" s="343"/>
      <c r="C81" s="344"/>
      <c r="D81" s="344"/>
      <c r="E81" s="344"/>
      <c r="F81" s="345"/>
      <c r="H81" s="343"/>
      <c r="I81" s="344"/>
      <c r="J81" s="344"/>
      <c r="K81" s="344"/>
      <c r="L81" s="344"/>
      <c r="M81" s="344"/>
      <c r="N81" s="344"/>
      <c r="O81" s="344"/>
      <c r="P81" s="345"/>
      <c r="R81" s="43"/>
    </row>
    <row r="82" spans="2:18" x14ac:dyDescent="0.4">
      <c r="B82" s="343"/>
      <c r="C82" s="344"/>
      <c r="D82" s="344"/>
      <c r="E82" s="344"/>
      <c r="F82" s="345"/>
      <c r="H82" s="343"/>
      <c r="I82" s="344"/>
      <c r="J82" s="344"/>
      <c r="K82" s="344"/>
      <c r="L82" s="344"/>
      <c r="M82" s="344"/>
      <c r="N82" s="344"/>
      <c r="O82" s="344"/>
      <c r="P82" s="345"/>
      <c r="R82" s="43"/>
    </row>
    <row r="83" spans="2:18" x14ac:dyDescent="0.4">
      <c r="B83" s="343"/>
      <c r="C83" s="344"/>
      <c r="D83" s="344"/>
      <c r="E83" s="344"/>
      <c r="F83" s="345"/>
      <c r="H83" s="343"/>
      <c r="I83" s="344"/>
      <c r="J83" s="344"/>
      <c r="K83" s="344"/>
      <c r="L83" s="344"/>
      <c r="M83" s="344"/>
      <c r="N83" s="344"/>
      <c r="O83" s="344"/>
      <c r="P83" s="345"/>
      <c r="R83" s="43"/>
    </row>
    <row r="84" spans="2:18" x14ac:dyDescent="0.4">
      <c r="B84" s="343"/>
      <c r="C84" s="344"/>
      <c r="D84" s="344"/>
      <c r="E84" s="344"/>
      <c r="F84" s="345"/>
      <c r="H84" s="343"/>
      <c r="I84" s="344"/>
      <c r="J84" s="344"/>
      <c r="K84" s="344"/>
      <c r="L84" s="344"/>
      <c r="M84" s="344"/>
      <c r="N84" s="344"/>
      <c r="O84" s="344"/>
      <c r="P84" s="345"/>
      <c r="R84" s="43"/>
    </row>
    <row r="85" spans="2:18" x14ac:dyDescent="0.4">
      <c r="B85" s="343"/>
      <c r="C85" s="344"/>
      <c r="D85" s="344"/>
      <c r="E85" s="344"/>
      <c r="F85" s="345"/>
      <c r="H85" s="343"/>
      <c r="I85" s="344"/>
      <c r="J85" s="344"/>
      <c r="K85" s="344"/>
      <c r="L85" s="344"/>
      <c r="M85" s="344"/>
      <c r="N85" s="344"/>
      <c r="O85" s="344"/>
      <c r="P85" s="345"/>
      <c r="R85" s="43"/>
    </row>
    <row r="86" spans="2:18" x14ac:dyDescent="0.4">
      <c r="B86" s="343"/>
      <c r="C86" s="344"/>
      <c r="D86" s="344"/>
      <c r="E86" s="344"/>
      <c r="F86" s="345"/>
      <c r="H86" s="343"/>
      <c r="I86" s="344"/>
      <c r="J86" s="344"/>
      <c r="K86" s="344"/>
      <c r="L86" s="344"/>
      <c r="M86" s="344"/>
      <c r="N86" s="344"/>
      <c r="O86" s="344"/>
      <c r="P86" s="345"/>
      <c r="R86" s="43"/>
    </row>
    <row r="87" spans="2:18" x14ac:dyDescent="0.4">
      <c r="B87" s="343"/>
      <c r="C87" s="344"/>
      <c r="D87" s="344"/>
      <c r="E87" s="344"/>
      <c r="F87" s="345"/>
      <c r="H87" s="343"/>
      <c r="I87" s="344"/>
      <c r="J87" s="344"/>
      <c r="K87" s="344"/>
      <c r="L87" s="344"/>
      <c r="M87" s="344"/>
      <c r="N87" s="344"/>
      <c r="O87" s="344"/>
      <c r="P87" s="345"/>
      <c r="R87" s="43"/>
    </row>
    <row r="88" spans="2:18" x14ac:dyDescent="0.4">
      <c r="B88" s="343"/>
      <c r="C88" s="344"/>
      <c r="D88" s="344"/>
      <c r="E88" s="344"/>
      <c r="F88" s="345"/>
      <c r="H88" s="343"/>
      <c r="I88" s="344"/>
      <c r="J88" s="344"/>
      <c r="K88" s="344"/>
      <c r="L88" s="344"/>
      <c r="M88" s="344"/>
      <c r="N88" s="344"/>
      <c r="O88" s="344"/>
      <c r="P88" s="345"/>
      <c r="R88" s="43"/>
    </row>
    <row r="89" spans="2:18" x14ac:dyDescent="0.4">
      <c r="B89" s="343"/>
      <c r="C89" s="344"/>
      <c r="D89" s="344"/>
      <c r="E89" s="344"/>
      <c r="F89" s="345"/>
      <c r="H89" s="343"/>
      <c r="I89" s="344"/>
      <c r="J89" s="344"/>
      <c r="K89" s="344"/>
      <c r="L89" s="344"/>
      <c r="M89" s="344"/>
      <c r="N89" s="344"/>
      <c r="O89" s="344"/>
      <c r="P89" s="345"/>
      <c r="R89" s="43"/>
    </row>
    <row r="90" spans="2:18" x14ac:dyDescent="0.4">
      <c r="B90" s="343"/>
      <c r="C90" s="344"/>
      <c r="D90" s="344"/>
      <c r="E90" s="344"/>
      <c r="F90" s="345"/>
      <c r="H90" s="343"/>
      <c r="I90" s="344"/>
      <c r="J90" s="344"/>
      <c r="K90" s="344"/>
      <c r="L90" s="344"/>
      <c r="M90" s="344"/>
      <c r="N90" s="344"/>
      <c r="O90" s="344"/>
      <c r="P90" s="345"/>
      <c r="R90" s="43"/>
    </row>
    <row r="91" spans="2:18" x14ac:dyDescent="0.4">
      <c r="B91" s="343"/>
      <c r="C91" s="344"/>
      <c r="D91" s="344"/>
      <c r="E91" s="344"/>
      <c r="F91" s="345"/>
      <c r="H91" s="343"/>
      <c r="I91" s="344"/>
      <c r="J91" s="344"/>
      <c r="K91" s="344"/>
      <c r="L91" s="344"/>
      <c r="M91" s="344"/>
      <c r="N91" s="344"/>
      <c r="O91" s="344"/>
      <c r="P91" s="345"/>
      <c r="R91" s="43"/>
    </row>
    <row r="92" spans="2:18" x14ac:dyDescent="0.4">
      <c r="B92" s="343"/>
      <c r="C92" s="344"/>
      <c r="D92" s="344"/>
      <c r="E92" s="344"/>
      <c r="F92" s="345"/>
      <c r="H92" s="343"/>
      <c r="I92" s="344"/>
      <c r="J92" s="344"/>
      <c r="K92" s="344"/>
      <c r="L92" s="344"/>
      <c r="M92" s="344"/>
      <c r="N92" s="344"/>
      <c r="O92" s="344"/>
      <c r="P92" s="345"/>
      <c r="R92" s="43"/>
    </row>
    <row r="93" spans="2:18" x14ac:dyDescent="0.4">
      <c r="B93" s="343"/>
      <c r="C93" s="344"/>
      <c r="D93" s="344"/>
      <c r="E93" s="344"/>
      <c r="F93" s="345"/>
      <c r="H93" s="343"/>
      <c r="I93" s="344"/>
      <c r="J93" s="344"/>
      <c r="K93" s="344"/>
      <c r="L93" s="344"/>
      <c r="M93" s="344"/>
      <c r="N93" s="344"/>
      <c r="O93" s="344"/>
      <c r="P93" s="345"/>
      <c r="R93" s="43"/>
    </row>
    <row r="94" spans="2:18" x14ac:dyDescent="0.4">
      <c r="B94" s="343"/>
      <c r="C94" s="344"/>
      <c r="D94" s="344"/>
      <c r="E94" s="344"/>
      <c r="F94" s="345"/>
      <c r="H94" s="343"/>
      <c r="I94" s="344"/>
      <c r="J94" s="344"/>
      <c r="K94" s="344"/>
      <c r="L94" s="344"/>
      <c r="M94" s="344"/>
      <c r="N94" s="344"/>
      <c r="O94" s="344"/>
      <c r="P94" s="345"/>
      <c r="R94" s="43"/>
    </row>
    <row r="95" spans="2:18" x14ac:dyDescent="0.4">
      <c r="B95" s="343"/>
      <c r="C95" s="344"/>
      <c r="D95" s="344"/>
      <c r="E95" s="344"/>
      <c r="F95" s="345"/>
      <c r="H95" s="343"/>
      <c r="I95" s="344"/>
      <c r="J95" s="344"/>
      <c r="K95" s="344"/>
      <c r="L95" s="344"/>
      <c r="M95" s="344"/>
      <c r="N95" s="344"/>
      <c r="O95" s="344"/>
      <c r="P95" s="345"/>
      <c r="R95" s="43"/>
    </row>
    <row r="96" spans="2:18" x14ac:dyDescent="0.4">
      <c r="B96" s="343"/>
      <c r="C96" s="344"/>
      <c r="D96" s="344"/>
      <c r="E96" s="344"/>
      <c r="F96" s="345"/>
      <c r="H96" s="343"/>
      <c r="I96" s="344"/>
      <c r="J96" s="344"/>
      <c r="K96" s="344"/>
      <c r="L96" s="344"/>
      <c r="M96" s="344"/>
      <c r="N96" s="344"/>
      <c r="O96" s="344"/>
      <c r="P96" s="345"/>
      <c r="R96" s="43"/>
    </row>
    <row r="97" spans="2:18" x14ac:dyDescent="0.4">
      <c r="B97" s="343"/>
      <c r="C97" s="344"/>
      <c r="D97" s="344"/>
      <c r="E97" s="344"/>
      <c r="F97" s="345"/>
      <c r="H97" s="343"/>
      <c r="I97" s="344"/>
      <c r="J97" s="344"/>
      <c r="K97" s="344"/>
      <c r="L97" s="344"/>
      <c r="M97" s="344"/>
      <c r="N97" s="344"/>
      <c r="O97" s="344"/>
      <c r="P97" s="345"/>
      <c r="R97" s="43"/>
    </row>
    <row r="98" spans="2:18" x14ac:dyDescent="0.4">
      <c r="B98" s="343"/>
      <c r="C98" s="344"/>
      <c r="D98" s="344"/>
      <c r="E98" s="344"/>
      <c r="F98" s="345"/>
      <c r="H98" s="343"/>
      <c r="I98" s="344"/>
      <c r="J98" s="344"/>
      <c r="K98" s="344"/>
      <c r="L98" s="344"/>
      <c r="M98" s="344"/>
      <c r="N98" s="344"/>
      <c r="O98" s="344"/>
      <c r="P98" s="345"/>
      <c r="R98" s="43"/>
    </row>
    <row r="99" spans="2:18" x14ac:dyDescent="0.4">
      <c r="B99" s="343"/>
      <c r="C99" s="344"/>
      <c r="D99" s="344"/>
      <c r="E99" s="344"/>
      <c r="F99" s="345"/>
      <c r="H99" s="343"/>
      <c r="I99" s="344"/>
      <c r="J99" s="344"/>
      <c r="K99" s="344"/>
      <c r="L99" s="344"/>
      <c r="M99" s="344"/>
      <c r="N99" s="344"/>
      <c r="O99" s="344"/>
      <c r="P99" s="345"/>
      <c r="R99" s="43"/>
    </row>
    <row r="100" spans="2:18" x14ac:dyDescent="0.4">
      <c r="B100" s="343"/>
      <c r="C100" s="344"/>
      <c r="D100" s="344"/>
      <c r="E100" s="344"/>
      <c r="F100" s="345"/>
      <c r="H100" s="343"/>
      <c r="I100" s="344"/>
      <c r="J100" s="344"/>
      <c r="K100" s="344"/>
      <c r="L100" s="344"/>
      <c r="M100" s="344"/>
      <c r="N100" s="344"/>
      <c r="O100" s="344"/>
      <c r="P100" s="345"/>
      <c r="R100" s="43"/>
    </row>
    <row r="101" spans="2:18" x14ac:dyDescent="0.4">
      <c r="B101" s="343"/>
      <c r="C101" s="344"/>
      <c r="D101" s="344"/>
      <c r="E101" s="344"/>
      <c r="F101" s="345"/>
      <c r="H101" s="343"/>
      <c r="I101" s="344"/>
      <c r="J101" s="344"/>
      <c r="K101" s="344"/>
      <c r="L101" s="344"/>
      <c r="M101" s="344"/>
      <c r="N101" s="344"/>
      <c r="O101" s="344"/>
      <c r="P101" s="345"/>
      <c r="R101" s="43"/>
    </row>
    <row r="102" spans="2:18" x14ac:dyDescent="0.4">
      <c r="B102" s="343"/>
      <c r="C102" s="344"/>
      <c r="D102" s="344"/>
      <c r="E102" s="344"/>
      <c r="F102" s="345"/>
      <c r="H102" s="343"/>
      <c r="I102" s="344"/>
      <c r="J102" s="344"/>
      <c r="K102" s="344"/>
      <c r="L102" s="344"/>
      <c r="M102" s="344"/>
      <c r="N102" s="344"/>
      <c r="O102" s="344"/>
      <c r="P102" s="345"/>
      <c r="R102" s="43"/>
    </row>
    <row r="103" spans="2:18" x14ac:dyDescent="0.4">
      <c r="B103" s="343"/>
      <c r="C103" s="344"/>
      <c r="D103" s="344"/>
      <c r="E103" s="344"/>
      <c r="F103" s="345"/>
      <c r="H103" s="343"/>
      <c r="I103" s="344"/>
      <c r="J103" s="344"/>
      <c r="K103" s="344"/>
      <c r="L103" s="344"/>
      <c r="M103" s="344"/>
      <c r="N103" s="344"/>
      <c r="O103" s="344"/>
      <c r="P103" s="345"/>
      <c r="R103" s="43"/>
    </row>
    <row r="104" spans="2:18" x14ac:dyDescent="0.4">
      <c r="B104" s="343"/>
      <c r="C104" s="344"/>
      <c r="D104" s="344"/>
      <c r="E104" s="344"/>
      <c r="F104" s="345"/>
      <c r="H104" s="343"/>
      <c r="I104" s="344"/>
      <c r="J104" s="344"/>
      <c r="K104" s="344"/>
      <c r="L104" s="344"/>
      <c r="M104" s="344"/>
      <c r="N104" s="344"/>
      <c r="O104" s="344"/>
      <c r="P104" s="345"/>
      <c r="R104" s="43"/>
    </row>
    <row r="105" spans="2:18" x14ac:dyDescent="0.4">
      <c r="B105" s="343"/>
      <c r="C105" s="344"/>
      <c r="D105" s="344"/>
      <c r="E105" s="344"/>
      <c r="F105" s="345"/>
      <c r="H105" s="343"/>
      <c r="I105" s="344"/>
      <c r="J105" s="344"/>
      <c r="K105" s="344"/>
      <c r="L105" s="344"/>
      <c r="M105" s="344"/>
      <c r="N105" s="344"/>
      <c r="O105" s="344"/>
      <c r="P105" s="345"/>
      <c r="R105" s="43"/>
    </row>
    <row r="106" spans="2:18" x14ac:dyDescent="0.4">
      <c r="B106" s="343"/>
      <c r="C106" s="344"/>
      <c r="D106" s="344"/>
      <c r="E106" s="344"/>
      <c r="F106" s="345"/>
      <c r="H106" s="343"/>
      <c r="I106" s="344"/>
      <c r="J106" s="344"/>
      <c r="K106" s="344"/>
      <c r="L106" s="344"/>
      <c r="M106" s="344"/>
      <c r="N106" s="344"/>
      <c r="O106" s="344"/>
      <c r="P106" s="345"/>
      <c r="R106" s="43"/>
    </row>
    <row r="107" spans="2:18" x14ac:dyDescent="0.4">
      <c r="B107" s="343"/>
      <c r="C107" s="344"/>
      <c r="D107" s="344"/>
      <c r="E107" s="344"/>
      <c r="F107" s="345"/>
      <c r="H107" s="343"/>
      <c r="I107" s="344"/>
      <c r="J107" s="344"/>
      <c r="K107" s="344"/>
      <c r="L107" s="344"/>
      <c r="M107" s="344"/>
      <c r="N107" s="344"/>
      <c r="O107" s="344"/>
      <c r="P107" s="345"/>
      <c r="R107" s="43"/>
    </row>
    <row r="108" spans="2:18" x14ac:dyDescent="0.4">
      <c r="B108" s="343"/>
      <c r="C108" s="344"/>
      <c r="D108" s="344"/>
      <c r="E108" s="344"/>
      <c r="F108" s="345"/>
      <c r="H108" s="343"/>
      <c r="I108" s="344"/>
      <c r="J108" s="344"/>
      <c r="K108" s="344"/>
      <c r="L108" s="344"/>
      <c r="M108" s="344"/>
      <c r="N108" s="344"/>
      <c r="O108" s="344"/>
      <c r="P108" s="345"/>
      <c r="R108" s="43"/>
    </row>
    <row r="109" spans="2:18" ht="16.3" thickBot="1" x14ac:dyDescent="0.45">
      <c r="B109" s="346"/>
      <c r="C109" s="347"/>
      <c r="D109" s="347"/>
      <c r="E109" s="347"/>
      <c r="F109" s="348"/>
      <c r="H109" s="346"/>
      <c r="I109" s="347"/>
      <c r="J109" s="347"/>
      <c r="K109" s="347"/>
      <c r="L109" s="347"/>
      <c r="M109" s="347"/>
      <c r="N109" s="347"/>
      <c r="O109" s="347"/>
      <c r="P109" s="348"/>
      <c r="R109" s="43"/>
    </row>
    <row r="110" spans="2:18" ht="16.3" thickBot="1" x14ac:dyDescent="0.45">
      <c r="R110" s="43"/>
    </row>
    <row r="111" spans="2:18" ht="16.3" thickBot="1" x14ac:dyDescent="0.45">
      <c r="B111" s="27" t="s">
        <v>164</v>
      </c>
      <c r="C111" s="28"/>
      <c r="D111" s="28"/>
      <c r="E111" s="28"/>
      <c r="F111" s="28"/>
      <c r="G111" s="28"/>
      <c r="H111" s="28"/>
      <c r="I111" s="28"/>
      <c r="J111" s="28"/>
      <c r="K111" s="28"/>
      <c r="L111" s="28"/>
      <c r="M111" s="28"/>
      <c r="N111" s="28"/>
      <c r="O111" s="28"/>
      <c r="P111" s="29"/>
      <c r="R111" s="43"/>
    </row>
    <row r="112" spans="2:18" x14ac:dyDescent="0.4">
      <c r="B112" s="343"/>
      <c r="C112" s="344"/>
      <c r="D112" s="344"/>
      <c r="E112" s="344"/>
      <c r="F112" s="344"/>
      <c r="G112" s="344"/>
      <c r="H112" s="344"/>
      <c r="I112" s="344"/>
      <c r="J112" s="344"/>
      <c r="K112" s="344"/>
      <c r="L112" s="344"/>
      <c r="M112" s="344"/>
      <c r="N112" s="344"/>
      <c r="O112" s="344"/>
      <c r="P112" s="345"/>
      <c r="R112" s="43"/>
    </row>
    <row r="113" spans="2:18" x14ac:dyDescent="0.4">
      <c r="B113" s="343"/>
      <c r="C113" s="344"/>
      <c r="D113" s="344"/>
      <c r="E113" s="344"/>
      <c r="F113" s="344"/>
      <c r="G113" s="344"/>
      <c r="H113" s="344"/>
      <c r="I113" s="344"/>
      <c r="J113" s="344"/>
      <c r="K113" s="344"/>
      <c r="L113" s="344"/>
      <c r="M113" s="344"/>
      <c r="N113" s="344"/>
      <c r="O113" s="344"/>
      <c r="P113" s="345"/>
      <c r="R113" s="43"/>
    </row>
    <row r="114" spans="2:18" x14ac:dyDescent="0.4">
      <c r="B114" s="343"/>
      <c r="C114" s="344"/>
      <c r="D114" s="344"/>
      <c r="E114" s="344"/>
      <c r="F114" s="344"/>
      <c r="G114" s="344"/>
      <c r="H114" s="344"/>
      <c r="I114" s="344"/>
      <c r="J114" s="344"/>
      <c r="K114" s="344"/>
      <c r="L114" s="344"/>
      <c r="M114" s="344"/>
      <c r="N114" s="344"/>
      <c r="O114" s="344"/>
      <c r="P114" s="345"/>
      <c r="R114" s="43"/>
    </row>
    <row r="115" spans="2:18" x14ac:dyDescent="0.4">
      <c r="B115" s="343"/>
      <c r="C115" s="344"/>
      <c r="D115" s="344"/>
      <c r="E115" s="344"/>
      <c r="F115" s="344"/>
      <c r="G115" s="344"/>
      <c r="H115" s="344"/>
      <c r="I115" s="344"/>
      <c r="J115" s="344"/>
      <c r="K115" s="344"/>
      <c r="L115" s="344"/>
      <c r="M115" s="344"/>
      <c r="N115" s="344"/>
      <c r="O115" s="344"/>
      <c r="P115" s="345"/>
      <c r="R115" s="43"/>
    </row>
    <row r="116" spans="2:18" x14ac:dyDescent="0.4">
      <c r="B116" s="343"/>
      <c r="C116" s="344"/>
      <c r="D116" s="344"/>
      <c r="E116" s="344"/>
      <c r="F116" s="344"/>
      <c r="G116" s="344"/>
      <c r="H116" s="344"/>
      <c r="I116" s="344"/>
      <c r="J116" s="344"/>
      <c r="K116" s="344"/>
      <c r="L116" s="344"/>
      <c r="M116" s="344"/>
      <c r="N116" s="344"/>
      <c r="O116" s="344"/>
      <c r="P116" s="345"/>
      <c r="R116" s="43"/>
    </row>
    <row r="117" spans="2:18" x14ac:dyDescent="0.4">
      <c r="B117" s="343"/>
      <c r="C117" s="344"/>
      <c r="D117" s="344"/>
      <c r="E117" s="344"/>
      <c r="F117" s="344"/>
      <c r="G117" s="344"/>
      <c r="H117" s="344"/>
      <c r="I117" s="344"/>
      <c r="J117" s="344"/>
      <c r="K117" s="344"/>
      <c r="L117" s="344"/>
      <c r="M117" s="344"/>
      <c r="N117" s="344"/>
      <c r="O117" s="344"/>
      <c r="P117" s="345"/>
      <c r="R117" s="43"/>
    </row>
    <row r="118" spans="2:18" x14ac:dyDescent="0.4">
      <c r="B118" s="343"/>
      <c r="C118" s="344"/>
      <c r="D118" s="344"/>
      <c r="E118" s="344"/>
      <c r="F118" s="344"/>
      <c r="G118" s="344"/>
      <c r="H118" s="344"/>
      <c r="I118" s="344"/>
      <c r="J118" s="344"/>
      <c r="K118" s="344"/>
      <c r="L118" s="344"/>
      <c r="M118" s="344"/>
      <c r="N118" s="344"/>
      <c r="O118" s="344"/>
      <c r="P118" s="345"/>
      <c r="R118" s="43"/>
    </row>
    <row r="119" spans="2:18" x14ac:dyDescent="0.4">
      <c r="B119" s="343"/>
      <c r="C119" s="344"/>
      <c r="D119" s="344"/>
      <c r="E119" s="344"/>
      <c r="F119" s="344"/>
      <c r="G119" s="344"/>
      <c r="H119" s="344"/>
      <c r="I119" s="344"/>
      <c r="J119" s="344"/>
      <c r="K119" s="344"/>
      <c r="L119" s="344"/>
      <c r="M119" s="344"/>
      <c r="N119" s="344"/>
      <c r="O119" s="344"/>
      <c r="P119" s="345"/>
      <c r="R119" s="43"/>
    </row>
    <row r="120" spans="2:18" x14ac:dyDescent="0.4">
      <c r="B120" s="343"/>
      <c r="C120" s="344"/>
      <c r="D120" s="344"/>
      <c r="E120" s="344"/>
      <c r="F120" s="344"/>
      <c r="G120" s="344"/>
      <c r="H120" s="344"/>
      <c r="I120" s="344"/>
      <c r="J120" s="344"/>
      <c r="K120" s="344"/>
      <c r="L120" s="344"/>
      <c r="M120" s="344"/>
      <c r="N120" s="344"/>
      <c r="O120" s="344"/>
      <c r="P120" s="345"/>
      <c r="R120" s="43"/>
    </row>
    <row r="121" spans="2:18" x14ac:dyDescent="0.4">
      <c r="B121" s="343"/>
      <c r="C121" s="344"/>
      <c r="D121" s="344"/>
      <c r="E121" s="344"/>
      <c r="F121" s="344"/>
      <c r="G121" s="344"/>
      <c r="H121" s="344"/>
      <c r="I121" s="344"/>
      <c r="J121" s="344"/>
      <c r="K121" s="344"/>
      <c r="L121" s="344"/>
      <c r="M121" s="344"/>
      <c r="N121" s="344"/>
      <c r="O121" s="344"/>
      <c r="P121" s="345"/>
      <c r="R121" s="43"/>
    </row>
    <row r="122" spans="2:18" x14ac:dyDescent="0.4">
      <c r="B122" s="343"/>
      <c r="C122" s="344"/>
      <c r="D122" s="344"/>
      <c r="E122" s="344"/>
      <c r="F122" s="344"/>
      <c r="G122" s="344"/>
      <c r="H122" s="344"/>
      <c r="I122" s="344"/>
      <c r="J122" s="344"/>
      <c r="K122" s="344"/>
      <c r="L122" s="344"/>
      <c r="M122" s="344"/>
      <c r="N122" s="344"/>
      <c r="O122" s="344"/>
      <c r="P122" s="345"/>
      <c r="R122" s="43"/>
    </row>
    <row r="123" spans="2:18" x14ac:dyDescent="0.4">
      <c r="B123" s="343"/>
      <c r="C123" s="344"/>
      <c r="D123" s="344"/>
      <c r="E123" s="344"/>
      <c r="F123" s="344"/>
      <c r="G123" s="344"/>
      <c r="H123" s="344"/>
      <c r="I123" s="344"/>
      <c r="J123" s="344"/>
      <c r="K123" s="344"/>
      <c r="L123" s="344"/>
      <c r="M123" s="344"/>
      <c r="N123" s="344"/>
      <c r="O123" s="344"/>
      <c r="P123" s="345"/>
      <c r="R123" s="43"/>
    </row>
    <row r="124" spans="2:18" x14ac:dyDescent="0.4">
      <c r="B124" s="343"/>
      <c r="C124" s="344"/>
      <c r="D124" s="344"/>
      <c r="E124" s="344"/>
      <c r="F124" s="344"/>
      <c r="G124" s="344"/>
      <c r="H124" s="344"/>
      <c r="I124" s="344"/>
      <c r="J124" s="344"/>
      <c r="K124" s="344"/>
      <c r="L124" s="344"/>
      <c r="M124" s="344"/>
      <c r="N124" s="344"/>
      <c r="O124" s="344"/>
      <c r="P124" s="345"/>
      <c r="R124" s="43"/>
    </row>
    <row r="125" spans="2:18" x14ac:dyDescent="0.4">
      <c r="B125" s="343"/>
      <c r="C125" s="344"/>
      <c r="D125" s="344"/>
      <c r="E125" s="344"/>
      <c r="F125" s="344"/>
      <c r="G125" s="344"/>
      <c r="H125" s="344"/>
      <c r="I125" s="344"/>
      <c r="J125" s="344"/>
      <c r="K125" s="344"/>
      <c r="L125" s="344"/>
      <c r="M125" s="344"/>
      <c r="N125" s="344"/>
      <c r="O125" s="344"/>
      <c r="P125" s="345"/>
      <c r="R125" s="43"/>
    </row>
    <row r="126" spans="2:18" x14ac:dyDescent="0.4">
      <c r="B126" s="343"/>
      <c r="C126" s="344"/>
      <c r="D126" s="344"/>
      <c r="E126" s="344"/>
      <c r="F126" s="344"/>
      <c r="G126" s="344"/>
      <c r="H126" s="344"/>
      <c r="I126" s="344"/>
      <c r="J126" s="344"/>
      <c r="K126" s="344"/>
      <c r="L126" s="344"/>
      <c r="M126" s="344"/>
      <c r="N126" s="344"/>
      <c r="O126" s="344"/>
      <c r="P126" s="345"/>
      <c r="R126" s="43"/>
    </row>
    <row r="127" spans="2:18" x14ac:dyDescent="0.4">
      <c r="B127" s="343"/>
      <c r="C127" s="344"/>
      <c r="D127" s="344"/>
      <c r="E127" s="344"/>
      <c r="F127" s="344"/>
      <c r="G127" s="344"/>
      <c r="H127" s="344"/>
      <c r="I127" s="344"/>
      <c r="J127" s="344"/>
      <c r="K127" s="344"/>
      <c r="L127" s="344"/>
      <c r="M127" s="344"/>
      <c r="N127" s="344"/>
      <c r="O127" s="344"/>
      <c r="P127" s="345"/>
      <c r="R127" s="43"/>
    </row>
    <row r="128" spans="2:18" x14ac:dyDescent="0.4">
      <c r="B128" s="343"/>
      <c r="C128" s="344"/>
      <c r="D128" s="344"/>
      <c r="E128" s="344"/>
      <c r="F128" s="344"/>
      <c r="G128" s="344"/>
      <c r="H128" s="344"/>
      <c r="I128" s="344"/>
      <c r="J128" s="344"/>
      <c r="K128" s="344"/>
      <c r="L128" s="344"/>
      <c r="M128" s="344"/>
      <c r="N128" s="344"/>
      <c r="O128" s="344"/>
      <c r="P128" s="345"/>
      <c r="R128" s="43"/>
    </row>
    <row r="129" spans="2:18" x14ac:dyDescent="0.4">
      <c r="B129" s="343"/>
      <c r="C129" s="344"/>
      <c r="D129" s="344"/>
      <c r="E129" s="344"/>
      <c r="F129" s="344"/>
      <c r="G129" s="344"/>
      <c r="H129" s="344"/>
      <c r="I129" s="344"/>
      <c r="J129" s="344"/>
      <c r="K129" s="344"/>
      <c r="L129" s="344"/>
      <c r="M129" s="344"/>
      <c r="N129" s="344"/>
      <c r="O129" s="344"/>
      <c r="P129" s="345"/>
      <c r="R129" s="43"/>
    </row>
    <row r="130" spans="2:18" x14ac:dyDescent="0.4">
      <c r="B130" s="343"/>
      <c r="C130" s="344"/>
      <c r="D130" s="344"/>
      <c r="E130" s="344"/>
      <c r="F130" s="344"/>
      <c r="G130" s="344"/>
      <c r="H130" s="344"/>
      <c r="I130" s="344"/>
      <c r="J130" s="344"/>
      <c r="K130" s="344"/>
      <c r="L130" s="344"/>
      <c r="M130" s="344"/>
      <c r="N130" s="344"/>
      <c r="O130" s="344"/>
      <c r="P130" s="345"/>
      <c r="R130" s="43"/>
    </row>
    <row r="131" spans="2:18" x14ac:dyDescent="0.4">
      <c r="B131" s="343"/>
      <c r="C131" s="344"/>
      <c r="D131" s="344"/>
      <c r="E131" s="344"/>
      <c r="F131" s="344"/>
      <c r="G131" s="344"/>
      <c r="H131" s="344"/>
      <c r="I131" s="344"/>
      <c r="J131" s="344"/>
      <c r="K131" s="344"/>
      <c r="L131" s="344"/>
      <c r="M131" s="344"/>
      <c r="N131" s="344"/>
      <c r="O131" s="344"/>
      <c r="P131" s="345"/>
      <c r="R131" s="43"/>
    </row>
    <row r="132" spans="2:18" x14ac:dyDescent="0.4">
      <c r="B132" s="343"/>
      <c r="C132" s="344"/>
      <c r="D132" s="344"/>
      <c r="E132" s="344"/>
      <c r="F132" s="344"/>
      <c r="G132" s="344"/>
      <c r="H132" s="344"/>
      <c r="I132" s="344"/>
      <c r="J132" s="344"/>
      <c r="K132" s="344"/>
      <c r="L132" s="344"/>
      <c r="M132" s="344"/>
      <c r="N132" s="344"/>
      <c r="O132" s="344"/>
      <c r="P132" s="345"/>
      <c r="R132" s="43"/>
    </row>
    <row r="133" spans="2:18" x14ac:dyDescent="0.4">
      <c r="B133" s="343"/>
      <c r="C133" s="344"/>
      <c r="D133" s="344"/>
      <c r="E133" s="344"/>
      <c r="F133" s="344"/>
      <c r="G133" s="344"/>
      <c r="H133" s="344"/>
      <c r="I133" s="344"/>
      <c r="J133" s="344"/>
      <c r="K133" s="344"/>
      <c r="L133" s="344"/>
      <c r="M133" s="344"/>
      <c r="N133" s="344"/>
      <c r="O133" s="344"/>
      <c r="P133" s="345"/>
      <c r="R133" s="43"/>
    </row>
    <row r="134" spans="2:18" x14ac:dyDescent="0.4">
      <c r="B134" s="343"/>
      <c r="C134" s="344"/>
      <c r="D134" s="344"/>
      <c r="E134" s="344"/>
      <c r="F134" s="344"/>
      <c r="G134" s="344"/>
      <c r="H134" s="344"/>
      <c r="I134" s="344"/>
      <c r="J134" s="344"/>
      <c r="K134" s="344"/>
      <c r="L134" s="344"/>
      <c r="M134" s="344"/>
      <c r="N134" s="344"/>
      <c r="O134" s="344"/>
      <c r="P134" s="345"/>
      <c r="R134" s="43"/>
    </row>
    <row r="135" spans="2:18" x14ac:dyDescent="0.4">
      <c r="B135" s="343"/>
      <c r="C135" s="344"/>
      <c r="D135" s="344"/>
      <c r="E135" s="344"/>
      <c r="F135" s="344"/>
      <c r="G135" s="344"/>
      <c r="H135" s="344"/>
      <c r="I135" s="344"/>
      <c r="J135" s="344"/>
      <c r="K135" s="344"/>
      <c r="L135" s="344"/>
      <c r="M135" s="344"/>
      <c r="N135" s="344"/>
      <c r="O135" s="344"/>
      <c r="P135" s="345"/>
      <c r="R135" s="43"/>
    </row>
    <row r="136" spans="2:18" x14ac:dyDescent="0.4">
      <c r="B136" s="343"/>
      <c r="C136" s="344"/>
      <c r="D136" s="344"/>
      <c r="E136" s="344"/>
      <c r="F136" s="344"/>
      <c r="G136" s="344"/>
      <c r="H136" s="344"/>
      <c r="I136" s="344"/>
      <c r="J136" s="344"/>
      <c r="K136" s="344"/>
      <c r="L136" s="344"/>
      <c r="M136" s="344"/>
      <c r="N136" s="344"/>
      <c r="O136" s="344"/>
      <c r="P136" s="345"/>
      <c r="R136" s="43"/>
    </row>
    <row r="137" spans="2:18" x14ac:dyDescent="0.4">
      <c r="B137" s="343"/>
      <c r="C137" s="344"/>
      <c r="D137" s="344"/>
      <c r="E137" s="344"/>
      <c r="F137" s="344"/>
      <c r="G137" s="344"/>
      <c r="H137" s="344"/>
      <c r="I137" s="344"/>
      <c r="J137" s="344"/>
      <c r="K137" s="344"/>
      <c r="L137" s="344"/>
      <c r="M137" s="344"/>
      <c r="N137" s="344"/>
      <c r="O137" s="344"/>
      <c r="P137" s="345"/>
      <c r="R137" s="43"/>
    </row>
    <row r="138" spans="2:18" x14ac:dyDescent="0.4">
      <c r="B138" s="343"/>
      <c r="C138" s="344"/>
      <c r="D138" s="344"/>
      <c r="E138" s="344"/>
      <c r="F138" s="344"/>
      <c r="G138" s="344"/>
      <c r="H138" s="344"/>
      <c r="I138" s="344"/>
      <c r="J138" s="344"/>
      <c r="K138" s="344"/>
      <c r="L138" s="344"/>
      <c r="M138" s="344"/>
      <c r="N138" s="344"/>
      <c r="O138" s="344"/>
      <c r="P138" s="345"/>
      <c r="R138" s="43"/>
    </row>
    <row r="139" spans="2:18" x14ac:dyDescent="0.4">
      <c r="B139" s="343"/>
      <c r="C139" s="344"/>
      <c r="D139" s="344"/>
      <c r="E139" s="344"/>
      <c r="F139" s="344"/>
      <c r="G139" s="344"/>
      <c r="H139" s="344"/>
      <c r="I139" s="344"/>
      <c r="J139" s="344"/>
      <c r="K139" s="344"/>
      <c r="L139" s="344"/>
      <c r="M139" s="344"/>
      <c r="N139" s="344"/>
      <c r="O139" s="344"/>
      <c r="P139" s="345"/>
      <c r="R139" s="43"/>
    </row>
    <row r="140" spans="2:18" x14ac:dyDescent="0.4">
      <c r="B140" s="343"/>
      <c r="C140" s="344"/>
      <c r="D140" s="344"/>
      <c r="E140" s="344"/>
      <c r="F140" s="344"/>
      <c r="G140" s="344"/>
      <c r="H140" s="344"/>
      <c r="I140" s="344"/>
      <c r="J140" s="344"/>
      <c r="K140" s="344"/>
      <c r="L140" s="344"/>
      <c r="M140" s="344"/>
      <c r="N140" s="344"/>
      <c r="O140" s="344"/>
      <c r="P140" s="345"/>
      <c r="R140" s="43"/>
    </row>
    <row r="141" spans="2:18" x14ac:dyDescent="0.4">
      <c r="B141" s="343"/>
      <c r="C141" s="344"/>
      <c r="D141" s="344"/>
      <c r="E141" s="344"/>
      <c r="F141" s="344"/>
      <c r="G141" s="344"/>
      <c r="H141" s="344"/>
      <c r="I141" s="344"/>
      <c r="J141" s="344"/>
      <c r="K141" s="344"/>
      <c r="L141" s="344"/>
      <c r="M141" s="344"/>
      <c r="N141" s="344"/>
      <c r="O141" s="344"/>
      <c r="P141" s="345"/>
      <c r="R141" s="43"/>
    </row>
    <row r="142" spans="2:18" x14ac:dyDescent="0.4">
      <c r="B142" s="343"/>
      <c r="C142" s="344"/>
      <c r="D142" s="344"/>
      <c r="E142" s="344"/>
      <c r="F142" s="344"/>
      <c r="G142" s="344"/>
      <c r="H142" s="344"/>
      <c r="I142" s="344"/>
      <c r="J142" s="344"/>
      <c r="K142" s="344"/>
      <c r="L142" s="344"/>
      <c r="M142" s="344"/>
      <c r="N142" s="344"/>
      <c r="O142" s="344"/>
      <c r="P142" s="345"/>
      <c r="R142" s="43"/>
    </row>
    <row r="143" spans="2:18" ht="16.3" thickBot="1" x14ac:dyDescent="0.45">
      <c r="B143" s="346"/>
      <c r="C143" s="347"/>
      <c r="D143" s="347"/>
      <c r="E143" s="347"/>
      <c r="F143" s="347"/>
      <c r="G143" s="347"/>
      <c r="H143" s="347"/>
      <c r="I143" s="347"/>
      <c r="J143" s="347"/>
      <c r="K143" s="347"/>
      <c r="L143" s="347"/>
      <c r="M143" s="347"/>
      <c r="N143" s="347"/>
      <c r="O143" s="347"/>
      <c r="P143" s="348"/>
      <c r="R143" s="43"/>
    </row>
    <row r="144" spans="2:18" ht="16.3" thickBot="1" x14ac:dyDescent="0.45">
      <c r="R144" s="43"/>
    </row>
    <row r="145" spans="2:18" ht="16.3" thickBot="1" x14ac:dyDescent="0.45">
      <c r="B145" s="349" t="s">
        <v>165</v>
      </c>
      <c r="C145" s="350"/>
      <c r="D145" s="350"/>
      <c r="E145" s="350"/>
      <c r="F145" s="350"/>
      <c r="G145" s="350"/>
      <c r="H145" s="350"/>
      <c r="I145" s="350"/>
      <c r="J145" s="350"/>
      <c r="K145" s="350"/>
      <c r="L145" s="350"/>
      <c r="M145" s="350"/>
      <c r="N145" s="350"/>
      <c r="O145" s="350"/>
      <c r="P145" s="351"/>
      <c r="R145" s="43"/>
    </row>
    <row r="146" spans="2:18" x14ac:dyDescent="0.4">
      <c r="B146" s="343"/>
      <c r="C146" s="344"/>
      <c r="D146" s="344"/>
      <c r="E146" s="344"/>
      <c r="F146" s="344"/>
      <c r="G146" s="344"/>
      <c r="H146" s="344"/>
      <c r="I146" s="344"/>
      <c r="J146" s="344"/>
      <c r="K146" s="344"/>
      <c r="L146" s="344"/>
      <c r="M146" s="344"/>
      <c r="N146" s="344"/>
      <c r="O146" s="344"/>
      <c r="P146" s="345"/>
      <c r="R146" s="43"/>
    </row>
    <row r="147" spans="2:18" x14ac:dyDescent="0.4">
      <c r="B147" s="343"/>
      <c r="C147" s="344"/>
      <c r="D147" s="344"/>
      <c r="E147" s="344"/>
      <c r="F147" s="344"/>
      <c r="G147" s="344"/>
      <c r="H147" s="344"/>
      <c r="I147" s="344"/>
      <c r="J147" s="344"/>
      <c r="K147" s="344"/>
      <c r="L147" s="344"/>
      <c r="M147" s="344"/>
      <c r="N147" s="344"/>
      <c r="O147" s="344"/>
      <c r="P147" s="345"/>
      <c r="R147" s="43"/>
    </row>
    <row r="148" spans="2:18" x14ac:dyDescent="0.4">
      <c r="B148" s="343"/>
      <c r="C148" s="344"/>
      <c r="D148" s="344"/>
      <c r="E148" s="344"/>
      <c r="F148" s="344"/>
      <c r="G148" s="344"/>
      <c r="H148" s="344"/>
      <c r="I148" s="344"/>
      <c r="J148" s="344"/>
      <c r="K148" s="344"/>
      <c r="L148" s="344"/>
      <c r="M148" s="344"/>
      <c r="N148" s="344"/>
      <c r="O148" s="344"/>
      <c r="P148" s="345"/>
      <c r="R148" s="43"/>
    </row>
    <row r="149" spans="2:18" x14ac:dyDescent="0.4">
      <c r="B149" s="343"/>
      <c r="C149" s="344"/>
      <c r="D149" s="344"/>
      <c r="E149" s="344"/>
      <c r="F149" s="344"/>
      <c r="G149" s="344"/>
      <c r="H149" s="344"/>
      <c r="I149" s="344"/>
      <c r="J149" s="344"/>
      <c r="K149" s="344"/>
      <c r="L149" s="344"/>
      <c r="M149" s="344"/>
      <c r="N149" s="344"/>
      <c r="O149" s="344"/>
      <c r="P149" s="345"/>
      <c r="R149" s="43"/>
    </row>
    <row r="150" spans="2:18" x14ac:dyDescent="0.4">
      <c r="B150" s="343"/>
      <c r="C150" s="344"/>
      <c r="D150" s="344"/>
      <c r="E150" s="344"/>
      <c r="F150" s="344"/>
      <c r="G150" s="344"/>
      <c r="H150" s="344"/>
      <c r="I150" s="344"/>
      <c r="J150" s="344"/>
      <c r="K150" s="344"/>
      <c r="L150" s="344"/>
      <c r="M150" s="344"/>
      <c r="N150" s="344"/>
      <c r="O150" s="344"/>
      <c r="P150" s="345"/>
      <c r="R150" s="43"/>
    </row>
    <row r="151" spans="2:18" x14ac:dyDescent="0.4">
      <c r="B151" s="343"/>
      <c r="C151" s="344"/>
      <c r="D151" s="344"/>
      <c r="E151" s="344"/>
      <c r="F151" s="344"/>
      <c r="G151" s="344"/>
      <c r="H151" s="344"/>
      <c r="I151" s="344"/>
      <c r="J151" s="344"/>
      <c r="K151" s="344"/>
      <c r="L151" s="344"/>
      <c r="M151" s="344"/>
      <c r="N151" s="344"/>
      <c r="O151" s="344"/>
      <c r="P151" s="345"/>
      <c r="R151" s="43"/>
    </row>
    <row r="152" spans="2:18" x14ac:dyDescent="0.4">
      <c r="B152" s="343"/>
      <c r="C152" s="344"/>
      <c r="D152" s="344"/>
      <c r="E152" s="344"/>
      <c r="F152" s="344"/>
      <c r="G152" s="344"/>
      <c r="H152" s="344"/>
      <c r="I152" s="344"/>
      <c r="J152" s="344"/>
      <c r="K152" s="344"/>
      <c r="L152" s="344"/>
      <c r="M152" s="344"/>
      <c r="N152" s="344"/>
      <c r="O152" s="344"/>
      <c r="P152" s="345"/>
      <c r="R152" s="43"/>
    </row>
    <row r="153" spans="2:18" x14ac:dyDescent="0.4">
      <c r="B153" s="343"/>
      <c r="C153" s="344"/>
      <c r="D153" s="344"/>
      <c r="E153" s="344"/>
      <c r="F153" s="344"/>
      <c r="G153" s="344"/>
      <c r="H153" s="344"/>
      <c r="I153" s="344"/>
      <c r="J153" s="344"/>
      <c r="K153" s="344"/>
      <c r="L153" s="344"/>
      <c r="M153" s="344"/>
      <c r="N153" s="344"/>
      <c r="O153" s="344"/>
      <c r="P153" s="345"/>
      <c r="R153" s="43"/>
    </row>
    <row r="154" spans="2:18" x14ac:dyDescent="0.4">
      <c r="B154" s="343"/>
      <c r="C154" s="344"/>
      <c r="D154" s="344"/>
      <c r="E154" s="344"/>
      <c r="F154" s="344"/>
      <c r="G154" s="344"/>
      <c r="H154" s="344"/>
      <c r="I154" s="344"/>
      <c r="J154" s="344"/>
      <c r="K154" s="344"/>
      <c r="L154" s="344"/>
      <c r="M154" s="344"/>
      <c r="N154" s="344"/>
      <c r="O154" s="344"/>
      <c r="P154" s="345"/>
      <c r="R154" s="43"/>
    </row>
    <row r="155" spans="2:18" x14ac:dyDescent="0.4">
      <c r="B155" s="343"/>
      <c r="C155" s="344"/>
      <c r="D155" s="344"/>
      <c r="E155" s="344"/>
      <c r="F155" s="344"/>
      <c r="G155" s="344"/>
      <c r="H155" s="344"/>
      <c r="I155" s="344"/>
      <c r="J155" s="344"/>
      <c r="K155" s="344"/>
      <c r="L155" s="344"/>
      <c r="M155" s="344"/>
      <c r="N155" s="344"/>
      <c r="O155" s="344"/>
      <c r="P155" s="345"/>
      <c r="R155" s="43"/>
    </row>
    <row r="156" spans="2:18" x14ac:dyDescent="0.4">
      <c r="B156" s="343"/>
      <c r="C156" s="344"/>
      <c r="D156" s="344"/>
      <c r="E156" s="344"/>
      <c r="F156" s="344"/>
      <c r="G156" s="344"/>
      <c r="H156" s="344"/>
      <c r="I156" s="344"/>
      <c r="J156" s="344"/>
      <c r="K156" s="344"/>
      <c r="L156" s="344"/>
      <c r="M156" s="344"/>
      <c r="N156" s="344"/>
      <c r="O156" s="344"/>
      <c r="P156" s="345"/>
      <c r="R156" s="43"/>
    </row>
    <row r="157" spans="2:18" x14ac:dyDescent="0.4">
      <c r="B157" s="343"/>
      <c r="C157" s="344"/>
      <c r="D157" s="344"/>
      <c r="E157" s="344"/>
      <c r="F157" s="344"/>
      <c r="G157" s="344"/>
      <c r="H157" s="344"/>
      <c r="I157" s="344"/>
      <c r="J157" s="344"/>
      <c r="K157" s="344"/>
      <c r="L157" s="344"/>
      <c r="M157" s="344"/>
      <c r="N157" s="344"/>
      <c r="O157" s="344"/>
      <c r="P157" s="345"/>
      <c r="R157" s="43"/>
    </row>
    <row r="158" spans="2:18" x14ac:dyDescent="0.4">
      <c r="B158" s="343"/>
      <c r="C158" s="344"/>
      <c r="D158" s="344"/>
      <c r="E158" s="344"/>
      <c r="F158" s="344"/>
      <c r="G158" s="344"/>
      <c r="H158" s="344"/>
      <c r="I158" s="344"/>
      <c r="J158" s="344"/>
      <c r="K158" s="344"/>
      <c r="L158" s="344"/>
      <c r="M158" s="344"/>
      <c r="N158" s="344"/>
      <c r="O158" s="344"/>
      <c r="P158" s="345"/>
      <c r="R158" s="43"/>
    </row>
    <row r="159" spans="2:18" x14ac:dyDescent="0.4">
      <c r="B159" s="343"/>
      <c r="C159" s="344"/>
      <c r="D159" s="344"/>
      <c r="E159" s="344"/>
      <c r="F159" s="344"/>
      <c r="G159" s="344"/>
      <c r="H159" s="344"/>
      <c r="I159" s="344"/>
      <c r="J159" s="344"/>
      <c r="K159" s="344"/>
      <c r="L159" s="344"/>
      <c r="M159" s="344"/>
      <c r="N159" s="344"/>
      <c r="O159" s="344"/>
      <c r="P159" s="345"/>
      <c r="R159" s="43"/>
    </row>
    <row r="160" spans="2:18" x14ac:dyDescent="0.4">
      <c r="B160" s="343"/>
      <c r="C160" s="344"/>
      <c r="D160" s="344"/>
      <c r="E160" s="344"/>
      <c r="F160" s="344"/>
      <c r="G160" s="344"/>
      <c r="H160" s="344"/>
      <c r="I160" s="344"/>
      <c r="J160" s="344"/>
      <c r="K160" s="344"/>
      <c r="L160" s="344"/>
      <c r="M160" s="344"/>
      <c r="N160" s="344"/>
      <c r="O160" s="344"/>
      <c r="P160" s="345"/>
      <c r="R160" s="43"/>
    </row>
    <row r="161" spans="2:18" x14ac:dyDescent="0.4">
      <c r="B161" s="343"/>
      <c r="C161" s="344"/>
      <c r="D161" s="344"/>
      <c r="E161" s="344"/>
      <c r="F161" s="344"/>
      <c r="G161" s="344"/>
      <c r="H161" s="344"/>
      <c r="I161" s="344"/>
      <c r="J161" s="344"/>
      <c r="K161" s="344"/>
      <c r="L161" s="344"/>
      <c r="M161" s="344"/>
      <c r="N161" s="344"/>
      <c r="O161" s="344"/>
      <c r="P161" s="345"/>
      <c r="R161" s="43"/>
    </row>
    <row r="162" spans="2:18" x14ac:dyDescent="0.4">
      <c r="B162" s="343"/>
      <c r="C162" s="344"/>
      <c r="D162" s="344"/>
      <c r="E162" s="344"/>
      <c r="F162" s="344"/>
      <c r="G162" s="344"/>
      <c r="H162" s="344"/>
      <c r="I162" s="344"/>
      <c r="J162" s="344"/>
      <c r="K162" s="344"/>
      <c r="L162" s="344"/>
      <c r="M162" s="344"/>
      <c r="N162" s="344"/>
      <c r="O162" s="344"/>
      <c r="P162" s="345"/>
      <c r="R162" s="43"/>
    </row>
    <row r="163" spans="2:18" x14ac:dyDescent="0.4">
      <c r="B163" s="343"/>
      <c r="C163" s="344"/>
      <c r="D163" s="344"/>
      <c r="E163" s="344"/>
      <c r="F163" s="344"/>
      <c r="G163" s="344"/>
      <c r="H163" s="344"/>
      <c r="I163" s="344"/>
      <c r="J163" s="344"/>
      <c r="K163" s="344"/>
      <c r="L163" s="344"/>
      <c r="M163" s="344"/>
      <c r="N163" s="344"/>
      <c r="O163" s="344"/>
      <c r="P163" s="345"/>
      <c r="R163" s="43"/>
    </row>
    <row r="164" spans="2:18" x14ac:dyDescent="0.4">
      <c r="B164" s="343"/>
      <c r="C164" s="344"/>
      <c r="D164" s="344"/>
      <c r="E164" s="344"/>
      <c r="F164" s="344"/>
      <c r="G164" s="344"/>
      <c r="H164" s="344"/>
      <c r="I164" s="344"/>
      <c r="J164" s="344"/>
      <c r="K164" s="344"/>
      <c r="L164" s="344"/>
      <c r="M164" s="344"/>
      <c r="N164" s="344"/>
      <c r="O164" s="344"/>
      <c r="P164" s="345"/>
      <c r="R164" s="43"/>
    </row>
    <row r="165" spans="2:18" x14ac:dyDescent="0.4">
      <c r="B165" s="343"/>
      <c r="C165" s="344"/>
      <c r="D165" s="344"/>
      <c r="E165" s="344"/>
      <c r="F165" s="344"/>
      <c r="G165" s="344"/>
      <c r="H165" s="344"/>
      <c r="I165" s="344"/>
      <c r="J165" s="344"/>
      <c r="K165" s="344"/>
      <c r="L165" s="344"/>
      <c r="M165" s="344"/>
      <c r="N165" s="344"/>
      <c r="O165" s="344"/>
      <c r="P165" s="345"/>
      <c r="R165" s="43"/>
    </row>
    <row r="166" spans="2:18" x14ac:dyDescent="0.4">
      <c r="B166" s="343"/>
      <c r="C166" s="344"/>
      <c r="D166" s="344"/>
      <c r="E166" s="344"/>
      <c r="F166" s="344"/>
      <c r="G166" s="344"/>
      <c r="H166" s="344"/>
      <c r="I166" s="344"/>
      <c r="J166" s="344"/>
      <c r="K166" s="344"/>
      <c r="L166" s="344"/>
      <c r="M166" s="344"/>
      <c r="N166" s="344"/>
      <c r="O166" s="344"/>
      <c r="P166" s="345"/>
      <c r="R166" s="43"/>
    </row>
    <row r="167" spans="2:18" x14ac:dyDescent="0.4">
      <c r="B167" s="343"/>
      <c r="C167" s="344"/>
      <c r="D167" s="344"/>
      <c r="E167" s="344"/>
      <c r="F167" s="344"/>
      <c r="G167" s="344"/>
      <c r="H167" s="344"/>
      <c r="I167" s="344"/>
      <c r="J167" s="344"/>
      <c r="K167" s="344"/>
      <c r="L167" s="344"/>
      <c r="M167" s="344"/>
      <c r="N167" s="344"/>
      <c r="O167" s="344"/>
      <c r="P167" s="345"/>
      <c r="R167" s="43"/>
    </row>
    <row r="168" spans="2:18" x14ac:dyDescent="0.4">
      <c r="B168" s="343"/>
      <c r="C168" s="344"/>
      <c r="D168" s="344"/>
      <c r="E168" s="344"/>
      <c r="F168" s="344"/>
      <c r="G168" s="344"/>
      <c r="H168" s="344"/>
      <c r="I168" s="344"/>
      <c r="J168" s="344"/>
      <c r="K168" s="344"/>
      <c r="L168" s="344"/>
      <c r="M168" s="344"/>
      <c r="N168" s="344"/>
      <c r="O168" s="344"/>
      <c r="P168" s="345"/>
      <c r="R168" s="43"/>
    </row>
    <row r="169" spans="2:18" x14ac:dyDescent="0.4">
      <c r="B169" s="343"/>
      <c r="C169" s="344"/>
      <c r="D169" s="344"/>
      <c r="E169" s="344"/>
      <c r="F169" s="344"/>
      <c r="G169" s="344"/>
      <c r="H169" s="344"/>
      <c r="I169" s="344"/>
      <c r="J169" s="344"/>
      <c r="K169" s="344"/>
      <c r="L169" s="344"/>
      <c r="M169" s="344"/>
      <c r="N169" s="344"/>
      <c r="O169" s="344"/>
      <c r="P169" s="345"/>
      <c r="R169" s="43"/>
    </row>
    <row r="170" spans="2:18" x14ac:dyDescent="0.4">
      <c r="B170" s="343"/>
      <c r="C170" s="344"/>
      <c r="D170" s="344"/>
      <c r="E170" s="344"/>
      <c r="F170" s="344"/>
      <c r="G170" s="344"/>
      <c r="H170" s="344"/>
      <c r="I170" s="344"/>
      <c r="J170" s="344"/>
      <c r="K170" s="344"/>
      <c r="L170" s="344"/>
      <c r="M170" s="344"/>
      <c r="N170" s="344"/>
      <c r="O170" s="344"/>
      <c r="P170" s="345"/>
      <c r="R170" s="43"/>
    </row>
    <row r="171" spans="2:18" x14ac:dyDescent="0.4">
      <c r="B171" s="343"/>
      <c r="C171" s="344"/>
      <c r="D171" s="344"/>
      <c r="E171" s="344"/>
      <c r="F171" s="344"/>
      <c r="G171" s="344"/>
      <c r="H171" s="344"/>
      <c r="I171" s="344"/>
      <c r="J171" s="344"/>
      <c r="K171" s="344"/>
      <c r="L171" s="344"/>
      <c r="M171" s="344"/>
      <c r="N171" s="344"/>
      <c r="O171" s="344"/>
      <c r="P171" s="345"/>
      <c r="R171" s="43"/>
    </row>
    <row r="172" spans="2:18" x14ac:dyDescent="0.4">
      <c r="B172" s="343"/>
      <c r="C172" s="344"/>
      <c r="D172" s="344"/>
      <c r="E172" s="344"/>
      <c r="F172" s="344"/>
      <c r="G172" s="344"/>
      <c r="H172" s="344"/>
      <c r="I172" s="344"/>
      <c r="J172" s="344"/>
      <c r="K172" s="344"/>
      <c r="L172" s="344"/>
      <c r="M172" s="344"/>
      <c r="N172" s="344"/>
      <c r="O172" s="344"/>
      <c r="P172" s="345"/>
      <c r="R172" s="43"/>
    </row>
    <row r="173" spans="2:18" x14ac:dyDescent="0.4">
      <c r="B173" s="343"/>
      <c r="C173" s="344"/>
      <c r="D173" s="344"/>
      <c r="E173" s="344"/>
      <c r="F173" s="344"/>
      <c r="G173" s="344"/>
      <c r="H173" s="344"/>
      <c r="I173" s="344"/>
      <c r="J173" s="344"/>
      <c r="K173" s="344"/>
      <c r="L173" s="344"/>
      <c r="M173" s="344"/>
      <c r="N173" s="344"/>
      <c r="O173" s="344"/>
      <c r="P173" s="345"/>
      <c r="R173" s="43"/>
    </row>
    <row r="174" spans="2:18" x14ac:dyDescent="0.4">
      <c r="B174" s="343"/>
      <c r="C174" s="344"/>
      <c r="D174" s="344"/>
      <c r="E174" s="344"/>
      <c r="F174" s="344"/>
      <c r="G174" s="344"/>
      <c r="H174" s="344"/>
      <c r="I174" s="344"/>
      <c r="J174" s="344"/>
      <c r="K174" s="344"/>
      <c r="L174" s="344"/>
      <c r="M174" s="344"/>
      <c r="N174" s="344"/>
      <c r="O174" s="344"/>
      <c r="P174" s="345"/>
      <c r="R174" s="43"/>
    </row>
    <row r="175" spans="2:18" x14ac:dyDescent="0.4">
      <c r="B175" s="343"/>
      <c r="C175" s="344"/>
      <c r="D175" s="344"/>
      <c r="E175" s="344"/>
      <c r="F175" s="344"/>
      <c r="G175" s="344"/>
      <c r="H175" s="344"/>
      <c r="I175" s="344"/>
      <c r="J175" s="344"/>
      <c r="K175" s="344"/>
      <c r="L175" s="344"/>
      <c r="M175" s="344"/>
      <c r="N175" s="344"/>
      <c r="O175" s="344"/>
      <c r="P175" s="345"/>
      <c r="R175" s="43"/>
    </row>
    <row r="176" spans="2:18" ht="16.3" thickBot="1" x14ac:dyDescent="0.45">
      <c r="B176" s="346"/>
      <c r="C176" s="347"/>
      <c r="D176" s="347"/>
      <c r="E176" s="347"/>
      <c r="F176" s="347"/>
      <c r="G176" s="347"/>
      <c r="H176" s="347"/>
      <c r="I176" s="347"/>
      <c r="J176" s="347"/>
      <c r="K176" s="347"/>
      <c r="L176" s="347"/>
      <c r="M176" s="347"/>
      <c r="N176" s="347"/>
      <c r="O176" s="347"/>
      <c r="P176" s="348"/>
      <c r="R176" s="43"/>
    </row>
    <row r="177" spans="2:18" ht="16.3" thickBot="1" x14ac:dyDescent="0.45">
      <c r="R177" s="43"/>
    </row>
    <row r="178" spans="2:18" ht="16.3" thickBot="1" x14ac:dyDescent="0.45">
      <c r="B178" s="27" t="s">
        <v>166</v>
      </c>
      <c r="C178" s="28"/>
      <c r="D178" s="28"/>
      <c r="E178" s="28"/>
      <c r="F178" s="28"/>
      <c r="G178" s="28"/>
      <c r="H178" s="28"/>
      <c r="I178" s="28"/>
      <c r="J178" s="28"/>
      <c r="K178" s="28"/>
      <c r="L178" s="28"/>
      <c r="M178" s="28"/>
      <c r="N178" s="28"/>
      <c r="O178" s="28"/>
      <c r="P178" s="29"/>
      <c r="R178" s="43"/>
    </row>
    <row r="179" spans="2:18" x14ac:dyDescent="0.4">
      <c r="B179" s="343"/>
      <c r="C179" s="344"/>
      <c r="D179" s="344"/>
      <c r="E179" s="344"/>
      <c r="F179" s="344"/>
      <c r="G179" s="344"/>
      <c r="H179" s="344"/>
      <c r="I179" s="344"/>
      <c r="J179" s="344"/>
      <c r="K179" s="344"/>
      <c r="L179" s="344"/>
      <c r="M179" s="344"/>
      <c r="N179" s="344"/>
      <c r="O179" s="344"/>
      <c r="P179" s="345"/>
      <c r="R179" s="43"/>
    </row>
    <row r="180" spans="2:18" x14ac:dyDescent="0.4">
      <c r="B180" s="343"/>
      <c r="C180" s="344"/>
      <c r="D180" s="344"/>
      <c r="E180" s="344"/>
      <c r="F180" s="344"/>
      <c r="G180" s="344"/>
      <c r="H180" s="344"/>
      <c r="I180" s="344"/>
      <c r="J180" s="344"/>
      <c r="K180" s="344"/>
      <c r="L180" s="344"/>
      <c r="M180" s="344"/>
      <c r="N180" s="344"/>
      <c r="O180" s="344"/>
      <c r="P180" s="345"/>
      <c r="R180" s="43"/>
    </row>
    <row r="181" spans="2:18" x14ac:dyDescent="0.4">
      <c r="B181" s="343"/>
      <c r="C181" s="344"/>
      <c r="D181" s="344"/>
      <c r="E181" s="344"/>
      <c r="F181" s="344"/>
      <c r="G181" s="344"/>
      <c r="H181" s="344"/>
      <c r="I181" s="344"/>
      <c r="J181" s="344"/>
      <c r="K181" s="344"/>
      <c r="L181" s="344"/>
      <c r="M181" s="344"/>
      <c r="N181" s="344"/>
      <c r="O181" s="344"/>
      <c r="P181" s="345"/>
      <c r="R181" s="43"/>
    </row>
    <row r="182" spans="2:18" x14ac:dyDescent="0.4">
      <c r="B182" s="343"/>
      <c r="C182" s="344"/>
      <c r="D182" s="344"/>
      <c r="E182" s="344"/>
      <c r="F182" s="344"/>
      <c r="G182" s="344"/>
      <c r="H182" s="344"/>
      <c r="I182" s="344"/>
      <c r="J182" s="344"/>
      <c r="K182" s="344"/>
      <c r="L182" s="344"/>
      <c r="M182" s="344"/>
      <c r="N182" s="344"/>
      <c r="O182" s="344"/>
      <c r="P182" s="345"/>
      <c r="R182" s="43"/>
    </row>
    <row r="183" spans="2:18" x14ac:dyDescent="0.4">
      <c r="B183" s="343"/>
      <c r="C183" s="344"/>
      <c r="D183" s="344"/>
      <c r="E183" s="344"/>
      <c r="F183" s="344"/>
      <c r="G183" s="344"/>
      <c r="H183" s="344"/>
      <c r="I183" s="344"/>
      <c r="J183" s="344"/>
      <c r="K183" s="344"/>
      <c r="L183" s="344"/>
      <c r="M183" s="344"/>
      <c r="N183" s="344"/>
      <c r="O183" s="344"/>
      <c r="P183" s="345"/>
      <c r="R183" s="43"/>
    </row>
    <row r="184" spans="2:18" x14ac:dyDescent="0.4">
      <c r="B184" s="343"/>
      <c r="C184" s="344"/>
      <c r="D184" s="344"/>
      <c r="E184" s="344"/>
      <c r="F184" s="344"/>
      <c r="G184" s="344"/>
      <c r="H184" s="344"/>
      <c r="I184" s="344"/>
      <c r="J184" s="344"/>
      <c r="K184" s="344"/>
      <c r="L184" s="344"/>
      <c r="M184" s="344"/>
      <c r="N184" s="344"/>
      <c r="O184" s="344"/>
      <c r="P184" s="345"/>
      <c r="R184" s="43"/>
    </row>
    <row r="185" spans="2:18" x14ac:dyDescent="0.4">
      <c r="B185" s="343"/>
      <c r="C185" s="344"/>
      <c r="D185" s="344"/>
      <c r="E185" s="344"/>
      <c r="F185" s="344"/>
      <c r="G185" s="344"/>
      <c r="H185" s="344"/>
      <c r="I185" s="344"/>
      <c r="J185" s="344"/>
      <c r="K185" s="344"/>
      <c r="L185" s="344"/>
      <c r="M185" s="344"/>
      <c r="N185" s="344"/>
      <c r="O185" s="344"/>
      <c r="P185" s="345"/>
      <c r="R185" s="43"/>
    </row>
    <row r="186" spans="2:18" x14ac:dyDescent="0.4">
      <c r="B186" s="343"/>
      <c r="C186" s="344"/>
      <c r="D186" s="344"/>
      <c r="E186" s="344"/>
      <c r="F186" s="344"/>
      <c r="G186" s="344"/>
      <c r="H186" s="344"/>
      <c r="I186" s="344"/>
      <c r="J186" s="344"/>
      <c r="K186" s="344"/>
      <c r="L186" s="344"/>
      <c r="M186" s="344"/>
      <c r="N186" s="344"/>
      <c r="O186" s="344"/>
      <c r="P186" s="345"/>
      <c r="R186" s="43"/>
    </row>
    <row r="187" spans="2:18" x14ac:dyDescent="0.4">
      <c r="B187" s="343"/>
      <c r="C187" s="344"/>
      <c r="D187" s="344"/>
      <c r="E187" s="344"/>
      <c r="F187" s="344"/>
      <c r="G187" s="344"/>
      <c r="H187" s="344"/>
      <c r="I187" s="344"/>
      <c r="J187" s="344"/>
      <c r="K187" s="344"/>
      <c r="L187" s="344"/>
      <c r="M187" s="344"/>
      <c r="N187" s="344"/>
      <c r="O187" s="344"/>
      <c r="P187" s="345"/>
      <c r="R187" s="43"/>
    </row>
    <row r="188" spans="2:18" x14ac:dyDescent="0.4">
      <c r="B188" s="343"/>
      <c r="C188" s="344"/>
      <c r="D188" s="344"/>
      <c r="E188" s="344"/>
      <c r="F188" s="344"/>
      <c r="G188" s="344"/>
      <c r="H188" s="344"/>
      <c r="I188" s="344"/>
      <c r="J188" s="344"/>
      <c r="K188" s="344"/>
      <c r="L188" s="344"/>
      <c r="M188" s="344"/>
      <c r="N188" s="344"/>
      <c r="O188" s="344"/>
      <c r="P188" s="345"/>
      <c r="R188" s="43"/>
    </row>
    <row r="189" spans="2:18" x14ac:dyDescent="0.4">
      <c r="B189" s="343"/>
      <c r="C189" s="344"/>
      <c r="D189" s="344"/>
      <c r="E189" s="344"/>
      <c r="F189" s="344"/>
      <c r="G189" s="344"/>
      <c r="H189" s="344"/>
      <c r="I189" s="344"/>
      <c r="J189" s="344"/>
      <c r="K189" s="344"/>
      <c r="L189" s="344"/>
      <c r="M189" s="344"/>
      <c r="N189" s="344"/>
      <c r="O189" s="344"/>
      <c r="P189" s="345"/>
      <c r="R189" s="43"/>
    </row>
    <row r="190" spans="2:18" x14ac:dyDescent="0.4">
      <c r="B190" s="343"/>
      <c r="C190" s="344"/>
      <c r="D190" s="344"/>
      <c r="E190" s="344"/>
      <c r="F190" s="344"/>
      <c r="G190" s="344"/>
      <c r="H190" s="344"/>
      <c r="I190" s="344"/>
      <c r="J190" s="344"/>
      <c r="K190" s="344"/>
      <c r="L190" s="344"/>
      <c r="M190" s="344"/>
      <c r="N190" s="344"/>
      <c r="O190" s="344"/>
      <c r="P190" s="345"/>
      <c r="R190" s="43"/>
    </row>
    <row r="191" spans="2:18" x14ac:dyDescent="0.4">
      <c r="B191" s="343"/>
      <c r="C191" s="344"/>
      <c r="D191" s="344"/>
      <c r="E191" s="344"/>
      <c r="F191" s="344"/>
      <c r="G191" s="344"/>
      <c r="H191" s="344"/>
      <c r="I191" s="344"/>
      <c r="J191" s="344"/>
      <c r="K191" s="344"/>
      <c r="L191" s="344"/>
      <c r="M191" s="344"/>
      <c r="N191" s="344"/>
      <c r="O191" s="344"/>
      <c r="P191" s="345"/>
      <c r="R191" s="43"/>
    </row>
    <row r="192" spans="2:18" x14ac:dyDescent="0.4">
      <c r="B192" s="343"/>
      <c r="C192" s="344"/>
      <c r="D192" s="344"/>
      <c r="E192" s="344"/>
      <c r="F192" s="344"/>
      <c r="G192" s="344"/>
      <c r="H192" s="344"/>
      <c r="I192" s="344"/>
      <c r="J192" s="344"/>
      <c r="K192" s="344"/>
      <c r="L192" s="344"/>
      <c r="M192" s="344"/>
      <c r="N192" s="344"/>
      <c r="O192" s="344"/>
      <c r="P192" s="345"/>
      <c r="R192" s="43"/>
    </row>
    <row r="193" spans="2:18" x14ac:dyDescent="0.4">
      <c r="B193" s="343"/>
      <c r="C193" s="344"/>
      <c r="D193" s="344"/>
      <c r="E193" s="344"/>
      <c r="F193" s="344"/>
      <c r="G193" s="344"/>
      <c r="H193" s="344"/>
      <c r="I193" s="344"/>
      <c r="J193" s="344"/>
      <c r="K193" s="344"/>
      <c r="L193" s="344"/>
      <c r="M193" s="344"/>
      <c r="N193" s="344"/>
      <c r="O193" s="344"/>
      <c r="P193" s="345"/>
      <c r="R193" s="43"/>
    </row>
    <row r="194" spans="2:18" x14ac:dyDescent="0.4">
      <c r="B194" s="343"/>
      <c r="C194" s="344"/>
      <c r="D194" s="344"/>
      <c r="E194" s="344"/>
      <c r="F194" s="344"/>
      <c r="G194" s="344"/>
      <c r="H194" s="344"/>
      <c r="I194" s="344"/>
      <c r="J194" s="344"/>
      <c r="K194" s="344"/>
      <c r="L194" s="344"/>
      <c r="M194" s="344"/>
      <c r="N194" s="344"/>
      <c r="O194" s="344"/>
      <c r="P194" s="345"/>
      <c r="R194" s="43"/>
    </row>
    <row r="195" spans="2:18" x14ac:dyDescent="0.4">
      <c r="B195" s="343"/>
      <c r="C195" s="344"/>
      <c r="D195" s="344"/>
      <c r="E195" s="344"/>
      <c r="F195" s="344"/>
      <c r="G195" s="344"/>
      <c r="H195" s="344"/>
      <c r="I195" s="344"/>
      <c r="J195" s="344"/>
      <c r="K195" s="344"/>
      <c r="L195" s="344"/>
      <c r="M195" s="344"/>
      <c r="N195" s="344"/>
      <c r="O195" s="344"/>
      <c r="P195" s="345"/>
      <c r="R195" s="43"/>
    </row>
    <row r="196" spans="2:18" x14ac:dyDescent="0.4">
      <c r="B196" s="343"/>
      <c r="C196" s="344"/>
      <c r="D196" s="344"/>
      <c r="E196" s="344"/>
      <c r="F196" s="344"/>
      <c r="G196" s="344"/>
      <c r="H196" s="344"/>
      <c r="I196" s="344"/>
      <c r="J196" s="344"/>
      <c r="K196" s="344"/>
      <c r="L196" s="344"/>
      <c r="M196" s="344"/>
      <c r="N196" s="344"/>
      <c r="O196" s="344"/>
      <c r="P196" s="345"/>
      <c r="R196" s="43"/>
    </row>
    <row r="197" spans="2:18" x14ac:dyDescent="0.4">
      <c r="B197" s="343"/>
      <c r="C197" s="344"/>
      <c r="D197" s="344"/>
      <c r="E197" s="344"/>
      <c r="F197" s="344"/>
      <c r="G197" s="344"/>
      <c r="H197" s="344"/>
      <c r="I197" s="344"/>
      <c r="J197" s="344"/>
      <c r="K197" s="344"/>
      <c r="L197" s="344"/>
      <c r="M197" s="344"/>
      <c r="N197" s="344"/>
      <c r="O197" s="344"/>
      <c r="P197" s="345"/>
      <c r="R197" s="43"/>
    </row>
    <row r="198" spans="2:18" x14ac:dyDescent="0.4">
      <c r="B198" s="343"/>
      <c r="C198" s="344"/>
      <c r="D198" s="344"/>
      <c r="E198" s="344"/>
      <c r="F198" s="344"/>
      <c r="G198" s="344"/>
      <c r="H198" s="344"/>
      <c r="I198" s="344"/>
      <c r="J198" s="344"/>
      <c r="K198" s="344"/>
      <c r="L198" s="344"/>
      <c r="M198" s="344"/>
      <c r="N198" s="344"/>
      <c r="O198" s="344"/>
      <c r="P198" s="345"/>
      <c r="R198" s="43"/>
    </row>
    <row r="199" spans="2:18" x14ac:dyDescent="0.4">
      <c r="B199" s="343"/>
      <c r="C199" s="344"/>
      <c r="D199" s="344"/>
      <c r="E199" s="344"/>
      <c r="F199" s="344"/>
      <c r="G199" s="344"/>
      <c r="H199" s="344"/>
      <c r="I199" s="344"/>
      <c r="J199" s="344"/>
      <c r="K199" s="344"/>
      <c r="L199" s="344"/>
      <c r="M199" s="344"/>
      <c r="N199" s="344"/>
      <c r="O199" s="344"/>
      <c r="P199" s="345"/>
      <c r="R199" s="43"/>
    </row>
    <row r="200" spans="2:18" x14ac:dyDescent="0.4">
      <c r="B200" s="343"/>
      <c r="C200" s="344"/>
      <c r="D200" s="344"/>
      <c r="E200" s="344"/>
      <c r="F200" s="344"/>
      <c r="G200" s="344"/>
      <c r="H200" s="344"/>
      <c r="I200" s="344"/>
      <c r="J200" s="344"/>
      <c r="K200" s="344"/>
      <c r="L200" s="344"/>
      <c r="M200" s="344"/>
      <c r="N200" s="344"/>
      <c r="O200" s="344"/>
      <c r="P200" s="345"/>
      <c r="R200" s="43"/>
    </row>
    <row r="201" spans="2:18" x14ac:dyDescent="0.4">
      <c r="B201" s="343"/>
      <c r="C201" s="344"/>
      <c r="D201" s="344"/>
      <c r="E201" s="344"/>
      <c r="F201" s="344"/>
      <c r="G201" s="344"/>
      <c r="H201" s="344"/>
      <c r="I201" s="344"/>
      <c r="J201" s="344"/>
      <c r="K201" s="344"/>
      <c r="L201" s="344"/>
      <c r="M201" s="344"/>
      <c r="N201" s="344"/>
      <c r="O201" s="344"/>
      <c r="P201" s="345"/>
      <c r="R201" s="43"/>
    </row>
    <row r="202" spans="2:18" x14ac:dyDescent="0.4">
      <c r="B202" s="343"/>
      <c r="C202" s="344"/>
      <c r="D202" s="344"/>
      <c r="E202" s="344"/>
      <c r="F202" s="344"/>
      <c r="G202" s="344"/>
      <c r="H202" s="344"/>
      <c r="I202" s="344"/>
      <c r="J202" s="344"/>
      <c r="K202" s="344"/>
      <c r="L202" s="344"/>
      <c r="M202" s="344"/>
      <c r="N202" s="344"/>
      <c r="O202" s="344"/>
      <c r="P202" s="345"/>
      <c r="R202" s="43"/>
    </row>
    <row r="203" spans="2:18" x14ac:dyDescent="0.4">
      <c r="B203" s="343"/>
      <c r="C203" s="344"/>
      <c r="D203" s="344"/>
      <c r="E203" s="344"/>
      <c r="F203" s="344"/>
      <c r="G203" s="344"/>
      <c r="H203" s="344"/>
      <c r="I203" s="344"/>
      <c r="J203" s="344"/>
      <c r="K203" s="344"/>
      <c r="L203" s="344"/>
      <c r="M203" s="344"/>
      <c r="N203" s="344"/>
      <c r="O203" s="344"/>
      <c r="P203" s="345"/>
      <c r="R203" s="43"/>
    </row>
    <row r="204" spans="2:18" x14ac:dyDescent="0.4">
      <c r="B204" s="343"/>
      <c r="C204" s="344"/>
      <c r="D204" s="344"/>
      <c r="E204" s="344"/>
      <c r="F204" s="344"/>
      <c r="G204" s="344"/>
      <c r="H204" s="344"/>
      <c r="I204" s="344"/>
      <c r="J204" s="344"/>
      <c r="K204" s="344"/>
      <c r="L204" s="344"/>
      <c r="M204" s="344"/>
      <c r="N204" s="344"/>
      <c r="O204" s="344"/>
      <c r="P204" s="345"/>
      <c r="R204" s="43"/>
    </row>
    <row r="205" spans="2:18" x14ac:dyDescent="0.4">
      <c r="B205" s="343"/>
      <c r="C205" s="344"/>
      <c r="D205" s="344"/>
      <c r="E205" s="344"/>
      <c r="F205" s="344"/>
      <c r="G205" s="344"/>
      <c r="H205" s="344"/>
      <c r="I205" s="344"/>
      <c r="J205" s="344"/>
      <c r="K205" s="344"/>
      <c r="L205" s="344"/>
      <c r="M205" s="344"/>
      <c r="N205" s="344"/>
      <c r="O205" s="344"/>
      <c r="P205" s="345"/>
      <c r="R205" s="43"/>
    </row>
    <row r="206" spans="2:18" x14ac:dyDescent="0.4">
      <c r="B206" s="343"/>
      <c r="C206" s="344"/>
      <c r="D206" s="344"/>
      <c r="E206" s="344"/>
      <c r="F206" s="344"/>
      <c r="G206" s="344"/>
      <c r="H206" s="344"/>
      <c r="I206" s="344"/>
      <c r="J206" s="344"/>
      <c r="K206" s="344"/>
      <c r="L206" s="344"/>
      <c r="M206" s="344"/>
      <c r="N206" s="344"/>
      <c r="O206" s="344"/>
      <c r="P206" s="345"/>
      <c r="R206" s="43"/>
    </row>
    <row r="207" spans="2:18" x14ac:dyDescent="0.4">
      <c r="B207" s="343"/>
      <c r="C207" s="344"/>
      <c r="D207" s="344"/>
      <c r="E207" s="344"/>
      <c r="F207" s="344"/>
      <c r="G207" s="344"/>
      <c r="H207" s="344"/>
      <c r="I207" s="344"/>
      <c r="J207" s="344"/>
      <c r="K207" s="344"/>
      <c r="L207" s="344"/>
      <c r="M207" s="344"/>
      <c r="N207" s="344"/>
      <c r="O207" s="344"/>
      <c r="P207" s="345"/>
      <c r="R207" s="43"/>
    </row>
    <row r="208" spans="2:18" x14ac:dyDescent="0.4">
      <c r="B208" s="343"/>
      <c r="C208" s="344"/>
      <c r="D208" s="344"/>
      <c r="E208" s="344"/>
      <c r="F208" s="344"/>
      <c r="G208" s="344"/>
      <c r="H208" s="344"/>
      <c r="I208" s="344"/>
      <c r="J208" s="344"/>
      <c r="K208" s="344"/>
      <c r="L208" s="344"/>
      <c r="M208" s="344"/>
      <c r="N208" s="344"/>
      <c r="O208" s="344"/>
      <c r="P208" s="345"/>
      <c r="R208" s="43"/>
    </row>
    <row r="209" spans="1:18" x14ac:dyDescent="0.4">
      <c r="B209" s="343"/>
      <c r="C209" s="344"/>
      <c r="D209" s="344"/>
      <c r="E209" s="344"/>
      <c r="F209" s="344"/>
      <c r="G209" s="344"/>
      <c r="H209" s="344"/>
      <c r="I209" s="344"/>
      <c r="J209" s="344"/>
      <c r="K209" s="344"/>
      <c r="L209" s="344"/>
      <c r="M209" s="344"/>
      <c r="N209" s="344"/>
      <c r="O209" s="344"/>
      <c r="P209" s="345"/>
      <c r="R209" s="43"/>
    </row>
    <row r="210" spans="1:18" ht="16.3" thickBot="1" x14ac:dyDescent="0.45">
      <c r="B210" s="346"/>
      <c r="C210" s="347"/>
      <c r="D210" s="347"/>
      <c r="E210" s="347"/>
      <c r="F210" s="347"/>
      <c r="G210" s="347"/>
      <c r="H210" s="347"/>
      <c r="I210" s="347"/>
      <c r="J210" s="347"/>
      <c r="K210" s="347"/>
      <c r="L210" s="347"/>
      <c r="M210" s="347"/>
      <c r="N210" s="347"/>
      <c r="O210" s="347"/>
      <c r="P210" s="348"/>
      <c r="R210" s="43"/>
    </row>
    <row r="211" spans="1:18" x14ac:dyDescent="0.4">
      <c r="R211" s="43"/>
    </row>
    <row r="212" spans="1:18" x14ac:dyDescent="0.4">
      <c r="A212" s="43"/>
      <c r="B212" s="43"/>
      <c r="C212" s="43"/>
      <c r="D212" s="43"/>
      <c r="E212" s="43"/>
      <c r="F212" s="43"/>
      <c r="G212" s="43"/>
      <c r="H212" s="43"/>
      <c r="I212" s="43"/>
      <c r="J212" s="43"/>
      <c r="K212" s="43"/>
      <c r="L212" s="43"/>
      <c r="M212" s="43"/>
      <c r="N212" s="43"/>
      <c r="O212" s="43"/>
      <c r="P212" s="43"/>
      <c r="Q212" s="43"/>
      <c r="R212" s="43"/>
    </row>
  </sheetData>
  <sheetProtection algorithmName="SHA-512" hashValue="JhcVUNeYmSnRh8rPxYoMdVY5gbv2WMDCT3nw65BYoK4bkX1LU5jaXtjHSY90jf8Dol9eSF69v2p62iBGPUk6Mw==" saltValue="OhDoQs8+ihEJVoJnOV6XoA==" spinCount="100000" sheet="1" scenarios="1" selectLockedCells="1"/>
  <mergeCells count="10">
    <mergeCell ref="B179:P210"/>
    <mergeCell ref="B2:C2"/>
    <mergeCell ref="B79:F109"/>
    <mergeCell ref="H79:P109"/>
    <mergeCell ref="B112:P143"/>
    <mergeCell ref="B145:P145"/>
    <mergeCell ref="B146:P176"/>
    <mergeCell ref="B12:F42"/>
    <mergeCell ref="H12:P42"/>
    <mergeCell ref="B45:P76"/>
  </mergeCells>
  <hyperlinks>
    <hyperlink ref="E4" location="Instructions!C33" display="Back to Instructions tab" xr:uid="{00000000-0004-0000-0300-000000000000}"/>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L24"/>
  <sheetViews>
    <sheetView showGridLines="0" zoomScale="80" zoomScaleNormal="80" zoomScaleSheetLayoutView="85" workbookViewId="0">
      <selection activeCell="G4" sqref="G4"/>
    </sheetView>
  </sheetViews>
  <sheetFormatPr defaultColWidth="9.15234375" defaultRowHeight="15.9" x14ac:dyDescent="0.4"/>
  <cols>
    <col min="1" max="1" width="3.53515625" style="42" customWidth="1"/>
    <col min="2" max="2" width="31.69140625" style="42" customWidth="1"/>
    <col min="3" max="3" width="14.3046875" style="42" customWidth="1"/>
    <col min="4" max="4" width="23.53515625" style="42" customWidth="1"/>
    <col min="5" max="5" width="31.3828125" style="42" customWidth="1"/>
    <col min="6" max="6" width="7" style="42" customWidth="1"/>
    <col min="7" max="7" width="27.3046875" style="42" customWidth="1"/>
    <col min="8" max="8" width="3.3828125" style="42" customWidth="1"/>
    <col min="9" max="9" width="4.15234375" style="42" customWidth="1"/>
    <col min="10" max="16384" width="9.15234375" style="42"/>
  </cols>
  <sheetData>
    <row r="1" spans="2:12" ht="16.3" thickBot="1" x14ac:dyDescent="0.45">
      <c r="I1" s="43"/>
    </row>
    <row r="2" spans="2:12" ht="16.3" thickBot="1" x14ac:dyDescent="0.45">
      <c r="B2" s="325" t="str">
        <f>'Version Control'!$B$2</f>
        <v>Title Block</v>
      </c>
      <c r="C2" s="342"/>
      <c r="D2" s="342"/>
      <c r="E2" s="326"/>
      <c r="I2" s="43"/>
    </row>
    <row r="3" spans="2:12" x14ac:dyDescent="0.4">
      <c r="B3" s="45" t="str">
        <f>'Version Control'!$B$3</f>
        <v>Test Report Template Name:</v>
      </c>
      <c r="C3" s="356" t="str">
        <f>'Version Control'!$C$3</f>
        <v xml:space="preserve">Dehumidifier X1 </v>
      </c>
      <c r="D3" s="357"/>
      <c r="E3" s="358"/>
      <c r="I3" s="43"/>
    </row>
    <row r="4" spans="2:12" ht="16.75" x14ac:dyDescent="0.4">
      <c r="B4" s="46" t="str">
        <f>'Version Control'!$B$4</f>
        <v>Version Number:</v>
      </c>
      <c r="C4" s="360" t="str">
        <f>'Version Control'!$C$4</f>
        <v>v1.1</v>
      </c>
      <c r="D4" s="361"/>
      <c r="E4" s="362"/>
      <c r="G4" s="44" t="s">
        <v>54</v>
      </c>
      <c r="I4" s="43"/>
    </row>
    <row r="5" spans="2:12" x14ac:dyDescent="0.4">
      <c r="B5" s="47" t="str">
        <f>'Version Control'!$B$5</f>
        <v xml:space="preserve">Latest Template Revision: </v>
      </c>
      <c r="C5" s="363">
        <f>'Version Control'!$C$5</f>
        <v>44104</v>
      </c>
      <c r="D5" s="364"/>
      <c r="E5" s="365"/>
      <c r="I5" s="43"/>
    </row>
    <row r="6" spans="2:12" x14ac:dyDescent="0.4">
      <c r="B6" s="47" t="str">
        <f>'Version Control'!$B$6</f>
        <v>Tab Name:</v>
      </c>
      <c r="C6" s="360" t="str">
        <f ca="1">MID(CELL("filename",A1), FIND("]", CELL("filename", A1))+ 1, 255)</f>
        <v>Inactive or Off Mode Settings</v>
      </c>
      <c r="D6" s="361"/>
      <c r="E6" s="362"/>
      <c r="I6" s="43"/>
    </row>
    <row r="7" spans="2:12" ht="38.25" customHeight="1" x14ac:dyDescent="0.4">
      <c r="B7" s="47" t="str">
        <f>'Version Control'!$B$7</f>
        <v>File Name:</v>
      </c>
      <c r="C7" s="366" t="str">
        <f ca="1">'Version Control'!$C$7</f>
        <v>Dehumidifier X1 - v1.1.xlsx</v>
      </c>
      <c r="D7" s="367"/>
      <c r="E7" s="368"/>
      <c r="I7" s="43"/>
    </row>
    <row r="8" spans="2:12" ht="16.3" thickBot="1" x14ac:dyDescent="0.45">
      <c r="B8" s="49" t="str">
        <f>'Version Control'!$B$8</f>
        <v xml:space="preserve">Test Completion Date: </v>
      </c>
      <c r="C8" s="369" t="str">
        <f>'Version Control'!$C$8</f>
        <v>[MM/DD/YYYY]</v>
      </c>
      <c r="D8" s="370"/>
      <c r="E8" s="371"/>
      <c r="I8" s="43"/>
    </row>
    <row r="9" spans="2:12" x14ac:dyDescent="0.4">
      <c r="I9" s="43"/>
    </row>
    <row r="10" spans="2:12" ht="16.3" thickBot="1" x14ac:dyDescent="0.45">
      <c r="I10" s="43"/>
    </row>
    <row r="11" spans="2:12" ht="16.3" thickBot="1" x14ac:dyDescent="0.45">
      <c r="B11" s="325" t="s">
        <v>4</v>
      </c>
      <c r="C11" s="342"/>
      <c r="D11" s="342"/>
      <c r="E11" s="342"/>
      <c r="F11" s="326"/>
      <c r="G11" s="24"/>
      <c r="H11" s="24"/>
      <c r="I11" s="43"/>
    </row>
    <row r="12" spans="2:12" x14ac:dyDescent="0.4">
      <c r="B12" s="154" t="s">
        <v>103</v>
      </c>
      <c r="C12" s="355" t="s">
        <v>101</v>
      </c>
      <c r="D12" s="355"/>
      <c r="E12" s="355" t="s">
        <v>102</v>
      </c>
      <c r="F12" s="359"/>
      <c r="G12" s="84"/>
      <c r="H12" s="84"/>
      <c r="I12" s="85"/>
      <c r="K12" s="84"/>
      <c r="L12" s="84"/>
    </row>
    <row r="13" spans="2:12" x14ac:dyDescent="0.4">
      <c r="B13" s="153" t="s">
        <v>55</v>
      </c>
      <c r="C13" s="372"/>
      <c r="D13" s="372"/>
      <c r="E13" s="372"/>
      <c r="F13" s="375"/>
      <c r="G13" s="86"/>
      <c r="H13" s="86"/>
      <c r="I13" s="87"/>
      <c r="K13" s="86"/>
      <c r="L13" s="86"/>
    </row>
    <row r="14" spans="2:12" x14ac:dyDescent="0.4">
      <c r="B14" s="82" t="s">
        <v>56</v>
      </c>
      <c r="C14" s="373"/>
      <c r="D14" s="373"/>
      <c r="E14" s="373"/>
      <c r="F14" s="376"/>
      <c r="G14" s="86"/>
      <c r="H14" s="86"/>
      <c r="I14" s="87"/>
      <c r="K14" s="86"/>
      <c r="L14" s="86"/>
    </row>
    <row r="15" spans="2:12" x14ac:dyDescent="0.4">
      <c r="B15" s="82" t="s">
        <v>57</v>
      </c>
      <c r="C15" s="373"/>
      <c r="D15" s="373"/>
      <c r="E15" s="373"/>
      <c r="F15" s="376"/>
      <c r="G15" s="86"/>
      <c r="H15" s="86"/>
      <c r="I15" s="87"/>
      <c r="K15" s="86"/>
      <c r="L15" s="86"/>
    </row>
    <row r="16" spans="2:12" x14ac:dyDescent="0.4">
      <c r="B16" s="82" t="s">
        <v>58</v>
      </c>
      <c r="C16" s="373"/>
      <c r="D16" s="373"/>
      <c r="E16" s="373"/>
      <c r="F16" s="376"/>
      <c r="I16" s="43"/>
    </row>
    <row r="17" spans="1:9" x14ac:dyDescent="0.4">
      <c r="B17" s="82" t="s">
        <v>59</v>
      </c>
      <c r="C17" s="373"/>
      <c r="D17" s="373"/>
      <c r="E17" s="373"/>
      <c r="F17" s="376"/>
      <c r="I17" s="43"/>
    </row>
    <row r="18" spans="1:9" x14ac:dyDescent="0.4">
      <c r="B18" s="82" t="s">
        <v>104</v>
      </c>
      <c r="C18" s="373"/>
      <c r="D18" s="373"/>
      <c r="E18" s="373"/>
      <c r="F18" s="376"/>
      <c r="I18" s="43"/>
    </row>
    <row r="19" spans="1:9" x14ac:dyDescent="0.4">
      <c r="B19" s="82" t="s">
        <v>105</v>
      </c>
      <c r="C19" s="373"/>
      <c r="D19" s="373"/>
      <c r="E19" s="373"/>
      <c r="F19" s="376"/>
      <c r="I19" s="43"/>
    </row>
    <row r="20" spans="1:9" x14ac:dyDescent="0.4">
      <c r="B20" s="82" t="s">
        <v>106</v>
      </c>
      <c r="C20" s="373"/>
      <c r="D20" s="373"/>
      <c r="E20" s="373"/>
      <c r="F20" s="376"/>
      <c r="I20" s="43"/>
    </row>
    <row r="21" spans="1:9" x14ac:dyDescent="0.4">
      <c r="B21" s="82" t="s">
        <v>107</v>
      </c>
      <c r="C21" s="373"/>
      <c r="D21" s="373"/>
      <c r="E21" s="373"/>
      <c r="F21" s="376"/>
      <c r="I21" s="43"/>
    </row>
    <row r="22" spans="1:9" ht="16.3" thickBot="1" x14ac:dyDescent="0.45">
      <c r="B22" s="88" t="s">
        <v>108</v>
      </c>
      <c r="C22" s="374"/>
      <c r="D22" s="374"/>
      <c r="E22" s="374"/>
      <c r="F22" s="377"/>
      <c r="I22" s="43"/>
    </row>
    <row r="23" spans="1:9" x14ac:dyDescent="0.4">
      <c r="I23" s="43"/>
    </row>
    <row r="24" spans="1:9" x14ac:dyDescent="0.4">
      <c r="A24" s="43"/>
      <c r="B24" s="89"/>
      <c r="C24" s="43"/>
      <c r="D24" s="43"/>
      <c r="E24" s="43"/>
      <c r="F24" s="43"/>
      <c r="G24" s="43"/>
      <c r="H24" s="43"/>
      <c r="I24" s="43"/>
    </row>
  </sheetData>
  <sheetProtection algorithmName="SHA-512" hashValue="lBP7FVJGEPGXYGYoe0W3yIIqCRKDKZ5izvq3H5TY+56mMRoQUw5Ww0ziOp9cZ8aZCYGkRSIR89ILveVNqVRKZg==" saltValue="HtBi1RqIl8oaPF6ONQzsvQ==" spinCount="100000" sheet="1" objects="1" scenarios="1" selectLockedCells="1"/>
  <mergeCells count="30">
    <mergeCell ref="E13:F13"/>
    <mergeCell ref="E14:F14"/>
    <mergeCell ref="E15:F15"/>
    <mergeCell ref="E16:F16"/>
    <mergeCell ref="E22:F22"/>
    <mergeCell ref="E17:F17"/>
    <mergeCell ref="E18:F18"/>
    <mergeCell ref="E19:F19"/>
    <mergeCell ref="E20:F20"/>
    <mergeCell ref="E21:F21"/>
    <mergeCell ref="C13:D13"/>
    <mergeCell ref="C14:D14"/>
    <mergeCell ref="C15:D15"/>
    <mergeCell ref="C16:D16"/>
    <mergeCell ref="C22:D22"/>
    <mergeCell ref="C17:D17"/>
    <mergeCell ref="C18:D18"/>
    <mergeCell ref="C19:D19"/>
    <mergeCell ref="C20:D20"/>
    <mergeCell ref="C21:D21"/>
    <mergeCell ref="C12:D12"/>
    <mergeCell ref="B2:E2"/>
    <mergeCell ref="C3:E3"/>
    <mergeCell ref="E12:F12"/>
    <mergeCell ref="B11:F11"/>
    <mergeCell ref="C4:E4"/>
    <mergeCell ref="C5:E5"/>
    <mergeCell ref="C6:E6"/>
    <mergeCell ref="C7:E7"/>
    <mergeCell ref="C8:E8"/>
  </mergeCells>
  <hyperlinks>
    <hyperlink ref="G4" location="Instructions!C33" display="Back to Instructions tab" xr:uid="{00000000-0004-0000-0400-000000000000}"/>
  </hyperlinks>
  <printOptions horizontalCentered="1"/>
  <pageMargins left="0.25" right="0.25" top="0.75" bottom="0.25" header="0.3" footer="0.3"/>
  <pageSetup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P25"/>
  <sheetViews>
    <sheetView showGridLines="0" zoomScale="80" zoomScaleNormal="80" zoomScaleSheetLayoutView="85" workbookViewId="0">
      <selection activeCell="G4" sqref="G4:H4"/>
    </sheetView>
  </sheetViews>
  <sheetFormatPr defaultColWidth="9.15234375" defaultRowHeight="15.9" x14ac:dyDescent="0.4"/>
  <cols>
    <col min="1" max="1" width="4.3828125" style="42" customWidth="1"/>
    <col min="2" max="2" width="28.3828125" style="42" bestFit="1" customWidth="1"/>
    <col min="3" max="3" width="18.3828125" style="42" customWidth="1"/>
    <col min="4" max="4" width="16.3828125" style="42" customWidth="1"/>
    <col min="5" max="5" width="24.69140625" style="42" customWidth="1"/>
    <col min="6" max="6" width="13.3046875" style="42" customWidth="1"/>
    <col min="7" max="7" width="14.15234375" style="42" customWidth="1"/>
    <col min="8" max="8" width="17" style="42" customWidth="1"/>
    <col min="9" max="9" width="20" style="42" customWidth="1"/>
    <col min="10" max="10" width="20.15234375" style="42" customWidth="1"/>
    <col min="11" max="11" width="5" style="42" customWidth="1"/>
    <col min="12" max="12" width="2.3828125" style="42" customWidth="1"/>
    <col min="13" max="16384" width="9.15234375" style="42"/>
  </cols>
  <sheetData>
    <row r="1" spans="2:16" ht="16.3" thickBot="1" x14ac:dyDescent="0.45">
      <c r="L1" s="43"/>
    </row>
    <row r="2" spans="2:16" ht="16.3" thickBot="1" x14ac:dyDescent="0.45">
      <c r="B2" s="325" t="str">
        <f>'Version Control'!$B$2</f>
        <v>Title Block</v>
      </c>
      <c r="C2" s="342"/>
      <c r="D2" s="342"/>
      <c r="E2" s="326"/>
      <c r="L2" s="43"/>
    </row>
    <row r="3" spans="2:16" x14ac:dyDescent="0.4">
      <c r="B3" s="45" t="str">
        <f>'Version Control'!$B$3</f>
        <v>Test Report Template Name:</v>
      </c>
      <c r="C3" s="356" t="str">
        <f>'Version Control'!$C$3</f>
        <v xml:space="preserve">Dehumidifier X1 </v>
      </c>
      <c r="D3" s="357"/>
      <c r="E3" s="358"/>
      <c r="L3" s="43"/>
    </row>
    <row r="4" spans="2:16" x14ac:dyDescent="0.4">
      <c r="B4" s="46" t="str">
        <f>'Version Control'!$B$4</f>
        <v>Version Number:</v>
      </c>
      <c r="C4" s="360" t="str">
        <f>'Version Control'!$C$4</f>
        <v>v1.1</v>
      </c>
      <c r="D4" s="361"/>
      <c r="E4" s="362"/>
      <c r="G4" s="403" t="s">
        <v>54</v>
      </c>
      <c r="H4" s="403"/>
      <c r="L4" s="43"/>
    </row>
    <row r="5" spans="2:16" x14ac:dyDescent="0.4">
      <c r="B5" s="47" t="str">
        <f>'Version Control'!$B$5</f>
        <v xml:space="preserve">Latest Template Revision: </v>
      </c>
      <c r="C5" s="363">
        <f>'Version Control'!$C$5</f>
        <v>44104</v>
      </c>
      <c r="D5" s="364"/>
      <c r="E5" s="365"/>
      <c r="L5" s="43"/>
    </row>
    <row r="6" spans="2:16" x14ac:dyDescent="0.4">
      <c r="B6" s="47" t="str">
        <f>'Version Control'!$B$6</f>
        <v>Tab Name:</v>
      </c>
      <c r="C6" s="360" t="str">
        <f ca="1">MID(CELL("filename",A1), FIND("]", CELL("filename", A1))+ 1, 255)</f>
        <v>Setup &amp; Test Cond Inactive-Off</v>
      </c>
      <c r="D6" s="361"/>
      <c r="E6" s="362"/>
      <c r="L6" s="43"/>
    </row>
    <row r="7" spans="2:16" ht="36.75" customHeight="1" x14ac:dyDescent="0.4">
      <c r="B7" s="47" t="str">
        <f>'Version Control'!$B$7</f>
        <v>File Name:</v>
      </c>
      <c r="C7" s="366" t="str">
        <f ca="1">'Version Control'!$C$7</f>
        <v>Dehumidifier X1 - v1.1.xlsx</v>
      </c>
      <c r="D7" s="367"/>
      <c r="E7" s="368"/>
      <c r="L7" s="43"/>
    </row>
    <row r="8" spans="2:16" ht="16.3" thickBot="1" x14ac:dyDescent="0.45">
      <c r="B8" s="49" t="str">
        <f>'Version Control'!$B$8</f>
        <v xml:space="preserve">Test Completion Date: </v>
      </c>
      <c r="C8" s="369" t="str">
        <f>'Version Control'!$C$8</f>
        <v>[MM/DD/YYYY]</v>
      </c>
      <c r="D8" s="370"/>
      <c r="E8" s="371"/>
      <c r="L8" s="43"/>
    </row>
    <row r="9" spans="2:16" x14ac:dyDescent="0.4">
      <c r="L9" s="43"/>
    </row>
    <row r="10" spans="2:16" ht="16.3" thickBot="1" x14ac:dyDescent="0.45">
      <c r="B10" s="74"/>
      <c r="J10" s="75"/>
      <c r="K10" s="76"/>
      <c r="L10" s="77"/>
      <c r="M10" s="76"/>
      <c r="N10" s="76"/>
      <c r="O10" s="76"/>
      <c r="P10" s="76"/>
    </row>
    <row r="11" spans="2:16" ht="16.3" thickBot="1" x14ac:dyDescent="0.45">
      <c r="B11" s="27" t="s">
        <v>188</v>
      </c>
      <c r="C11" s="28"/>
      <c r="D11" s="28"/>
      <c r="E11" s="28"/>
      <c r="F11" s="28"/>
      <c r="G11" s="28"/>
      <c r="H11" s="28"/>
      <c r="I11" s="28"/>
      <c r="J11" s="29"/>
      <c r="K11" s="39"/>
      <c r="L11" s="43"/>
      <c r="M11" s="24"/>
      <c r="N11" s="24"/>
      <c r="O11" s="24"/>
      <c r="P11" s="24"/>
    </row>
    <row r="12" spans="2:16" ht="16.3" thickBot="1" x14ac:dyDescent="0.45">
      <c r="B12" s="378" t="s">
        <v>189</v>
      </c>
      <c r="C12" s="379"/>
      <c r="D12" s="379"/>
      <c r="E12" s="379"/>
      <c r="F12" s="379"/>
      <c r="G12" s="379"/>
      <c r="H12" s="379"/>
      <c r="I12" s="379"/>
      <c r="J12" s="380"/>
      <c r="K12" s="78"/>
      <c r="L12" s="43"/>
      <c r="M12" s="79"/>
      <c r="N12" s="79"/>
      <c r="O12" s="79"/>
      <c r="P12" s="79"/>
    </row>
    <row r="13" spans="2:16" ht="16.3" thickBot="1" x14ac:dyDescent="0.45">
      <c r="L13" s="43"/>
    </row>
    <row r="14" spans="2:16" ht="16.3" thickBot="1" x14ac:dyDescent="0.45">
      <c r="B14" s="27" t="s">
        <v>190</v>
      </c>
      <c r="C14" s="28"/>
      <c r="D14" s="28"/>
      <c r="E14" s="28"/>
      <c r="F14" s="28"/>
      <c r="G14" s="28"/>
      <c r="H14" s="28"/>
      <c r="I14" s="28"/>
      <c r="J14" s="29"/>
      <c r="L14" s="43"/>
    </row>
    <row r="15" spans="2:16" ht="56.25" customHeight="1" thickBot="1" x14ac:dyDescent="0.45">
      <c r="B15" s="397" t="s">
        <v>191</v>
      </c>
      <c r="C15" s="398"/>
      <c r="D15" s="398"/>
      <c r="E15" s="398"/>
      <c r="F15" s="398"/>
      <c r="G15" s="398"/>
      <c r="H15" s="398"/>
      <c r="I15" s="398"/>
      <c r="J15" s="399"/>
      <c r="L15" s="43"/>
    </row>
    <row r="16" spans="2:16" x14ac:dyDescent="0.4">
      <c r="B16" s="400" t="s">
        <v>82</v>
      </c>
      <c r="C16" s="401"/>
      <c r="D16" s="401"/>
      <c r="E16" s="401" t="s">
        <v>51</v>
      </c>
      <c r="F16" s="401"/>
      <c r="G16" s="401"/>
      <c r="H16" s="401"/>
      <c r="I16" s="401" t="s">
        <v>83</v>
      </c>
      <c r="J16" s="402"/>
      <c r="L16" s="43"/>
    </row>
    <row r="17" spans="1:12" x14ac:dyDescent="0.4">
      <c r="B17" s="390" t="s">
        <v>126</v>
      </c>
      <c r="C17" s="391"/>
      <c r="D17" s="391"/>
      <c r="E17" s="392"/>
      <c r="F17" s="392"/>
      <c r="G17" s="392"/>
      <c r="H17" s="392"/>
      <c r="I17" s="393" t="s">
        <v>114</v>
      </c>
      <c r="J17" s="394"/>
      <c r="L17" s="43"/>
    </row>
    <row r="18" spans="1:12" ht="16.3" thickBot="1" x14ac:dyDescent="0.45">
      <c r="B18" s="395" t="s">
        <v>192</v>
      </c>
      <c r="C18" s="396"/>
      <c r="D18" s="396"/>
      <c r="E18" s="387"/>
      <c r="F18" s="387"/>
      <c r="G18" s="387"/>
      <c r="H18" s="387"/>
      <c r="I18" s="388" t="s">
        <v>193</v>
      </c>
      <c r="J18" s="389"/>
      <c r="L18" s="43"/>
    </row>
    <row r="19" spans="1:12" ht="16.3" thickBot="1" x14ac:dyDescent="0.45">
      <c r="L19" s="43"/>
    </row>
    <row r="20" spans="1:12" ht="16.3" thickBot="1" x14ac:dyDescent="0.45">
      <c r="B20" s="27" t="s">
        <v>194</v>
      </c>
      <c r="C20" s="28"/>
      <c r="D20" s="28"/>
      <c r="E20" s="28"/>
      <c r="F20" s="28"/>
      <c r="G20" s="28"/>
      <c r="H20" s="28"/>
      <c r="I20" s="28"/>
      <c r="J20" s="29"/>
      <c r="L20" s="43"/>
    </row>
    <row r="21" spans="1:12" ht="18" customHeight="1" thickBot="1" x14ac:dyDescent="0.45">
      <c r="B21" s="378" t="s">
        <v>195</v>
      </c>
      <c r="C21" s="379"/>
      <c r="D21" s="379"/>
      <c r="E21" s="379"/>
      <c r="F21" s="379"/>
      <c r="G21" s="379"/>
      <c r="H21" s="379"/>
      <c r="I21" s="379"/>
      <c r="J21" s="380"/>
      <c r="L21" s="43"/>
    </row>
    <row r="22" spans="1:12" x14ac:dyDescent="0.4">
      <c r="B22" s="381" t="s">
        <v>82</v>
      </c>
      <c r="C22" s="382"/>
      <c r="D22" s="382"/>
      <c r="E22" s="382" t="s">
        <v>51</v>
      </c>
      <c r="F22" s="382"/>
      <c r="G22" s="382"/>
      <c r="H22" s="382"/>
      <c r="I22" s="382" t="s">
        <v>83</v>
      </c>
      <c r="J22" s="383"/>
      <c r="L22" s="43"/>
    </row>
    <row r="23" spans="1:12" ht="16.3" thickBot="1" x14ac:dyDescent="0.45">
      <c r="B23" s="384" t="s">
        <v>196</v>
      </c>
      <c r="C23" s="385"/>
      <c r="D23" s="386"/>
      <c r="E23" s="387"/>
      <c r="F23" s="387"/>
      <c r="G23" s="387"/>
      <c r="H23" s="387"/>
      <c r="I23" s="388" t="s">
        <v>197</v>
      </c>
      <c r="J23" s="389"/>
      <c r="L23" s="43"/>
    </row>
    <row r="24" spans="1:12" x14ac:dyDescent="0.4">
      <c r="L24" s="43"/>
    </row>
    <row r="25" spans="1:12" x14ac:dyDescent="0.4">
      <c r="A25" s="43"/>
      <c r="B25" s="43"/>
      <c r="C25" s="43"/>
      <c r="D25" s="43"/>
      <c r="E25" s="43"/>
      <c r="F25" s="43"/>
      <c r="G25" s="43"/>
      <c r="H25" s="43"/>
      <c r="I25" s="43"/>
      <c r="J25" s="43"/>
      <c r="K25" s="43"/>
      <c r="L25" s="43"/>
    </row>
  </sheetData>
  <sheetProtection algorithmName="SHA-512" hashValue="+PMsUzaJK5ffoz0GPTkoBOuEW7qNKQDgSyeK+/CbYoXrqdeT8+TlpGQ/G4VLnV/WZnrKxT9NtJXZk6tXTuOd3g==" saltValue="cce0F4aKnqqbdFUCbNM6rQ==" spinCount="100000" sheet="1" objects="1" scenarios="1" selectLockedCells="1"/>
  <mergeCells count="26">
    <mergeCell ref="B2:E2"/>
    <mergeCell ref="B12:J12"/>
    <mergeCell ref="B15:J15"/>
    <mergeCell ref="B16:D16"/>
    <mergeCell ref="E16:H16"/>
    <mergeCell ref="I16:J16"/>
    <mergeCell ref="G4:H4"/>
    <mergeCell ref="C3:E3"/>
    <mergeCell ref="C4:E4"/>
    <mergeCell ref="C5:E5"/>
    <mergeCell ref="C6:E6"/>
    <mergeCell ref="C7:E7"/>
    <mergeCell ref="C8:E8"/>
    <mergeCell ref="B17:D17"/>
    <mergeCell ref="E17:H17"/>
    <mergeCell ref="I17:J17"/>
    <mergeCell ref="B18:D18"/>
    <mergeCell ref="E18:H18"/>
    <mergeCell ref="I18:J18"/>
    <mergeCell ref="B21:J21"/>
    <mergeCell ref="B22:D22"/>
    <mergeCell ref="E22:H22"/>
    <mergeCell ref="I22:J22"/>
    <mergeCell ref="B23:D23"/>
    <mergeCell ref="E23:H23"/>
    <mergeCell ref="I23:J23"/>
  </mergeCells>
  <hyperlinks>
    <hyperlink ref="G4" location="Instructions!C33" display="Back to Instructions tab" xr:uid="{00000000-0004-0000-0500-000000000000}"/>
  </hyperlinks>
  <printOptions horizontalCentered="1"/>
  <pageMargins left="0.25" right="0.25" top="0.75" bottom="0.25" header="0.3" footer="0.3"/>
  <pageSetup scale="79" orientation="landscape"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L24"/>
  <sheetViews>
    <sheetView showGridLines="0" zoomScale="80" zoomScaleNormal="80" zoomScaleSheetLayoutView="85" workbookViewId="0">
      <selection activeCell="G4" sqref="G4"/>
    </sheetView>
  </sheetViews>
  <sheetFormatPr defaultColWidth="9.15234375" defaultRowHeight="15.9" x14ac:dyDescent="0.4"/>
  <cols>
    <col min="1" max="1" width="3.53515625" style="42" customWidth="1"/>
    <col min="2" max="2" width="31.69140625" style="42" customWidth="1"/>
    <col min="3" max="3" width="14.3046875" style="42" customWidth="1"/>
    <col min="4" max="4" width="23.53515625" style="42" customWidth="1"/>
    <col min="5" max="5" width="31.3828125" style="42" customWidth="1"/>
    <col min="6" max="6" width="7" style="42" customWidth="1"/>
    <col min="7" max="7" width="27.3046875" style="42" customWidth="1"/>
    <col min="8" max="8" width="3.3828125" style="42" customWidth="1"/>
    <col min="9" max="9" width="4.15234375" style="42" customWidth="1"/>
    <col min="10" max="16384" width="9.15234375" style="42"/>
  </cols>
  <sheetData>
    <row r="1" spans="2:12" ht="16.3" thickBot="1" x14ac:dyDescent="0.45">
      <c r="I1" s="43"/>
    </row>
    <row r="2" spans="2:12" ht="16.3" thickBot="1" x14ac:dyDescent="0.45">
      <c r="B2" s="325" t="str">
        <f>'Version Control'!$B$2</f>
        <v>Title Block</v>
      </c>
      <c r="C2" s="342"/>
      <c r="D2" s="342"/>
      <c r="E2" s="326"/>
      <c r="I2" s="43"/>
    </row>
    <row r="3" spans="2:12" x14ac:dyDescent="0.4">
      <c r="B3" s="45" t="str">
        <f>'Version Control'!$B$3</f>
        <v>Test Report Template Name:</v>
      </c>
      <c r="C3" s="356" t="str">
        <f>'Version Control'!$C$3</f>
        <v xml:space="preserve">Dehumidifier X1 </v>
      </c>
      <c r="D3" s="357"/>
      <c r="E3" s="358"/>
      <c r="I3" s="43"/>
    </row>
    <row r="4" spans="2:12" ht="16.75" x14ac:dyDescent="0.4">
      <c r="B4" s="46" t="str">
        <f>'Version Control'!$B$4</f>
        <v>Version Number:</v>
      </c>
      <c r="C4" s="360" t="str">
        <f>'Version Control'!$C$4</f>
        <v>v1.1</v>
      </c>
      <c r="D4" s="361"/>
      <c r="E4" s="362"/>
      <c r="G4" s="44" t="s">
        <v>54</v>
      </c>
      <c r="I4" s="43"/>
    </row>
    <row r="5" spans="2:12" x14ac:dyDescent="0.4">
      <c r="B5" s="47" t="str">
        <f>'Version Control'!$B$5</f>
        <v xml:space="preserve">Latest Template Revision: </v>
      </c>
      <c r="C5" s="363">
        <f>'Version Control'!$C$5</f>
        <v>44104</v>
      </c>
      <c r="D5" s="364"/>
      <c r="E5" s="365"/>
      <c r="I5" s="43"/>
    </row>
    <row r="6" spans="2:12" x14ac:dyDescent="0.4">
      <c r="B6" s="47" t="str">
        <f>'Version Control'!$B$6</f>
        <v>Tab Name:</v>
      </c>
      <c r="C6" s="360" t="str">
        <f ca="1">MID(CELL("filename",A1), FIND("]", CELL("filename", A1))+ 1, 255)</f>
        <v>Off-Cycle Mode Settings</v>
      </c>
      <c r="D6" s="361"/>
      <c r="E6" s="362"/>
      <c r="I6" s="43"/>
    </row>
    <row r="7" spans="2:12" ht="38.25" customHeight="1" x14ac:dyDescent="0.4">
      <c r="B7" s="47" t="str">
        <f>'Version Control'!$B$7</f>
        <v>File Name:</v>
      </c>
      <c r="C7" s="366" t="str">
        <f ca="1">'Version Control'!$C$7</f>
        <v>Dehumidifier X1 - v1.1.xlsx</v>
      </c>
      <c r="D7" s="367"/>
      <c r="E7" s="368"/>
      <c r="I7" s="43"/>
    </row>
    <row r="8" spans="2:12" ht="16.3" thickBot="1" x14ac:dyDescent="0.45">
      <c r="B8" s="49" t="str">
        <f>'Version Control'!$B$8</f>
        <v xml:space="preserve">Test Completion Date: </v>
      </c>
      <c r="C8" s="369" t="str">
        <f>'Version Control'!$C$8</f>
        <v>[MM/DD/YYYY]</v>
      </c>
      <c r="D8" s="370"/>
      <c r="E8" s="371"/>
      <c r="I8" s="43"/>
    </row>
    <row r="9" spans="2:12" x14ac:dyDescent="0.4">
      <c r="I9" s="43"/>
    </row>
    <row r="10" spans="2:12" ht="16.3" thickBot="1" x14ac:dyDescent="0.45">
      <c r="I10" s="43"/>
    </row>
    <row r="11" spans="2:12" ht="16.3" thickBot="1" x14ac:dyDescent="0.45">
      <c r="B11" s="325" t="s">
        <v>4</v>
      </c>
      <c r="C11" s="342"/>
      <c r="D11" s="342"/>
      <c r="E11" s="342"/>
      <c r="F11" s="326"/>
      <c r="G11" s="24"/>
      <c r="H11" s="24"/>
      <c r="I11" s="43"/>
    </row>
    <row r="12" spans="2:12" x14ac:dyDescent="0.4">
      <c r="B12" s="154" t="s">
        <v>103</v>
      </c>
      <c r="C12" s="355" t="s">
        <v>101</v>
      </c>
      <c r="D12" s="355"/>
      <c r="E12" s="355" t="s">
        <v>102</v>
      </c>
      <c r="F12" s="359"/>
      <c r="G12" s="84"/>
      <c r="H12" s="84"/>
      <c r="I12" s="85"/>
      <c r="K12" s="84"/>
      <c r="L12" s="84"/>
    </row>
    <row r="13" spans="2:12" x14ac:dyDescent="0.4">
      <c r="B13" s="153" t="s">
        <v>55</v>
      </c>
      <c r="C13" s="372"/>
      <c r="D13" s="372"/>
      <c r="E13" s="372"/>
      <c r="F13" s="375"/>
      <c r="G13" s="86"/>
      <c r="H13" s="86"/>
      <c r="I13" s="87"/>
      <c r="K13" s="86"/>
      <c r="L13" s="86"/>
    </row>
    <row r="14" spans="2:12" x14ac:dyDescent="0.4">
      <c r="B14" s="82" t="s">
        <v>56</v>
      </c>
      <c r="C14" s="373"/>
      <c r="D14" s="373"/>
      <c r="E14" s="373"/>
      <c r="F14" s="376"/>
      <c r="G14" s="86"/>
      <c r="H14" s="86"/>
      <c r="I14" s="87"/>
      <c r="K14" s="86"/>
      <c r="L14" s="86"/>
    </row>
    <row r="15" spans="2:12" x14ac:dyDescent="0.4">
      <c r="B15" s="82" t="s">
        <v>57</v>
      </c>
      <c r="C15" s="373"/>
      <c r="D15" s="373"/>
      <c r="E15" s="373"/>
      <c r="F15" s="376"/>
      <c r="G15" s="86"/>
      <c r="H15" s="86"/>
      <c r="I15" s="87"/>
      <c r="K15" s="86"/>
      <c r="L15" s="86"/>
    </row>
    <row r="16" spans="2:12" x14ac:dyDescent="0.4">
      <c r="B16" s="82" t="s">
        <v>58</v>
      </c>
      <c r="C16" s="373"/>
      <c r="D16" s="373"/>
      <c r="E16" s="373"/>
      <c r="F16" s="376"/>
      <c r="I16" s="43"/>
    </row>
    <row r="17" spans="1:9" x14ac:dyDescent="0.4">
      <c r="B17" s="82" t="s">
        <v>59</v>
      </c>
      <c r="C17" s="373"/>
      <c r="D17" s="373"/>
      <c r="E17" s="373"/>
      <c r="F17" s="376"/>
      <c r="I17" s="43"/>
    </row>
    <row r="18" spans="1:9" x14ac:dyDescent="0.4">
      <c r="B18" s="82" t="s">
        <v>104</v>
      </c>
      <c r="C18" s="373"/>
      <c r="D18" s="373"/>
      <c r="E18" s="373"/>
      <c r="F18" s="376"/>
      <c r="I18" s="43"/>
    </row>
    <row r="19" spans="1:9" x14ac:dyDescent="0.4">
      <c r="B19" s="82" t="s">
        <v>105</v>
      </c>
      <c r="C19" s="373"/>
      <c r="D19" s="373"/>
      <c r="E19" s="373"/>
      <c r="F19" s="376"/>
      <c r="I19" s="43"/>
    </row>
    <row r="20" spans="1:9" x14ac:dyDescent="0.4">
      <c r="B20" s="82" t="s">
        <v>106</v>
      </c>
      <c r="C20" s="373"/>
      <c r="D20" s="373"/>
      <c r="E20" s="373"/>
      <c r="F20" s="376"/>
      <c r="I20" s="43"/>
    </row>
    <row r="21" spans="1:9" x14ac:dyDescent="0.4">
      <c r="B21" s="82" t="s">
        <v>107</v>
      </c>
      <c r="C21" s="373"/>
      <c r="D21" s="373"/>
      <c r="E21" s="373"/>
      <c r="F21" s="376"/>
      <c r="I21" s="43"/>
    </row>
    <row r="22" spans="1:9" ht="16.3" thickBot="1" x14ac:dyDescent="0.45">
      <c r="B22" s="88" t="s">
        <v>108</v>
      </c>
      <c r="C22" s="374"/>
      <c r="D22" s="374"/>
      <c r="E22" s="374"/>
      <c r="F22" s="377"/>
      <c r="I22" s="43"/>
    </row>
    <row r="23" spans="1:9" x14ac:dyDescent="0.4">
      <c r="I23" s="43"/>
    </row>
    <row r="24" spans="1:9" x14ac:dyDescent="0.4">
      <c r="A24" s="43"/>
      <c r="B24" s="89"/>
      <c r="C24" s="43"/>
      <c r="D24" s="43"/>
      <c r="E24" s="43"/>
      <c r="F24" s="43"/>
      <c r="G24" s="43"/>
      <c r="H24" s="43"/>
      <c r="I24" s="43"/>
    </row>
  </sheetData>
  <sheetProtection algorithmName="SHA-512" hashValue="uDry1SG4Mu4WgtaxzzQfpIfTdVSZ9SUpPpD9TrT8WqKSRSApKdFq1y25w80qiGA1sWJ3FjHPwJlWluNHWcwYJA==" saltValue="5OnImYD7RouScXTC843UMw==" spinCount="100000" sheet="1" objects="1" scenarios="1" selectLockedCells="1"/>
  <mergeCells count="30">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C8:E8"/>
    <mergeCell ref="B11:F11"/>
    <mergeCell ref="C12:D12"/>
    <mergeCell ref="E12:F12"/>
    <mergeCell ref="C13:D13"/>
    <mergeCell ref="E13:F13"/>
    <mergeCell ref="C7:E7"/>
    <mergeCell ref="B2:E2"/>
    <mergeCell ref="C3:E3"/>
    <mergeCell ref="C4:E4"/>
    <mergeCell ref="C5:E5"/>
    <mergeCell ref="C6:E6"/>
  </mergeCells>
  <hyperlinks>
    <hyperlink ref="G4" location="Instructions!C33" display="Back to Instructions tab" xr:uid="{00000000-0004-0000-0600-000000000000}"/>
  </hyperlinks>
  <printOptions horizontalCentered="1"/>
  <pageMargins left="0.25" right="0.25" top="0.75" bottom="0.25" header="0.3" footer="0.3"/>
  <pageSetup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P26"/>
  <sheetViews>
    <sheetView showGridLines="0" zoomScale="80" zoomScaleNormal="80" zoomScaleSheetLayoutView="85" workbookViewId="0">
      <selection activeCell="G4" sqref="G4:H4"/>
    </sheetView>
  </sheetViews>
  <sheetFormatPr defaultColWidth="9.15234375" defaultRowHeight="15.9" x14ac:dyDescent="0.4"/>
  <cols>
    <col min="1" max="1" width="4.3828125" style="42" customWidth="1"/>
    <col min="2" max="2" width="28.3828125" style="42" bestFit="1" customWidth="1"/>
    <col min="3" max="3" width="18.3828125" style="42" customWidth="1"/>
    <col min="4" max="4" width="16.3828125" style="42" customWidth="1"/>
    <col min="5" max="5" width="24.69140625" style="42" customWidth="1"/>
    <col min="6" max="6" width="13.3046875" style="42" customWidth="1"/>
    <col min="7" max="7" width="14.15234375" style="42" customWidth="1"/>
    <col min="8" max="8" width="17" style="42" customWidth="1"/>
    <col min="9" max="9" width="20" style="42" customWidth="1"/>
    <col min="10" max="10" width="20.15234375" style="42" customWidth="1"/>
    <col min="11" max="11" width="5" style="42" customWidth="1"/>
    <col min="12" max="12" width="2.3828125" style="42" customWidth="1"/>
    <col min="13" max="16384" width="9.15234375" style="42"/>
  </cols>
  <sheetData>
    <row r="1" spans="2:16" ht="16.3" thickBot="1" x14ac:dyDescent="0.45">
      <c r="L1" s="43"/>
    </row>
    <row r="2" spans="2:16" ht="16.3" thickBot="1" x14ac:dyDescent="0.45">
      <c r="B2" s="325" t="str">
        <f>'Version Control'!$B$2</f>
        <v>Title Block</v>
      </c>
      <c r="C2" s="342"/>
      <c r="D2" s="342"/>
      <c r="E2" s="326"/>
      <c r="L2" s="43"/>
    </row>
    <row r="3" spans="2:16" x14ac:dyDescent="0.4">
      <c r="B3" s="45" t="str">
        <f>'Version Control'!$B$3</f>
        <v>Test Report Template Name:</v>
      </c>
      <c r="C3" s="356" t="str">
        <f>'Version Control'!$C$3</f>
        <v xml:space="preserve">Dehumidifier X1 </v>
      </c>
      <c r="D3" s="357"/>
      <c r="E3" s="358"/>
      <c r="L3" s="43"/>
    </row>
    <row r="4" spans="2:16" x14ac:dyDescent="0.4">
      <c r="B4" s="46" t="str">
        <f>'Version Control'!$B$4</f>
        <v>Version Number:</v>
      </c>
      <c r="C4" s="360" t="str">
        <f>'Version Control'!$C$4</f>
        <v>v1.1</v>
      </c>
      <c r="D4" s="361"/>
      <c r="E4" s="362"/>
      <c r="G4" s="403" t="s">
        <v>54</v>
      </c>
      <c r="H4" s="403"/>
      <c r="L4" s="43"/>
    </row>
    <row r="5" spans="2:16" x14ac:dyDescent="0.4">
      <c r="B5" s="47" t="str">
        <f>'Version Control'!$B$5</f>
        <v xml:space="preserve">Latest Template Revision: </v>
      </c>
      <c r="C5" s="363">
        <f>'Version Control'!$C$5</f>
        <v>44104</v>
      </c>
      <c r="D5" s="364"/>
      <c r="E5" s="365"/>
      <c r="L5" s="43"/>
    </row>
    <row r="6" spans="2:16" x14ac:dyDescent="0.4">
      <c r="B6" s="47" t="str">
        <f>'Version Control'!$B$6</f>
        <v>Tab Name:</v>
      </c>
      <c r="C6" s="360" t="str">
        <f ca="1">MID(CELL("filename",A1), FIND("]", CELL("filename", A1))+ 1, 255)</f>
        <v>Setup&amp;Test Cond Off-Cycle Mode</v>
      </c>
      <c r="D6" s="361"/>
      <c r="E6" s="362"/>
      <c r="L6" s="43"/>
    </row>
    <row r="7" spans="2:16" ht="36.75" customHeight="1" x14ac:dyDescent="0.4">
      <c r="B7" s="47" t="str">
        <f>'Version Control'!$B$7</f>
        <v>File Name:</v>
      </c>
      <c r="C7" s="366" t="str">
        <f ca="1">'Version Control'!$C$7</f>
        <v>Dehumidifier X1 - v1.1.xlsx</v>
      </c>
      <c r="D7" s="367"/>
      <c r="E7" s="368"/>
      <c r="L7" s="43"/>
    </row>
    <row r="8" spans="2:16" ht="16.3" thickBot="1" x14ac:dyDescent="0.45">
      <c r="B8" s="49" t="str">
        <f>'Version Control'!$B$8</f>
        <v xml:space="preserve">Test Completion Date: </v>
      </c>
      <c r="C8" s="369" t="str">
        <f>'Version Control'!$C$8</f>
        <v>[MM/DD/YYYY]</v>
      </c>
      <c r="D8" s="370"/>
      <c r="E8" s="371"/>
      <c r="L8" s="43"/>
    </row>
    <row r="9" spans="2:16" x14ac:dyDescent="0.4">
      <c r="L9" s="43"/>
    </row>
    <row r="10" spans="2:16" ht="16.3" thickBot="1" x14ac:dyDescent="0.45">
      <c r="B10" s="74"/>
      <c r="J10" s="75"/>
      <c r="K10" s="76"/>
      <c r="L10" s="77"/>
      <c r="M10" s="76"/>
      <c r="N10" s="76"/>
      <c r="O10" s="76"/>
      <c r="P10" s="76"/>
    </row>
    <row r="11" spans="2:16" ht="16.3" thickBot="1" x14ac:dyDescent="0.45">
      <c r="B11" s="27" t="s">
        <v>188</v>
      </c>
      <c r="C11" s="28"/>
      <c r="D11" s="28"/>
      <c r="E11" s="28"/>
      <c r="F11" s="28"/>
      <c r="G11" s="28"/>
      <c r="H11" s="28"/>
      <c r="I11" s="28"/>
      <c r="J11" s="29"/>
      <c r="K11" s="39"/>
      <c r="L11" s="43"/>
      <c r="M11" s="24"/>
      <c r="N11" s="24"/>
      <c r="O11" s="24"/>
      <c r="P11" s="24"/>
    </row>
    <row r="12" spans="2:16" ht="16.3" thickBot="1" x14ac:dyDescent="0.45">
      <c r="B12" s="378" t="s">
        <v>315</v>
      </c>
      <c r="C12" s="379"/>
      <c r="D12" s="379"/>
      <c r="E12" s="379"/>
      <c r="F12" s="379"/>
      <c r="G12" s="379"/>
      <c r="H12" s="379"/>
      <c r="I12" s="379"/>
      <c r="J12" s="380"/>
      <c r="K12" s="78"/>
      <c r="L12" s="43"/>
      <c r="M12" s="79"/>
      <c r="N12" s="79"/>
      <c r="O12" s="79"/>
      <c r="P12" s="79"/>
    </row>
    <row r="13" spans="2:16" ht="16.3" thickBot="1" x14ac:dyDescent="0.45">
      <c r="L13" s="43"/>
    </row>
    <row r="14" spans="2:16" ht="16.3" thickBot="1" x14ac:dyDescent="0.45">
      <c r="B14" s="27" t="s">
        <v>190</v>
      </c>
      <c r="C14" s="28"/>
      <c r="D14" s="28"/>
      <c r="E14" s="28"/>
      <c r="F14" s="28"/>
      <c r="G14" s="28"/>
      <c r="H14" s="28"/>
      <c r="I14" s="28"/>
      <c r="J14" s="29"/>
      <c r="L14" s="43"/>
    </row>
    <row r="15" spans="2:16" ht="58.2" customHeight="1" thickBot="1" x14ac:dyDescent="0.45">
      <c r="B15" s="397" t="s">
        <v>191</v>
      </c>
      <c r="C15" s="398"/>
      <c r="D15" s="398"/>
      <c r="E15" s="398"/>
      <c r="F15" s="398"/>
      <c r="G15" s="398"/>
      <c r="H15" s="398"/>
      <c r="I15" s="398"/>
      <c r="J15" s="399"/>
      <c r="L15" s="43"/>
    </row>
    <row r="16" spans="2:16" x14ac:dyDescent="0.4">
      <c r="B16" s="400" t="s">
        <v>82</v>
      </c>
      <c r="C16" s="401"/>
      <c r="D16" s="401"/>
      <c r="E16" s="401" t="s">
        <v>51</v>
      </c>
      <c r="F16" s="401"/>
      <c r="G16" s="401"/>
      <c r="H16" s="401"/>
      <c r="I16" s="401" t="s">
        <v>83</v>
      </c>
      <c r="J16" s="402"/>
      <c r="L16" s="43"/>
    </row>
    <row r="17" spans="1:12" x14ac:dyDescent="0.4">
      <c r="B17" s="390" t="s">
        <v>126</v>
      </c>
      <c r="C17" s="391"/>
      <c r="D17" s="391"/>
      <c r="E17" s="392"/>
      <c r="F17" s="392"/>
      <c r="G17" s="392"/>
      <c r="H17" s="392"/>
      <c r="I17" s="393" t="s">
        <v>114</v>
      </c>
      <c r="J17" s="394"/>
      <c r="L17" s="43"/>
    </row>
    <row r="18" spans="1:12" ht="16.3" thickBot="1" x14ac:dyDescent="0.45">
      <c r="B18" s="395" t="s">
        <v>192</v>
      </c>
      <c r="C18" s="396"/>
      <c r="D18" s="396"/>
      <c r="E18" s="387"/>
      <c r="F18" s="387"/>
      <c r="G18" s="387"/>
      <c r="H18" s="387"/>
      <c r="I18" s="388" t="s">
        <v>193</v>
      </c>
      <c r="J18" s="389"/>
      <c r="L18" s="43"/>
    </row>
    <row r="19" spans="1:12" ht="16.3" thickBot="1" x14ac:dyDescent="0.45">
      <c r="L19" s="43"/>
    </row>
    <row r="20" spans="1:12" ht="16.3" thickBot="1" x14ac:dyDescent="0.45">
      <c r="B20" s="27" t="s">
        <v>194</v>
      </c>
      <c r="C20" s="28"/>
      <c r="D20" s="28"/>
      <c r="E20" s="28"/>
      <c r="F20" s="28"/>
      <c r="G20" s="28"/>
      <c r="H20" s="28"/>
      <c r="I20" s="28"/>
      <c r="J20" s="29"/>
      <c r="L20" s="43"/>
    </row>
    <row r="21" spans="1:12" ht="18" customHeight="1" thickBot="1" x14ac:dyDescent="0.45">
      <c r="B21" s="378" t="s">
        <v>316</v>
      </c>
      <c r="C21" s="379"/>
      <c r="D21" s="379"/>
      <c r="E21" s="379"/>
      <c r="F21" s="379"/>
      <c r="G21" s="379"/>
      <c r="H21" s="379"/>
      <c r="I21" s="379"/>
      <c r="J21" s="380"/>
      <c r="L21" s="43"/>
    </row>
    <row r="22" spans="1:12" x14ac:dyDescent="0.4">
      <c r="B22" s="381" t="s">
        <v>82</v>
      </c>
      <c r="C22" s="382"/>
      <c r="D22" s="382"/>
      <c r="E22" s="382" t="s">
        <v>51</v>
      </c>
      <c r="F22" s="382"/>
      <c r="G22" s="382"/>
      <c r="H22" s="382"/>
      <c r="I22" s="382" t="s">
        <v>83</v>
      </c>
      <c r="J22" s="383"/>
      <c r="L22" s="43"/>
    </row>
    <row r="23" spans="1:12" x14ac:dyDescent="0.4">
      <c r="B23" s="390" t="s">
        <v>196</v>
      </c>
      <c r="C23" s="391"/>
      <c r="D23" s="391"/>
      <c r="E23" s="392"/>
      <c r="F23" s="392"/>
      <c r="G23" s="392"/>
      <c r="H23" s="392"/>
      <c r="I23" s="393" t="s">
        <v>234</v>
      </c>
      <c r="J23" s="394"/>
      <c r="L23" s="43"/>
    </row>
    <row r="24" spans="1:12" ht="16.3" thickBot="1" x14ac:dyDescent="0.45">
      <c r="B24" s="395" t="s">
        <v>247</v>
      </c>
      <c r="C24" s="396"/>
      <c r="D24" s="396"/>
      <c r="E24" s="387"/>
      <c r="F24" s="387"/>
      <c r="G24" s="387"/>
      <c r="H24" s="387"/>
      <c r="I24" s="388" t="s">
        <v>233</v>
      </c>
      <c r="J24" s="389"/>
      <c r="L24" s="43"/>
    </row>
    <row r="25" spans="1:12" x14ac:dyDescent="0.4">
      <c r="L25" s="43"/>
    </row>
    <row r="26" spans="1:12" x14ac:dyDescent="0.4">
      <c r="A26" s="43"/>
      <c r="B26" s="43"/>
      <c r="C26" s="43"/>
      <c r="D26" s="43"/>
      <c r="E26" s="43"/>
      <c r="F26" s="43"/>
      <c r="G26" s="43"/>
      <c r="H26" s="43"/>
      <c r="I26" s="43"/>
      <c r="J26" s="43"/>
      <c r="K26" s="43"/>
      <c r="L26" s="43"/>
    </row>
  </sheetData>
  <sheetProtection algorithmName="SHA-512" hashValue="WZ+xi4CyJ9I7T707Zr8ZZeZB6auDXKX2xLdn7DyNnya0mMkXVg3rqixK2glVG0xKKN3lW+tYMGuRARTzjfV3Yg==" saltValue="7O49hKzJAjxNJoelgpxS1Q==" spinCount="100000" sheet="1" objects="1" scenarios="1" selectLockedCells="1"/>
  <mergeCells count="29">
    <mergeCell ref="B24:D24"/>
    <mergeCell ref="E24:H24"/>
    <mergeCell ref="I24:J24"/>
    <mergeCell ref="B17:D17"/>
    <mergeCell ref="E17:H17"/>
    <mergeCell ref="I17:J17"/>
    <mergeCell ref="B18:D18"/>
    <mergeCell ref="E18:H18"/>
    <mergeCell ref="I18:J18"/>
    <mergeCell ref="B21:J21"/>
    <mergeCell ref="B22:D22"/>
    <mergeCell ref="E22:H22"/>
    <mergeCell ref="I22:J22"/>
    <mergeCell ref="B23:D23"/>
    <mergeCell ref="E23:H23"/>
    <mergeCell ref="I23:J23"/>
    <mergeCell ref="C7:E7"/>
    <mergeCell ref="C8:E8"/>
    <mergeCell ref="B12:J12"/>
    <mergeCell ref="B15:J15"/>
    <mergeCell ref="B16:D16"/>
    <mergeCell ref="E16:H16"/>
    <mergeCell ref="I16:J16"/>
    <mergeCell ref="C6:E6"/>
    <mergeCell ref="B2:E2"/>
    <mergeCell ref="C3:E3"/>
    <mergeCell ref="C4:E4"/>
    <mergeCell ref="G4:H4"/>
    <mergeCell ref="C5:E5"/>
  </mergeCells>
  <hyperlinks>
    <hyperlink ref="G4" location="Instructions!C33" display="Back to Instructions tab" xr:uid="{00000000-0004-0000-0700-000000000000}"/>
  </hyperlinks>
  <printOptions horizontalCentered="1"/>
  <pageMargins left="0.25" right="0.25" top="0.75" bottom="0.25" header="0.3" footer="0.3"/>
  <pageSetup scale="79" orientation="landscape" r:id="rId1"/>
  <headerFooter>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CC"/>
  </sheetPr>
  <dimension ref="A1:J52"/>
  <sheetViews>
    <sheetView showGridLines="0" zoomScale="80" zoomScaleNormal="80" workbookViewId="0">
      <selection activeCell="G4" sqref="G4:H4"/>
    </sheetView>
  </sheetViews>
  <sheetFormatPr defaultRowHeight="16.75" x14ac:dyDescent="0.5"/>
  <cols>
    <col min="1" max="2" width="4.53515625" style="149" customWidth="1"/>
    <col min="3" max="3" width="26" style="149" customWidth="1"/>
    <col min="4" max="4" width="32.3046875" style="149" customWidth="1"/>
    <col min="5" max="5" width="39.3046875" style="149" customWidth="1"/>
    <col min="6" max="6" width="33.69140625" style="149" customWidth="1"/>
    <col min="7" max="7" width="22.15234375" style="149" customWidth="1"/>
    <col min="8" max="8" width="4.84375" style="149" customWidth="1"/>
    <col min="9" max="9" width="5.69140625" style="164" customWidth="1"/>
    <col min="10" max="10" width="3" customWidth="1"/>
  </cols>
  <sheetData>
    <row r="1" spans="1:10" ht="17.149999999999999" thickBot="1" x14ac:dyDescent="0.55000000000000004">
      <c r="A1" s="126"/>
      <c r="B1" s="126"/>
      <c r="C1" s="126"/>
      <c r="D1" s="126"/>
      <c r="E1" s="126"/>
      <c r="F1" s="126"/>
      <c r="G1" s="126"/>
      <c r="H1" s="126"/>
      <c r="I1" s="160"/>
      <c r="J1" s="127"/>
    </row>
    <row r="2" spans="1:10" ht="17.149999999999999" thickBot="1" x14ac:dyDescent="0.55000000000000004">
      <c r="A2" s="126"/>
      <c r="B2" s="338" t="str">
        <f>'Version Control'!$B$2</f>
        <v>Title Block</v>
      </c>
      <c r="C2" s="339"/>
      <c r="D2" s="339"/>
      <c r="E2" s="340"/>
      <c r="F2" s="126"/>
      <c r="G2" s="126"/>
      <c r="H2" s="126"/>
      <c r="I2" s="160"/>
      <c r="J2" s="127"/>
    </row>
    <row r="3" spans="1:10" x14ac:dyDescent="0.5">
      <c r="A3" s="126"/>
      <c r="B3" s="424" t="str">
        <f>'Version Control'!$B$3</f>
        <v>Test Report Template Name:</v>
      </c>
      <c r="C3" s="425"/>
      <c r="D3" s="426" t="str">
        <f>'Version Control'!$C$3</f>
        <v xml:space="preserve">Dehumidifier X1 </v>
      </c>
      <c r="E3" s="427"/>
      <c r="F3" s="126"/>
      <c r="G3" s="126"/>
      <c r="H3" s="126"/>
      <c r="I3" s="160"/>
      <c r="J3" s="127"/>
    </row>
    <row r="4" spans="1:10" x14ac:dyDescent="0.5">
      <c r="A4" s="126"/>
      <c r="B4" s="420" t="str">
        <f>'Version Control'!$B$4</f>
        <v>Version Number:</v>
      </c>
      <c r="C4" s="421"/>
      <c r="D4" s="428" t="str">
        <f>'Version Control'!$C$4</f>
        <v>v1.1</v>
      </c>
      <c r="E4" s="429"/>
      <c r="F4" s="126"/>
      <c r="G4" s="341" t="s">
        <v>54</v>
      </c>
      <c r="H4" s="341"/>
      <c r="I4" s="160"/>
      <c r="J4" s="127"/>
    </row>
    <row r="5" spans="1:10" x14ac:dyDescent="0.5">
      <c r="A5" s="126"/>
      <c r="B5" s="420" t="str">
        <f>'Version Control'!$B$5</f>
        <v xml:space="preserve">Latest Template Revision: </v>
      </c>
      <c r="C5" s="421"/>
      <c r="D5" s="430">
        <f>'Version Control'!$C$5</f>
        <v>44104</v>
      </c>
      <c r="E5" s="431"/>
      <c r="F5" s="126"/>
      <c r="G5" s="126"/>
      <c r="H5" s="126"/>
      <c r="I5" s="160"/>
      <c r="J5" s="127"/>
    </row>
    <row r="6" spans="1:10" x14ac:dyDescent="0.5">
      <c r="A6" s="126"/>
      <c r="B6" s="420" t="str">
        <f>'Version Control'!$B$6</f>
        <v>Tab Name:</v>
      </c>
      <c r="C6" s="421"/>
      <c r="D6" s="428" t="str">
        <f ca="1">MID(CELL("filename",A1), FIND("]", CELL("filename", A1))+ 1, 255)</f>
        <v>Data &amp; Calcs Low Power Modes</v>
      </c>
      <c r="E6" s="429"/>
      <c r="F6" s="126"/>
      <c r="G6" s="126"/>
      <c r="H6" s="126"/>
      <c r="I6" s="160"/>
      <c r="J6" s="127"/>
    </row>
    <row r="7" spans="1:10" ht="40.5" customHeight="1" x14ac:dyDescent="0.5">
      <c r="A7" s="126"/>
      <c r="B7" s="420" t="str">
        <f>'Version Control'!$B$7</f>
        <v>File Name:</v>
      </c>
      <c r="C7" s="421"/>
      <c r="D7" s="432" t="str">
        <f ca="1">'Version Control'!$C$7</f>
        <v>Dehumidifier X1 - v1.1.xlsx</v>
      </c>
      <c r="E7" s="433"/>
      <c r="F7" s="126"/>
      <c r="G7" s="126"/>
      <c r="H7" s="126"/>
      <c r="I7" s="160"/>
      <c r="J7" s="127"/>
    </row>
    <row r="8" spans="1:10" ht="17.149999999999999" thickBot="1" x14ac:dyDescent="0.55000000000000004">
      <c r="A8" s="126"/>
      <c r="B8" s="422" t="str">
        <f>'Version Control'!$B$8</f>
        <v xml:space="preserve">Test Completion Date: </v>
      </c>
      <c r="C8" s="423"/>
      <c r="D8" s="434" t="str">
        <f>'Version Control'!$C$8</f>
        <v>[MM/DD/YYYY]</v>
      </c>
      <c r="E8" s="435"/>
      <c r="F8" s="126"/>
      <c r="G8" s="126"/>
      <c r="H8" s="126"/>
      <c r="I8" s="160"/>
      <c r="J8" s="127"/>
    </row>
    <row r="9" spans="1:10" x14ac:dyDescent="0.5">
      <c r="A9" s="126"/>
      <c r="B9" s="126"/>
      <c r="C9" s="126"/>
      <c r="D9" s="126"/>
      <c r="E9" s="126"/>
      <c r="F9" s="126"/>
      <c r="G9" s="126"/>
      <c r="H9" s="126"/>
      <c r="I9" s="160"/>
      <c r="J9" s="127"/>
    </row>
    <row r="10" spans="1:10" ht="17.149999999999999" thickBot="1" x14ac:dyDescent="0.55000000000000004">
      <c r="A10" s="126"/>
      <c r="B10" s="126"/>
      <c r="C10" s="126"/>
      <c r="D10" s="126"/>
      <c r="E10" s="126"/>
      <c r="F10" s="126"/>
      <c r="G10" s="126"/>
      <c r="H10" s="126"/>
      <c r="I10" s="160"/>
      <c r="J10" s="127"/>
    </row>
    <row r="11" spans="1:10" ht="17.149999999999999" thickBot="1" x14ac:dyDescent="0.55000000000000004">
      <c r="A11" s="126"/>
      <c r="B11" s="408" t="s">
        <v>198</v>
      </c>
      <c r="C11" s="409"/>
      <c r="D11" s="409"/>
      <c r="E11" s="409"/>
      <c r="F11" s="409"/>
      <c r="G11" s="409"/>
      <c r="H11" s="410"/>
      <c r="I11" s="161"/>
      <c r="J11" s="127"/>
    </row>
    <row r="12" spans="1:10" ht="17.149999999999999" thickBot="1" x14ac:dyDescent="0.55000000000000004">
      <c r="A12" s="126"/>
      <c r="B12" s="128"/>
      <c r="C12" s="129"/>
      <c r="D12" s="129"/>
      <c r="E12" s="129"/>
      <c r="F12" s="129"/>
      <c r="G12" s="129"/>
      <c r="H12" s="130"/>
      <c r="I12" s="157"/>
      <c r="J12" s="127"/>
    </row>
    <row r="13" spans="1:10" ht="17.149999999999999" thickBot="1" x14ac:dyDescent="0.55000000000000004">
      <c r="A13" s="126"/>
      <c r="B13" s="128"/>
      <c r="C13" s="408" t="s">
        <v>150</v>
      </c>
      <c r="D13" s="409"/>
      <c r="E13" s="409"/>
      <c r="F13" s="409"/>
      <c r="G13" s="410"/>
      <c r="H13" s="130"/>
      <c r="I13" s="157"/>
      <c r="J13" s="127"/>
    </row>
    <row r="14" spans="1:10" ht="54.75" customHeight="1" thickBot="1" x14ac:dyDescent="0.55000000000000004">
      <c r="A14" s="126"/>
      <c r="B14" s="128"/>
      <c r="C14" s="411" t="s">
        <v>199</v>
      </c>
      <c r="D14" s="412"/>
      <c r="E14" s="412"/>
      <c r="F14" s="412"/>
      <c r="G14" s="413"/>
      <c r="H14" s="130"/>
      <c r="I14" s="157"/>
      <c r="J14" s="127"/>
    </row>
    <row r="15" spans="1:10" ht="17.149999999999999" thickBot="1" x14ac:dyDescent="0.55000000000000004">
      <c r="A15" s="126"/>
      <c r="B15" s="128"/>
      <c r="C15" s="185"/>
      <c r="D15" s="185"/>
      <c r="E15" s="185"/>
      <c r="F15" s="185"/>
      <c r="G15" s="185"/>
      <c r="H15" s="130"/>
      <c r="I15" s="157"/>
      <c r="J15" s="127"/>
    </row>
    <row r="16" spans="1:10" ht="17.600000000000001" thickBot="1" x14ac:dyDescent="0.6">
      <c r="A16" s="131"/>
      <c r="B16" s="132"/>
      <c r="C16" s="408" t="s">
        <v>134</v>
      </c>
      <c r="D16" s="409"/>
      <c r="E16" s="409"/>
      <c r="F16" s="409"/>
      <c r="G16" s="410"/>
      <c r="H16" s="133"/>
      <c r="I16" s="157"/>
      <c r="J16" s="134"/>
    </row>
    <row r="17" spans="1:10" ht="26.5" customHeight="1" thickBot="1" x14ac:dyDescent="0.6">
      <c r="A17" s="131"/>
      <c r="B17" s="132"/>
      <c r="C17" s="411" t="s">
        <v>246</v>
      </c>
      <c r="D17" s="412"/>
      <c r="E17" s="412"/>
      <c r="F17" s="412"/>
      <c r="G17" s="413"/>
      <c r="H17" s="133"/>
      <c r="I17" s="157"/>
      <c r="J17" s="134"/>
    </row>
    <row r="18" spans="1:10" ht="17.149999999999999" thickBot="1" x14ac:dyDescent="0.55000000000000004">
      <c r="A18" s="126"/>
      <c r="B18" s="128"/>
      <c r="C18" s="185"/>
      <c r="D18" s="185"/>
      <c r="E18" s="185"/>
      <c r="F18" s="185"/>
      <c r="G18" s="185"/>
      <c r="H18" s="130"/>
      <c r="I18" s="157"/>
      <c r="J18" s="127"/>
    </row>
    <row r="19" spans="1:10" ht="17.600000000000001" thickBot="1" x14ac:dyDescent="0.6">
      <c r="A19" s="131"/>
      <c r="B19" s="132"/>
      <c r="C19" s="408" t="s">
        <v>200</v>
      </c>
      <c r="D19" s="409"/>
      <c r="E19" s="409"/>
      <c r="F19" s="409"/>
      <c r="G19" s="410"/>
      <c r="H19" s="133"/>
      <c r="I19" s="157"/>
      <c r="J19" s="134"/>
    </row>
    <row r="20" spans="1:10" ht="45.65" customHeight="1" thickBot="1" x14ac:dyDescent="0.6">
      <c r="A20" s="131"/>
      <c r="B20" s="132"/>
      <c r="C20" s="411" t="s">
        <v>201</v>
      </c>
      <c r="D20" s="412"/>
      <c r="E20" s="412"/>
      <c r="F20" s="412"/>
      <c r="G20" s="413"/>
      <c r="H20" s="133"/>
      <c r="I20" s="157"/>
      <c r="J20" s="134"/>
    </row>
    <row r="21" spans="1:10" ht="17.149999999999999" x14ac:dyDescent="0.55000000000000004">
      <c r="A21" s="131"/>
      <c r="B21" s="132"/>
      <c r="C21" s="186"/>
      <c r="D21" s="187"/>
      <c r="E21" s="187"/>
      <c r="F21" s="188" t="s">
        <v>73</v>
      </c>
      <c r="G21" s="189"/>
      <c r="H21" s="136"/>
      <c r="I21" s="158"/>
      <c r="J21" s="134"/>
    </row>
    <row r="22" spans="1:10" ht="17.149999999999999" x14ac:dyDescent="0.55000000000000004">
      <c r="A22" s="131"/>
      <c r="B22" s="132"/>
      <c r="C22" s="137" t="s">
        <v>202</v>
      </c>
      <c r="D22" s="138"/>
      <c r="E22" s="138"/>
      <c r="F22" s="240"/>
      <c r="G22" s="143" t="s">
        <v>203</v>
      </c>
      <c r="H22" s="139"/>
      <c r="I22" s="159"/>
      <c r="J22" s="134"/>
    </row>
    <row r="23" spans="1:10" ht="17.600000000000001" thickBot="1" x14ac:dyDescent="0.6">
      <c r="A23" s="131"/>
      <c r="B23" s="132"/>
      <c r="C23" s="169" t="s">
        <v>204</v>
      </c>
      <c r="D23" s="171"/>
      <c r="E23" s="171"/>
      <c r="F23" s="241"/>
      <c r="G23" s="170" t="s">
        <v>203</v>
      </c>
      <c r="H23" s="139"/>
      <c r="I23" s="159"/>
      <c r="J23" s="134"/>
    </row>
    <row r="24" spans="1:10" ht="17.149999999999999" thickBot="1" x14ac:dyDescent="0.55000000000000004">
      <c r="A24" s="126"/>
      <c r="B24" s="128"/>
      <c r="C24" s="129"/>
      <c r="D24" s="129"/>
      <c r="E24" s="129"/>
      <c r="F24" s="129"/>
      <c r="G24" s="129"/>
      <c r="H24" s="130"/>
      <c r="I24" s="157"/>
      <c r="J24" s="127"/>
    </row>
    <row r="25" spans="1:10" ht="17.600000000000001" thickBot="1" x14ac:dyDescent="0.6">
      <c r="A25" s="131"/>
      <c r="B25" s="132"/>
      <c r="C25" s="408" t="s">
        <v>205</v>
      </c>
      <c r="D25" s="409"/>
      <c r="E25" s="409"/>
      <c r="F25" s="409"/>
      <c r="G25" s="410"/>
      <c r="H25" s="133"/>
      <c r="I25" s="157"/>
      <c r="J25" s="134"/>
    </row>
    <row r="26" spans="1:10" ht="81" customHeight="1" thickBot="1" x14ac:dyDescent="0.6">
      <c r="A26" s="131"/>
      <c r="B26" s="132"/>
      <c r="C26" s="411" t="s">
        <v>317</v>
      </c>
      <c r="D26" s="412"/>
      <c r="E26" s="412"/>
      <c r="F26" s="412"/>
      <c r="G26" s="413"/>
      <c r="H26" s="133"/>
      <c r="I26" s="157"/>
      <c r="J26" s="134"/>
    </row>
    <row r="27" spans="1:10" ht="17.149999999999999" x14ac:dyDescent="0.55000000000000004">
      <c r="A27" s="131"/>
      <c r="B27" s="132"/>
      <c r="C27" s="128"/>
      <c r="D27" s="129"/>
      <c r="E27" s="129"/>
      <c r="F27" s="135" t="s">
        <v>73</v>
      </c>
      <c r="G27" s="155"/>
      <c r="H27" s="136"/>
      <c r="I27" s="158"/>
      <c r="J27" s="134"/>
    </row>
    <row r="28" spans="1:10" ht="17.600000000000001" thickBot="1" x14ac:dyDescent="0.6">
      <c r="A28" s="131"/>
      <c r="B28" s="132"/>
      <c r="C28" s="169" t="s">
        <v>206</v>
      </c>
      <c r="D28" s="171"/>
      <c r="E28" s="171"/>
      <c r="F28" s="241"/>
      <c r="G28" s="170" t="s">
        <v>203</v>
      </c>
      <c r="H28" s="139"/>
      <c r="I28" s="159"/>
      <c r="J28" s="134"/>
    </row>
    <row r="29" spans="1:10" ht="17.149999999999999" thickBot="1" x14ac:dyDescent="0.55000000000000004">
      <c r="A29" s="126"/>
      <c r="B29" s="140"/>
      <c r="C29" s="141"/>
      <c r="D29" s="141"/>
      <c r="E29" s="141"/>
      <c r="F29" s="141"/>
      <c r="G29" s="141"/>
      <c r="H29" s="142"/>
      <c r="I29" s="157"/>
      <c r="J29" s="127"/>
    </row>
    <row r="30" spans="1:10" ht="17.149999999999999" thickBot="1" x14ac:dyDescent="0.55000000000000004">
      <c r="A30" s="126"/>
      <c r="B30" s="145"/>
      <c r="C30" s="145"/>
      <c r="D30" s="145"/>
      <c r="E30" s="145"/>
      <c r="F30" s="145"/>
      <c r="G30" s="145"/>
      <c r="H30" s="145"/>
      <c r="I30" s="162"/>
      <c r="J30" s="127"/>
    </row>
    <row r="31" spans="1:10" ht="17.149999999999999" thickBot="1" x14ac:dyDescent="0.55000000000000004">
      <c r="A31" s="126"/>
      <c r="B31" s="408" t="s">
        <v>76</v>
      </c>
      <c r="C31" s="409"/>
      <c r="D31" s="409"/>
      <c r="E31" s="409"/>
      <c r="F31" s="409"/>
      <c r="G31" s="409"/>
      <c r="H31" s="410"/>
      <c r="I31" s="161"/>
      <c r="J31" s="127"/>
    </row>
    <row r="32" spans="1:10" x14ac:dyDescent="0.5">
      <c r="A32" s="126"/>
      <c r="B32" s="414"/>
      <c r="C32" s="415"/>
      <c r="D32" s="415"/>
      <c r="E32" s="415"/>
      <c r="F32" s="415"/>
      <c r="G32" s="415"/>
      <c r="H32" s="416"/>
      <c r="I32" s="168"/>
      <c r="J32" s="127"/>
    </row>
    <row r="33" spans="1:10" x14ac:dyDescent="0.5">
      <c r="A33" s="126"/>
      <c r="B33" s="414"/>
      <c r="C33" s="415"/>
      <c r="D33" s="415"/>
      <c r="E33" s="415"/>
      <c r="F33" s="415"/>
      <c r="G33" s="415"/>
      <c r="H33" s="416"/>
      <c r="I33" s="168"/>
      <c r="J33" s="127"/>
    </row>
    <row r="34" spans="1:10" x14ac:dyDescent="0.5">
      <c r="A34" s="126"/>
      <c r="B34" s="414"/>
      <c r="C34" s="415"/>
      <c r="D34" s="415"/>
      <c r="E34" s="415"/>
      <c r="F34" s="415"/>
      <c r="G34" s="415"/>
      <c r="H34" s="416"/>
      <c r="I34" s="168"/>
      <c r="J34" s="127"/>
    </row>
    <row r="35" spans="1:10" x14ac:dyDescent="0.5">
      <c r="A35" s="126"/>
      <c r="B35" s="414"/>
      <c r="C35" s="415"/>
      <c r="D35" s="415"/>
      <c r="E35" s="415"/>
      <c r="F35" s="415"/>
      <c r="G35" s="415"/>
      <c r="H35" s="416"/>
      <c r="I35" s="168"/>
      <c r="J35" s="127"/>
    </row>
    <row r="36" spans="1:10" ht="17.149999999999999" thickBot="1" x14ac:dyDescent="0.55000000000000004">
      <c r="A36" s="126"/>
      <c r="B36" s="417"/>
      <c r="C36" s="418"/>
      <c r="D36" s="418"/>
      <c r="E36" s="418"/>
      <c r="F36" s="418"/>
      <c r="G36" s="418"/>
      <c r="H36" s="419"/>
      <c r="I36" s="168"/>
      <c r="J36" s="127"/>
    </row>
    <row r="37" spans="1:10" ht="17.149999999999999" thickBot="1" x14ac:dyDescent="0.55000000000000004">
      <c r="A37" s="126"/>
      <c r="B37" s="146"/>
      <c r="C37" s="146"/>
      <c r="D37" s="146"/>
      <c r="E37" s="146"/>
      <c r="F37" s="146"/>
      <c r="G37" s="146"/>
      <c r="H37" s="146"/>
      <c r="I37" s="163"/>
      <c r="J37" s="127"/>
    </row>
    <row r="38" spans="1:10" ht="17.149999999999999" thickBot="1" x14ac:dyDescent="0.55000000000000004">
      <c r="A38" s="126"/>
      <c r="B38" s="408" t="s">
        <v>77</v>
      </c>
      <c r="C38" s="409"/>
      <c r="D38" s="409"/>
      <c r="E38" s="409"/>
      <c r="F38" s="409"/>
      <c r="G38" s="409"/>
      <c r="H38" s="410"/>
      <c r="I38" s="161"/>
      <c r="J38" s="127"/>
    </row>
    <row r="39" spans="1:10" ht="17.149999999999999" thickBot="1" x14ac:dyDescent="0.55000000000000004">
      <c r="A39" s="126"/>
      <c r="B39" s="128"/>
      <c r="C39" s="129"/>
      <c r="D39" s="129"/>
      <c r="E39" s="129"/>
      <c r="F39" s="129"/>
      <c r="G39" s="129"/>
      <c r="H39" s="130"/>
      <c r="I39" s="157"/>
      <c r="J39" s="127"/>
    </row>
    <row r="40" spans="1:10" ht="17.149999999999999" thickBot="1" x14ac:dyDescent="0.55000000000000004">
      <c r="A40" s="126"/>
      <c r="B40" s="128"/>
      <c r="C40" s="408" t="s">
        <v>78</v>
      </c>
      <c r="D40" s="409"/>
      <c r="E40" s="409"/>
      <c r="F40" s="409"/>
      <c r="G40" s="410"/>
      <c r="H40" s="130"/>
      <c r="I40" s="157"/>
      <c r="J40" s="127"/>
    </row>
    <row r="41" spans="1:10" x14ac:dyDescent="0.5">
      <c r="A41" s="126"/>
      <c r="B41" s="128"/>
      <c r="C41" s="128"/>
      <c r="D41" s="129"/>
      <c r="E41" s="129"/>
      <c r="F41" s="135" t="s">
        <v>139</v>
      </c>
      <c r="G41" s="155"/>
      <c r="H41" s="130"/>
      <c r="I41" s="157"/>
      <c r="J41" s="127"/>
    </row>
    <row r="42" spans="1:10" x14ac:dyDescent="0.5">
      <c r="A42" s="126"/>
      <c r="B42" s="128"/>
      <c r="C42" s="404" t="s">
        <v>207</v>
      </c>
      <c r="D42" s="405"/>
      <c r="E42" s="405"/>
      <c r="F42" s="173">
        <v>1840.5</v>
      </c>
      <c r="G42" s="232" t="s">
        <v>208</v>
      </c>
      <c r="H42" s="130"/>
      <c r="I42" s="157"/>
      <c r="J42" s="127"/>
    </row>
    <row r="43" spans="1:10" x14ac:dyDescent="0.5">
      <c r="A43" s="126"/>
      <c r="B43" s="128"/>
      <c r="C43" s="404" t="s">
        <v>209</v>
      </c>
      <c r="D43" s="405"/>
      <c r="E43" s="405"/>
      <c r="F43" s="173">
        <v>1840.5</v>
      </c>
      <c r="G43" s="232" t="s">
        <v>208</v>
      </c>
      <c r="H43" s="130"/>
      <c r="I43" s="157"/>
      <c r="J43" s="127"/>
    </row>
    <row r="44" spans="1:10" ht="17.149999999999999" thickBot="1" x14ac:dyDescent="0.55000000000000004">
      <c r="A44" s="126"/>
      <c r="B44" s="128"/>
      <c r="C44" s="406" t="s">
        <v>210</v>
      </c>
      <c r="D44" s="407"/>
      <c r="E44" s="407"/>
      <c r="F44" s="233">
        <v>1E-3</v>
      </c>
      <c r="G44" s="234" t="s">
        <v>211</v>
      </c>
      <c r="H44" s="130"/>
      <c r="I44" s="157"/>
      <c r="J44" s="127"/>
    </row>
    <row r="45" spans="1:10" ht="17.149999999999999" thickBot="1" x14ac:dyDescent="0.55000000000000004">
      <c r="A45" s="126"/>
      <c r="B45" s="128"/>
      <c r="C45" s="129"/>
      <c r="D45" s="129"/>
      <c r="E45" s="129"/>
      <c r="F45" s="129"/>
      <c r="G45" s="129"/>
      <c r="H45" s="130"/>
      <c r="I45" s="157"/>
      <c r="J45" s="127"/>
    </row>
    <row r="46" spans="1:10" ht="17.149999999999999" thickBot="1" x14ac:dyDescent="0.55000000000000004">
      <c r="A46" s="126"/>
      <c r="B46" s="128"/>
      <c r="C46" s="408" t="s">
        <v>212</v>
      </c>
      <c r="D46" s="409"/>
      <c r="E46" s="409"/>
      <c r="F46" s="409"/>
      <c r="G46" s="410"/>
      <c r="H46" s="130"/>
      <c r="I46" s="157"/>
      <c r="J46" s="127"/>
    </row>
    <row r="47" spans="1:10" x14ac:dyDescent="0.5">
      <c r="A47" s="126"/>
      <c r="B47" s="128"/>
      <c r="C47" s="128"/>
      <c r="D47" s="129"/>
      <c r="E47" s="129"/>
      <c r="F47" s="135" t="s">
        <v>227</v>
      </c>
      <c r="G47" s="155"/>
      <c r="H47" s="130"/>
      <c r="I47" s="157"/>
      <c r="J47" s="127"/>
    </row>
    <row r="48" spans="1:10" x14ac:dyDescent="0.5">
      <c r="A48" s="126"/>
      <c r="B48" s="128"/>
      <c r="C48" s="404" t="s">
        <v>213</v>
      </c>
      <c r="D48" s="405"/>
      <c r="E48" s="405"/>
      <c r="F48" s="238" t="str">
        <f>IF(ISNUMBER(PIA),PIA,IF(ISNUMBER(pom),pom,"#VALUE!"))</f>
        <v>#VALUE!</v>
      </c>
      <c r="G48" s="190" t="s">
        <v>203</v>
      </c>
      <c r="H48" s="130"/>
      <c r="I48" s="157"/>
      <c r="J48" s="127"/>
    </row>
    <row r="49" spans="1:10" ht="17.149999999999999" thickBot="1" x14ac:dyDescent="0.55000000000000004">
      <c r="A49" s="126"/>
      <c r="B49" s="128"/>
      <c r="C49" s="406" t="s">
        <v>214</v>
      </c>
      <c r="D49" s="407"/>
      <c r="E49" s="407"/>
      <c r="F49" s="239" t="e">
        <f>((PIO*SIO)+(poc*SOC))*k</f>
        <v>#VALUE!</v>
      </c>
      <c r="G49" s="191" t="s">
        <v>203</v>
      </c>
      <c r="H49" s="130"/>
      <c r="I49" s="157"/>
      <c r="J49" s="127"/>
    </row>
    <row r="50" spans="1:10" ht="17.149999999999999" thickBot="1" x14ac:dyDescent="0.55000000000000004">
      <c r="A50" s="126"/>
      <c r="B50" s="140"/>
      <c r="C50" s="141"/>
      <c r="D50" s="141"/>
      <c r="E50" s="141"/>
      <c r="F50" s="141"/>
      <c r="G50" s="141"/>
      <c r="H50" s="147"/>
      <c r="I50" s="157"/>
      <c r="J50" s="127"/>
    </row>
    <row r="51" spans="1:10" x14ac:dyDescent="0.5">
      <c r="A51" s="126"/>
      <c r="B51" s="126"/>
      <c r="C51" s="126"/>
      <c r="D51" s="126"/>
      <c r="E51" s="126"/>
      <c r="F51" s="126"/>
      <c r="G51" s="126"/>
      <c r="H51" s="126"/>
      <c r="I51" s="160"/>
      <c r="J51" s="127"/>
    </row>
    <row r="52" spans="1:10" ht="12.75" customHeight="1" x14ac:dyDescent="0.5">
      <c r="A52" s="148"/>
      <c r="B52" s="148"/>
      <c r="C52" s="148"/>
      <c r="D52" s="148"/>
      <c r="E52" s="148"/>
      <c r="F52" s="148"/>
      <c r="G52" s="148"/>
      <c r="H52" s="148"/>
      <c r="I52" s="148"/>
      <c r="J52" s="127"/>
    </row>
  </sheetData>
  <sheetProtection algorithmName="SHA-512" hashValue="sAE1bp5WpZ+bztOYeSLWm4nRb+ojYjAwhzWSBTTZ6iSyqhFxL3tfnwPtz+GeGlS9kUrX1Ol4p8OTdnLttKOZNA==" saltValue="IB3ILh+4pgiApLCy/0OFuQ==" spinCount="100000" sheet="1" objects="1" scenarios="1" selectLockedCells="1"/>
  <mergeCells count="33">
    <mergeCell ref="B6:C6"/>
    <mergeCell ref="B8:C8"/>
    <mergeCell ref="B11:H11"/>
    <mergeCell ref="C13:G13"/>
    <mergeCell ref="B2:E2"/>
    <mergeCell ref="B3:C3"/>
    <mergeCell ref="B4:C4"/>
    <mergeCell ref="B5:C5"/>
    <mergeCell ref="G4:H4"/>
    <mergeCell ref="D3:E3"/>
    <mergeCell ref="D4:E4"/>
    <mergeCell ref="D5:E5"/>
    <mergeCell ref="D6:E6"/>
    <mergeCell ref="B7:C7"/>
    <mergeCell ref="D7:E7"/>
    <mergeCell ref="D8:E8"/>
    <mergeCell ref="C42:E42"/>
    <mergeCell ref="C14:G14"/>
    <mergeCell ref="C16:G16"/>
    <mergeCell ref="C17:G17"/>
    <mergeCell ref="C19:G19"/>
    <mergeCell ref="C20:G20"/>
    <mergeCell ref="C25:G25"/>
    <mergeCell ref="C26:G26"/>
    <mergeCell ref="B31:H31"/>
    <mergeCell ref="B32:H36"/>
    <mergeCell ref="B38:H38"/>
    <mergeCell ref="C40:G40"/>
    <mergeCell ref="C43:E43"/>
    <mergeCell ref="C44:E44"/>
    <mergeCell ref="C46:G46"/>
    <mergeCell ref="C48:E48"/>
    <mergeCell ref="C49:E49"/>
  </mergeCells>
  <hyperlinks>
    <hyperlink ref="G4" location="Instructions!C33" display="Back to Instructions tab" xr:uid="{00000000-0004-0000-0800-000000000000}"/>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L24"/>
  <sheetViews>
    <sheetView showGridLines="0" zoomScale="80" zoomScaleNormal="80" zoomScaleSheetLayoutView="85" workbookViewId="0">
      <selection activeCell="G4" sqref="G4"/>
    </sheetView>
  </sheetViews>
  <sheetFormatPr defaultColWidth="9.15234375" defaultRowHeight="15.9" x14ac:dyDescent="0.4"/>
  <cols>
    <col min="1" max="1" width="3.53515625" style="42" customWidth="1"/>
    <col min="2" max="2" width="31.69140625" style="42" customWidth="1"/>
    <col min="3" max="3" width="14.3046875" style="42" customWidth="1"/>
    <col min="4" max="4" width="23.53515625" style="42" customWidth="1"/>
    <col min="5" max="5" width="31.3828125" style="42" customWidth="1"/>
    <col min="6" max="6" width="7" style="42" customWidth="1"/>
    <col min="7" max="7" width="27.3046875" style="42" customWidth="1"/>
    <col min="8" max="8" width="3.3828125" style="42" customWidth="1"/>
    <col min="9" max="9" width="4.15234375" style="42" customWidth="1"/>
    <col min="10" max="16384" width="9.15234375" style="42"/>
  </cols>
  <sheetData>
    <row r="1" spans="2:12" ht="16.3" thickBot="1" x14ac:dyDescent="0.45">
      <c r="I1" s="43"/>
    </row>
    <row r="2" spans="2:12" ht="16.3" thickBot="1" x14ac:dyDescent="0.45">
      <c r="B2" s="325" t="str">
        <f>'Version Control'!$B$2</f>
        <v>Title Block</v>
      </c>
      <c r="C2" s="342"/>
      <c r="D2" s="342"/>
      <c r="E2" s="326"/>
      <c r="I2" s="43"/>
    </row>
    <row r="3" spans="2:12" x14ac:dyDescent="0.4">
      <c r="B3" s="45" t="str">
        <f>'Version Control'!$B$3</f>
        <v>Test Report Template Name:</v>
      </c>
      <c r="C3" s="356" t="str">
        <f>'Version Control'!$C$3</f>
        <v xml:space="preserve">Dehumidifier X1 </v>
      </c>
      <c r="D3" s="357"/>
      <c r="E3" s="358"/>
      <c r="I3" s="43"/>
    </row>
    <row r="4" spans="2:12" ht="16.75" x14ac:dyDescent="0.4">
      <c r="B4" s="46" t="str">
        <f>'Version Control'!$B$4</f>
        <v>Version Number:</v>
      </c>
      <c r="C4" s="360" t="str">
        <f>'Version Control'!$C$4</f>
        <v>v1.1</v>
      </c>
      <c r="D4" s="361"/>
      <c r="E4" s="362"/>
      <c r="G4" s="44" t="s">
        <v>54</v>
      </c>
      <c r="I4" s="43"/>
    </row>
    <row r="5" spans="2:12" x14ac:dyDescent="0.4">
      <c r="B5" s="47" t="str">
        <f>'Version Control'!$B$5</f>
        <v xml:space="preserve">Latest Template Revision: </v>
      </c>
      <c r="C5" s="363">
        <f>'Version Control'!$C$5</f>
        <v>44104</v>
      </c>
      <c r="D5" s="364"/>
      <c r="E5" s="365"/>
      <c r="I5" s="43"/>
    </row>
    <row r="6" spans="2:12" x14ac:dyDescent="0.4">
      <c r="B6" s="47" t="str">
        <f>'Version Control'!$B$6</f>
        <v>Tab Name:</v>
      </c>
      <c r="C6" s="360" t="str">
        <f ca="1">MID(CELL("filename",A1), FIND("]", CELL("filename", A1))+ 1, 255)</f>
        <v>Active Mode Settings</v>
      </c>
      <c r="D6" s="361"/>
      <c r="E6" s="362"/>
      <c r="I6" s="43"/>
    </row>
    <row r="7" spans="2:12" ht="37.5" customHeight="1" x14ac:dyDescent="0.4">
      <c r="B7" s="47" t="str">
        <f>'Version Control'!$B$7</f>
        <v>File Name:</v>
      </c>
      <c r="C7" s="366" t="str">
        <f ca="1">'Version Control'!$C$7</f>
        <v>Dehumidifier X1 - v1.1.xlsx</v>
      </c>
      <c r="D7" s="367"/>
      <c r="E7" s="368"/>
      <c r="I7" s="43"/>
    </row>
    <row r="8" spans="2:12" ht="16.3" thickBot="1" x14ac:dyDescent="0.45">
      <c r="B8" s="49" t="str">
        <f>'Version Control'!$B$8</f>
        <v xml:space="preserve">Test Completion Date: </v>
      </c>
      <c r="C8" s="369" t="str">
        <f>'Version Control'!$C$8</f>
        <v>[MM/DD/YYYY]</v>
      </c>
      <c r="D8" s="370"/>
      <c r="E8" s="371"/>
      <c r="I8" s="43"/>
    </row>
    <row r="9" spans="2:12" x14ac:dyDescent="0.4">
      <c r="I9" s="43"/>
    </row>
    <row r="10" spans="2:12" ht="16.3" thickBot="1" x14ac:dyDescent="0.45">
      <c r="I10" s="43"/>
    </row>
    <row r="11" spans="2:12" ht="16.3" thickBot="1" x14ac:dyDescent="0.45">
      <c r="B11" s="325" t="s">
        <v>4</v>
      </c>
      <c r="C11" s="342"/>
      <c r="D11" s="342"/>
      <c r="E11" s="342"/>
      <c r="F11" s="326"/>
      <c r="G11" s="24"/>
      <c r="H11" s="24"/>
      <c r="I11" s="43"/>
    </row>
    <row r="12" spans="2:12" x14ac:dyDescent="0.4">
      <c r="B12" s="154" t="s">
        <v>103</v>
      </c>
      <c r="C12" s="355" t="s">
        <v>101</v>
      </c>
      <c r="D12" s="355"/>
      <c r="E12" s="355" t="s">
        <v>102</v>
      </c>
      <c r="F12" s="359"/>
      <c r="G12" s="84"/>
      <c r="H12" s="84"/>
      <c r="I12" s="85"/>
      <c r="K12" s="84"/>
      <c r="L12" s="84"/>
    </row>
    <row r="13" spans="2:12" x14ac:dyDescent="0.4">
      <c r="B13" s="153" t="s">
        <v>55</v>
      </c>
      <c r="C13" s="372"/>
      <c r="D13" s="372"/>
      <c r="E13" s="372"/>
      <c r="F13" s="375"/>
      <c r="G13" s="86"/>
      <c r="H13" s="86"/>
      <c r="I13" s="87"/>
      <c r="K13" s="86"/>
      <c r="L13" s="86"/>
    </row>
    <row r="14" spans="2:12" x14ac:dyDescent="0.4">
      <c r="B14" s="82" t="s">
        <v>56</v>
      </c>
      <c r="C14" s="373"/>
      <c r="D14" s="373"/>
      <c r="E14" s="373"/>
      <c r="F14" s="376"/>
      <c r="G14" s="86"/>
      <c r="H14" s="86"/>
      <c r="I14" s="87"/>
      <c r="K14" s="86"/>
      <c r="L14" s="86"/>
    </row>
    <row r="15" spans="2:12" x14ac:dyDescent="0.4">
      <c r="B15" s="82" t="s">
        <v>57</v>
      </c>
      <c r="C15" s="373"/>
      <c r="D15" s="373"/>
      <c r="E15" s="373"/>
      <c r="F15" s="376"/>
      <c r="G15" s="86"/>
      <c r="H15" s="86"/>
      <c r="I15" s="87"/>
      <c r="K15" s="86"/>
      <c r="L15" s="86"/>
    </row>
    <row r="16" spans="2:12" x14ac:dyDescent="0.4">
      <c r="B16" s="82" t="s">
        <v>58</v>
      </c>
      <c r="C16" s="373"/>
      <c r="D16" s="373"/>
      <c r="E16" s="373"/>
      <c r="F16" s="376"/>
      <c r="I16" s="43"/>
    </row>
    <row r="17" spans="1:9" x14ac:dyDescent="0.4">
      <c r="B17" s="82" t="s">
        <v>59</v>
      </c>
      <c r="C17" s="373"/>
      <c r="D17" s="373"/>
      <c r="E17" s="373"/>
      <c r="F17" s="376"/>
      <c r="I17" s="43"/>
    </row>
    <row r="18" spans="1:9" x14ac:dyDescent="0.4">
      <c r="B18" s="82" t="s">
        <v>104</v>
      </c>
      <c r="C18" s="373"/>
      <c r="D18" s="373"/>
      <c r="E18" s="373"/>
      <c r="F18" s="376"/>
      <c r="I18" s="43"/>
    </row>
    <row r="19" spans="1:9" x14ac:dyDescent="0.4">
      <c r="B19" s="82" t="s">
        <v>105</v>
      </c>
      <c r="C19" s="373"/>
      <c r="D19" s="373"/>
      <c r="E19" s="373"/>
      <c r="F19" s="376"/>
      <c r="I19" s="43"/>
    </row>
    <row r="20" spans="1:9" x14ac:dyDescent="0.4">
      <c r="B20" s="82" t="s">
        <v>106</v>
      </c>
      <c r="C20" s="373"/>
      <c r="D20" s="373"/>
      <c r="E20" s="373"/>
      <c r="F20" s="376"/>
      <c r="I20" s="43"/>
    </row>
    <row r="21" spans="1:9" x14ac:dyDescent="0.4">
      <c r="B21" s="82" t="s">
        <v>107</v>
      </c>
      <c r="C21" s="373"/>
      <c r="D21" s="373"/>
      <c r="E21" s="373"/>
      <c r="F21" s="376"/>
      <c r="I21" s="43"/>
    </row>
    <row r="22" spans="1:9" ht="16.3" thickBot="1" x14ac:dyDescent="0.45">
      <c r="B22" s="88" t="s">
        <v>108</v>
      </c>
      <c r="C22" s="374"/>
      <c r="D22" s="374"/>
      <c r="E22" s="374"/>
      <c r="F22" s="377"/>
      <c r="I22" s="43"/>
    </row>
    <row r="23" spans="1:9" x14ac:dyDescent="0.4">
      <c r="I23" s="43"/>
    </row>
    <row r="24" spans="1:9" x14ac:dyDescent="0.4">
      <c r="A24" s="43"/>
      <c r="B24" s="89"/>
      <c r="C24" s="43"/>
      <c r="D24" s="43"/>
      <c r="E24" s="43"/>
      <c r="F24" s="43"/>
      <c r="G24" s="43"/>
      <c r="H24" s="43"/>
      <c r="I24" s="43"/>
    </row>
  </sheetData>
  <sheetProtection algorithmName="SHA-512" hashValue="GOLFlXndF8ilt9Bxxez7lUprQkF4zYp+Ck24X2gfh1rpnI3hdaN7IFjQ6PDjX8azx5TverNgVcwjUL/Iotg3pA==" saltValue="TVz6YpQ13Qkb5lAFU6lQ4A==" spinCount="100000" sheet="1" objects="1" scenarios="1" selectLockedCells="1"/>
  <mergeCells count="30">
    <mergeCell ref="C13:D13"/>
    <mergeCell ref="E13:F13"/>
    <mergeCell ref="C4:E4"/>
    <mergeCell ref="C5:E5"/>
    <mergeCell ref="C6:E6"/>
    <mergeCell ref="C7:E7"/>
    <mergeCell ref="C8:E8"/>
    <mergeCell ref="B2:E2"/>
    <mergeCell ref="C3:E3"/>
    <mergeCell ref="B11:F11"/>
    <mergeCell ref="C12:D12"/>
    <mergeCell ref="E12:F12"/>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s>
  <hyperlinks>
    <hyperlink ref="G4" location="Instructions!C33" display="Back to Instructions tab" xr:uid="{00000000-0004-0000-0900-000000000000}"/>
  </hyperlinks>
  <printOptions horizontalCentered="1"/>
  <pageMargins left="0.25" right="0.25" top="0.75" bottom="0.25" header="0.3" footer="0.3"/>
  <pageSetup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0070C0"/>
    <pageSetUpPr fitToPage="1"/>
  </sheetPr>
  <dimension ref="A1:P83"/>
  <sheetViews>
    <sheetView showGridLines="0" zoomScale="80" zoomScaleNormal="80" zoomScaleSheetLayoutView="85" workbookViewId="0">
      <selection activeCell="E42" sqref="E42:H42"/>
    </sheetView>
  </sheetViews>
  <sheetFormatPr defaultColWidth="9.15234375" defaultRowHeight="15.9" x14ac:dyDescent="0.4"/>
  <cols>
    <col min="1" max="1" width="4.3828125" style="42" customWidth="1"/>
    <col min="2" max="2" width="28.3828125" style="42" bestFit="1" customWidth="1"/>
    <col min="3" max="3" width="18.3828125" style="42" customWidth="1"/>
    <col min="4" max="4" width="23.84375" style="42" customWidth="1"/>
    <col min="5" max="5" width="24.69140625" style="42" customWidth="1"/>
    <col min="6" max="6" width="13.3046875" style="42" customWidth="1"/>
    <col min="7" max="7" width="14.15234375" style="42" customWidth="1"/>
    <col min="8" max="8" width="17" style="42" customWidth="1"/>
    <col min="9" max="9" width="20" style="42" customWidth="1"/>
    <col min="10" max="10" width="19.84375" style="42" customWidth="1"/>
    <col min="11" max="11" width="5" style="42" customWidth="1"/>
    <col min="12" max="12" width="2.3828125" style="42" customWidth="1"/>
    <col min="13" max="16384" width="9.15234375" style="42"/>
  </cols>
  <sheetData>
    <row r="1" spans="2:16" ht="16.3" thickBot="1" x14ac:dyDescent="0.45">
      <c r="L1" s="43"/>
    </row>
    <row r="2" spans="2:16" ht="16.3" thickBot="1" x14ac:dyDescent="0.45">
      <c r="B2" s="325" t="str">
        <f>'Version Control'!$B$2</f>
        <v>Title Block</v>
      </c>
      <c r="C2" s="342"/>
      <c r="D2" s="342"/>
      <c r="E2" s="326"/>
      <c r="L2" s="43"/>
    </row>
    <row r="3" spans="2:16" x14ac:dyDescent="0.4">
      <c r="B3" s="45" t="str">
        <f>'Version Control'!$B$3</f>
        <v>Test Report Template Name:</v>
      </c>
      <c r="C3" s="356" t="str">
        <f>'Version Control'!$C$3</f>
        <v xml:space="preserve">Dehumidifier X1 </v>
      </c>
      <c r="D3" s="357"/>
      <c r="E3" s="358"/>
      <c r="L3" s="43"/>
    </row>
    <row r="4" spans="2:16" x14ac:dyDescent="0.4">
      <c r="B4" s="46" t="str">
        <f>'Version Control'!$B$4</f>
        <v>Version Number:</v>
      </c>
      <c r="C4" s="360" t="str">
        <f>'Version Control'!$C$4</f>
        <v>v1.1</v>
      </c>
      <c r="D4" s="361"/>
      <c r="E4" s="362"/>
      <c r="G4" s="403" t="s">
        <v>54</v>
      </c>
      <c r="H4" s="403"/>
      <c r="L4" s="43"/>
    </row>
    <row r="5" spans="2:16" x14ac:dyDescent="0.4">
      <c r="B5" s="47" t="str">
        <f>'Version Control'!$B$5</f>
        <v xml:space="preserve">Latest Template Revision: </v>
      </c>
      <c r="C5" s="363">
        <f>'Version Control'!$C$5</f>
        <v>44104</v>
      </c>
      <c r="D5" s="364"/>
      <c r="E5" s="365"/>
      <c r="L5" s="43"/>
    </row>
    <row r="6" spans="2:16" x14ac:dyDescent="0.4">
      <c r="B6" s="47" t="str">
        <f>'Version Control'!$B$6</f>
        <v>Tab Name:</v>
      </c>
      <c r="C6" s="360" t="str">
        <f ca="1">MID(CELL("filename",A1), FIND("]", CELL("filename", A1))+ 1, 255)</f>
        <v>Setup &amp; Test Conditions</v>
      </c>
      <c r="D6" s="361"/>
      <c r="E6" s="362"/>
      <c r="L6" s="43"/>
    </row>
    <row r="7" spans="2:16" ht="37.5" customHeight="1" x14ac:dyDescent="0.4">
      <c r="B7" s="47" t="str">
        <f>'Version Control'!$B$7</f>
        <v>File Name:</v>
      </c>
      <c r="C7" s="366" t="str">
        <f ca="1">'Version Control'!$C$7</f>
        <v>Dehumidifier X1 - v1.1.xlsx</v>
      </c>
      <c r="D7" s="367"/>
      <c r="E7" s="368"/>
      <c r="L7" s="43"/>
    </row>
    <row r="8" spans="2:16" ht="16.3" thickBot="1" x14ac:dyDescent="0.45">
      <c r="B8" s="49" t="str">
        <f>'Version Control'!$B$8</f>
        <v xml:space="preserve">Test Completion Date: </v>
      </c>
      <c r="C8" s="369" t="str">
        <f>'Version Control'!$C$8</f>
        <v>[MM/DD/YYYY]</v>
      </c>
      <c r="D8" s="370"/>
      <c r="E8" s="371"/>
      <c r="L8" s="43"/>
    </row>
    <row r="9" spans="2:16" x14ac:dyDescent="0.4">
      <c r="L9" s="43"/>
    </row>
    <row r="10" spans="2:16" ht="16.3" thickBot="1" x14ac:dyDescent="0.45">
      <c r="B10" s="74"/>
      <c r="J10" s="75"/>
      <c r="K10" s="76"/>
      <c r="L10" s="77"/>
      <c r="M10" s="76"/>
      <c r="N10" s="76"/>
      <c r="O10" s="76"/>
      <c r="P10" s="76"/>
    </row>
    <row r="11" spans="2:16" ht="16.3" thickBot="1" x14ac:dyDescent="0.45">
      <c r="B11" s="27" t="s">
        <v>81</v>
      </c>
      <c r="C11" s="28"/>
      <c r="D11" s="28"/>
      <c r="E11" s="28"/>
      <c r="F11" s="28"/>
      <c r="G11" s="28"/>
      <c r="H11" s="28"/>
      <c r="I11" s="28"/>
      <c r="J11" s="29"/>
      <c r="K11" s="39"/>
      <c r="L11" s="43"/>
      <c r="M11" s="24"/>
      <c r="N11" s="24"/>
      <c r="O11" s="24"/>
      <c r="P11" s="24"/>
    </row>
    <row r="12" spans="2:16" ht="16.3" thickBot="1" x14ac:dyDescent="0.45">
      <c r="B12" s="378" t="s">
        <v>179</v>
      </c>
      <c r="C12" s="379"/>
      <c r="D12" s="379"/>
      <c r="E12" s="379"/>
      <c r="F12" s="379"/>
      <c r="G12" s="379"/>
      <c r="H12" s="379"/>
      <c r="I12" s="379"/>
      <c r="J12" s="380"/>
      <c r="K12" s="78"/>
      <c r="L12" s="43"/>
      <c r="M12" s="79"/>
      <c r="N12" s="79"/>
      <c r="O12" s="79"/>
      <c r="P12" s="79"/>
    </row>
    <row r="13" spans="2:16" x14ac:dyDescent="0.4">
      <c r="B13" s="381" t="s">
        <v>82</v>
      </c>
      <c r="C13" s="382"/>
      <c r="D13" s="382"/>
      <c r="E13" s="382" t="s">
        <v>51</v>
      </c>
      <c r="F13" s="382"/>
      <c r="G13" s="382"/>
      <c r="H13" s="382"/>
      <c r="I13" s="382" t="s">
        <v>83</v>
      </c>
      <c r="J13" s="383"/>
      <c r="K13" s="80"/>
      <c r="L13" s="43"/>
      <c r="M13" s="81"/>
      <c r="N13" s="81"/>
      <c r="O13" s="81"/>
      <c r="P13" s="81"/>
    </row>
    <row r="14" spans="2:16" x14ac:dyDescent="0.4">
      <c r="B14" s="436" t="s">
        <v>121</v>
      </c>
      <c r="C14" s="437"/>
      <c r="D14" s="438"/>
      <c r="E14" s="392"/>
      <c r="F14" s="392"/>
      <c r="G14" s="392"/>
      <c r="H14" s="392"/>
      <c r="I14" s="393" t="s">
        <v>84</v>
      </c>
      <c r="J14" s="394"/>
      <c r="K14" s="53"/>
      <c r="L14" s="43"/>
      <c r="M14" s="83"/>
      <c r="N14" s="83"/>
      <c r="O14" s="83"/>
      <c r="P14" s="83"/>
    </row>
    <row r="15" spans="2:16" ht="16.3" thickBot="1" x14ac:dyDescent="0.45">
      <c r="B15" s="439" t="s">
        <v>122</v>
      </c>
      <c r="C15" s="440"/>
      <c r="D15" s="441"/>
      <c r="E15" s="387"/>
      <c r="F15" s="387"/>
      <c r="G15" s="387"/>
      <c r="H15" s="387"/>
      <c r="I15" s="388" t="s">
        <v>84</v>
      </c>
      <c r="J15" s="389"/>
      <c r="K15" s="53"/>
      <c r="L15" s="43"/>
      <c r="M15" s="83"/>
      <c r="N15" s="83"/>
      <c r="O15" s="83"/>
      <c r="P15" s="83"/>
    </row>
    <row r="16" spans="2:16" ht="16.3" thickBot="1" x14ac:dyDescent="0.45">
      <c r="L16" s="43"/>
    </row>
    <row r="17" spans="2:12" ht="16.3" thickBot="1" x14ac:dyDescent="0.45">
      <c r="B17" s="27" t="s">
        <v>111</v>
      </c>
      <c r="C17" s="28"/>
      <c r="D17" s="28"/>
      <c r="E17" s="28"/>
      <c r="F17" s="28"/>
      <c r="G17" s="28"/>
      <c r="H17" s="28"/>
      <c r="I17" s="28"/>
      <c r="J17" s="29"/>
      <c r="L17" s="43"/>
    </row>
    <row r="18" spans="2:12" ht="16.3" thickBot="1" x14ac:dyDescent="0.45">
      <c r="B18" s="378" t="s">
        <v>180</v>
      </c>
      <c r="C18" s="379"/>
      <c r="D18" s="379"/>
      <c r="E18" s="379"/>
      <c r="F18" s="379"/>
      <c r="G18" s="379"/>
      <c r="H18" s="379"/>
      <c r="I18" s="379"/>
      <c r="J18" s="380"/>
      <c r="L18" s="43"/>
    </row>
    <row r="19" spans="2:12" x14ac:dyDescent="0.4">
      <c r="B19" s="381" t="s">
        <v>82</v>
      </c>
      <c r="C19" s="382"/>
      <c r="D19" s="382"/>
      <c r="E19" s="382" t="s">
        <v>51</v>
      </c>
      <c r="F19" s="382"/>
      <c r="G19" s="382"/>
      <c r="H19" s="382"/>
      <c r="I19" s="382" t="s">
        <v>83</v>
      </c>
      <c r="J19" s="383"/>
      <c r="L19" s="43"/>
    </row>
    <row r="20" spans="2:12" x14ac:dyDescent="0.4">
      <c r="B20" s="436" t="s">
        <v>123</v>
      </c>
      <c r="C20" s="437"/>
      <c r="D20" s="438"/>
      <c r="E20" s="392"/>
      <c r="F20" s="392"/>
      <c r="G20" s="392"/>
      <c r="H20" s="392"/>
      <c r="I20" s="393" t="s">
        <v>74</v>
      </c>
      <c r="J20" s="394"/>
      <c r="L20" s="43"/>
    </row>
    <row r="21" spans="2:12" ht="16.3" thickBot="1" x14ac:dyDescent="0.45">
      <c r="B21" s="439" t="s">
        <v>124</v>
      </c>
      <c r="C21" s="440"/>
      <c r="D21" s="441"/>
      <c r="E21" s="387"/>
      <c r="F21" s="387"/>
      <c r="G21" s="387"/>
      <c r="H21" s="387"/>
      <c r="I21" s="388" t="s">
        <v>74</v>
      </c>
      <c r="J21" s="389"/>
      <c r="L21" s="43"/>
    </row>
    <row r="22" spans="2:12" ht="16.3" thickBot="1" x14ac:dyDescent="0.45">
      <c r="L22" s="43"/>
    </row>
    <row r="23" spans="2:12" ht="16.3" thickBot="1" x14ac:dyDescent="0.45">
      <c r="B23" s="27" t="s">
        <v>112</v>
      </c>
      <c r="C23" s="28"/>
      <c r="D23" s="28"/>
      <c r="E23" s="28"/>
      <c r="F23" s="28"/>
      <c r="G23" s="28"/>
      <c r="H23" s="28"/>
      <c r="I23" s="28"/>
      <c r="J23" s="29"/>
      <c r="L23" s="43"/>
    </row>
    <row r="24" spans="2:12" ht="16.3" thickBot="1" x14ac:dyDescent="0.45">
      <c r="B24" s="378" t="s">
        <v>181</v>
      </c>
      <c r="C24" s="379"/>
      <c r="D24" s="379"/>
      <c r="E24" s="379"/>
      <c r="F24" s="379"/>
      <c r="G24" s="379"/>
      <c r="H24" s="379"/>
      <c r="I24" s="379"/>
      <c r="J24" s="380"/>
      <c r="L24" s="43"/>
    </row>
    <row r="25" spans="2:12" x14ac:dyDescent="0.4">
      <c r="B25" s="381" t="s">
        <v>82</v>
      </c>
      <c r="C25" s="382"/>
      <c r="D25" s="382"/>
      <c r="E25" s="382" t="s">
        <v>51</v>
      </c>
      <c r="F25" s="382"/>
      <c r="G25" s="382"/>
      <c r="H25" s="382"/>
      <c r="I25" s="382" t="s">
        <v>83</v>
      </c>
      <c r="J25" s="383"/>
      <c r="L25" s="43"/>
    </row>
    <row r="26" spans="2:12" ht="16.3" thickBot="1" x14ac:dyDescent="0.45">
      <c r="B26" s="439" t="s">
        <v>125</v>
      </c>
      <c r="C26" s="440"/>
      <c r="D26" s="441"/>
      <c r="E26" s="387"/>
      <c r="F26" s="387"/>
      <c r="G26" s="387"/>
      <c r="H26" s="387"/>
      <c r="I26" s="388" t="s">
        <v>85</v>
      </c>
      <c r="J26" s="389"/>
      <c r="L26" s="43"/>
    </row>
    <row r="27" spans="2:12" ht="16.3" thickBot="1" x14ac:dyDescent="0.45">
      <c r="L27" s="43"/>
    </row>
    <row r="28" spans="2:12" ht="16.3" thickBot="1" x14ac:dyDescent="0.45">
      <c r="B28" s="27" t="s">
        <v>113</v>
      </c>
      <c r="C28" s="28"/>
      <c r="D28" s="28"/>
      <c r="E28" s="28"/>
      <c r="F28" s="28"/>
      <c r="G28" s="28"/>
      <c r="H28" s="28"/>
      <c r="I28" s="28"/>
      <c r="J28" s="29"/>
      <c r="L28" s="43"/>
    </row>
    <row r="29" spans="2:12" ht="16.3" thickBot="1" x14ac:dyDescent="0.45">
      <c r="B29" s="378" t="s">
        <v>182</v>
      </c>
      <c r="C29" s="379"/>
      <c r="D29" s="379"/>
      <c r="E29" s="379"/>
      <c r="F29" s="379"/>
      <c r="G29" s="379"/>
      <c r="H29" s="379"/>
      <c r="I29" s="379"/>
      <c r="J29" s="380"/>
      <c r="L29" s="43"/>
    </row>
    <row r="30" spans="2:12" x14ac:dyDescent="0.4">
      <c r="B30" s="381" t="s">
        <v>82</v>
      </c>
      <c r="C30" s="382"/>
      <c r="D30" s="382"/>
      <c r="E30" s="382" t="s">
        <v>51</v>
      </c>
      <c r="F30" s="382"/>
      <c r="G30" s="382"/>
      <c r="H30" s="382"/>
      <c r="I30" s="382" t="s">
        <v>83</v>
      </c>
      <c r="J30" s="383"/>
      <c r="L30" s="43"/>
    </row>
    <row r="31" spans="2:12" ht="16.3" thickBot="1" x14ac:dyDescent="0.45">
      <c r="B31" s="439" t="s">
        <v>126</v>
      </c>
      <c r="C31" s="440"/>
      <c r="D31" s="441"/>
      <c r="E31" s="387"/>
      <c r="F31" s="387"/>
      <c r="G31" s="387"/>
      <c r="H31" s="387"/>
      <c r="I31" s="388" t="s">
        <v>114</v>
      </c>
      <c r="J31" s="389"/>
      <c r="L31" s="43"/>
    </row>
    <row r="32" spans="2:12" ht="16.3" thickBot="1" x14ac:dyDescent="0.45">
      <c r="L32" s="43"/>
    </row>
    <row r="33" spans="2:12" ht="16.3" thickBot="1" x14ac:dyDescent="0.45">
      <c r="B33" s="27" t="s">
        <v>268</v>
      </c>
      <c r="C33" s="28"/>
      <c r="D33" s="28"/>
      <c r="E33" s="28"/>
      <c r="F33" s="28"/>
      <c r="G33" s="28"/>
      <c r="H33" s="28"/>
      <c r="I33" s="28"/>
      <c r="J33" s="29"/>
      <c r="L33" s="43"/>
    </row>
    <row r="34" spans="2:12" ht="16.3" thickBot="1" x14ac:dyDescent="0.45">
      <c r="B34" s="378" t="s">
        <v>253</v>
      </c>
      <c r="C34" s="379"/>
      <c r="D34" s="379"/>
      <c r="E34" s="379"/>
      <c r="F34" s="379"/>
      <c r="G34" s="379"/>
      <c r="H34" s="379"/>
      <c r="I34" s="379"/>
      <c r="J34" s="380"/>
      <c r="L34" s="43"/>
    </row>
    <row r="35" spans="2:12" ht="16.3" thickBot="1" x14ac:dyDescent="0.45">
      <c r="B35" s="465" t="s">
        <v>82</v>
      </c>
      <c r="C35" s="466"/>
      <c r="D35" s="466"/>
      <c r="E35" s="466" t="s">
        <v>51</v>
      </c>
      <c r="F35" s="466"/>
      <c r="G35" s="466"/>
      <c r="H35" s="466"/>
      <c r="I35" s="466" t="s">
        <v>83</v>
      </c>
      <c r="J35" s="467"/>
      <c r="L35" s="43"/>
    </row>
    <row r="36" spans="2:12" x14ac:dyDescent="0.4">
      <c r="B36" s="468" t="s">
        <v>251</v>
      </c>
      <c r="C36" s="469"/>
      <c r="D36" s="469"/>
      <c r="E36" s="470"/>
      <c r="F36" s="470"/>
      <c r="G36" s="470"/>
      <c r="H36" s="470"/>
      <c r="I36" s="471"/>
      <c r="J36" s="472"/>
      <c r="L36" s="43"/>
    </row>
    <row r="37" spans="2:12" ht="16.3" thickBot="1" x14ac:dyDescent="0.45">
      <c r="B37" s="395" t="s">
        <v>334</v>
      </c>
      <c r="C37" s="396"/>
      <c r="D37" s="396"/>
      <c r="E37" s="387"/>
      <c r="F37" s="387"/>
      <c r="G37" s="387"/>
      <c r="H37" s="387"/>
      <c r="I37" s="388" t="s">
        <v>84</v>
      </c>
      <c r="J37" s="389"/>
      <c r="L37" s="43"/>
    </row>
    <row r="38" spans="2:12" ht="16.3" thickBot="1" x14ac:dyDescent="0.45">
      <c r="L38" s="43"/>
    </row>
    <row r="39" spans="2:12" ht="16.3" thickBot="1" x14ac:dyDescent="0.45">
      <c r="B39" s="27" t="s">
        <v>255</v>
      </c>
      <c r="C39" s="28"/>
      <c r="D39" s="28"/>
      <c r="E39" s="28"/>
      <c r="F39" s="28"/>
      <c r="G39" s="28"/>
      <c r="H39" s="28"/>
      <c r="I39" s="28"/>
      <c r="J39" s="29"/>
      <c r="L39" s="43"/>
    </row>
    <row r="40" spans="2:12" ht="16.3" thickBot="1" x14ac:dyDescent="0.45">
      <c r="B40" s="378" t="s">
        <v>183</v>
      </c>
      <c r="C40" s="379"/>
      <c r="D40" s="379"/>
      <c r="E40" s="379"/>
      <c r="F40" s="379"/>
      <c r="G40" s="379"/>
      <c r="H40" s="379"/>
      <c r="I40" s="379"/>
      <c r="J40" s="380"/>
      <c r="L40" s="43"/>
    </row>
    <row r="41" spans="2:12" x14ac:dyDescent="0.4">
      <c r="B41" s="381" t="s">
        <v>82</v>
      </c>
      <c r="C41" s="382"/>
      <c r="D41" s="382"/>
      <c r="E41" s="382" t="s">
        <v>51</v>
      </c>
      <c r="F41" s="382"/>
      <c r="G41" s="382"/>
      <c r="H41" s="382"/>
      <c r="I41" s="382" t="s">
        <v>83</v>
      </c>
      <c r="J41" s="383"/>
      <c r="L41" s="43"/>
    </row>
    <row r="42" spans="2:12" ht="16.3" thickBot="1" x14ac:dyDescent="0.45">
      <c r="B42" s="439" t="s">
        <v>120</v>
      </c>
      <c r="C42" s="440"/>
      <c r="D42" s="441"/>
      <c r="E42" s="387"/>
      <c r="F42" s="387"/>
      <c r="G42" s="387"/>
      <c r="H42" s="387"/>
      <c r="I42" s="388" t="s">
        <v>85</v>
      </c>
      <c r="J42" s="389"/>
      <c r="L42" s="43"/>
    </row>
    <row r="43" spans="2:12" ht="16.3" thickBot="1" x14ac:dyDescent="0.45">
      <c r="B43" s="253"/>
      <c r="C43" s="253"/>
      <c r="D43" s="253"/>
      <c r="I43" s="254"/>
      <c r="J43" s="254"/>
      <c r="L43" s="43"/>
    </row>
    <row r="44" spans="2:12" ht="16.3" thickBot="1" x14ac:dyDescent="0.45">
      <c r="B44" s="27" t="s">
        <v>318</v>
      </c>
      <c r="C44" s="28"/>
      <c r="D44" s="28"/>
      <c r="E44" s="28"/>
      <c r="F44" s="28"/>
      <c r="G44" s="28"/>
      <c r="H44" s="28"/>
      <c r="I44" s="28"/>
      <c r="J44" s="29"/>
      <c r="L44" s="43"/>
    </row>
    <row r="45" spans="2:12" ht="16.3" thickBot="1" x14ac:dyDescent="0.45">
      <c r="B45" s="378" t="s">
        <v>256</v>
      </c>
      <c r="C45" s="379"/>
      <c r="D45" s="379"/>
      <c r="E45" s="379"/>
      <c r="F45" s="379"/>
      <c r="G45" s="379"/>
      <c r="H45" s="379"/>
      <c r="I45" s="379"/>
      <c r="J45" s="380"/>
      <c r="L45" s="43"/>
    </row>
    <row r="46" spans="2:12" x14ac:dyDescent="0.4">
      <c r="B46" s="465" t="s">
        <v>82</v>
      </c>
      <c r="C46" s="466"/>
      <c r="D46" s="466"/>
      <c r="E46" s="466" t="s">
        <v>51</v>
      </c>
      <c r="F46" s="466"/>
      <c r="G46" s="466"/>
      <c r="H46" s="466"/>
      <c r="I46" s="466" t="s">
        <v>83</v>
      </c>
      <c r="J46" s="467"/>
      <c r="L46" s="43"/>
    </row>
    <row r="47" spans="2:12" x14ac:dyDescent="0.4">
      <c r="B47" s="390" t="s">
        <v>259</v>
      </c>
      <c r="C47" s="391"/>
      <c r="D47" s="391"/>
      <c r="E47" s="392"/>
      <c r="F47" s="392"/>
      <c r="G47" s="392"/>
      <c r="H47" s="392"/>
      <c r="I47" s="393"/>
      <c r="J47" s="394"/>
      <c r="L47" s="43"/>
    </row>
    <row r="48" spans="2:12" ht="18" customHeight="1" x14ac:dyDescent="0.4">
      <c r="B48" s="473" t="s">
        <v>257</v>
      </c>
      <c r="C48" s="474"/>
      <c r="D48" s="474"/>
      <c r="E48" s="475"/>
      <c r="F48" s="475"/>
      <c r="G48" s="475"/>
      <c r="H48" s="475"/>
      <c r="I48" s="476" t="s">
        <v>258</v>
      </c>
      <c r="J48" s="477"/>
      <c r="L48" s="43"/>
    </row>
    <row r="49" spans="2:12" ht="18" customHeight="1" thickBot="1" x14ac:dyDescent="0.45">
      <c r="B49" s="439" t="s">
        <v>260</v>
      </c>
      <c r="C49" s="440"/>
      <c r="D49" s="441"/>
      <c r="E49" s="387"/>
      <c r="F49" s="387"/>
      <c r="G49" s="387"/>
      <c r="H49" s="387"/>
      <c r="I49" s="388" t="s">
        <v>261</v>
      </c>
      <c r="J49" s="389"/>
      <c r="L49" s="43"/>
    </row>
    <row r="50" spans="2:12" ht="16.3" thickBot="1" x14ac:dyDescent="0.45">
      <c r="L50" s="43"/>
    </row>
    <row r="51" spans="2:12" ht="16.3" thickBot="1" x14ac:dyDescent="0.45">
      <c r="B51" s="27" t="s">
        <v>262</v>
      </c>
      <c r="C51" s="28"/>
      <c r="D51" s="28"/>
      <c r="E51" s="28"/>
      <c r="F51" s="28"/>
      <c r="G51" s="28"/>
      <c r="H51" s="28"/>
      <c r="I51" s="28"/>
      <c r="J51" s="29"/>
      <c r="L51" s="43"/>
    </row>
    <row r="52" spans="2:12" ht="16.3" thickBot="1" x14ac:dyDescent="0.45">
      <c r="B52" s="378" t="s">
        <v>184</v>
      </c>
      <c r="C52" s="379"/>
      <c r="D52" s="379"/>
      <c r="E52" s="379"/>
      <c r="F52" s="379"/>
      <c r="G52" s="379"/>
      <c r="H52" s="379"/>
      <c r="I52" s="379"/>
      <c r="J52" s="380"/>
      <c r="L52" s="43"/>
    </row>
    <row r="53" spans="2:12" x14ac:dyDescent="0.4">
      <c r="B53" s="381" t="s">
        <v>82</v>
      </c>
      <c r="C53" s="382"/>
      <c r="D53" s="382"/>
      <c r="E53" s="382" t="s">
        <v>51</v>
      </c>
      <c r="F53" s="382"/>
      <c r="G53" s="382"/>
      <c r="H53" s="382"/>
      <c r="I53" s="382" t="s">
        <v>83</v>
      </c>
      <c r="J53" s="383"/>
      <c r="L53" s="43"/>
    </row>
    <row r="54" spans="2:12" x14ac:dyDescent="0.4">
      <c r="B54" s="436" t="s">
        <v>115</v>
      </c>
      <c r="C54" s="437"/>
      <c r="D54" s="438"/>
      <c r="E54" s="392"/>
      <c r="F54" s="392"/>
      <c r="G54" s="392"/>
      <c r="H54" s="392"/>
      <c r="I54" s="393" t="s">
        <v>136</v>
      </c>
      <c r="J54" s="394"/>
      <c r="L54" s="43"/>
    </row>
    <row r="55" spans="2:12" x14ac:dyDescent="0.4">
      <c r="B55" s="478" t="s">
        <v>116</v>
      </c>
      <c r="C55" s="479"/>
      <c r="D55" s="480"/>
      <c r="E55" s="392"/>
      <c r="F55" s="392"/>
      <c r="G55" s="392"/>
      <c r="H55" s="392"/>
      <c r="I55" s="393" t="s">
        <v>136</v>
      </c>
      <c r="J55" s="394"/>
      <c r="L55" s="43"/>
    </row>
    <row r="56" spans="2:12" x14ac:dyDescent="0.4">
      <c r="B56" s="478" t="s">
        <v>117</v>
      </c>
      <c r="C56" s="479"/>
      <c r="D56" s="480"/>
      <c r="E56" s="392"/>
      <c r="F56" s="392"/>
      <c r="G56" s="392"/>
      <c r="H56" s="392"/>
      <c r="I56" s="393" t="s">
        <v>136</v>
      </c>
      <c r="J56" s="394"/>
      <c r="L56" s="43"/>
    </row>
    <row r="57" spans="2:12" x14ac:dyDescent="0.4">
      <c r="B57" s="478" t="s">
        <v>118</v>
      </c>
      <c r="C57" s="479"/>
      <c r="D57" s="480"/>
      <c r="E57" s="392"/>
      <c r="F57" s="392"/>
      <c r="G57" s="392"/>
      <c r="H57" s="392"/>
      <c r="I57" s="393" t="s">
        <v>136</v>
      </c>
      <c r="J57" s="394"/>
      <c r="L57" s="43"/>
    </row>
    <row r="58" spans="2:12" x14ac:dyDescent="0.4">
      <c r="B58" s="478" t="s">
        <v>119</v>
      </c>
      <c r="C58" s="479"/>
      <c r="D58" s="480"/>
      <c r="E58" s="392"/>
      <c r="F58" s="392"/>
      <c r="G58" s="392"/>
      <c r="H58" s="392"/>
      <c r="I58" s="393" t="s">
        <v>136</v>
      </c>
      <c r="J58" s="394"/>
      <c r="L58" s="43"/>
    </row>
    <row r="59" spans="2:12" ht="16.3" thickBot="1" x14ac:dyDescent="0.45">
      <c r="B59" s="439" t="s">
        <v>147</v>
      </c>
      <c r="C59" s="440"/>
      <c r="D59" s="441"/>
      <c r="E59" s="387"/>
      <c r="F59" s="387"/>
      <c r="G59" s="387"/>
      <c r="H59" s="387"/>
      <c r="I59" s="388" t="s">
        <v>136</v>
      </c>
      <c r="J59" s="389"/>
      <c r="L59" s="43"/>
    </row>
    <row r="60" spans="2:12" ht="16.3" thickBot="1" x14ac:dyDescent="0.45">
      <c r="L60" s="43"/>
    </row>
    <row r="61" spans="2:12" ht="16.3" thickBot="1" x14ac:dyDescent="0.45">
      <c r="B61" s="325" t="s">
        <v>263</v>
      </c>
      <c r="C61" s="342"/>
      <c r="D61" s="342"/>
      <c r="E61" s="342"/>
      <c r="F61" s="342"/>
      <c r="G61" s="342"/>
      <c r="H61" s="342"/>
      <c r="I61" s="342"/>
      <c r="J61" s="326"/>
      <c r="L61" s="43"/>
    </row>
    <row r="62" spans="2:12" ht="16.3" thickBot="1" x14ac:dyDescent="0.45">
      <c r="B62" s="378" t="s">
        <v>185</v>
      </c>
      <c r="C62" s="379"/>
      <c r="D62" s="379"/>
      <c r="E62" s="379"/>
      <c r="F62" s="379"/>
      <c r="G62" s="379"/>
      <c r="H62" s="379"/>
      <c r="I62" s="379"/>
      <c r="J62" s="380"/>
      <c r="L62" s="43"/>
    </row>
    <row r="63" spans="2:12" x14ac:dyDescent="0.4">
      <c r="B63" s="442" t="s">
        <v>86</v>
      </c>
      <c r="C63" s="443"/>
      <c r="D63" s="448"/>
      <c r="E63" s="448"/>
      <c r="F63" s="448"/>
      <c r="G63" s="448"/>
      <c r="H63" s="448"/>
      <c r="I63" s="448"/>
      <c r="J63" s="449"/>
      <c r="L63" s="43"/>
    </row>
    <row r="64" spans="2:12" x14ac:dyDescent="0.4">
      <c r="B64" s="444"/>
      <c r="C64" s="445"/>
      <c r="D64" s="450"/>
      <c r="E64" s="450"/>
      <c r="F64" s="450"/>
      <c r="G64" s="450"/>
      <c r="H64" s="450"/>
      <c r="I64" s="450"/>
      <c r="J64" s="451"/>
      <c r="L64" s="43"/>
    </row>
    <row r="65" spans="2:12" ht="16.3" thickBot="1" x14ac:dyDescent="0.45">
      <c r="B65" s="446"/>
      <c r="C65" s="447"/>
      <c r="D65" s="452"/>
      <c r="E65" s="452"/>
      <c r="F65" s="452"/>
      <c r="G65" s="452"/>
      <c r="H65" s="452"/>
      <c r="I65" s="452"/>
      <c r="J65" s="453"/>
      <c r="L65" s="43"/>
    </row>
    <row r="66" spans="2:12" ht="16.3" thickBot="1" x14ac:dyDescent="0.45">
      <c r="L66" s="43"/>
    </row>
    <row r="67" spans="2:12" ht="16.3" thickBot="1" x14ac:dyDescent="0.45">
      <c r="B67" s="27" t="s">
        <v>264</v>
      </c>
      <c r="C67" s="28"/>
      <c r="D67" s="28"/>
      <c r="E67" s="28"/>
      <c r="F67" s="28"/>
      <c r="G67" s="28"/>
      <c r="H67" s="28"/>
      <c r="I67" s="28"/>
      <c r="J67" s="29"/>
      <c r="L67" s="43"/>
    </row>
    <row r="68" spans="2:12" ht="16.3" thickBot="1" x14ac:dyDescent="0.45">
      <c r="B68" s="378" t="s">
        <v>186</v>
      </c>
      <c r="C68" s="379"/>
      <c r="D68" s="379"/>
      <c r="E68" s="379"/>
      <c r="F68" s="379"/>
      <c r="G68" s="379"/>
      <c r="H68" s="379"/>
      <c r="I68" s="379"/>
      <c r="J68" s="380"/>
      <c r="L68" s="43"/>
    </row>
    <row r="69" spans="2:12" x14ac:dyDescent="0.4">
      <c r="B69" s="381" t="s">
        <v>82</v>
      </c>
      <c r="C69" s="382"/>
      <c r="D69" s="382"/>
      <c r="E69" s="382" t="s">
        <v>51</v>
      </c>
      <c r="F69" s="382"/>
      <c r="G69" s="382"/>
      <c r="H69" s="382"/>
      <c r="I69" s="382" t="s">
        <v>83</v>
      </c>
      <c r="J69" s="383"/>
      <c r="L69" s="43"/>
    </row>
    <row r="70" spans="2:12" ht="16.3" thickBot="1" x14ac:dyDescent="0.45">
      <c r="B70" s="439" t="s">
        <v>127</v>
      </c>
      <c r="C70" s="440"/>
      <c r="D70" s="441"/>
      <c r="E70" s="387"/>
      <c r="F70" s="387"/>
      <c r="G70" s="387"/>
      <c r="H70" s="387"/>
      <c r="I70" s="388" t="s">
        <v>87</v>
      </c>
      <c r="J70" s="389"/>
      <c r="L70" s="43"/>
    </row>
    <row r="71" spans="2:12" ht="16.3" thickBot="1" x14ac:dyDescent="0.45">
      <c r="L71" s="43"/>
    </row>
    <row r="72" spans="2:12" ht="16.3" thickBot="1" x14ac:dyDescent="0.45">
      <c r="B72" s="8" t="s">
        <v>265</v>
      </c>
      <c r="C72" s="9"/>
      <c r="D72" s="9"/>
      <c r="E72" s="9"/>
      <c r="F72" s="9"/>
      <c r="G72" s="9"/>
      <c r="H72" s="9"/>
      <c r="I72" s="9"/>
      <c r="J72" s="10"/>
      <c r="L72" s="43"/>
    </row>
    <row r="73" spans="2:12" x14ac:dyDescent="0.4">
      <c r="B73" s="397" t="s">
        <v>88</v>
      </c>
      <c r="C73" s="398"/>
      <c r="D73" s="398"/>
      <c r="E73" s="398"/>
      <c r="F73" s="398"/>
      <c r="G73" s="398"/>
      <c r="H73" s="398"/>
      <c r="I73" s="398"/>
      <c r="J73" s="399"/>
      <c r="L73" s="43"/>
    </row>
    <row r="74" spans="2:12" ht="33" customHeight="1" x14ac:dyDescent="0.4">
      <c r="B74" s="460" t="s">
        <v>89</v>
      </c>
      <c r="C74" s="461"/>
      <c r="D74" s="462" t="s">
        <v>90</v>
      </c>
      <c r="E74" s="462"/>
      <c r="F74" s="462"/>
      <c r="G74" s="462" t="s">
        <v>156</v>
      </c>
      <c r="H74" s="462"/>
      <c r="I74" s="462"/>
      <c r="J74" s="150" t="s">
        <v>83</v>
      </c>
      <c r="L74" s="43"/>
    </row>
    <row r="75" spans="2:12" ht="17.25" customHeight="1" x14ac:dyDescent="0.4">
      <c r="B75" s="463" t="s">
        <v>128</v>
      </c>
      <c r="C75" s="464"/>
      <c r="D75" s="459">
        <v>2</v>
      </c>
      <c r="E75" s="459"/>
      <c r="F75" s="459"/>
      <c r="G75" s="459" t="s">
        <v>97</v>
      </c>
      <c r="H75" s="459"/>
      <c r="I75" s="459"/>
      <c r="J75" s="151" t="s">
        <v>74</v>
      </c>
      <c r="L75" s="43"/>
    </row>
    <row r="76" spans="2:12" ht="17.25" customHeight="1" x14ac:dyDescent="0.4">
      <c r="B76" s="457" t="s">
        <v>129</v>
      </c>
      <c r="C76" s="458"/>
      <c r="D76" s="459">
        <v>1</v>
      </c>
      <c r="E76" s="459"/>
      <c r="F76" s="459"/>
      <c r="G76" s="459" t="s">
        <v>98</v>
      </c>
      <c r="H76" s="459"/>
      <c r="I76" s="459"/>
      <c r="J76" s="151" t="s">
        <v>74</v>
      </c>
      <c r="L76" s="43"/>
    </row>
    <row r="77" spans="2:12" ht="17.25" customHeight="1" x14ac:dyDescent="0.4">
      <c r="B77" s="457" t="s">
        <v>96</v>
      </c>
      <c r="C77" s="458"/>
      <c r="D77" s="459">
        <v>2</v>
      </c>
      <c r="E77" s="459"/>
      <c r="F77" s="459"/>
      <c r="G77" s="459" t="s">
        <v>91</v>
      </c>
      <c r="H77" s="459"/>
      <c r="I77" s="459"/>
      <c r="J77" s="151" t="s">
        <v>100</v>
      </c>
      <c r="L77" s="43"/>
    </row>
    <row r="78" spans="2:12" ht="17.25" customHeight="1" x14ac:dyDescent="0.4">
      <c r="B78" s="457" t="s">
        <v>92</v>
      </c>
      <c r="C78" s="458"/>
      <c r="D78" s="459">
        <v>2</v>
      </c>
      <c r="E78" s="459"/>
      <c r="F78" s="459"/>
      <c r="G78" s="459" t="s">
        <v>91</v>
      </c>
      <c r="H78" s="459"/>
      <c r="I78" s="459"/>
      <c r="J78" s="151" t="s">
        <v>100</v>
      </c>
      <c r="L78" s="43"/>
    </row>
    <row r="79" spans="2:12" ht="17.25" customHeight="1" x14ac:dyDescent="0.4">
      <c r="B79" s="457" t="s">
        <v>93</v>
      </c>
      <c r="C79" s="458"/>
      <c r="D79" s="459">
        <v>2</v>
      </c>
      <c r="E79" s="459"/>
      <c r="F79" s="459"/>
      <c r="G79" s="459" t="s">
        <v>91</v>
      </c>
      <c r="H79" s="459"/>
      <c r="I79" s="459"/>
      <c r="J79" s="151" t="s">
        <v>100</v>
      </c>
      <c r="L79" s="43"/>
    </row>
    <row r="80" spans="2:12" ht="17.25" customHeight="1" x14ac:dyDescent="0.4">
      <c r="B80" s="457" t="s">
        <v>94</v>
      </c>
      <c r="C80" s="458"/>
      <c r="D80" s="459">
        <v>0.2</v>
      </c>
      <c r="E80" s="459"/>
      <c r="F80" s="459"/>
      <c r="G80" s="459" t="s">
        <v>99</v>
      </c>
      <c r="H80" s="459"/>
      <c r="I80" s="459"/>
      <c r="J80" s="151" t="s">
        <v>100</v>
      </c>
      <c r="L80" s="43"/>
    </row>
    <row r="81" spans="1:12" ht="17.25" customHeight="1" thickBot="1" x14ac:dyDescent="0.45">
      <c r="B81" s="454" t="s">
        <v>95</v>
      </c>
      <c r="C81" s="455"/>
      <c r="D81" s="456">
        <v>0.5</v>
      </c>
      <c r="E81" s="456"/>
      <c r="F81" s="456"/>
      <c r="G81" s="456" t="s">
        <v>99</v>
      </c>
      <c r="H81" s="456"/>
      <c r="I81" s="456"/>
      <c r="J81" s="152" t="s">
        <v>100</v>
      </c>
      <c r="L81" s="43"/>
    </row>
    <row r="82" spans="1:12" x14ac:dyDescent="0.4">
      <c r="L82" s="43"/>
    </row>
    <row r="83" spans="1:12" x14ac:dyDescent="0.4">
      <c r="A83" s="43"/>
      <c r="B83" s="43"/>
      <c r="C83" s="43"/>
      <c r="D83" s="43"/>
      <c r="E83" s="43"/>
      <c r="F83" s="43"/>
      <c r="G83" s="43"/>
      <c r="H83" s="43"/>
      <c r="I83" s="43"/>
      <c r="J83" s="43"/>
      <c r="K83" s="43"/>
      <c r="L83" s="43"/>
    </row>
  </sheetData>
  <sheetProtection algorithmName="SHA-512" hashValue="nib81YympgZqBMy5I/Ns/Ya5z/Ihf59fq3QyscmNgWF8emyrK5B7jIy3MabGc0yYik5JXr52kEkGxBu1zI6eMA==" saltValue="4bgFqbwYBkx1kcoZGPjBzQ==" spinCount="100000" sheet="1" objects="1" scenarios="1" selectLockedCells="1"/>
  <mergeCells count="130">
    <mergeCell ref="B57:D57"/>
    <mergeCell ref="E57:H57"/>
    <mergeCell ref="I57:J57"/>
    <mergeCell ref="B54:D54"/>
    <mergeCell ref="E54:H54"/>
    <mergeCell ref="I54:J54"/>
    <mergeCell ref="B59:D59"/>
    <mergeCell ref="E59:H59"/>
    <mergeCell ref="I59:J59"/>
    <mergeCell ref="B55:D55"/>
    <mergeCell ref="E55:H55"/>
    <mergeCell ref="I55:J55"/>
    <mergeCell ref="B56:D56"/>
    <mergeCell ref="E56:H56"/>
    <mergeCell ref="I56:J56"/>
    <mergeCell ref="B58:D58"/>
    <mergeCell ref="E58:H58"/>
    <mergeCell ref="I58:J58"/>
    <mergeCell ref="B52:J52"/>
    <mergeCell ref="B53:D53"/>
    <mergeCell ref="E53:H53"/>
    <mergeCell ref="I53:J53"/>
    <mergeCell ref="B40:J40"/>
    <mergeCell ref="B41:D41"/>
    <mergeCell ref="E41:H41"/>
    <mergeCell ref="I41:J41"/>
    <mergeCell ref="B42:D42"/>
    <mergeCell ref="E42:H42"/>
    <mergeCell ref="I42:J42"/>
    <mergeCell ref="B45:J45"/>
    <mergeCell ref="B46:D46"/>
    <mergeCell ref="E46:H46"/>
    <mergeCell ref="I46:J46"/>
    <mergeCell ref="B49:D49"/>
    <mergeCell ref="E49:H49"/>
    <mergeCell ref="I49:J49"/>
    <mergeCell ref="B47:D47"/>
    <mergeCell ref="E47:H47"/>
    <mergeCell ref="I47:J47"/>
    <mergeCell ref="B48:D48"/>
    <mergeCell ref="E48:H48"/>
    <mergeCell ref="I48:J48"/>
    <mergeCell ref="B34:J34"/>
    <mergeCell ref="B35:D35"/>
    <mergeCell ref="E35:H35"/>
    <mergeCell ref="I35:J35"/>
    <mergeCell ref="B37:D37"/>
    <mergeCell ref="E37:H37"/>
    <mergeCell ref="I37:J37"/>
    <mergeCell ref="B36:D36"/>
    <mergeCell ref="E36:H36"/>
    <mergeCell ref="I36:J36"/>
    <mergeCell ref="B76:C76"/>
    <mergeCell ref="D76:F76"/>
    <mergeCell ref="G76:I76"/>
    <mergeCell ref="B77:C77"/>
    <mergeCell ref="D77:F77"/>
    <mergeCell ref="G77:I77"/>
    <mergeCell ref="B73:J73"/>
    <mergeCell ref="B74:C74"/>
    <mergeCell ref="D74:F74"/>
    <mergeCell ref="G74:I74"/>
    <mergeCell ref="B75:C75"/>
    <mergeCell ref="D75:F75"/>
    <mergeCell ref="G75:I75"/>
    <mergeCell ref="B81:C81"/>
    <mergeCell ref="D81:F81"/>
    <mergeCell ref="G81:I81"/>
    <mergeCell ref="B78:C78"/>
    <mergeCell ref="D78:F78"/>
    <mergeCell ref="G78:I78"/>
    <mergeCell ref="B79:C79"/>
    <mergeCell ref="D79:F79"/>
    <mergeCell ref="G79:I79"/>
    <mergeCell ref="B80:C80"/>
    <mergeCell ref="D80:F80"/>
    <mergeCell ref="G80:I80"/>
    <mergeCell ref="E69:H69"/>
    <mergeCell ref="I69:J69"/>
    <mergeCell ref="B70:D70"/>
    <mergeCell ref="E70:H70"/>
    <mergeCell ref="I70:J70"/>
    <mergeCell ref="B61:J61"/>
    <mergeCell ref="B62:J62"/>
    <mergeCell ref="B63:C65"/>
    <mergeCell ref="D63:J65"/>
    <mergeCell ref="B68:J68"/>
    <mergeCell ref="B69:D69"/>
    <mergeCell ref="B26:D26"/>
    <mergeCell ref="E26:H26"/>
    <mergeCell ref="I26:J26"/>
    <mergeCell ref="B31:D31"/>
    <mergeCell ref="E31:H31"/>
    <mergeCell ref="I31:J31"/>
    <mergeCell ref="B29:J29"/>
    <mergeCell ref="B30:D30"/>
    <mergeCell ref="E30:H30"/>
    <mergeCell ref="I30:J30"/>
    <mergeCell ref="B24:J24"/>
    <mergeCell ref="B25:D25"/>
    <mergeCell ref="E25:H25"/>
    <mergeCell ref="I25:J25"/>
    <mergeCell ref="B15:D15"/>
    <mergeCell ref="B18:J18"/>
    <mergeCell ref="B19:D19"/>
    <mergeCell ref="E19:H19"/>
    <mergeCell ref="I19:J19"/>
    <mergeCell ref="B20:D20"/>
    <mergeCell ref="E20:H20"/>
    <mergeCell ref="I20:J20"/>
    <mergeCell ref="B21:D21"/>
    <mergeCell ref="E21:H21"/>
    <mergeCell ref="I21:J21"/>
    <mergeCell ref="B13:D13"/>
    <mergeCell ref="E13:H13"/>
    <mergeCell ref="I13:J13"/>
    <mergeCell ref="E14:H14"/>
    <mergeCell ref="B2:E2"/>
    <mergeCell ref="C3:E3"/>
    <mergeCell ref="B12:J12"/>
    <mergeCell ref="B14:D14"/>
    <mergeCell ref="E15:H15"/>
    <mergeCell ref="I14:J14"/>
    <mergeCell ref="I15:J15"/>
    <mergeCell ref="G4:H4"/>
    <mergeCell ref="C4:E4"/>
    <mergeCell ref="C5:E5"/>
    <mergeCell ref="C6:E6"/>
    <mergeCell ref="C7:E7"/>
    <mergeCell ref="C8:E8"/>
  </mergeCells>
  <conditionalFormatting sqref="B45:J49">
    <cfRule type="expression" dxfId="199" priority="2">
      <formula>Prod_Config="Portable"</formula>
    </cfRule>
  </conditionalFormatting>
  <conditionalFormatting sqref="B39:J42">
    <cfRule type="expression" dxfId="198" priority="1">
      <formula>$E$36="Relative Humidity Sensor"</formula>
    </cfRule>
  </conditionalFormatting>
  <dataValidations count="1">
    <dataValidation type="list" allowBlank="1" showInputMessage="1" showErrorMessage="1" sqref="E36:H36" xr:uid="{933F66C2-6470-43F6-8484-FBE8CF607E01}">
      <formula1>"Psychrometer, Relative Humidity Sensor"</formula1>
    </dataValidation>
  </dataValidations>
  <hyperlinks>
    <hyperlink ref="G4" location="Instructions!C33" display="Back to Instructions tab" xr:uid="{00000000-0004-0000-0A00-000000000000}"/>
  </hyperlinks>
  <printOptions horizontalCentered="1"/>
  <pageMargins left="0.25" right="0.25" top="0.75" bottom="0.25" header="0.3" footer="0.3"/>
  <pageSetup scale="79"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66CC"/>
  </sheetPr>
  <dimension ref="A1:AF1208"/>
  <sheetViews>
    <sheetView showGridLines="0" zoomScale="80" zoomScaleNormal="80" workbookViewId="0">
      <selection activeCell="G134" sqref="G134"/>
    </sheetView>
  </sheetViews>
  <sheetFormatPr defaultRowHeight="16.75" x14ac:dyDescent="0.5"/>
  <cols>
    <col min="1" max="1" width="4.53515625" style="149" customWidth="1"/>
    <col min="2" max="2" width="11.15234375" style="149" customWidth="1"/>
    <col min="3" max="3" width="31.3046875" style="149" customWidth="1"/>
    <col min="4" max="4" width="33" style="149" customWidth="1"/>
    <col min="5" max="5" width="30.69140625" style="149" customWidth="1"/>
    <col min="6" max="6" width="30.84375" style="149" customWidth="1"/>
    <col min="7" max="7" width="32.84375" style="149" customWidth="1"/>
    <col min="8" max="8" width="23" style="149" bestFit="1" customWidth="1"/>
    <col min="9" max="9" width="37.3828125" style="164" bestFit="1" customWidth="1"/>
    <col min="10" max="10" width="23.84375" bestFit="1" customWidth="1"/>
    <col min="11" max="11" width="32.3046875" bestFit="1" customWidth="1"/>
    <col min="12" max="12" width="22" bestFit="1" customWidth="1"/>
    <col min="13" max="13" width="28.15234375" bestFit="1" customWidth="1"/>
    <col min="14" max="14" width="18.69140625" bestFit="1" customWidth="1"/>
    <col min="15" max="15" width="25.53515625" bestFit="1" customWidth="1"/>
    <col min="16" max="16" width="24.15234375" bestFit="1" customWidth="1"/>
    <col min="17" max="17" width="19.15234375" bestFit="1" customWidth="1"/>
    <col min="18" max="18" width="37.3828125" bestFit="1" customWidth="1"/>
    <col min="19" max="19" width="23.84375" bestFit="1" customWidth="1"/>
    <col min="20" max="20" width="32.3046875" bestFit="1" customWidth="1"/>
    <col min="21" max="21" width="22" bestFit="1" customWidth="1"/>
    <col min="22" max="22" width="28.15234375" bestFit="1" customWidth="1"/>
    <col min="23" max="23" width="9.15234375" style="273"/>
    <col min="24" max="24" width="9.15234375" style="273" customWidth="1"/>
    <col min="25" max="32" width="9.15234375" style="273"/>
  </cols>
  <sheetData>
    <row r="1" spans="1:25" ht="17.149999999999999" thickBot="1" x14ac:dyDescent="0.55000000000000004">
      <c r="A1" s="126"/>
      <c r="B1" s="126"/>
      <c r="C1" s="126"/>
      <c r="D1" s="126"/>
      <c r="E1" s="126"/>
      <c r="F1" s="126"/>
      <c r="G1" s="126"/>
      <c r="H1" s="126"/>
      <c r="I1" s="126"/>
      <c r="J1" s="273"/>
      <c r="K1" s="288"/>
      <c r="L1" s="273"/>
      <c r="M1" s="273"/>
      <c r="N1" s="273"/>
      <c r="O1" s="273"/>
      <c r="P1" s="273"/>
      <c r="Q1" s="273"/>
      <c r="R1" s="273"/>
      <c r="S1" s="273"/>
      <c r="T1" s="273"/>
      <c r="U1" s="273"/>
      <c r="V1" s="273"/>
      <c r="Y1" s="290"/>
    </row>
    <row r="2" spans="1:25" ht="17.149999999999999" thickBot="1" x14ac:dyDescent="0.55000000000000004">
      <c r="A2" s="126"/>
      <c r="B2" s="338" t="str">
        <f>'Version Control'!$B$2</f>
        <v>Title Block</v>
      </c>
      <c r="C2" s="339"/>
      <c r="D2" s="339"/>
      <c r="E2" s="340"/>
      <c r="F2" s="126"/>
      <c r="G2" s="126"/>
      <c r="H2" s="126"/>
      <c r="I2" s="126"/>
      <c r="J2" s="273"/>
      <c r="K2" s="288"/>
      <c r="L2" s="273"/>
      <c r="M2" s="273"/>
      <c r="N2" s="273"/>
      <c r="O2" s="273"/>
      <c r="P2" s="273"/>
      <c r="Q2" s="273"/>
      <c r="R2" s="273"/>
      <c r="S2" s="273"/>
      <c r="T2" s="273"/>
      <c r="U2" s="273"/>
      <c r="V2" s="273"/>
      <c r="Y2" s="290"/>
    </row>
    <row r="3" spans="1:25" x14ac:dyDescent="0.5">
      <c r="A3" s="126"/>
      <c r="B3" s="424" t="str">
        <f>'Version Control'!$B$3</f>
        <v>Test Report Template Name:</v>
      </c>
      <c r="C3" s="425"/>
      <c r="D3" s="426" t="str">
        <f>'Version Control'!$C$3</f>
        <v xml:space="preserve">Dehumidifier X1 </v>
      </c>
      <c r="E3" s="427"/>
      <c r="F3" s="126"/>
      <c r="G3" s="126"/>
      <c r="H3" s="126"/>
      <c r="I3" s="126"/>
      <c r="J3" s="273"/>
      <c r="K3" s="288"/>
      <c r="L3" s="273"/>
      <c r="M3" s="273"/>
      <c r="N3" s="273"/>
      <c r="O3" s="273"/>
      <c r="P3" s="273"/>
      <c r="Q3" s="273"/>
      <c r="R3" s="273"/>
      <c r="S3" s="273"/>
      <c r="T3" s="273"/>
      <c r="U3" s="273"/>
      <c r="V3" s="273"/>
      <c r="Y3" s="290"/>
    </row>
    <row r="4" spans="1:25" x14ac:dyDescent="0.5">
      <c r="A4" s="126"/>
      <c r="B4" s="420" t="str">
        <f>'Version Control'!$B$4</f>
        <v>Version Number:</v>
      </c>
      <c r="C4" s="421"/>
      <c r="D4" s="428" t="str">
        <f>'Version Control'!$C$4</f>
        <v>v1.1</v>
      </c>
      <c r="E4" s="429"/>
      <c r="F4" s="126"/>
      <c r="G4" s="487" t="s">
        <v>54</v>
      </c>
      <c r="H4" s="487"/>
      <c r="I4" s="126"/>
      <c r="J4" s="273"/>
      <c r="K4" s="288"/>
      <c r="L4" s="273"/>
      <c r="M4" s="273"/>
      <c r="N4" s="273"/>
      <c r="O4" s="273"/>
      <c r="P4" s="273"/>
      <c r="Q4" s="273"/>
      <c r="R4" s="273"/>
      <c r="S4" s="273"/>
      <c r="T4" s="273"/>
      <c r="U4" s="273"/>
      <c r="V4" s="273"/>
      <c r="Y4" s="290"/>
    </row>
    <row r="5" spans="1:25" x14ac:dyDescent="0.5">
      <c r="A5" s="126"/>
      <c r="B5" s="420" t="str">
        <f>'Version Control'!$B$5</f>
        <v xml:space="preserve">Latest Template Revision: </v>
      </c>
      <c r="C5" s="421"/>
      <c r="D5" s="430">
        <f>'Version Control'!$C$5</f>
        <v>44104</v>
      </c>
      <c r="E5" s="431"/>
      <c r="F5" s="126"/>
      <c r="G5" s="126"/>
      <c r="H5" s="126"/>
      <c r="I5" s="126"/>
      <c r="J5" s="273"/>
      <c r="K5" s="288"/>
      <c r="L5" s="273"/>
      <c r="M5" s="273"/>
      <c r="N5" s="273"/>
      <c r="O5" s="273"/>
      <c r="P5" s="273"/>
      <c r="Q5" s="273"/>
      <c r="R5" s="273"/>
      <c r="S5" s="273"/>
      <c r="T5" s="273"/>
      <c r="U5" s="273"/>
      <c r="V5" s="273"/>
      <c r="Y5" s="290"/>
    </row>
    <row r="6" spans="1:25" x14ac:dyDescent="0.5">
      <c r="A6" s="126"/>
      <c r="B6" s="420" t="str">
        <f>'Version Control'!$B$6</f>
        <v>Tab Name:</v>
      </c>
      <c r="C6" s="421"/>
      <c r="D6" s="428" t="str">
        <f ca="1">MID(CELL("filename",A1), FIND("]", CELL("filename", A1))+ 1, 255)</f>
        <v>Test Data Inputs &amp; Calculations</v>
      </c>
      <c r="E6" s="429"/>
      <c r="F6" s="126"/>
      <c r="G6" s="126"/>
      <c r="H6" s="126"/>
      <c r="I6" s="126"/>
      <c r="J6" s="273"/>
      <c r="K6" s="288"/>
      <c r="L6" s="273"/>
      <c r="M6" s="273"/>
      <c r="N6" s="273"/>
      <c r="O6" s="273"/>
      <c r="P6" s="273"/>
      <c r="Q6" s="273"/>
      <c r="R6" s="273"/>
      <c r="S6" s="273"/>
      <c r="T6" s="273"/>
      <c r="U6" s="273"/>
      <c r="V6" s="273"/>
      <c r="Y6" s="290"/>
    </row>
    <row r="7" spans="1:25" ht="41.25" customHeight="1" x14ac:dyDescent="0.5">
      <c r="A7" s="126"/>
      <c r="B7" s="420" t="str">
        <f>'Version Control'!$B$7</f>
        <v>File Name:</v>
      </c>
      <c r="C7" s="421"/>
      <c r="D7" s="432" t="str">
        <f ca="1">'Version Control'!$C$7</f>
        <v>Dehumidifier X1 - v1.1.xlsx</v>
      </c>
      <c r="E7" s="433"/>
      <c r="F7" s="126"/>
      <c r="G7" s="126"/>
      <c r="H7" s="126"/>
      <c r="I7" s="126"/>
      <c r="J7" s="273"/>
      <c r="K7" s="288"/>
      <c r="L7" s="273"/>
      <c r="M7" s="273"/>
      <c r="N7" s="273"/>
      <c r="O7" s="273"/>
      <c r="P7" s="273"/>
      <c r="Q7" s="273"/>
      <c r="R7" s="273"/>
      <c r="S7" s="273"/>
      <c r="T7" s="273"/>
      <c r="U7" s="273"/>
      <c r="V7" s="273"/>
      <c r="Y7" s="290"/>
    </row>
    <row r="8" spans="1:25" ht="17.149999999999999" thickBot="1" x14ac:dyDescent="0.55000000000000004">
      <c r="A8" s="126"/>
      <c r="B8" s="422" t="str">
        <f>'Version Control'!$B$8</f>
        <v xml:space="preserve">Test Completion Date: </v>
      </c>
      <c r="C8" s="423"/>
      <c r="D8" s="434" t="str">
        <f>'Version Control'!$C$8</f>
        <v>[MM/DD/YYYY]</v>
      </c>
      <c r="E8" s="435"/>
      <c r="F8" s="126"/>
      <c r="G8" s="126"/>
      <c r="H8" s="126"/>
      <c r="I8" s="126"/>
      <c r="J8" s="273"/>
      <c r="K8" s="288"/>
      <c r="L8" s="273"/>
      <c r="M8" s="273"/>
      <c r="N8" s="273"/>
      <c r="O8" s="273"/>
      <c r="P8" s="273"/>
      <c r="Q8" s="273"/>
      <c r="R8" s="273"/>
      <c r="S8" s="273"/>
      <c r="T8" s="273"/>
      <c r="U8" s="273"/>
      <c r="V8" s="273"/>
      <c r="Y8" s="290"/>
    </row>
    <row r="9" spans="1:25" x14ac:dyDescent="0.5">
      <c r="A9" s="126"/>
      <c r="B9" s="126"/>
      <c r="C9" s="126"/>
      <c r="D9" s="126"/>
      <c r="E9" s="126"/>
      <c r="F9" s="126"/>
      <c r="G9" s="126"/>
      <c r="H9" s="126"/>
      <c r="I9" s="126"/>
      <c r="J9" s="273"/>
      <c r="K9" s="288"/>
      <c r="L9" s="273"/>
      <c r="M9" s="273"/>
      <c r="N9" s="273"/>
      <c r="O9" s="273"/>
      <c r="P9" s="273"/>
      <c r="Q9" s="273"/>
      <c r="R9" s="273"/>
      <c r="S9" s="273"/>
      <c r="T9" s="273"/>
      <c r="U9" s="273"/>
      <c r="V9" s="273"/>
      <c r="Y9" s="290"/>
    </row>
    <row r="10" spans="1:25" ht="17.149999999999999" thickBot="1" x14ac:dyDescent="0.55000000000000004">
      <c r="A10" s="126"/>
      <c r="B10" s="126"/>
      <c r="C10" s="126"/>
      <c r="D10" s="126"/>
      <c r="E10" s="126"/>
      <c r="F10" s="126"/>
      <c r="G10" s="126"/>
      <c r="H10" s="126"/>
      <c r="I10" s="126"/>
      <c r="J10" s="273"/>
      <c r="K10" s="288"/>
      <c r="L10" s="273"/>
      <c r="M10" s="273"/>
      <c r="N10" s="273"/>
      <c r="O10" s="273"/>
      <c r="P10" s="273"/>
      <c r="Q10" s="273"/>
      <c r="R10" s="273"/>
      <c r="S10" s="273"/>
      <c r="T10" s="273"/>
      <c r="U10" s="273"/>
      <c r="V10" s="273"/>
      <c r="Y10" s="290"/>
    </row>
    <row r="11" spans="1:25" ht="17.149999999999999" thickBot="1" x14ac:dyDescent="0.55000000000000004">
      <c r="A11" s="126"/>
      <c r="B11" s="408" t="s">
        <v>319</v>
      </c>
      <c r="C11" s="409"/>
      <c r="D11" s="409"/>
      <c r="E11" s="409"/>
      <c r="F11" s="409"/>
      <c r="G11" s="409"/>
      <c r="H11" s="410"/>
      <c r="I11" s="274"/>
      <c r="J11" s="273"/>
      <c r="K11" s="288"/>
      <c r="L11" s="273"/>
      <c r="M11" s="273"/>
      <c r="N11" s="273"/>
      <c r="O11" s="273"/>
      <c r="P11" s="273"/>
      <c r="Q11" s="273"/>
      <c r="R11" s="273"/>
      <c r="S11" s="273"/>
      <c r="T11" s="273"/>
      <c r="U11" s="273"/>
      <c r="V11" s="273"/>
      <c r="Y11" s="290"/>
    </row>
    <row r="12" spans="1:25" ht="17.149999999999999" thickBot="1" x14ac:dyDescent="0.55000000000000004">
      <c r="A12" s="126"/>
      <c r="B12" s="128"/>
      <c r="C12" s="129"/>
      <c r="D12" s="129"/>
      <c r="E12" s="129"/>
      <c r="F12" s="129"/>
      <c r="G12" s="129"/>
      <c r="H12" s="130"/>
      <c r="I12" s="129"/>
      <c r="J12" s="273"/>
      <c r="K12" s="288"/>
      <c r="L12" s="273"/>
      <c r="M12" s="273"/>
      <c r="N12" s="273"/>
      <c r="O12" s="273"/>
      <c r="P12" s="273"/>
      <c r="Q12" s="273"/>
      <c r="R12" s="273"/>
      <c r="S12" s="273"/>
      <c r="T12" s="273"/>
      <c r="U12" s="273"/>
      <c r="V12" s="273"/>
      <c r="Y12" s="290"/>
    </row>
    <row r="13" spans="1:25" ht="17.149999999999999" thickBot="1" x14ac:dyDescent="0.55000000000000004">
      <c r="A13" s="126"/>
      <c r="B13" s="128"/>
      <c r="C13" s="408" t="s">
        <v>150</v>
      </c>
      <c r="D13" s="409"/>
      <c r="E13" s="409"/>
      <c r="F13" s="409"/>
      <c r="G13" s="410"/>
      <c r="H13" s="130"/>
      <c r="I13" s="129"/>
      <c r="J13" s="273"/>
      <c r="K13" s="288"/>
      <c r="L13" s="273"/>
      <c r="M13" s="273"/>
      <c r="N13" s="273"/>
      <c r="O13" s="273"/>
      <c r="P13" s="273"/>
      <c r="Q13" s="273"/>
      <c r="R13" s="273"/>
      <c r="S13" s="273"/>
      <c r="T13" s="273"/>
      <c r="U13" s="273"/>
      <c r="V13" s="273"/>
      <c r="Y13" s="290"/>
    </row>
    <row r="14" spans="1:25" ht="17.149999999999999" thickBot="1" x14ac:dyDescent="0.55000000000000004">
      <c r="A14" s="126"/>
      <c r="B14" s="128"/>
      <c r="C14" s="411" t="s">
        <v>187</v>
      </c>
      <c r="D14" s="412"/>
      <c r="E14" s="412"/>
      <c r="F14" s="412"/>
      <c r="G14" s="413"/>
      <c r="H14" s="130"/>
      <c r="I14" s="129"/>
      <c r="J14" s="273"/>
      <c r="K14" s="288"/>
      <c r="L14" s="273"/>
      <c r="M14" s="273"/>
      <c r="N14" s="273"/>
      <c r="O14" s="273"/>
      <c r="P14" s="273"/>
      <c r="Q14" s="273"/>
      <c r="R14" s="273"/>
      <c r="S14" s="273"/>
      <c r="T14" s="273"/>
      <c r="U14" s="273"/>
      <c r="V14" s="273"/>
      <c r="Y14" s="290"/>
    </row>
    <row r="15" spans="1:25" x14ac:dyDescent="0.5">
      <c r="A15" s="126"/>
      <c r="B15" s="128"/>
      <c r="C15" s="128"/>
      <c r="D15" s="135" t="s">
        <v>151</v>
      </c>
      <c r="E15" s="135" t="s">
        <v>152</v>
      </c>
      <c r="F15" s="135" t="s">
        <v>153</v>
      </c>
      <c r="G15" s="155"/>
      <c r="H15" s="130"/>
      <c r="I15" s="129"/>
      <c r="J15" s="273"/>
      <c r="K15" s="288"/>
      <c r="L15" s="273"/>
      <c r="M15" s="273"/>
      <c r="N15" s="273"/>
      <c r="O15" s="273"/>
      <c r="P15" s="273"/>
      <c r="Q15" s="273"/>
      <c r="R15" s="273"/>
      <c r="S15" s="273"/>
      <c r="T15" s="273"/>
      <c r="U15" s="273"/>
      <c r="V15" s="273"/>
      <c r="Y15" s="290"/>
    </row>
    <row r="16" spans="1:25" x14ac:dyDescent="0.5">
      <c r="A16" s="126"/>
      <c r="B16" s="128"/>
      <c r="C16" s="269" t="s">
        <v>123</v>
      </c>
      <c r="D16" s="240"/>
      <c r="E16" s="240"/>
      <c r="F16" s="240"/>
      <c r="G16" s="282" t="s">
        <v>74</v>
      </c>
      <c r="H16" s="130"/>
      <c r="I16" s="129"/>
      <c r="J16" s="273"/>
      <c r="K16" s="288"/>
      <c r="L16" s="273"/>
      <c r="M16" s="273"/>
      <c r="N16" s="273"/>
      <c r="O16" s="273"/>
      <c r="P16" s="273"/>
      <c r="Q16" s="273"/>
      <c r="R16" s="273"/>
      <c r="S16" s="273"/>
      <c r="T16" s="273"/>
      <c r="U16" s="273"/>
      <c r="V16" s="273"/>
      <c r="Y16" s="290"/>
    </row>
    <row r="17" spans="1:25" x14ac:dyDescent="0.5">
      <c r="A17" s="126"/>
      <c r="B17" s="128"/>
      <c r="C17" s="269" t="s">
        <v>124</v>
      </c>
      <c r="D17" s="240"/>
      <c r="E17" s="240"/>
      <c r="F17" s="240"/>
      <c r="G17" s="282" t="s">
        <v>74</v>
      </c>
      <c r="H17" s="130"/>
      <c r="I17" s="129"/>
      <c r="J17" s="273"/>
      <c r="K17" s="288"/>
      <c r="L17" s="273"/>
      <c r="M17" s="273"/>
      <c r="N17" s="273"/>
      <c r="O17" s="273"/>
      <c r="P17" s="273"/>
      <c r="Q17" s="273"/>
      <c r="R17" s="273"/>
      <c r="S17" s="273"/>
      <c r="T17" s="273"/>
      <c r="U17" s="273"/>
      <c r="V17" s="273"/>
      <c r="Y17" s="290"/>
    </row>
    <row r="18" spans="1:25" x14ac:dyDescent="0.5">
      <c r="A18" s="126"/>
      <c r="B18" s="128"/>
      <c r="C18" s="269" t="s">
        <v>267</v>
      </c>
      <c r="D18" s="240"/>
      <c r="E18" s="240"/>
      <c r="F18" s="240"/>
      <c r="G18" s="282" t="s">
        <v>100</v>
      </c>
      <c r="H18" s="130"/>
      <c r="I18" s="129"/>
      <c r="J18" s="273"/>
      <c r="K18" s="288"/>
      <c r="L18" s="273"/>
      <c r="M18" s="273"/>
      <c r="N18" s="273"/>
      <c r="O18" s="273"/>
      <c r="P18" s="273"/>
      <c r="Q18" s="273"/>
      <c r="R18" s="273"/>
      <c r="S18" s="273"/>
      <c r="T18" s="273"/>
      <c r="U18" s="273"/>
      <c r="V18" s="273"/>
      <c r="Y18" s="290"/>
    </row>
    <row r="19" spans="1:25" ht="17.149999999999999" thickBot="1" x14ac:dyDescent="0.55000000000000004">
      <c r="A19" s="126"/>
      <c r="B19" s="128"/>
      <c r="C19" s="271" t="s">
        <v>117</v>
      </c>
      <c r="D19" s="241"/>
      <c r="E19" s="241"/>
      <c r="F19" s="241"/>
      <c r="G19" s="283" t="s">
        <v>114</v>
      </c>
      <c r="H19" s="130"/>
      <c r="I19" s="129"/>
      <c r="J19" s="273"/>
      <c r="K19" s="288"/>
      <c r="L19" s="273"/>
      <c r="M19" s="273"/>
      <c r="N19" s="273"/>
      <c r="O19" s="273"/>
      <c r="P19" s="273"/>
      <c r="Q19" s="273"/>
      <c r="R19" s="273"/>
      <c r="S19" s="273"/>
      <c r="T19" s="273"/>
      <c r="U19" s="273"/>
      <c r="V19" s="273"/>
      <c r="Y19" s="290"/>
    </row>
    <row r="20" spans="1:25" ht="17.149999999999999" thickBot="1" x14ac:dyDescent="0.55000000000000004">
      <c r="A20" s="126"/>
      <c r="B20" s="128"/>
      <c r="C20" s="129"/>
      <c r="D20" s="129"/>
      <c r="E20" s="129"/>
      <c r="F20" s="129"/>
      <c r="G20" s="129"/>
      <c r="H20" s="130"/>
      <c r="I20" s="129"/>
      <c r="J20" s="273"/>
      <c r="K20" s="288"/>
      <c r="L20" s="273"/>
      <c r="M20" s="273"/>
      <c r="N20" s="273"/>
      <c r="O20" s="273"/>
      <c r="P20" s="273"/>
      <c r="Q20" s="273"/>
      <c r="R20" s="273"/>
      <c r="S20" s="273"/>
      <c r="T20" s="273"/>
      <c r="U20" s="273"/>
      <c r="V20" s="273"/>
      <c r="Y20" s="290"/>
    </row>
    <row r="21" spans="1:25" ht="17.600000000000001" thickBot="1" x14ac:dyDescent="0.6">
      <c r="A21" s="131"/>
      <c r="B21" s="132"/>
      <c r="C21" s="408" t="s">
        <v>134</v>
      </c>
      <c r="D21" s="409"/>
      <c r="E21" s="409"/>
      <c r="F21" s="409"/>
      <c r="G21" s="410"/>
      <c r="H21" s="130"/>
      <c r="I21" s="129"/>
      <c r="J21" s="273"/>
      <c r="K21" s="289"/>
      <c r="L21" s="273"/>
      <c r="M21" s="273"/>
      <c r="N21" s="273"/>
      <c r="O21" s="273"/>
      <c r="P21" s="273"/>
      <c r="Q21" s="273"/>
      <c r="R21" s="273"/>
      <c r="S21" s="273"/>
      <c r="T21" s="273"/>
      <c r="U21" s="273"/>
      <c r="V21" s="273"/>
      <c r="Y21" s="290"/>
    </row>
    <row r="22" spans="1:25" ht="17.149999999999999" x14ac:dyDescent="0.55000000000000004">
      <c r="A22" s="131"/>
      <c r="B22" s="132"/>
      <c r="C22" s="128"/>
      <c r="D22" s="129"/>
      <c r="E22" s="129"/>
      <c r="F22" s="135" t="s">
        <v>73</v>
      </c>
      <c r="G22" s="155"/>
      <c r="H22" s="279"/>
      <c r="I22" s="275"/>
      <c r="J22" s="273"/>
      <c r="K22" s="289"/>
      <c r="L22" s="273"/>
      <c r="M22" s="273"/>
      <c r="N22" s="273"/>
      <c r="O22" s="273"/>
      <c r="P22" s="273"/>
      <c r="Q22" s="273"/>
      <c r="R22" s="273"/>
      <c r="S22" s="273"/>
      <c r="T22" s="273"/>
      <c r="U22" s="273"/>
      <c r="V22" s="273"/>
      <c r="Y22" s="290"/>
    </row>
    <row r="23" spans="1:25" ht="17.149999999999999" x14ac:dyDescent="0.55000000000000004">
      <c r="A23" s="131"/>
      <c r="B23" s="132"/>
      <c r="C23" s="269" t="s">
        <v>145</v>
      </c>
      <c r="D23" s="270"/>
      <c r="E23" s="270"/>
      <c r="F23" s="240"/>
      <c r="G23" s="282" t="s">
        <v>130</v>
      </c>
      <c r="H23" s="280"/>
      <c r="I23" s="276"/>
      <c r="J23" s="273"/>
      <c r="K23" s="289"/>
      <c r="L23" s="273"/>
      <c r="M23" s="273"/>
      <c r="N23" s="273"/>
      <c r="O23" s="273"/>
      <c r="P23" s="273"/>
      <c r="Q23" s="273"/>
      <c r="R23" s="273"/>
      <c r="S23" s="273"/>
      <c r="T23" s="273"/>
      <c r="U23" s="273"/>
      <c r="V23" s="273"/>
      <c r="Y23" s="290"/>
    </row>
    <row r="24" spans="1:25" ht="17.600000000000001" thickBot="1" x14ac:dyDescent="0.6">
      <c r="A24" s="131"/>
      <c r="B24" s="132"/>
      <c r="C24" s="271" t="s">
        <v>143</v>
      </c>
      <c r="D24" s="272"/>
      <c r="E24" s="272"/>
      <c r="F24" s="241"/>
      <c r="G24" s="283" t="s">
        <v>75</v>
      </c>
      <c r="H24" s="280"/>
      <c r="I24" s="276"/>
      <c r="J24" s="273"/>
      <c r="K24" s="289"/>
      <c r="L24" s="273"/>
      <c r="M24" s="273"/>
      <c r="N24" s="273"/>
      <c r="O24" s="273"/>
      <c r="P24" s="273"/>
      <c r="Q24" s="273"/>
      <c r="R24" s="273"/>
      <c r="S24" s="273"/>
      <c r="T24" s="273"/>
      <c r="U24" s="273"/>
      <c r="V24" s="273"/>
      <c r="Y24" s="290"/>
    </row>
    <row r="25" spans="1:25" ht="17.149999999999999" thickBot="1" x14ac:dyDescent="0.55000000000000004">
      <c r="A25" s="126"/>
      <c r="B25" s="128"/>
      <c r="C25" s="129"/>
      <c r="D25" s="129"/>
      <c r="E25" s="129"/>
      <c r="F25" s="129"/>
      <c r="G25" s="129"/>
      <c r="H25" s="130"/>
      <c r="I25" s="129"/>
      <c r="J25" s="273"/>
      <c r="K25" s="288"/>
      <c r="L25" s="273"/>
      <c r="M25" s="273"/>
      <c r="N25" s="273"/>
      <c r="O25" s="273"/>
      <c r="P25" s="273"/>
      <c r="Q25" s="273"/>
      <c r="R25" s="273"/>
      <c r="S25" s="273"/>
      <c r="T25" s="273"/>
      <c r="U25" s="273"/>
      <c r="V25" s="273"/>
      <c r="Y25" s="290"/>
    </row>
    <row r="26" spans="1:25" ht="17.149999999999999" thickBot="1" x14ac:dyDescent="0.55000000000000004">
      <c r="A26" s="126"/>
      <c r="B26" s="128"/>
      <c r="C26" s="408" t="s">
        <v>135</v>
      </c>
      <c r="D26" s="409"/>
      <c r="E26" s="409"/>
      <c r="F26" s="409"/>
      <c r="G26" s="410"/>
      <c r="H26" s="130"/>
      <c r="I26" s="129"/>
      <c r="J26" s="273"/>
      <c r="K26" s="288"/>
      <c r="L26" s="273"/>
      <c r="M26" s="273"/>
      <c r="N26" s="273"/>
      <c r="O26" s="273"/>
      <c r="P26" s="273"/>
      <c r="Q26" s="273"/>
      <c r="R26" s="273"/>
      <c r="S26" s="273"/>
      <c r="T26" s="273"/>
      <c r="U26" s="273"/>
      <c r="V26" s="273"/>
      <c r="Y26" s="290"/>
    </row>
    <row r="27" spans="1:25" x14ac:dyDescent="0.5">
      <c r="A27" s="126"/>
      <c r="B27" s="128"/>
      <c r="C27" s="128"/>
      <c r="D27" s="129"/>
      <c r="E27" s="129"/>
      <c r="F27" s="135" t="s">
        <v>73</v>
      </c>
      <c r="G27" s="130"/>
      <c r="H27" s="130"/>
      <c r="I27" s="129"/>
      <c r="J27" s="273"/>
      <c r="K27" s="288"/>
      <c r="L27" s="273"/>
      <c r="M27" s="273"/>
      <c r="N27" s="273"/>
      <c r="O27" s="273"/>
      <c r="P27" s="273"/>
      <c r="Q27" s="273"/>
      <c r="R27" s="273"/>
      <c r="S27" s="273"/>
      <c r="T27" s="273"/>
      <c r="U27" s="273"/>
      <c r="V27" s="273"/>
      <c r="Y27" s="290"/>
    </row>
    <row r="28" spans="1:25" x14ac:dyDescent="0.5">
      <c r="A28" s="126"/>
      <c r="B28" s="128"/>
      <c r="C28" s="269" t="s">
        <v>140</v>
      </c>
      <c r="D28" s="270"/>
      <c r="E28" s="270"/>
      <c r="F28" s="167"/>
      <c r="G28" s="282" t="s">
        <v>133</v>
      </c>
      <c r="H28" s="130"/>
      <c r="I28" s="129"/>
      <c r="J28" s="273"/>
      <c r="K28" s="288"/>
      <c r="L28" s="273"/>
      <c r="M28" s="273"/>
      <c r="N28" s="273"/>
      <c r="O28" s="273"/>
      <c r="P28" s="273"/>
      <c r="Q28" s="273"/>
      <c r="R28" s="273"/>
      <c r="S28" s="273"/>
      <c r="T28" s="273"/>
      <c r="U28" s="273"/>
      <c r="V28" s="273"/>
      <c r="Y28" s="290"/>
    </row>
    <row r="29" spans="1:25" x14ac:dyDescent="0.5">
      <c r="A29" s="126"/>
      <c r="B29" s="128"/>
      <c r="C29" s="269" t="s">
        <v>141</v>
      </c>
      <c r="D29" s="270"/>
      <c r="E29" s="270"/>
      <c r="F29" s="167"/>
      <c r="G29" s="282" t="s">
        <v>87</v>
      </c>
      <c r="H29" s="281"/>
      <c r="I29" s="277"/>
      <c r="J29" s="273"/>
      <c r="K29" s="288"/>
      <c r="L29" s="273"/>
      <c r="M29" s="273"/>
      <c r="N29" s="273"/>
      <c r="O29" s="273"/>
      <c r="P29" s="273"/>
      <c r="Q29" s="273"/>
      <c r="R29" s="273"/>
      <c r="S29" s="273"/>
      <c r="T29" s="273"/>
      <c r="U29" s="273"/>
      <c r="V29" s="273"/>
      <c r="Y29" s="290"/>
    </row>
    <row r="30" spans="1:25" x14ac:dyDescent="0.5">
      <c r="A30" s="126"/>
      <c r="B30" s="128"/>
      <c r="C30" s="269" t="s">
        <v>137</v>
      </c>
      <c r="D30" s="270"/>
      <c r="E30" s="270"/>
      <c r="F30" s="167"/>
      <c r="G30" s="282" t="s">
        <v>74</v>
      </c>
      <c r="H30" s="281"/>
      <c r="I30" s="277"/>
      <c r="J30" s="273"/>
      <c r="K30" s="288"/>
      <c r="L30" s="273"/>
      <c r="M30" s="273"/>
      <c r="N30" s="273"/>
      <c r="O30" s="273"/>
      <c r="P30" s="273"/>
      <c r="Q30" s="273"/>
      <c r="R30" s="273"/>
      <c r="S30" s="273"/>
      <c r="T30" s="273"/>
      <c r="U30" s="273"/>
      <c r="V30" s="273"/>
      <c r="Y30" s="290"/>
    </row>
    <row r="31" spans="1:25" x14ac:dyDescent="0.5">
      <c r="A31" s="126"/>
      <c r="B31" s="128"/>
      <c r="C31" s="269" t="s">
        <v>148</v>
      </c>
      <c r="D31" s="270"/>
      <c r="E31" s="270"/>
      <c r="F31" s="167"/>
      <c r="G31" s="282" t="s">
        <v>74</v>
      </c>
      <c r="H31" s="281"/>
      <c r="I31" s="277"/>
      <c r="J31" s="273"/>
      <c r="K31" s="288"/>
      <c r="L31" s="273"/>
      <c r="M31" s="273"/>
      <c r="N31" s="273"/>
      <c r="O31" s="273"/>
      <c r="P31" s="273"/>
      <c r="Q31" s="273"/>
      <c r="R31" s="273"/>
      <c r="S31" s="273"/>
      <c r="T31" s="273"/>
      <c r="U31" s="273"/>
      <c r="V31" s="273"/>
      <c r="Y31" s="290"/>
    </row>
    <row r="32" spans="1:25" x14ac:dyDescent="0.5">
      <c r="A32" s="126"/>
      <c r="B32" s="128"/>
      <c r="C32" s="269" t="s">
        <v>322</v>
      </c>
      <c r="D32" s="270"/>
      <c r="E32" s="270"/>
      <c r="F32" s="167"/>
      <c r="G32" s="282" t="s">
        <v>100</v>
      </c>
      <c r="H32" s="281"/>
      <c r="I32" s="277"/>
      <c r="J32" s="273"/>
      <c r="K32" s="288"/>
      <c r="L32" s="273"/>
      <c r="M32" s="273"/>
      <c r="N32" s="273"/>
      <c r="O32" s="273"/>
      <c r="P32" s="273"/>
      <c r="Q32" s="273"/>
      <c r="R32" s="273"/>
      <c r="S32" s="273"/>
      <c r="T32" s="273"/>
      <c r="U32" s="273"/>
      <c r="V32" s="273"/>
      <c r="Y32" s="290"/>
    </row>
    <row r="33" spans="1:25" x14ac:dyDescent="0.5">
      <c r="A33" s="126"/>
      <c r="B33" s="128"/>
      <c r="C33" s="269" t="s">
        <v>138</v>
      </c>
      <c r="D33" s="270"/>
      <c r="E33" s="270"/>
      <c r="F33" s="167"/>
      <c r="G33" s="282" t="s">
        <v>130</v>
      </c>
      <c r="H33" s="281"/>
      <c r="I33" s="277"/>
      <c r="J33" s="273"/>
      <c r="K33" s="288"/>
      <c r="L33" s="273"/>
      <c r="M33" s="273"/>
      <c r="N33" s="273"/>
      <c r="O33" s="273"/>
      <c r="P33" s="273"/>
      <c r="Q33" s="273"/>
      <c r="R33" s="273"/>
      <c r="S33" s="273"/>
      <c r="T33" s="273"/>
      <c r="U33" s="273"/>
      <c r="V33" s="273"/>
      <c r="Y33" s="290"/>
    </row>
    <row r="34" spans="1:25" x14ac:dyDescent="0.5">
      <c r="A34" s="126"/>
      <c r="B34" s="128"/>
      <c r="C34" s="269" t="s">
        <v>146</v>
      </c>
      <c r="D34" s="270"/>
      <c r="E34" s="270"/>
      <c r="F34" s="240"/>
      <c r="G34" s="282" t="s">
        <v>130</v>
      </c>
      <c r="H34" s="281"/>
      <c r="I34" s="277"/>
      <c r="J34" s="273"/>
      <c r="K34" s="288"/>
      <c r="L34" s="273"/>
      <c r="M34" s="273"/>
      <c r="N34" s="273"/>
      <c r="O34" s="273"/>
      <c r="P34" s="273"/>
      <c r="Q34" s="273"/>
      <c r="R34" s="273"/>
      <c r="S34" s="273"/>
      <c r="T34" s="273"/>
      <c r="U34" s="273"/>
      <c r="V34" s="273"/>
      <c r="Y34" s="290"/>
    </row>
    <row r="35" spans="1:25" x14ac:dyDescent="0.5">
      <c r="A35" s="126"/>
      <c r="B35" s="128"/>
      <c r="C35" s="269" t="s">
        <v>144</v>
      </c>
      <c r="D35" s="270"/>
      <c r="E35" s="270"/>
      <c r="F35" s="167"/>
      <c r="G35" s="282" t="s">
        <v>75</v>
      </c>
      <c r="H35" s="281"/>
      <c r="I35" s="277"/>
      <c r="J35" s="273"/>
      <c r="K35" s="288"/>
      <c r="L35" s="273"/>
      <c r="M35" s="273"/>
      <c r="N35" s="273"/>
      <c r="O35" s="273"/>
      <c r="P35" s="273"/>
      <c r="Q35" s="273"/>
      <c r="R35" s="273"/>
      <c r="S35" s="273"/>
      <c r="T35" s="273"/>
      <c r="U35" s="273"/>
      <c r="V35" s="273"/>
      <c r="Y35" s="290"/>
    </row>
    <row r="36" spans="1:25" ht="17.149999999999999" thickBot="1" x14ac:dyDescent="0.55000000000000004">
      <c r="A36" s="126"/>
      <c r="B36" s="128"/>
      <c r="C36" s="271" t="s">
        <v>273</v>
      </c>
      <c r="D36" s="272"/>
      <c r="E36" s="272"/>
      <c r="F36" s="237" t="str">
        <f>IF(Eep-Esp=0,"-",Eep-Esp)</f>
        <v>-</v>
      </c>
      <c r="G36" s="283" t="s">
        <v>75</v>
      </c>
      <c r="H36" s="144"/>
      <c r="I36" s="277"/>
      <c r="J36" s="273"/>
      <c r="K36" s="288"/>
      <c r="L36" s="273"/>
      <c r="M36" s="273"/>
      <c r="N36" s="273"/>
      <c r="O36" s="273"/>
      <c r="P36" s="273"/>
      <c r="Q36" s="273"/>
      <c r="R36" s="273"/>
      <c r="S36" s="273"/>
      <c r="T36" s="273"/>
      <c r="U36" s="273"/>
      <c r="V36" s="273"/>
      <c r="Y36" s="290"/>
    </row>
    <row r="37" spans="1:25" ht="17.149999999999999" thickBot="1" x14ac:dyDescent="0.55000000000000004">
      <c r="A37" s="126"/>
      <c r="B37" s="140"/>
      <c r="C37" s="141"/>
      <c r="D37" s="141"/>
      <c r="E37" s="141"/>
      <c r="F37" s="141"/>
      <c r="G37" s="141"/>
      <c r="H37" s="142"/>
      <c r="I37" s="129"/>
      <c r="J37" s="273"/>
      <c r="K37" s="288"/>
      <c r="L37" s="273"/>
      <c r="M37" s="273"/>
      <c r="N37" s="273"/>
      <c r="O37" s="273"/>
      <c r="P37" s="273"/>
      <c r="Q37" s="273"/>
      <c r="R37" s="273"/>
      <c r="S37" s="273"/>
      <c r="T37" s="273"/>
      <c r="U37" s="273"/>
      <c r="V37" s="273"/>
      <c r="Y37" s="290"/>
    </row>
    <row r="38" spans="1:25" ht="17.149999999999999" thickBot="1" x14ac:dyDescent="0.55000000000000004">
      <c r="A38" s="126"/>
      <c r="B38" s="126"/>
      <c r="C38" s="126"/>
      <c r="D38" s="126"/>
      <c r="E38" s="126"/>
      <c r="F38" s="126"/>
      <c r="G38" s="126"/>
      <c r="H38" s="126"/>
      <c r="I38" s="126"/>
      <c r="J38" s="273"/>
      <c r="K38" s="288"/>
      <c r="L38" s="273"/>
      <c r="M38" s="273"/>
      <c r="N38" s="273"/>
      <c r="O38" s="273"/>
      <c r="P38" s="273"/>
      <c r="Q38" s="273"/>
      <c r="R38" s="273"/>
      <c r="S38" s="273"/>
      <c r="T38" s="273"/>
      <c r="U38" s="273"/>
      <c r="V38" s="273"/>
      <c r="Y38" s="290"/>
    </row>
    <row r="39" spans="1:25" ht="17.149999999999999" thickBot="1" x14ac:dyDescent="0.55000000000000004">
      <c r="A39" s="126"/>
      <c r="B39" s="408" t="s">
        <v>320</v>
      </c>
      <c r="C39" s="409"/>
      <c r="D39" s="409"/>
      <c r="E39" s="409"/>
      <c r="F39" s="409"/>
      <c r="G39" s="409"/>
      <c r="H39" s="410"/>
      <c r="I39" s="274"/>
      <c r="J39" s="273"/>
      <c r="K39" s="288"/>
      <c r="L39" s="273"/>
      <c r="M39" s="273"/>
      <c r="N39" s="273"/>
      <c r="O39" s="273"/>
      <c r="P39" s="273"/>
      <c r="Q39" s="273"/>
      <c r="R39" s="273"/>
      <c r="S39" s="273"/>
      <c r="T39" s="273"/>
      <c r="U39" s="273"/>
      <c r="V39" s="273"/>
      <c r="Y39" s="290"/>
    </row>
    <row r="40" spans="1:25" ht="17.149999999999999" thickBot="1" x14ac:dyDescent="0.55000000000000004">
      <c r="A40" s="126"/>
      <c r="B40" s="128"/>
      <c r="C40" s="129"/>
      <c r="D40" s="129"/>
      <c r="E40" s="129"/>
      <c r="F40" s="129"/>
      <c r="G40" s="129"/>
      <c r="H40" s="130"/>
      <c r="I40" s="129"/>
      <c r="J40" s="273"/>
      <c r="K40" s="288"/>
      <c r="L40" s="273"/>
      <c r="M40" s="273"/>
      <c r="N40" s="273"/>
      <c r="O40" s="273"/>
      <c r="P40" s="273"/>
      <c r="Q40" s="273"/>
      <c r="R40" s="273"/>
      <c r="S40" s="273"/>
      <c r="T40" s="273"/>
      <c r="U40" s="273"/>
      <c r="V40" s="273"/>
      <c r="Y40" s="290"/>
    </row>
    <row r="41" spans="1:25" ht="17.149999999999999" thickBot="1" x14ac:dyDescent="0.55000000000000004">
      <c r="A41" s="126"/>
      <c r="B41" s="128"/>
      <c r="C41" s="408" t="s">
        <v>150</v>
      </c>
      <c r="D41" s="409"/>
      <c r="E41" s="409"/>
      <c r="F41" s="409"/>
      <c r="G41" s="410"/>
      <c r="H41" s="130"/>
      <c r="I41" s="129"/>
      <c r="J41" s="273"/>
      <c r="K41" s="288"/>
      <c r="L41" s="273"/>
      <c r="M41" s="273"/>
      <c r="N41" s="273"/>
      <c r="O41" s="273"/>
      <c r="P41" s="273"/>
      <c r="Q41" s="273"/>
      <c r="R41" s="273"/>
      <c r="S41" s="273"/>
      <c r="T41" s="273"/>
      <c r="U41" s="273"/>
      <c r="V41" s="273"/>
      <c r="Y41" s="290"/>
    </row>
    <row r="42" spans="1:25" ht="17.149999999999999" thickBot="1" x14ac:dyDescent="0.55000000000000004">
      <c r="A42" s="126"/>
      <c r="B42" s="128"/>
      <c r="C42" s="411" t="s">
        <v>187</v>
      </c>
      <c r="D42" s="412"/>
      <c r="E42" s="412"/>
      <c r="F42" s="412"/>
      <c r="G42" s="413"/>
      <c r="H42" s="130"/>
      <c r="I42" s="129"/>
      <c r="J42" s="273"/>
      <c r="K42" s="288"/>
      <c r="L42" s="273"/>
      <c r="M42" s="273"/>
      <c r="N42" s="273"/>
      <c r="O42" s="273"/>
      <c r="P42" s="273"/>
      <c r="Q42" s="273"/>
      <c r="R42" s="273"/>
      <c r="S42" s="273"/>
      <c r="T42" s="273"/>
      <c r="U42" s="273"/>
      <c r="V42" s="273"/>
      <c r="Y42" s="290"/>
    </row>
    <row r="43" spans="1:25" x14ac:dyDescent="0.5">
      <c r="A43" s="126"/>
      <c r="B43" s="128"/>
      <c r="C43" s="128"/>
      <c r="D43" s="135" t="s">
        <v>151</v>
      </c>
      <c r="E43" s="135" t="s">
        <v>152</v>
      </c>
      <c r="F43" s="135" t="s">
        <v>153</v>
      </c>
      <c r="G43" s="155"/>
      <c r="H43" s="130"/>
      <c r="I43" s="129"/>
      <c r="J43" s="273"/>
      <c r="K43" s="288"/>
      <c r="L43" s="273"/>
      <c r="M43" s="273"/>
      <c r="N43" s="273"/>
      <c r="O43" s="273"/>
      <c r="P43" s="273"/>
      <c r="Q43" s="273"/>
      <c r="R43" s="273"/>
      <c r="S43" s="273"/>
      <c r="T43" s="273"/>
      <c r="U43" s="273"/>
      <c r="V43" s="273"/>
      <c r="Y43" s="290"/>
    </row>
    <row r="44" spans="1:25" x14ac:dyDescent="0.5">
      <c r="A44" s="126"/>
      <c r="B44" s="128"/>
      <c r="C44" s="269" t="s">
        <v>123</v>
      </c>
      <c r="D44" s="240"/>
      <c r="E44" s="240"/>
      <c r="F44" s="240"/>
      <c r="G44" s="282" t="s">
        <v>74</v>
      </c>
      <c r="H44" s="130"/>
      <c r="I44" s="129"/>
      <c r="J44" s="273"/>
      <c r="K44" s="288"/>
      <c r="L44" s="273"/>
      <c r="M44" s="273"/>
      <c r="N44" s="273"/>
      <c r="O44" s="273"/>
      <c r="P44" s="273"/>
      <c r="Q44" s="273"/>
      <c r="R44" s="273"/>
      <c r="S44" s="273"/>
      <c r="T44" s="273"/>
      <c r="U44" s="273"/>
      <c r="V44" s="273"/>
      <c r="Y44" s="290"/>
    </row>
    <row r="45" spans="1:25" x14ac:dyDescent="0.5">
      <c r="A45" s="126"/>
      <c r="B45" s="128"/>
      <c r="C45" s="269" t="s">
        <v>124</v>
      </c>
      <c r="D45" s="240"/>
      <c r="E45" s="240"/>
      <c r="F45" s="240"/>
      <c r="G45" s="282" t="s">
        <v>74</v>
      </c>
      <c r="H45" s="130"/>
      <c r="I45" s="129"/>
      <c r="J45" s="273"/>
      <c r="K45" s="288"/>
      <c r="L45" s="273"/>
      <c r="M45" s="273"/>
      <c r="N45" s="273"/>
      <c r="O45" s="273"/>
      <c r="P45" s="273"/>
      <c r="Q45" s="273"/>
      <c r="R45" s="273"/>
      <c r="S45" s="273"/>
      <c r="T45" s="273"/>
      <c r="U45" s="273"/>
      <c r="V45" s="273"/>
      <c r="Y45" s="290"/>
    </row>
    <row r="46" spans="1:25" x14ac:dyDescent="0.5">
      <c r="A46" s="126"/>
      <c r="B46" s="128"/>
      <c r="C46" s="269" t="s">
        <v>267</v>
      </c>
      <c r="D46" s="240"/>
      <c r="E46" s="240"/>
      <c r="F46" s="240"/>
      <c r="G46" s="282" t="s">
        <v>100</v>
      </c>
      <c r="H46" s="130"/>
      <c r="I46" s="129"/>
      <c r="J46" s="273"/>
      <c r="K46" s="288"/>
      <c r="L46" s="273"/>
      <c r="M46" s="273"/>
      <c r="N46" s="273"/>
      <c r="O46" s="273"/>
      <c r="P46" s="273"/>
      <c r="Q46" s="273"/>
      <c r="R46" s="273"/>
      <c r="S46" s="273"/>
      <c r="T46" s="273"/>
      <c r="U46" s="273"/>
      <c r="V46" s="273"/>
      <c r="Y46" s="290"/>
    </row>
    <row r="47" spans="1:25" ht="17.149999999999999" thickBot="1" x14ac:dyDescent="0.55000000000000004">
      <c r="A47" s="126"/>
      <c r="B47" s="128"/>
      <c r="C47" s="271" t="s">
        <v>117</v>
      </c>
      <c r="D47" s="241"/>
      <c r="E47" s="241"/>
      <c r="F47" s="241"/>
      <c r="G47" s="283" t="s">
        <v>114</v>
      </c>
      <c r="H47" s="130"/>
      <c r="I47" s="129"/>
      <c r="J47" s="273"/>
      <c r="K47" s="288"/>
      <c r="L47" s="273"/>
      <c r="M47" s="273"/>
      <c r="N47" s="273"/>
      <c r="O47" s="273"/>
      <c r="P47" s="273"/>
      <c r="Q47" s="273"/>
      <c r="R47" s="273"/>
      <c r="S47" s="273"/>
      <c r="T47" s="273"/>
      <c r="U47" s="273"/>
      <c r="V47" s="273"/>
      <c r="Y47" s="290"/>
    </row>
    <row r="48" spans="1:25" ht="17.149999999999999" thickBot="1" x14ac:dyDescent="0.55000000000000004">
      <c r="A48" s="126"/>
      <c r="B48" s="128"/>
      <c r="C48" s="129"/>
      <c r="D48" s="129"/>
      <c r="E48" s="129"/>
      <c r="F48" s="129"/>
      <c r="G48" s="129"/>
      <c r="H48" s="130"/>
      <c r="I48" s="129"/>
      <c r="J48" s="273"/>
      <c r="K48" s="288"/>
      <c r="L48" s="273"/>
      <c r="M48" s="273"/>
      <c r="N48" s="273"/>
      <c r="O48" s="273"/>
      <c r="P48" s="273"/>
      <c r="Q48" s="273"/>
      <c r="R48" s="273"/>
      <c r="S48" s="273"/>
      <c r="T48" s="273"/>
      <c r="U48" s="273"/>
      <c r="V48" s="273"/>
      <c r="Y48" s="290"/>
    </row>
    <row r="49" spans="1:25" ht="17.600000000000001" thickBot="1" x14ac:dyDescent="0.6">
      <c r="A49" s="131"/>
      <c r="B49" s="132"/>
      <c r="C49" s="408" t="s">
        <v>134</v>
      </c>
      <c r="D49" s="409"/>
      <c r="E49" s="409"/>
      <c r="F49" s="409"/>
      <c r="G49" s="410"/>
      <c r="H49" s="130"/>
      <c r="I49" s="129"/>
      <c r="J49" s="273"/>
      <c r="K49" s="289"/>
      <c r="L49" s="273"/>
      <c r="M49" s="273"/>
      <c r="N49" s="273"/>
      <c r="O49" s="273"/>
      <c r="P49" s="273"/>
      <c r="Q49" s="273"/>
      <c r="R49" s="273"/>
      <c r="S49" s="273"/>
      <c r="T49" s="273"/>
      <c r="U49" s="273"/>
      <c r="V49" s="273"/>
      <c r="Y49" s="290"/>
    </row>
    <row r="50" spans="1:25" ht="17.149999999999999" x14ac:dyDescent="0.55000000000000004">
      <c r="A50" s="131"/>
      <c r="B50" s="132"/>
      <c r="C50" s="128"/>
      <c r="D50" s="129"/>
      <c r="E50" s="129"/>
      <c r="F50" s="135" t="s">
        <v>73</v>
      </c>
      <c r="G50" s="155"/>
      <c r="H50" s="279"/>
      <c r="I50" s="275"/>
      <c r="J50" s="273"/>
      <c r="K50" s="289"/>
      <c r="L50" s="273"/>
      <c r="M50" s="273"/>
      <c r="N50" s="273"/>
      <c r="O50" s="273"/>
      <c r="P50" s="273"/>
      <c r="Q50" s="273"/>
      <c r="R50" s="273"/>
      <c r="S50" s="273"/>
      <c r="T50" s="273"/>
      <c r="U50" s="273"/>
      <c r="V50" s="273"/>
      <c r="Y50" s="290"/>
    </row>
    <row r="51" spans="1:25" ht="17.149999999999999" x14ac:dyDescent="0.55000000000000004">
      <c r="A51" s="131"/>
      <c r="B51" s="132"/>
      <c r="C51" s="269" t="s">
        <v>145</v>
      </c>
      <c r="D51" s="270"/>
      <c r="E51" s="270"/>
      <c r="F51" s="240"/>
      <c r="G51" s="282" t="s">
        <v>130</v>
      </c>
      <c r="H51" s="280"/>
      <c r="I51" s="276"/>
      <c r="J51" s="273"/>
      <c r="K51" s="289"/>
      <c r="L51" s="273"/>
      <c r="M51" s="273"/>
      <c r="N51" s="273"/>
      <c r="O51" s="273"/>
      <c r="P51" s="273"/>
      <c r="Q51" s="273"/>
      <c r="R51" s="273"/>
      <c r="S51" s="273"/>
      <c r="T51" s="273"/>
      <c r="U51" s="273"/>
      <c r="V51" s="273"/>
      <c r="Y51" s="290"/>
    </row>
    <row r="52" spans="1:25" ht="17.600000000000001" thickBot="1" x14ac:dyDescent="0.6">
      <c r="A52" s="131"/>
      <c r="B52" s="132"/>
      <c r="C52" s="271" t="s">
        <v>143</v>
      </c>
      <c r="D52" s="272"/>
      <c r="E52" s="272"/>
      <c r="F52" s="241"/>
      <c r="G52" s="283" t="s">
        <v>75</v>
      </c>
      <c r="H52" s="280"/>
      <c r="I52" s="276"/>
      <c r="J52" s="273"/>
      <c r="K52" s="289"/>
      <c r="L52" s="273"/>
      <c r="M52" s="273"/>
      <c r="N52" s="273"/>
      <c r="O52" s="273"/>
      <c r="P52" s="273"/>
      <c r="Q52" s="273"/>
      <c r="R52" s="273"/>
      <c r="S52" s="273"/>
      <c r="T52" s="273"/>
      <c r="U52" s="273"/>
      <c r="V52" s="273"/>
      <c r="Y52" s="290"/>
    </row>
    <row r="53" spans="1:25" ht="17.149999999999999" thickBot="1" x14ac:dyDescent="0.55000000000000004">
      <c r="A53" s="126"/>
      <c r="B53" s="128"/>
      <c r="C53" s="129"/>
      <c r="D53" s="129"/>
      <c r="E53" s="129"/>
      <c r="F53" s="129"/>
      <c r="G53" s="129"/>
      <c r="H53" s="130"/>
      <c r="I53" s="129"/>
      <c r="J53" s="273"/>
      <c r="K53" s="288"/>
      <c r="L53" s="273"/>
      <c r="M53" s="273"/>
      <c r="N53" s="273"/>
      <c r="O53" s="273"/>
      <c r="P53" s="273"/>
      <c r="Q53" s="273"/>
      <c r="R53" s="273"/>
      <c r="S53" s="273"/>
      <c r="T53" s="273"/>
      <c r="U53" s="273"/>
      <c r="V53" s="273"/>
      <c r="Y53" s="290"/>
    </row>
    <row r="54" spans="1:25" ht="17.149999999999999" thickBot="1" x14ac:dyDescent="0.55000000000000004">
      <c r="A54" s="126"/>
      <c r="B54" s="128"/>
      <c r="C54" s="408" t="s">
        <v>135</v>
      </c>
      <c r="D54" s="409"/>
      <c r="E54" s="409"/>
      <c r="F54" s="409"/>
      <c r="G54" s="410"/>
      <c r="H54" s="130"/>
      <c r="I54" s="129"/>
      <c r="J54" s="273"/>
      <c r="K54" s="288"/>
      <c r="L54" s="273"/>
      <c r="M54" s="273"/>
      <c r="N54" s="273"/>
      <c r="O54" s="273"/>
      <c r="P54" s="273"/>
      <c r="Q54" s="273"/>
      <c r="R54" s="273"/>
      <c r="S54" s="273"/>
      <c r="T54" s="273"/>
      <c r="U54" s="273"/>
      <c r="V54" s="273"/>
      <c r="Y54" s="290"/>
    </row>
    <row r="55" spans="1:25" x14ac:dyDescent="0.5">
      <c r="A55" s="126"/>
      <c r="B55" s="128"/>
      <c r="C55" s="128"/>
      <c r="D55" s="129"/>
      <c r="E55" s="129"/>
      <c r="F55" s="135" t="s">
        <v>73</v>
      </c>
      <c r="G55" s="130"/>
      <c r="H55" s="130"/>
      <c r="I55" s="129"/>
      <c r="J55" s="273"/>
      <c r="K55" s="288"/>
      <c r="L55" s="273"/>
      <c r="M55" s="273"/>
      <c r="N55" s="273"/>
      <c r="O55" s="273"/>
      <c r="P55" s="273"/>
      <c r="Q55" s="273"/>
      <c r="R55" s="273"/>
      <c r="S55" s="273"/>
      <c r="T55" s="273"/>
      <c r="U55" s="273"/>
      <c r="V55" s="273"/>
      <c r="Y55" s="290"/>
    </row>
    <row r="56" spans="1:25" x14ac:dyDescent="0.5">
      <c r="A56" s="126"/>
      <c r="B56" s="128"/>
      <c r="C56" s="269" t="s">
        <v>140</v>
      </c>
      <c r="D56" s="270"/>
      <c r="E56" s="270"/>
      <c r="F56" s="167"/>
      <c r="G56" s="282" t="s">
        <v>133</v>
      </c>
      <c r="H56" s="130"/>
      <c r="I56" s="129"/>
      <c r="J56" s="273"/>
      <c r="K56" s="288"/>
      <c r="L56" s="273"/>
      <c r="M56" s="273"/>
      <c r="N56" s="273"/>
      <c r="O56" s="273"/>
      <c r="P56" s="273"/>
      <c r="Q56" s="273"/>
      <c r="R56" s="273"/>
      <c r="S56" s="273"/>
      <c r="T56" s="273"/>
      <c r="U56" s="273"/>
      <c r="V56" s="273"/>
      <c r="Y56" s="290"/>
    </row>
    <row r="57" spans="1:25" x14ac:dyDescent="0.5">
      <c r="A57" s="126"/>
      <c r="B57" s="128"/>
      <c r="C57" s="269" t="s">
        <v>141</v>
      </c>
      <c r="D57" s="270"/>
      <c r="E57" s="270"/>
      <c r="F57" s="167"/>
      <c r="G57" s="282" t="s">
        <v>87</v>
      </c>
      <c r="H57" s="281"/>
      <c r="I57" s="277"/>
      <c r="J57" s="273"/>
      <c r="K57" s="288"/>
      <c r="L57" s="273"/>
      <c r="M57" s="273"/>
      <c r="N57" s="273"/>
      <c r="O57" s="273"/>
      <c r="P57" s="273"/>
      <c r="Q57" s="273"/>
      <c r="R57" s="273"/>
      <c r="S57" s="273"/>
      <c r="T57" s="273"/>
      <c r="U57" s="273"/>
      <c r="V57" s="273"/>
      <c r="Y57" s="290"/>
    </row>
    <row r="58" spans="1:25" x14ac:dyDescent="0.5">
      <c r="A58" s="126"/>
      <c r="B58" s="128"/>
      <c r="C58" s="269" t="s">
        <v>137</v>
      </c>
      <c r="D58" s="270"/>
      <c r="E58" s="270"/>
      <c r="F58" s="167"/>
      <c r="G58" s="282" t="s">
        <v>74</v>
      </c>
      <c r="H58" s="281"/>
      <c r="I58" s="277"/>
      <c r="J58" s="273"/>
      <c r="K58" s="288"/>
      <c r="L58" s="273"/>
      <c r="M58" s="273"/>
      <c r="N58" s="273"/>
      <c r="O58" s="273"/>
      <c r="P58" s="273"/>
      <c r="Q58" s="273"/>
      <c r="R58" s="273"/>
      <c r="S58" s="273"/>
      <c r="T58" s="273"/>
      <c r="U58" s="273"/>
      <c r="V58" s="273"/>
      <c r="Y58" s="290"/>
    </row>
    <row r="59" spans="1:25" x14ac:dyDescent="0.5">
      <c r="A59" s="126"/>
      <c r="B59" s="128"/>
      <c r="C59" s="269" t="s">
        <v>148</v>
      </c>
      <c r="D59" s="270"/>
      <c r="E59" s="270"/>
      <c r="F59" s="167"/>
      <c r="G59" s="282" t="s">
        <v>74</v>
      </c>
      <c r="H59" s="281"/>
      <c r="I59" s="277"/>
      <c r="J59" s="273"/>
      <c r="K59" s="288"/>
      <c r="L59" s="273"/>
      <c r="M59" s="273"/>
      <c r="N59" s="273"/>
      <c r="O59" s="273"/>
      <c r="P59" s="273"/>
      <c r="Q59" s="273"/>
      <c r="R59" s="273"/>
      <c r="S59" s="273"/>
      <c r="T59" s="273"/>
      <c r="U59" s="273"/>
      <c r="V59" s="273"/>
      <c r="Y59" s="290"/>
    </row>
    <row r="60" spans="1:25" x14ac:dyDescent="0.5">
      <c r="A60" s="126"/>
      <c r="B60" s="128"/>
      <c r="C60" s="269" t="s">
        <v>321</v>
      </c>
      <c r="D60" s="270"/>
      <c r="E60" s="270"/>
      <c r="F60" s="167"/>
      <c r="G60" s="282" t="s">
        <v>100</v>
      </c>
      <c r="H60" s="281"/>
      <c r="I60" s="277"/>
      <c r="J60" s="273"/>
      <c r="K60" s="288"/>
      <c r="L60" s="273"/>
      <c r="M60" s="273"/>
      <c r="N60" s="273"/>
      <c r="O60" s="273"/>
      <c r="P60" s="273"/>
      <c r="Q60" s="273"/>
      <c r="R60" s="273"/>
      <c r="S60" s="273"/>
      <c r="T60" s="273"/>
      <c r="U60" s="273"/>
      <c r="V60" s="273"/>
      <c r="Y60" s="290"/>
    </row>
    <row r="61" spans="1:25" x14ac:dyDescent="0.5">
      <c r="A61" s="126"/>
      <c r="B61" s="128"/>
      <c r="C61" s="269" t="s">
        <v>269</v>
      </c>
      <c r="D61" s="270"/>
      <c r="E61" s="270"/>
      <c r="F61" s="167"/>
      <c r="G61" s="282" t="s">
        <v>254</v>
      </c>
      <c r="H61" s="281"/>
      <c r="I61" s="277"/>
      <c r="J61" s="273"/>
      <c r="K61" s="288"/>
      <c r="L61" s="273"/>
      <c r="M61" s="273"/>
      <c r="N61" s="273"/>
      <c r="O61" s="273"/>
      <c r="P61" s="273"/>
      <c r="Q61" s="273"/>
      <c r="R61" s="273"/>
      <c r="S61" s="273"/>
      <c r="T61" s="273"/>
      <c r="U61" s="273"/>
      <c r="V61" s="273"/>
      <c r="Y61" s="290"/>
    </row>
    <row r="62" spans="1:25" x14ac:dyDescent="0.5">
      <c r="A62" s="126"/>
      <c r="B62" s="128"/>
      <c r="C62" s="269" t="s">
        <v>270</v>
      </c>
      <c r="D62" s="270"/>
      <c r="E62" s="270"/>
      <c r="F62" s="167"/>
      <c r="G62" s="282" t="s">
        <v>254</v>
      </c>
      <c r="H62" s="281"/>
      <c r="I62" s="277"/>
      <c r="J62" s="273"/>
      <c r="K62" s="288"/>
      <c r="L62" s="273"/>
      <c r="M62" s="273"/>
      <c r="N62" s="273"/>
      <c r="O62" s="273"/>
      <c r="P62" s="273"/>
      <c r="Q62" s="273"/>
      <c r="R62" s="273"/>
      <c r="S62" s="273"/>
      <c r="T62" s="273"/>
      <c r="U62" s="273"/>
      <c r="V62" s="273"/>
      <c r="Y62" s="290"/>
    </row>
    <row r="63" spans="1:25" x14ac:dyDescent="0.5">
      <c r="A63" s="126"/>
      <c r="B63" s="128"/>
      <c r="C63" s="269" t="s">
        <v>138</v>
      </c>
      <c r="D63" s="270"/>
      <c r="E63" s="270"/>
      <c r="F63" s="167"/>
      <c r="G63" s="282" t="s">
        <v>130</v>
      </c>
      <c r="H63" s="281"/>
      <c r="I63" s="277"/>
      <c r="J63" s="273"/>
      <c r="K63" s="288"/>
      <c r="L63" s="273"/>
      <c r="M63" s="273"/>
      <c r="N63" s="273"/>
      <c r="O63" s="273"/>
      <c r="P63" s="273"/>
      <c r="Q63" s="273"/>
      <c r="R63" s="273"/>
      <c r="S63" s="273"/>
      <c r="T63" s="273"/>
      <c r="U63" s="273"/>
      <c r="V63" s="273"/>
      <c r="Y63" s="290"/>
    </row>
    <row r="64" spans="1:25" x14ac:dyDescent="0.5">
      <c r="A64" s="126"/>
      <c r="B64" s="128"/>
      <c r="C64" s="269" t="s">
        <v>146</v>
      </c>
      <c r="D64" s="270"/>
      <c r="E64" s="270"/>
      <c r="F64" s="240"/>
      <c r="G64" s="282" t="s">
        <v>130</v>
      </c>
      <c r="H64" s="281"/>
      <c r="I64" s="277"/>
      <c r="J64" s="273"/>
      <c r="K64" s="288"/>
      <c r="L64" s="273"/>
      <c r="M64" s="273"/>
      <c r="N64" s="273"/>
      <c r="O64" s="273"/>
      <c r="P64" s="273"/>
      <c r="Q64" s="273"/>
      <c r="R64" s="273"/>
      <c r="S64" s="273"/>
      <c r="T64" s="273"/>
      <c r="U64" s="273"/>
      <c r="V64" s="273"/>
      <c r="Y64" s="290"/>
    </row>
    <row r="65" spans="1:25" x14ac:dyDescent="0.5">
      <c r="A65" s="126"/>
      <c r="B65" s="128"/>
      <c r="C65" s="269" t="s">
        <v>144</v>
      </c>
      <c r="D65" s="270"/>
      <c r="E65" s="270"/>
      <c r="F65" s="167"/>
      <c r="G65" s="282" t="s">
        <v>75</v>
      </c>
      <c r="H65" s="281"/>
      <c r="I65" s="277"/>
      <c r="J65" s="273"/>
      <c r="K65" s="288"/>
      <c r="L65" s="273"/>
      <c r="M65" s="273"/>
      <c r="N65" s="273"/>
      <c r="O65" s="273"/>
      <c r="P65" s="273"/>
      <c r="Q65" s="273"/>
      <c r="R65" s="273"/>
      <c r="S65" s="273"/>
      <c r="T65" s="273"/>
      <c r="U65" s="273"/>
      <c r="V65" s="273"/>
      <c r="Y65" s="290"/>
    </row>
    <row r="66" spans="1:25" ht="17.149999999999999" thickBot="1" x14ac:dyDescent="0.55000000000000004">
      <c r="A66" s="126"/>
      <c r="B66" s="128"/>
      <c r="C66" s="271" t="s">
        <v>273</v>
      </c>
      <c r="D66" s="272"/>
      <c r="E66" s="272"/>
      <c r="F66" s="237" t="str">
        <f>IF(Eewh-Eswh=0,"-",Eewh-Eswh)</f>
        <v>-</v>
      </c>
      <c r="G66" s="283" t="s">
        <v>75</v>
      </c>
      <c r="H66" s="281"/>
      <c r="I66" s="277"/>
      <c r="J66" s="273"/>
      <c r="K66" s="288"/>
      <c r="L66" s="273"/>
      <c r="M66" s="273"/>
      <c r="N66" s="273"/>
      <c r="O66" s="273"/>
      <c r="P66" s="273"/>
      <c r="Q66" s="273"/>
      <c r="R66" s="273"/>
      <c r="S66" s="273"/>
      <c r="T66" s="273"/>
      <c r="U66" s="273"/>
      <c r="V66" s="273"/>
      <c r="Y66" s="290"/>
    </row>
    <row r="67" spans="1:25" ht="17.149999999999999" thickBot="1" x14ac:dyDescent="0.55000000000000004">
      <c r="A67" s="126"/>
      <c r="B67" s="140"/>
      <c r="C67" s="141"/>
      <c r="D67" s="141"/>
      <c r="E67" s="141"/>
      <c r="F67" s="141"/>
      <c r="G67" s="141"/>
      <c r="H67" s="142"/>
      <c r="I67" s="129"/>
      <c r="J67" s="273"/>
      <c r="K67" s="288"/>
      <c r="L67" s="273"/>
      <c r="M67" s="273"/>
      <c r="N67" s="273"/>
      <c r="O67" s="273"/>
      <c r="P67" s="273"/>
      <c r="Q67" s="273"/>
      <c r="R67" s="273"/>
      <c r="S67" s="273"/>
      <c r="T67" s="273"/>
      <c r="U67" s="273"/>
      <c r="V67" s="273"/>
      <c r="Y67" s="290"/>
    </row>
    <row r="68" spans="1:25" ht="17.149999999999999" thickBot="1" x14ac:dyDescent="0.55000000000000004">
      <c r="A68" s="126"/>
      <c r="B68" s="145"/>
      <c r="C68" s="145"/>
      <c r="D68" s="145"/>
      <c r="E68" s="145"/>
      <c r="F68" s="145"/>
      <c r="G68" s="145"/>
      <c r="H68" s="145"/>
      <c r="I68" s="145"/>
      <c r="J68" s="273"/>
      <c r="K68" s="288"/>
      <c r="L68" s="273"/>
      <c r="M68" s="273"/>
      <c r="N68" s="273"/>
      <c r="O68" s="273"/>
      <c r="P68" s="273"/>
      <c r="Q68" s="273"/>
      <c r="R68" s="273"/>
      <c r="S68" s="273"/>
      <c r="T68" s="273"/>
      <c r="U68" s="273"/>
      <c r="V68" s="273"/>
      <c r="Y68" s="290"/>
    </row>
    <row r="69" spans="1:25" ht="17.149999999999999" thickBot="1" x14ac:dyDescent="0.55000000000000004">
      <c r="A69" s="126"/>
      <c r="B69" s="408" t="s">
        <v>271</v>
      </c>
      <c r="C69" s="409"/>
      <c r="D69" s="409"/>
      <c r="E69" s="409"/>
      <c r="F69" s="409"/>
      <c r="G69" s="409"/>
      <c r="H69" s="410"/>
      <c r="I69" s="274"/>
      <c r="J69" s="273"/>
      <c r="K69" s="288"/>
      <c r="L69" s="273"/>
      <c r="M69" s="273"/>
      <c r="N69" s="273"/>
      <c r="O69" s="273"/>
      <c r="P69" s="273"/>
      <c r="Q69" s="273"/>
      <c r="R69" s="273"/>
      <c r="S69" s="273"/>
      <c r="T69" s="273"/>
      <c r="U69" s="273"/>
      <c r="V69" s="273"/>
      <c r="Y69" s="290"/>
    </row>
    <row r="70" spans="1:25" ht="17.149999999999999" thickBot="1" x14ac:dyDescent="0.55000000000000004">
      <c r="A70" s="126"/>
      <c r="B70" s="128"/>
      <c r="C70" s="129"/>
      <c r="D70" s="129"/>
      <c r="E70" s="129"/>
      <c r="F70" s="129"/>
      <c r="G70" s="129"/>
      <c r="H70" s="130"/>
      <c r="I70" s="129"/>
      <c r="J70" s="273"/>
      <c r="K70" s="288"/>
      <c r="L70" s="273"/>
      <c r="M70" s="273"/>
      <c r="N70" s="273"/>
      <c r="O70" s="273"/>
      <c r="P70" s="273"/>
      <c r="Q70" s="273"/>
      <c r="R70" s="273"/>
      <c r="S70" s="273"/>
      <c r="T70" s="273"/>
      <c r="U70" s="273"/>
      <c r="V70" s="273"/>
      <c r="Y70" s="290"/>
    </row>
    <row r="71" spans="1:25" ht="17.149999999999999" thickBot="1" x14ac:dyDescent="0.55000000000000004">
      <c r="A71" s="126"/>
      <c r="B71" s="128"/>
      <c r="C71" s="408" t="s">
        <v>150</v>
      </c>
      <c r="D71" s="409"/>
      <c r="E71" s="409"/>
      <c r="F71" s="409"/>
      <c r="G71" s="410"/>
      <c r="H71" s="130"/>
      <c r="I71" s="129"/>
      <c r="J71" s="273"/>
      <c r="K71" s="288"/>
      <c r="L71" s="273"/>
      <c r="M71" s="273"/>
      <c r="N71" s="273"/>
      <c r="O71" s="273"/>
      <c r="P71" s="273"/>
      <c r="Q71" s="273"/>
      <c r="R71" s="273"/>
      <c r="S71" s="273"/>
      <c r="T71" s="273"/>
      <c r="U71" s="273"/>
      <c r="V71" s="273"/>
      <c r="Y71" s="290"/>
    </row>
    <row r="72" spans="1:25" ht="17.149999999999999" thickBot="1" x14ac:dyDescent="0.55000000000000004">
      <c r="A72" s="126"/>
      <c r="B72" s="128"/>
      <c r="C72" s="411" t="s">
        <v>187</v>
      </c>
      <c r="D72" s="412"/>
      <c r="E72" s="412"/>
      <c r="F72" s="412"/>
      <c r="G72" s="413"/>
      <c r="H72" s="130"/>
      <c r="I72" s="129"/>
      <c r="J72" s="273"/>
      <c r="K72" s="288"/>
      <c r="L72" s="273"/>
      <c r="M72" s="273"/>
      <c r="N72" s="273"/>
      <c r="O72" s="273"/>
      <c r="P72" s="273"/>
      <c r="Q72" s="273"/>
      <c r="R72" s="273"/>
      <c r="S72" s="273"/>
      <c r="T72" s="273"/>
      <c r="U72" s="273"/>
      <c r="V72" s="273"/>
      <c r="Y72" s="290"/>
    </row>
    <row r="73" spans="1:25" x14ac:dyDescent="0.5">
      <c r="A73" s="126"/>
      <c r="B73" s="128"/>
      <c r="C73" s="128"/>
      <c r="D73" s="135" t="s">
        <v>151</v>
      </c>
      <c r="E73" s="135" t="s">
        <v>152</v>
      </c>
      <c r="F73" s="135" t="s">
        <v>153</v>
      </c>
      <c r="G73" s="155"/>
      <c r="H73" s="130"/>
      <c r="I73" s="129"/>
      <c r="J73" s="273"/>
      <c r="K73" s="288"/>
      <c r="L73" s="273"/>
      <c r="M73" s="273"/>
      <c r="N73" s="273"/>
      <c r="O73" s="273"/>
      <c r="P73" s="273"/>
      <c r="Q73" s="273"/>
      <c r="R73" s="273"/>
      <c r="S73" s="273"/>
      <c r="T73" s="273"/>
      <c r="U73" s="273"/>
      <c r="V73" s="273"/>
      <c r="Y73" s="290"/>
    </row>
    <row r="74" spans="1:25" x14ac:dyDescent="0.5">
      <c r="A74" s="126"/>
      <c r="B74" s="128"/>
      <c r="C74" s="137" t="s">
        <v>123</v>
      </c>
      <c r="D74" s="240"/>
      <c r="E74" s="240"/>
      <c r="F74" s="240"/>
      <c r="G74" s="143" t="s">
        <v>74</v>
      </c>
      <c r="H74" s="130"/>
      <c r="I74" s="129"/>
      <c r="J74" s="273"/>
      <c r="K74" s="288"/>
      <c r="L74" s="273"/>
      <c r="M74" s="273"/>
      <c r="N74" s="273"/>
      <c r="O74" s="273"/>
      <c r="P74" s="273"/>
      <c r="Q74" s="273"/>
      <c r="R74" s="273"/>
      <c r="S74" s="273"/>
      <c r="T74" s="273"/>
      <c r="U74" s="273"/>
      <c r="V74" s="273"/>
      <c r="Y74" s="290"/>
    </row>
    <row r="75" spans="1:25" x14ac:dyDescent="0.5">
      <c r="A75" s="126"/>
      <c r="B75" s="128"/>
      <c r="C75" s="137" t="s">
        <v>124</v>
      </c>
      <c r="D75" s="240"/>
      <c r="E75" s="240"/>
      <c r="F75" s="240"/>
      <c r="G75" s="143" t="s">
        <v>74</v>
      </c>
      <c r="H75" s="130"/>
      <c r="I75" s="129"/>
      <c r="J75" s="273"/>
      <c r="K75" s="288"/>
      <c r="L75" s="273"/>
      <c r="M75" s="273"/>
      <c r="N75" s="273"/>
      <c r="O75" s="273"/>
      <c r="P75" s="273"/>
      <c r="Q75" s="273"/>
      <c r="R75" s="273"/>
      <c r="S75" s="273"/>
      <c r="T75" s="273"/>
      <c r="U75" s="273"/>
      <c r="V75" s="273"/>
      <c r="Y75" s="290"/>
    </row>
    <row r="76" spans="1:25" x14ac:dyDescent="0.5">
      <c r="A76" s="126"/>
      <c r="B76" s="128"/>
      <c r="C76" s="137" t="s">
        <v>267</v>
      </c>
      <c r="D76" s="240"/>
      <c r="E76" s="240"/>
      <c r="F76" s="240"/>
      <c r="G76" s="143" t="s">
        <v>100</v>
      </c>
      <c r="H76" s="130"/>
      <c r="I76" s="129"/>
      <c r="J76" s="273"/>
      <c r="K76" s="288"/>
      <c r="L76" s="273"/>
      <c r="M76" s="273"/>
      <c r="N76" s="273"/>
      <c r="O76" s="273"/>
      <c r="P76" s="273"/>
      <c r="Q76" s="273"/>
      <c r="R76" s="273"/>
      <c r="S76" s="273"/>
      <c r="T76" s="273"/>
      <c r="U76" s="273"/>
      <c r="V76" s="273"/>
      <c r="Y76" s="290"/>
    </row>
    <row r="77" spans="1:25" ht="17.149999999999999" thickBot="1" x14ac:dyDescent="0.55000000000000004">
      <c r="A77" s="126"/>
      <c r="B77" s="128"/>
      <c r="C77" s="169" t="s">
        <v>117</v>
      </c>
      <c r="D77" s="241"/>
      <c r="E77" s="241"/>
      <c r="F77" s="241"/>
      <c r="G77" s="170" t="s">
        <v>114</v>
      </c>
      <c r="H77" s="130"/>
      <c r="I77" s="129"/>
      <c r="J77" s="273"/>
      <c r="K77" s="288"/>
      <c r="L77" s="273"/>
      <c r="M77" s="273"/>
      <c r="N77" s="273"/>
      <c r="O77" s="273"/>
      <c r="P77" s="273"/>
      <c r="Q77" s="273"/>
      <c r="R77" s="273"/>
      <c r="S77" s="273"/>
      <c r="T77" s="273"/>
      <c r="U77" s="273"/>
      <c r="V77" s="273"/>
      <c r="Y77" s="290"/>
    </row>
    <row r="78" spans="1:25" ht="17.149999999999999" thickBot="1" x14ac:dyDescent="0.55000000000000004">
      <c r="A78" s="126"/>
      <c r="B78" s="128"/>
      <c r="C78" s="129"/>
      <c r="D78" s="129"/>
      <c r="E78" s="129"/>
      <c r="F78" s="129"/>
      <c r="G78" s="129"/>
      <c r="H78" s="130"/>
      <c r="I78" s="129"/>
      <c r="J78" s="273"/>
      <c r="K78" s="288"/>
      <c r="L78" s="273"/>
      <c r="M78" s="273"/>
      <c r="N78" s="273"/>
      <c r="O78" s="273"/>
      <c r="P78" s="273"/>
      <c r="Q78" s="273"/>
      <c r="R78" s="273"/>
      <c r="S78" s="273"/>
      <c r="T78" s="273"/>
      <c r="U78" s="273"/>
      <c r="V78" s="273"/>
      <c r="Y78" s="290"/>
    </row>
    <row r="79" spans="1:25" ht="17.600000000000001" thickBot="1" x14ac:dyDescent="0.6">
      <c r="A79" s="131"/>
      <c r="B79" s="132"/>
      <c r="C79" s="408" t="s">
        <v>134</v>
      </c>
      <c r="D79" s="409"/>
      <c r="E79" s="409"/>
      <c r="F79" s="409"/>
      <c r="G79" s="410"/>
      <c r="H79" s="133"/>
      <c r="I79" s="129"/>
      <c r="J79" s="273"/>
      <c r="K79" s="289"/>
      <c r="L79" s="273"/>
      <c r="M79" s="273"/>
      <c r="N79" s="273"/>
      <c r="O79" s="273"/>
      <c r="P79" s="273"/>
      <c r="Q79" s="273"/>
      <c r="R79" s="273"/>
      <c r="S79" s="273"/>
      <c r="T79" s="273"/>
      <c r="U79" s="273"/>
      <c r="V79" s="273"/>
      <c r="Y79" s="290"/>
    </row>
    <row r="80" spans="1:25" ht="17.149999999999999" x14ac:dyDescent="0.55000000000000004">
      <c r="A80" s="131"/>
      <c r="B80" s="132"/>
      <c r="C80" s="128"/>
      <c r="D80" s="129"/>
      <c r="E80" s="129"/>
      <c r="F80" s="135" t="s">
        <v>73</v>
      </c>
      <c r="G80" s="155"/>
      <c r="H80" s="136"/>
      <c r="I80" s="275"/>
      <c r="J80" s="273"/>
      <c r="K80" s="289"/>
      <c r="L80" s="273"/>
      <c r="M80" s="273"/>
      <c r="N80" s="273"/>
      <c r="O80" s="273"/>
      <c r="P80" s="273"/>
      <c r="Q80" s="273"/>
      <c r="R80" s="273"/>
      <c r="S80" s="273"/>
      <c r="T80" s="273"/>
      <c r="U80" s="273"/>
      <c r="V80" s="273"/>
      <c r="Y80" s="290"/>
    </row>
    <row r="81" spans="1:25" ht="17.600000000000001" thickBot="1" x14ac:dyDescent="0.6">
      <c r="A81" s="131"/>
      <c r="B81" s="132"/>
      <c r="C81" s="271" t="s">
        <v>143</v>
      </c>
      <c r="D81" s="272"/>
      <c r="E81" s="272"/>
      <c r="F81" s="241"/>
      <c r="G81" s="170" t="s">
        <v>75</v>
      </c>
      <c r="H81" s="139"/>
      <c r="I81" s="276"/>
      <c r="J81" s="273"/>
      <c r="K81" s="289"/>
      <c r="L81" s="273"/>
      <c r="M81" s="273"/>
      <c r="N81" s="273"/>
      <c r="O81" s="273"/>
      <c r="P81" s="273"/>
      <c r="Q81" s="273"/>
      <c r="R81" s="273"/>
      <c r="S81" s="273"/>
      <c r="T81" s="273"/>
      <c r="U81" s="273"/>
      <c r="V81" s="273"/>
      <c r="Y81" s="290"/>
    </row>
    <row r="82" spans="1:25" ht="17.149999999999999" thickBot="1" x14ac:dyDescent="0.55000000000000004">
      <c r="A82" s="126"/>
      <c r="B82" s="128"/>
      <c r="C82" s="129"/>
      <c r="D82" s="129"/>
      <c r="E82" s="129"/>
      <c r="F82" s="129"/>
      <c r="G82" s="129"/>
      <c r="H82" s="130"/>
      <c r="I82" s="129"/>
      <c r="J82" s="273"/>
      <c r="K82" s="288"/>
      <c r="L82" s="273"/>
      <c r="M82" s="273"/>
      <c r="N82" s="273"/>
      <c r="O82" s="273"/>
      <c r="P82" s="273"/>
      <c r="Q82" s="273"/>
      <c r="R82" s="273"/>
      <c r="S82" s="273"/>
      <c r="T82" s="273"/>
      <c r="U82" s="273"/>
      <c r="V82" s="273"/>
      <c r="Y82" s="290"/>
    </row>
    <row r="83" spans="1:25" ht="17.149999999999999" thickBot="1" x14ac:dyDescent="0.55000000000000004">
      <c r="A83" s="126"/>
      <c r="B83" s="128"/>
      <c r="C83" s="484" t="s">
        <v>329</v>
      </c>
      <c r="D83" s="485"/>
      <c r="E83" s="485"/>
      <c r="F83" s="485"/>
      <c r="G83" s="486"/>
      <c r="H83" s="130"/>
      <c r="I83" s="129"/>
      <c r="J83" s="273"/>
      <c r="K83" s="288"/>
      <c r="L83" s="273"/>
      <c r="M83" s="273"/>
      <c r="N83" s="273"/>
      <c r="O83" s="273"/>
      <c r="P83" s="273"/>
      <c r="Q83" s="273"/>
      <c r="R83" s="273"/>
      <c r="S83" s="273"/>
      <c r="T83" s="273"/>
      <c r="U83" s="273"/>
      <c r="V83" s="273"/>
      <c r="Y83" s="290"/>
    </row>
    <row r="84" spans="1:25" ht="17.149999999999999" thickBot="1" x14ac:dyDescent="0.55000000000000004">
      <c r="A84" s="126"/>
      <c r="B84" s="128"/>
      <c r="C84" s="129"/>
      <c r="D84" s="129"/>
      <c r="E84" s="129"/>
      <c r="F84" s="129"/>
      <c r="G84" s="129"/>
      <c r="H84" s="130"/>
      <c r="I84" s="129"/>
      <c r="J84" s="273"/>
      <c r="K84" s="288"/>
      <c r="L84" s="273"/>
      <c r="M84" s="273"/>
      <c r="N84" s="273"/>
      <c r="O84" s="273"/>
      <c r="P84" s="273"/>
      <c r="Q84" s="273"/>
      <c r="R84" s="273"/>
      <c r="S84" s="273"/>
      <c r="T84" s="273"/>
      <c r="U84" s="273"/>
      <c r="V84" s="273"/>
      <c r="Y84" s="290"/>
    </row>
    <row r="85" spans="1:25" ht="17.149999999999999" thickBot="1" x14ac:dyDescent="0.55000000000000004">
      <c r="A85" s="126"/>
      <c r="B85" s="128"/>
      <c r="C85" s="408" t="s">
        <v>135</v>
      </c>
      <c r="D85" s="409"/>
      <c r="E85" s="409"/>
      <c r="F85" s="409"/>
      <c r="G85" s="410"/>
      <c r="H85" s="130"/>
      <c r="I85" s="129"/>
      <c r="J85" s="273"/>
      <c r="K85" s="288"/>
      <c r="L85" s="273"/>
      <c r="M85" s="273"/>
      <c r="N85" s="273"/>
      <c r="O85" s="273"/>
      <c r="P85" s="273"/>
      <c r="Q85" s="273"/>
      <c r="R85" s="273"/>
      <c r="S85" s="273"/>
      <c r="T85" s="273"/>
      <c r="U85" s="273"/>
      <c r="V85" s="273"/>
      <c r="Y85" s="290"/>
    </row>
    <row r="86" spans="1:25" x14ac:dyDescent="0.5">
      <c r="A86" s="126"/>
      <c r="B86" s="128"/>
      <c r="C86" s="259"/>
      <c r="D86" s="260"/>
      <c r="E86" s="260"/>
      <c r="F86" s="135" t="s">
        <v>73</v>
      </c>
      <c r="G86" s="130"/>
      <c r="H86" s="130"/>
      <c r="I86" s="129"/>
      <c r="J86" s="273"/>
      <c r="K86" s="288"/>
      <c r="L86" s="273"/>
      <c r="M86" s="273"/>
      <c r="N86" s="273"/>
      <c r="O86" s="273"/>
      <c r="P86" s="273"/>
      <c r="Q86" s="273"/>
      <c r="R86" s="273"/>
      <c r="S86" s="273"/>
      <c r="T86" s="273"/>
      <c r="U86" s="273"/>
      <c r="V86" s="273"/>
      <c r="Y86" s="290"/>
    </row>
    <row r="87" spans="1:25" x14ac:dyDescent="0.5">
      <c r="A87" s="126"/>
      <c r="B87" s="128"/>
      <c r="C87" s="269" t="s">
        <v>289</v>
      </c>
      <c r="D87" s="270"/>
      <c r="E87" s="270"/>
      <c r="F87" s="167"/>
      <c r="G87" s="143"/>
      <c r="H87" s="130"/>
      <c r="I87" s="129"/>
      <c r="J87" s="273"/>
      <c r="K87" s="288"/>
      <c r="L87" s="273"/>
      <c r="M87" s="273"/>
      <c r="N87" s="273"/>
      <c r="O87" s="273"/>
      <c r="P87" s="273"/>
      <c r="Q87" s="273"/>
      <c r="R87" s="273"/>
      <c r="S87" s="273"/>
      <c r="T87" s="273"/>
      <c r="U87" s="273"/>
      <c r="V87" s="273"/>
      <c r="Y87" s="290"/>
    </row>
    <row r="88" spans="1:25" x14ac:dyDescent="0.5">
      <c r="A88" s="126"/>
      <c r="B88" s="128"/>
      <c r="C88" s="269" t="s">
        <v>141</v>
      </c>
      <c r="D88" s="270"/>
      <c r="E88" s="270"/>
      <c r="F88" s="167"/>
      <c r="G88" s="143" t="s">
        <v>87</v>
      </c>
      <c r="H88" s="144"/>
      <c r="I88" s="277"/>
      <c r="J88" s="273"/>
      <c r="K88" s="288"/>
      <c r="L88" s="273"/>
      <c r="M88" s="273"/>
      <c r="N88" s="273"/>
      <c r="O88" s="273"/>
      <c r="P88" s="273"/>
      <c r="Q88" s="273"/>
      <c r="R88" s="273"/>
      <c r="S88" s="273"/>
      <c r="T88" s="273"/>
      <c r="U88" s="273"/>
      <c r="V88" s="273"/>
      <c r="Y88" s="290"/>
    </row>
    <row r="89" spans="1:25" x14ac:dyDescent="0.5">
      <c r="A89" s="126"/>
      <c r="B89" s="128"/>
      <c r="C89" s="269" t="s">
        <v>284</v>
      </c>
      <c r="D89" s="270"/>
      <c r="E89" s="270"/>
      <c r="F89" s="167"/>
      <c r="G89" s="143" t="s">
        <v>74</v>
      </c>
      <c r="H89" s="144"/>
      <c r="I89" s="277"/>
      <c r="J89" s="273"/>
      <c r="K89" s="288"/>
      <c r="L89" s="273"/>
      <c r="M89" s="273"/>
      <c r="N89" s="273"/>
      <c r="O89" s="273"/>
      <c r="P89" s="273"/>
      <c r="Q89" s="273"/>
      <c r="R89" s="273"/>
      <c r="S89" s="273"/>
      <c r="T89" s="273"/>
      <c r="U89" s="273"/>
      <c r="V89" s="273"/>
      <c r="Y89" s="290"/>
    </row>
    <row r="90" spans="1:25" x14ac:dyDescent="0.5">
      <c r="A90" s="126"/>
      <c r="B90" s="128"/>
      <c r="C90" s="269" t="s">
        <v>294</v>
      </c>
      <c r="D90" s="270"/>
      <c r="E90" s="270"/>
      <c r="F90" s="167"/>
      <c r="G90" s="143" t="s">
        <v>100</v>
      </c>
      <c r="H90" s="144"/>
      <c r="I90" s="277"/>
      <c r="J90" s="273"/>
      <c r="K90" s="288"/>
      <c r="L90" s="273"/>
      <c r="M90" s="273"/>
      <c r="N90" s="273"/>
      <c r="O90" s="273"/>
      <c r="P90" s="273"/>
      <c r="Q90" s="273"/>
      <c r="R90" s="273"/>
      <c r="S90" s="273"/>
      <c r="T90" s="273"/>
      <c r="U90" s="273"/>
      <c r="V90" s="273"/>
      <c r="Y90" s="290"/>
    </row>
    <row r="91" spans="1:25" x14ac:dyDescent="0.5">
      <c r="A91" s="126"/>
      <c r="B91" s="128"/>
      <c r="C91" s="269" t="s">
        <v>306</v>
      </c>
      <c r="D91" s="270"/>
      <c r="E91" s="270"/>
      <c r="F91" s="167"/>
      <c r="G91" s="143" t="s">
        <v>130</v>
      </c>
      <c r="H91" s="144"/>
      <c r="I91" s="277"/>
      <c r="J91" s="273"/>
      <c r="K91" s="288"/>
      <c r="L91" s="273"/>
      <c r="M91" s="273"/>
      <c r="N91" s="273"/>
      <c r="O91" s="273"/>
      <c r="P91" s="273"/>
      <c r="Q91" s="273"/>
      <c r="R91" s="273"/>
      <c r="S91" s="273"/>
      <c r="T91" s="273"/>
      <c r="U91" s="273"/>
      <c r="V91" s="273"/>
      <c r="Y91" s="290"/>
    </row>
    <row r="92" spans="1:25" x14ac:dyDescent="0.5">
      <c r="A92" s="126"/>
      <c r="B92" s="128"/>
      <c r="C92" s="269" t="s">
        <v>290</v>
      </c>
      <c r="D92" s="270"/>
      <c r="E92" s="270"/>
      <c r="F92" s="167"/>
      <c r="G92" s="143" t="s">
        <v>291</v>
      </c>
      <c r="H92" s="144"/>
      <c r="I92" s="277"/>
      <c r="J92" s="273"/>
      <c r="K92" s="288"/>
      <c r="L92" s="273"/>
      <c r="M92" s="273"/>
      <c r="N92" s="273"/>
      <c r="O92" s="273"/>
      <c r="P92" s="273"/>
      <c r="Q92" s="273"/>
      <c r="R92" s="273"/>
      <c r="S92" s="273"/>
      <c r="T92" s="273"/>
      <c r="U92" s="273"/>
      <c r="V92" s="273"/>
      <c r="Y92" s="290"/>
    </row>
    <row r="93" spans="1:25" x14ac:dyDescent="0.5">
      <c r="A93" s="126"/>
      <c r="B93" s="128"/>
      <c r="C93" s="269" t="s">
        <v>269</v>
      </c>
      <c r="D93" s="270"/>
      <c r="E93" s="270"/>
      <c r="F93" s="167"/>
      <c r="G93" s="143" t="s">
        <v>254</v>
      </c>
      <c r="H93" s="144"/>
      <c r="I93" s="277"/>
      <c r="J93" s="273"/>
      <c r="K93" s="288"/>
      <c r="L93" s="273"/>
      <c r="M93" s="273"/>
      <c r="N93" s="273"/>
      <c r="O93" s="273"/>
      <c r="P93" s="273"/>
      <c r="Q93" s="273"/>
      <c r="R93" s="273"/>
      <c r="S93" s="273"/>
      <c r="T93" s="273"/>
      <c r="U93" s="273"/>
      <c r="V93" s="273"/>
      <c r="Y93" s="290"/>
    </row>
    <row r="94" spans="1:25" x14ac:dyDescent="0.5">
      <c r="A94" s="126"/>
      <c r="B94" s="128"/>
      <c r="C94" s="269" t="s">
        <v>270</v>
      </c>
      <c r="D94" s="270"/>
      <c r="E94" s="270"/>
      <c r="F94" s="167"/>
      <c r="G94" s="143" t="s">
        <v>254</v>
      </c>
      <c r="H94" s="144"/>
      <c r="I94" s="277"/>
      <c r="J94" s="273"/>
      <c r="K94" s="288"/>
      <c r="L94" s="273"/>
      <c r="M94" s="273"/>
      <c r="N94" s="273"/>
      <c r="O94" s="273"/>
      <c r="P94" s="273"/>
      <c r="Q94" s="273"/>
      <c r="R94" s="273"/>
      <c r="S94" s="273"/>
      <c r="T94" s="273"/>
      <c r="U94" s="273"/>
      <c r="V94" s="273"/>
      <c r="Y94" s="290"/>
    </row>
    <row r="95" spans="1:25" x14ac:dyDescent="0.5">
      <c r="A95" s="126"/>
      <c r="B95" s="128"/>
      <c r="C95" s="269" t="s">
        <v>144</v>
      </c>
      <c r="D95" s="270"/>
      <c r="E95" s="270"/>
      <c r="F95" s="167"/>
      <c r="G95" s="143" t="s">
        <v>75</v>
      </c>
      <c r="H95" s="144"/>
      <c r="I95" s="277"/>
      <c r="J95" s="273"/>
      <c r="K95" s="288"/>
      <c r="L95" s="273"/>
      <c r="M95" s="273"/>
      <c r="N95" s="273"/>
      <c r="O95" s="273"/>
      <c r="P95" s="273"/>
      <c r="Q95" s="273"/>
      <c r="R95" s="273"/>
      <c r="S95" s="273"/>
      <c r="T95" s="273"/>
      <c r="U95" s="273"/>
      <c r="V95" s="273"/>
      <c r="Y95" s="290"/>
    </row>
    <row r="96" spans="1:25" ht="17.149999999999999" thickBot="1" x14ac:dyDescent="0.55000000000000004">
      <c r="A96" s="126"/>
      <c r="B96" s="128"/>
      <c r="C96" s="169" t="s">
        <v>273</v>
      </c>
      <c r="D96" s="171"/>
      <c r="E96" s="171"/>
      <c r="F96" s="237" t="str">
        <f>IF(Eerdd-Esrdd=0,"-",Eerdd-Esrdd)</f>
        <v>-</v>
      </c>
      <c r="G96" s="170" t="s">
        <v>75</v>
      </c>
      <c r="H96" s="144"/>
      <c r="I96" s="277"/>
      <c r="J96" s="273"/>
      <c r="K96" s="288"/>
      <c r="L96" s="273"/>
      <c r="M96" s="273"/>
      <c r="N96" s="273"/>
      <c r="O96" s="273"/>
      <c r="P96" s="273"/>
      <c r="Q96" s="273"/>
      <c r="R96" s="273"/>
      <c r="S96" s="273"/>
      <c r="T96" s="273"/>
      <c r="U96" s="273"/>
      <c r="V96" s="273"/>
      <c r="Y96" s="290"/>
    </row>
    <row r="97" spans="1:25" ht="17.149999999999999" thickBot="1" x14ac:dyDescent="0.55000000000000004">
      <c r="A97" s="126"/>
      <c r="B97" s="140"/>
      <c r="C97" s="141"/>
      <c r="D97" s="141"/>
      <c r="E97" s="141"/>
      <c r="F97" s="141"/>
      <c r="G97" s="141"/>
      <c r="H97" s="142"/>
      <c r="I97" s="129"/>
      <c r="J97" s="273"/>
      <c r="K97" s="288"/>
      <c r="L97" s="273"/>
      <c r="M97" s="273"/>
      <c r="N97" s="273"/>
      <c r="O97" s="273"/>
      <c r="P97" s="273"/>
      <c r="Q97" s="273"/>
      <c r="R97" s="273"/>
      <c r="S97" s="273"/>
      <c r="T97" s="273"/>
      <c r="U97" s="273"/>
      <c r="V97" s="273"/>
      <c r="Y97" s="290"/>
    </row>
    <row r="98" spans="1:25" ht="17.149999999999999" thickBot="1" x14ac:dyDescent="0.55000000000000004">
      <c r="A98" s="126"/>
      <c r="B98" s="145"/>
      <c r="C98" s="145"/>
      <c r="D98" s="145"/>
      <c r="E98" s="145"/>
      <c r="F98" s="145"/>
      <c r="G98" s="145"/>
      <c r="H98" s="145"/>
      <c r="I98" s="145"/>
      <c r="J98" s="273"/>
      <c r="K98" s="288"/>
      <c r="L98" s="273"/>
      <c r="M98" s="273"/>
      <c r="N98" s="273"/>
      <c r="O98" s="273"/>
      <c r="P98" s="273"/>
      <c r="Q98" s="273"/>
      <c r="R98" s="273"/>
      <c r="S98" s="273"/>
      <c r="T98" s="273"/>
      <c r="U98" s="273"/>
      <c r="V98" s="273"/>
      <c r="Y98" s="290"/>
    </row>
    <row r="99" spans="1:25" ht="17.149999999999999" thickBot="1" x14ac:dyDescent="0.55000000000000004">
      <c r="A99" s="126"/>
      <c r="B99" s="408" t="s">
        <v>76</v>
      </c>
      <c r="C99" s="409"/>
      <c r="D99" s="409"/>
      <c r="E99" s="409"/>
      <c r="F99" s="409"/>
      <c r="G99" s="409"/>
      <c r="H99" s="410"/>
      <c r="I99" s="274"/>
      <c r="J99" s="273"/>
      <c r="K99" s="288"/>
      <c r="L99" s="273"/>
      <c r="M99" s="273"/>
      <c r="N99" s="273"/>
      <c r="O99" s="273"/>
      <c r="P99" s="273"/>
      <c r="Q99" s="273"/>
      <c r="R99" s="273"/>
      <c r="S99" s="273"/>
      <c r="T99" s="273"/>
      <c r="U99" s="273"/>
      <c r="V99" s="273"/>
      <c r="Y99" s="290"/>
    </row>
    <row r="100" spans="1:25" x14ac:dyDescent="0.5">
      <c r="A100" s="126"/>
      <c r="B100" s="414"/>
      <c r="C100" s="415"/>
      <c r="D100" s="415"/>
      <c r="E100" s="415"/>
      <c r="F100" s="415"/>
      <c r="G100" s="415"/>
      <c r="H100" s="416"/>
      <c r="I100" s="278"/>
      <c r="J100" s="273"/>
      <c r="K100" s="288"/>
      <c r="L100" s="273"/>
      <c r="M100" s="273"/>
      <c r="N100" s="273"/>
      <c r="O100" s="273"/>
      <c r="P100" s="273"/>
      <c r="Q100" s="273"/>
      <c r="R100" s="273"/>
      <c r="S100" s="273"/>
      <c r="T100" s="273"/>
      <c r="U100" s="273"/>
      <c r="V100" s="273"/>
      <c r="Y100" s="290"/>
    </row>
    <row r="101" spans="1:25" x14ac:dyDescent="0.5">
      <c r="A101" s="126"/>
      <c r="B101" s="414"/>
      <c r="C101" s="415"/>
      <c r="D101" s="415"/>
      <c r="E101" s="415"/>
      <c r="F101" s="415"/>
      <c r="G101" s="415"/>
      <c r="H101" s="416"/>
      <c r="I101" s="278"/>
      <c r="J101" s="273"/>
      <c r="K101" s="288"/>
      <c r="L101" s="273"/>
      <c r="M101" s="273"/>
      <c r="N101" s="273"/>
      <c r="O101" s="273"/>
      <c r="P101" s="273"/>
      <c r="Q101" s="273"/>
      <c r="R101" s="273"/>
      <c r="S101" s="273"/>
      <c r="T101" s="273"/>
      <c r="U101" s="273"/>
      <c r="V101" s="273"/>
      <c r="Y101" s="290"/>
    </row>
    <row r="102" spans="1:25" x14ac:dyDescent="0.5">
      <c r="A102" s="126"/>
      <c r="B102" s="414"/>
      <c r="C102" s="415"/>
      <c r="D102" s="415"/>
      <c r="E102" s="415"/>
      <c r="F102" s="415"/>
      <c r="G102" s="415"/>
      <c r="H102" s="416"/>
      <c r="I102" s="278"/>
      <c r="J102" s="273"/>
      <c r="K102" s="288"/>
      <c r="L102" s="273"/>
      <c r="M102" s="273"/>
      <c r="N102" s="273"/>
      <c r="O102" s="273"/>
      <c r="P102" s="273"/>
      <c r="Q102" s="273"/>
      <c r="R102" s="273"/>
      <c r="S102" s="273"/>
      <c r="T102" s="273"/>
      <c r="U102" s="273"/>
      <c r="V102" s="273"/>
      <c r="Y102" s="290"/>
    </row>
    <row r="103" spans="1:25" x14ac:dyDescent="0.5">
      <c r="A103" s="126"/>
      <c r="B103" s="414"/>
      <c r="C103" s="415"/>
      <c r="D103" s="415"/>
      <c r="E103" s="415"/>
      <c r="F103" s="415"/>
      <c r="G103" s="415"/>
      <c r="H103" s="416"/>
      <c r="I103" s="278"/>
      <c r="J103" s="273"/>
      <c r="K103" s="288"/>
      <c r="L103" s="273"/>
      <c r="M103" s="273"/>
      <c r="N103" s="273"/>
      <c r="O103" s="273"/>
      <c r="P103" s="273"/>
      <c r="Q103" s="273"/>
      <c r="R103" s="273"/>
      <c r="S103" s="273"/>
      <c r="T103" s="273"/>
      <c r="U103" s="273"/>
      <c r="V103" s="273"/>
      <c r="Y103" s="290"/>
    </row>
    <row r="104" spans="1:25" ht="17.149999999999999" thickBot="1" x14ac:dyDescent="0.55000000000000004">
      <c r="A104" s="126"/>
      <c r="B104" s="417"/>
      <c r="C104" s="418"/>
      <c r="D104" s="418"/>
      <c r="E104" s="418"/>
      <c r="F104" s="418"/>
      <c r="G104" s="418"/>
      <c r="H104" s="419"/>
      <c r="I104" s="278"/>
      <c r="J104" s="273"/>
      <c r="K104" s="288"/>
      <c r="L104" s="273"/>
      <c r="M104" s="273"/>
      <c r="N104" s="273"/>
      <c r="O104" s="273"/>
      <c r="P104" s="273"/>
      <c r="Q104" s="273"/>
      <c r="R104" s="273"/>
      <c r="S104" s="273"/>
      <c r="T104" s="273"/>
      <c r="U104" s="273"/>
      <c r="V104" s="273"/>
      <c r="Y104" s="290"/>
    </row>
    <row r="105" spans="1:25" ht="17.149999999999999" thickBot="1" x14ac:dyDescent="0.55000000000000004">
      <c r="A105" s="126"/>
      <c r="B105" s="146"/>
      <c r="C105" s="146"/>
      <c r="D105" s="146"/>
      <c r="E105" s="146"/>
      <c r="F105" s="146"/>
      <c r="G105" s="146"/>
      <c r="H105" s="146"/>
      <c r="I105" s="146"/>
      <c r="J105" s="273"/>
      <c r="K105" s="288"/>
      <c r="L105" s="273"/>
      <c r="M105" s="273"/>
      <c r="N105" s="273"/>
      <c r="O105" s="273"/>
      <c r="P105" s="273"/>
      <c r="Q105" s="273"/>
      <c r="R105" s="273"/>
      <c r="S105" s="273"/>
      <c r="T105" s="273"/>
      <c r="U105" s="273"/>
      <c r="V105" s="273"/>
      <c r="Y105" s="290"/>
    </row>
    <row r="106" spans="1:25" ht="17.149999999999999" thickBot="1" x14ac:dyDescent="0.55000000000000004">
      <c r="A106" s="126"/>
      <c r="B106" s="408" t="s">
        <v>276</v>
      </c>
      <c r="C106" s="409"/>
      <c r="D106" s="409"/>
      <c r="E106" s="409"/>
      <c r="F106" s="409"/>
      <c r="G106" s="409"/>
      <c r="H106" s="409"/>
      <c r="I106" s="410"/>
      <c r="J106" s="274"/>
      <c r="K106" s="288"/>
      <c r="L106" s="273"/>
      <c r="M106" s="273"/>
      <c r="N106" s="273"/>
      <c r="O106" s="273"/>
      <c r="P106" s="273"/>
      <c r="Q106" s="273"/>
      <c r="R106" s="273"/>
      <c r="S106" s="273"/>
      <c r="T106" s="273"/>
      <c r="U106" s="273"/>
      <c r="V106" s="273"/>
      <c r="Y106" s="290"/>
    </row>
    <row r="107" spans="1:25" ht="17.149999999999999" thickBot="1" x14ac:dyDescent="0.55000000000000004">
      <c r="A107" s="126"/>
      <c r="B107" s="128"/>
      <c r="C107" s="129"/>
      <c r="D107" s="129"/>
      <c r="E107" s="129"/>
      <c r="F107" s="129"/>
      <c r="G107" s="129"/>
      <c r="H107" s="129"/>
      <c r="I107" s="130"/>
      <c r="J107" s="129"/>
      <c r="K107" s="288"/>
      <c r="L107" s="273"/>
      <c r="M107" s="273"/>
      <c r="N107" s="273"/>
      <c r="O107" s="273"/>
      <c r="P107" s="273"/>
      <c r="Q107" s="273"/>
      <c r="R107" s="273"/>
      <c r="S107" s="273"/>
      <c r="T107" s="273"/>
      <c r="U107" s="273"/>
      <c r="V107" s="273"/>
      <c r="Y107" s="290"/>
    </row>
    <row r="108" spans="1:25" ht="17.149999999999999" thickBot="1" x14ac:dyDescent="0.55000000000000004">
      <c r="A108" s="126"/>
      <c r="B108" s="128"/>
      <c r="C108" s="408" t="s">
        <v>78</v>
      </c>
      <c r="D108" s="409"/>
      <c r="E108" s="409"/>
      <c r="F108" s="409"/>
      <c r="G108" s="409"/>
      <c r="H108" s="410"/>
      <c r="I108" s="130"/>
      <c r="J108" s="129"/>
      <c r="K108" s="288"/>
      <c r="L108" s="273"/>
      <c r="M108" s="273"/>
      <c r="N108" s="273"/>
      <c r="O108" s="273"/>
      <c r="P108" s="273"/>
      <c r="Q108" s="273"/>
      <c r="R108" s="273"/>
      <c r="S108" s="273"/>
      <c r="T108" s="273"/>
      <c r="U108" s="273"/>
      <c r="V108" s="273"/>
      <c r="Y108" s="290"/>
    </row>
    <row r="109" spans="1:25" x14ac:dyDescent="0.5">
      <c r="A109" s="126"/>
      <c r="B109" s="128"/>
      <c r="C109" s="128"/>
      <c r="D109" s="129"/>
      <c r="E109" s="129"/>
      <c r="F109" s="488" t="s">
        <v>139</v>
      </c>
      <c r="G109" s="488"/>
      <c r="H109" s="130"/>
      <c r="I109" s="130"/>
      <c r="J109" s="129"/>
      <c r="K109" s="288"/>
      <c r="L109" s="273"/>
      <c r="M109" s="273"/>
      <c r="N109" s="273"/>
      <c r="O109" s="273"/>
      <c r="P109" s="273"/>
      <c r="Q109" s="273"/>
      <c r="R109" s="273"/>
      <c r="S109" s="273"/>
      <c r="T109" s="273"/>
      <c r="U109" s="273"/>
      <c r="V109" s="273"/>
      <c r="Y109" s="290"/>
    </row>
    <row r="110" spans="1:25" ht="17.149999999999999" thickBot="1" x14ac:dyDescent="0.55000000000000004">
      <c r="A110" s="126"/>
      <c r="B110" s="128"/>
      <c r="C110" s="490" t="s">
        <v>142</v>
      </c>
      <c r="D110" s="491"/>
      <c r="E110" s="491"/>
      <c r="F110" s="489">
        <v>0.45359237000000002</v>
      </c>
      <c r="G110" s="489"/>
      <c r="H110" s="142" t="s">
        <v>132</v>
      </c>
      <c r="I110" s="130"/>
      <c r="J110" s="129"/>
      <c r="K110" s="288"/>
      <c r="L110" s="273"/>
      <c r="M110" s="273"/>
      <c r="N110" s="273"/>
      <c r="O110" s="273"/>
      <c r="P110" s="273"/>
      <c r="Q110" s="273"/>
      <c r="R110" s="273"/>
      <c r="S110" s="273"/>
      <c r="T110" s="273"/>
      <c r="U110" s="273"/>
      <c r="V110" s="273"/>
      <c r="Y110" s="290"/>
    </row>
    <row r="111" spans="1:25" ht="17.149999999999999" thickBot="1" x14ac:dyDescent="0.55000000000000004">
      <c r="A111" s="126"/>
      <c r="B111" s="128"/>
      <c r="C111" s="129"/>
      <c r="D111" s="129"/>
      <c r="E111" s="129"/>
      <c r="F111" s="129"/>
      <c r="G111" s="129"/>
      <c r="H111" s="129"/>
      <c r="I111" s="130"/>
      <c r="J111" s="129"/>
      <c r="K111" s="288"/>
      <c r="L111" s="273"/>
      <c r="M111" s="273"/>
      <c r="N111" s="273"/>
      <c r="O111" s="273"/>
      <c r="P111" s="273"/>
      <c r="Q111" s="273"/>
      <c r="R111" s="273"/>
      <c r="S111" s="273"/>
      <c r="T111" s="273"/>
      <c r="U111" s="273"/>
      <c r="V111" s="273"/>
      <c r="Y111" s="290"/>
    </row>
    <row r="112" spans="1:25" ht="17.149999999999999" thickBot="1" x14ac:dyDescent="0.55000000000000004">
      <c r="A112" s="126"/>
      <c r="B112" s="128"/>
      <c r="C112" s="408" t="s">
        <v>110</v>
      </c>
      <c r="D112" s="409"/>
      <c r="E112" s="409"/>
      <c r="F112" s="409"/>
      <c r="G112" s="409"/>
      <c r="H112" s="410"/>
      <c r="I112" s="130"/>
      <c r="J112" s="129"/>
      <c r="K112" s="288"/>
      <c r="L112" s="273"/>
      <c r="M112" s="273"/>
      <c r="N112" s="273"/>
      <c r="O112" s="273"/>
      <c r="P112" s="273"/>
      <c r="Q112" s="273"/>
      <c r="R112" s="273"/>
      <c r="S112" s="273"/>
      <c r="T112" s="273"/>
      <c r="U112" s="273"/>
      <c r="V112" s="273"/>
      <c r="Y112" s="290"/>
    </row>
    <row r="113" spans="1:25" ht="89.25" customHeight="1" x14ac:dyDescent="0.5">
      <c r="A113" s="126"/>
      <c r="B113" s="128"/>
      <c r="C113" s="128"/>
      <c r="D113" s="129"/>
      <c r="E113" s="129"/>
      <c r="F113" s="236" t="s">
        <v>228</v>
      </c>
      <c r="G113" s="236" t="s">
        <v>229</v>
      </c>
      <c r="H113" s="155"/>
      <c r="I113" s="130"/>
      <c r="J113" s="129"/>
      <c r="K113" s="288"/>
      <c r="L113" s="273"/>
      <c r="M113" s="273"/>
      <c r="N113" s="273"/>
      <c r="O113" s="273"/>
      <c r="P113" s="273"/>
      <c r="Q113" s="273"/>
      <c r="R113" s="273"/>
      <c r="S113" s="273"/>
      <c r="T113" s="273"/>
      <c r="U113" s="273"/>
      <c r="V113" s="273"/>
      <c r="Y113" s="290"/>
    </row>
    <row r="114" spans="1:25" x14ac:dyDescent="0.5">
      <c r="A114" s="126"/>
      <c r="B114" s="128"/>
      <c r="C114" s="481" t="s">
        <v>293</v>
      </c>
      <c r="D114" s="482"/>
      <c r="E114" s="483"/>
      <c r="F114" s="237">
        <f>Htp*(1+0.0083*(29.921-Bp))</f>
        <v>0</v>
      </c>
      <c r="G114" s="235" t="s">
        <v>230</v>
      </c>
      <c r="H114" s="156" t="s">
        <v>100</v>
      </c>
      <c r="I114" s="130"/>
      <c r="J114" s="129"/>
      <c r="K114" s="288"/>
      <c r="L114" s="273"/>
      <c r="M114" s="273"/>
      <c r="N114" s="273"/>
      <c r="O114" s="273"/>
      <c r="P114" s="273"/>
      <c r="Q114" s="273"/>
      <c r="R114" s="273"/>
      <c r="S114" s="273"/>
      <c r="T114" s="273"/>
      <c r="U114" s="273"/>
      <c r="V114" s="273"/>
      <c r="Y114" s="290"/>
    </row>
    <row r="115" spans="1:25" x14ac:dyDescent="0.5">
      <c r="A115" s="126"/>
      <c r="B115" s="128"/>
      <c r="C115" s="481" t="s">
        <v>272</v>
      </c>
      <c r="D115" s="482"/>
      <c r="E115" s="483"/>
      <c r="F115" s="237">
        <f>Htwh*(1+0.0072*(29.921-Bwh))</f>
        <v>0</v>
      </c>
      <c r="G115" s="235" t="s">
        <v>230</v>
      </c>
      <c r="H115" s="156" t="s">
        <v>100</v>
      </c>
      <c r="I115" s="130"/>
      <c r="J115" s="129"/>
      <c r="K115" s="288"/>
      <c r="L115" s="273"/>
      <c r="M115" s="273"/>
      <c r="N115" s="273"/>
      <c r="O115" s="273"/>
      <c r="P115" s="273"/>
      <c r="Q115" s="273"/>
      <c r="R115" s="273"/>
      <c r="S115" s="273"/>
      <c r="T115" s="273"/>
      <c r="U115" s="273"/>
      <c r="V115" s="273"/>
      <c r="Y115" s="290"/>
    </row>
    <row r="116" spans="1:25" x14ac:dyDescent="0.5">
      <c r="A116" s="126"/>
      <c r="B116" s="128"/>
      <c r="C116" s="481" t="s">
        <v>323</v>
      </c>
      <c r="D116" s="482"/>
      <c r="E116" s="483"/>
      <c r="F116" s="238" t="e">
        <f>(wp*24)/(pp*1.04)</f>
        <v>#DIV/0!</v>
      </c>
      <c r="G116" s="235" t="s">
        <v>230</v>
      </c>
      <c r="H116" s="156" t="s">
        <v>109</v>
      </c>
      <c r="I116" s="130"/>
      <c r="J116" s="129"/>
      <c r="K116" s="288"/>
      <c r="L116" s="273"/>
      <c r="M116" s="273"/>
      <c r="N116" s="273"/>
      <c r="O116" s="273"/>
      <c r="P116" s="273"/>
      <c r="Q116" s="273"/>
      <c r="R116" s="273"/>
      <c r="S116" s="273"/>
      <c r="T116" s="273"/>
      <c r="U116" s="273"/>
      <c r="V116" s="273"/>
      <c r="Y116" s="290"/>
    </row>
    <row r="117" spans="1:25" x14ac:dyDescent="0.5">
      <c r="A117" s="126"/>
      <c r="B117" s="128"/>
      <c r="C117" s="481" t="s">
        <v>335</v>
      </c>
      <c r="D117" s="482"/>
      <c r="E117" s="483"/>
      <c r="F117" s="238" t="e">
        <f>(wwh*24)/(pwh*1.04)</f>
        <v>#DIV/0!</v>
      </c>
      <c r="G117" s="235" t="s">
        <v>230</v>
      </c>
      <c r="H117" s="156" t="s">
        <v>109</v>
      </c>
      <c r="I117" s="130"/>
      <c r="J117" s="129"/>
      <c r="K117" s="288"/>
      <c r="L117" s="273"/>
      <c r="M117" s="273"/>
      <c r="N117" s="273"/>
      <c r="O117" s="273"/>
      <c r="P117" s="273"/>
      <c r="Q117" s="273"/>
      <c r="R117" s="273"/>
      <c r="S117" s="273"/>
      <c r="T117" s="273"/>
      <c r="U117" s="273"/>
      <c r="V117" s="273"/>
      <c r="Y117" s="290"/>
    </row>
    <row r="118" spans="1:25" x14ac:dyDescent="0.5">
      <c r="A118" s="126"/>
      <c r="B118" s="128"/>
      <c r="C118" s="481" t="s">
        <v>274</v>
      </c>
      <c r="D118" s="482"/>
      <c r="E118" s="483"/>
      <c r="F118" s="255" t="e">
        <f>Ctp+(0.0352*Ctp*(65-Ttp))+(0.0169*Ctp*(60-Hcp))</f>
        <v>#DIV/0!</v>
      </c>
      <c r="G118" s="257"/>
      <c r="H118" s="156" t="s">
        <v>109</v>
      </c>
      <c r="I118" s="130"/>
      <c r="J118" s="129"/>
      <c r="K118" s="288"/>
      <c r="L118" s="273"/>
      <c r="M118" s="273"/>
      <c r="N118" s="273"/>
      <c r="O118" s="273"/>
      <c r="P118" s="273"/>
      <c r="Q118" s="273"/>
      <c r="R118" s="273"/>
      <c r="S118" s="273"/>
      <c r="T118" s="273"/>
      <c r="U118" s="273"/>
      <c r="V118" s="273"/>
      <c r="Y118" s="290"/>
    </row>
    <row r="119" spans="1:25" ht="17.149999999999999" thickBot="1" x14ac:dyDescent="0.55000000000000004">
      <c r="A119" s="126"/>
      <c r="B119" s="128"/>
      <c r="C119" s="490" t="s">
        <v>275</v>
      </c>
      <c r="D119" s="491"/>
      <c r="E119" s="491"/>
      <c r="F119" s="239" t="e">
        <f>Ctwh+(0.0344*Ctwh*(73-Ttwh))+(0.017*Ctwh*(60-Hcwh))</f>
        <v>#DIV/0!</v>
      </c>
      <c r="G119" s="256"/>
      <c r="H119" s="172" t="s">
        <v>109</v>
      </c>
      <c r="I119" s="139"/>
      <c r="J119" s="276"/>
      <c r="K119" s="288"/>
      <c r="L119" s="273"/>
      <c r="M119" s="273"/>
      <c r="N119" s="273"/>
      <c r="O119" s="273"/>
      <c r="P119" s="273"/>
      <c r="Q119" s="273"/>
      <c r="R119" s="273"/>
      <c r="S119" s="273"/>
      <c r="T119" s="273"/>
      <c r="U119" s="273"/>
      <c r="V119" s="273"/>
      <c r="Y119" s="290"/>
    </row>
    <row r="120" spans="1:25" ht="17.149999999999999" thickBot="1" x14ac:dyDescent="0.55000000000000004">
      <c r="A120" s="126"/>
      <c r="B120" s="128"/>
      <c r="C120" s="129"/>
      <c r="D120" s="129"/>
      <c r="E120" s="129"/>
      <c r="F120" s="129"/>
      <c r="G120" s="129"/>
      <c r="H120" s="129"/>
      <c r="I120" s="133"/>
      <c r="J120" s="129"/>
      <c r="K120" s="288"/>
      <c r="L120" s="273"/>
      <c r="M120" s="273"/>
      <c r="N120" s="273"/>
      <c r="O120" s="273"/>
      <c r="P120" s="273"/>
      <c r="Q120" s="273"/>
      <c r="R120" s="273"/>
      <c r="S120" s="273"/>
      <c r="T120" s="273"/>
      <c r="U120" s="273"/>
      <c r="V120" s="273"/>
      <c r="Y120" s="290"/>
    </row>
    <row r="121" spans="1:25" ht="17.149999999999999" thickBot="1" x14ac:dyDescent="0.55000000000000004">
      <c r="A121" s="126"/>
      <c r="B121" s="128"/>
      <c r="C121" s="408" t="s">
        <v>232</v>
      </c>
      <c r="D121" s="409"/>
      <c r="E121" s="409"/>
      <c r="F121" s="409"/>
      <c r="G121" s="409"/>
      <c r="H121" s="410"/>
      <c r="I121" s="133"/>
      <c r="J121" s="129"/>
      <c r="K121" s="288"/>
      <c r="L121" s="273"/>
      <c r="M121" s="273"/>
      <c r="N121" s="273"/>
      <c r="O121" s="273"/>
      <c r="P121" s="273"/>
      <c r="Q121" s="273"/>
      <c r="R121" s="273"/>
      <c r="S121" s="273"/>
      <c r="T121" s="273"/>
      <c r="U121" s="273"/>
      <c r="V121" s="273"/>
      <c r="Y121" s="290"/>
    </row>
    <row r="122" spans="1:25" ht="47.6" x14ac:dyDescent="0.5">
      <c r="A122" s="126"/>
      <c r="B122" s="128"/>
      <c r="C122" s="128"/>
      <c r="D122" s="129"/>
      <c r="E122" s="129"/>
      <c r="F122" s="258" t="s">
        <v>228</v>
      </c>
      <c r="G122" s="258" t="s">
        <v>231</v>
      </c>
      <c r="H122" s="155"/>
      <c r="I122" s="133"/>
      <c r="J122" s="129"/>
      <c r="K122" s="288"/>
      <c r="L122" s="273"/>
      <c r="M122" s="273"/>
      <c r="N122" s="273"/>
      <c r="O122" s="273"/>
      <c r="P122" s="273"/>
      <c r="Q122" s="273"/>
      <c r="R122" s="273"/>
      <c r="S122" s="273"/>
      <c r="T122" s="273"/>
      <c r="U122" s="273"/>
      <c r="V122" s="273"/>
      <c r="Y122" s="290"/>
    </row>
    <row r="123" spans="1:25" x14ac:dyDescent="0.5">
      <c r="A123" s="126"/>
      <c r="B123" s="128"/>
      <c r="C123" s="481" t="s">
        <v>324</v>
      </c>
      <c r="D123" s="482"/>
      <c r="E123" s="483"/>
      <c r="F123" s="238" t="e">
        <f>(Crp*(pp*1.04/24)*lb_to_kg)/(EDMp+((ETLP/1095)*6))</f>
        <v>#DIV/0!</v>
      </c>
      <c r="G123" s="261" t="e">
        <f>ROUND(IEFp,2)</f>
        <v>#DIV/0!</v>
      </c>
      <c r="H123" s="156" t="s">
        <v>131</v>
      </c>
      <c r="I123" s="133"/>
      <c r="J123" s="129"/>
      <c r="K123" s="288"/>
      <c r="L123" s="273"/>
      <c r="M123" s="273"/>
      <c r="N123" s="273"/>
      <c r="O123" s="273"/>
      <c r="P123" s="273"/>
      <c r="Q123" s="273"/>
      <c r="R123" s="273"/>
      <c r="S123" s="273"/>
      <c r="T123" s="273"/>
      <c r="U123" s="273"/>
      <c r="V123" s="273"/>
      <c r="Y123" s="290"/>
    </row>
    <row r="124" spans="1:25" ht="17.149999999999999" thickBot="1" x14ac:dyDescent="0.55000000000000004">
      <c r="A124" s="126"/>
      <c r="B124" s="128"/>
      <c r="C124" s="490" t="s">
        <v>325</v>
      </c>
      <c r="D124" s="491"/>
      <c r="E124" s="491"/>
      <c r="F124" s="238" t="e">
        <f>(Crwh*(pwh*1.04/24)*lb_to_kg)/(EDMwh+((ETLP/1095)*6))</f>
        <v>#DIV/0!</v>
      </c>
      <c r="G124" s="261" t="e">
        <f>ROUND(IEFwh,2)</f>
        <v>#DIV/0!</v>
      </c>
      <c r="H124" s="172" t="s">
        <v>131</v>
      </c>
      <c r="I124" s="133"/>
      <c r="J124" s="129"/>
      <c r="K124" s="288"/>
      <c r="L124" s="273"/>
      <c r="M124" s="273"/>
      <c r="N124" s="273"/>
      <c r="O124" s="273"/>
      <c r="P124" s="273"/>
      <c r="Q124" s="273"/>
      <c r="R124" s="273"/>
      <c r="S124" s="273"/>
      <c r="T124" s="273"/>
      <c r="U124" s="273"/>
      <c r="V124" s="273"/>
      <c r="Y124" s="290"/>
    </row>
    <row r="125" spans="1:25" ht="17.149999999999999" thickBot="1" x14ac:dyDescent="0.55000000000000004">
      <c r="A125" s="126"/>
      <c r="B125" s="242"/>
      <c r="C125" s="243"/>
      <c r="D125" s="243"/>
      <c r="E125" s="243"/>
      <c r="F125" s="243"/>
      <c r="G125" s="243"/>
      <c r="H125" s="243"/>
      <c r="I125" s="244"/>
      <c r="J125" s="126"/>
      <c r="K125" s="288"/>
      <c r="L125" s="273"/>
      <c r="M125" s="273"/>
      <c r="N125" s="273"/>
      <c r="O125" s="273"/>
      <c r="P125" s="273"/>
      <c r="Q125" s="273"/>
      <c r="R125" s="273"/>
      <c r="S125" s="273"/>
      <c r="T125" s="273"/>
      <c r="U125" s="273"/>
      <c r="V125" s="273"/>
      <c r="Y125" s="290"/>
    </row>
    <row r="126" spans="1:25" ht="17.149999999999999" thickBot="1" x14ac:dyDescent="0.55000000000000004">
      <c r="A126" s="126"/>
      <c r="B126" s="245"/>
      <c r="C126" s="245"/>
      <c r="D126" s="245"/>
      <c r="E126" s="245"/>
      <c r="F126" s="245"/>
      <c r="G126" s="245"/>
      <c r="H126" s="245"/>
      <c r="I126" s="245"/>
      <c r="J126" s="126"/>
      <c r="K126" s="288"/>
      <c r="L126" s="273"/>
      <c r="M126" s="273"/>
      <c r="N126" s="273"/>
      <c r="O126" s="273"/>
      <c r="P126" s="273"/>
      <c r="Q126" s="273"/>
      <c r="R126" s="273"/>
      <c r="S126" s="273"/>
      <c r="T126" s="273"/>
      <c r="U126" s="273"/>
      <c r="V126" s="273"/>
      <c r="Y126" s="290"/>
    </row>
    <row r="127" spans="1:25" ht="17.149999999999999" thickBot="1" x14ac:dyDescent="0.55000000000000004">
      <c r="A127" s="126"/>
      <c r="B127" s="408" t="s">
        <v>327</v>
      </c>
      <c r="C127" s="409"/>
      <c r="D127" s="409"/>
      <c r="E127" s="409"/>
      <c r="F127" s="409"/>
      <c r="G127" s="409"/>
      <c r="H127" s="409"/>
      <c r="I127" s="410"/>
      <c r="J127" s="126"/>
      <c r="K127" s="288"/>
      <c r="L127" s="273"/>
      <c r="M127" s="273"/>
      <c r="N127" s="273"/>
      <c r="O127" s="273"/>
      <c r="P127" s="273"/>
      <c r="Q127" s="273"/>
      <c r="R127" s="273"/>
      <c r="S127" s="273"/>
      <c r="T127" s="273"/>
      <c r="U127" s="273"/>
      <c r="V127" s="273"/>
      <c r="Y127" s="290"/>
    </row>
    <row r="128" spans="1:25" ht="17.149999999999999" thickBot="1" x14ac:dyDescent="0.55000000000000004">
      <c r="A128" s="126"/>
      <c r="B128" s="128"/>
      <c r="C128" s="129"/>
      <c r="D128" s="129"/>
      <c r="E128" s="129"/>
      <c r="F128" s="129"/>
      <c r="G128" s="129"/>
      <c r="H128" s="129"/>
      <c r="I128" s="130"/>
      <c r="J128" s="126"/>
      <c r="K128" s="288"/>
      <c r="L128" s="273"/>
      <c r="M128" s="273"/>
      <c r="N128" s="273"/>
      <c r="O128" s="273"/>
      <c r="P128" s="273"/>
      <c r="Q128" s="273"/>
      <c r="R128" s="273"/>
      <c r="S128" s="273"/>
      <c r="T128" s="273"/>
      <c r="U128" s="273"/>
      <c r="V128" s="273"/>
      <c r="Y128" s="290"/>
    </row>
    <row r="129" spans="1:25" ht="17.149999999999999" thickBot="1" x14ac:dyDescent="0.55000000000000004">
      <c r="A129" s="126"/>
      <c r="B129" s="128"/>
      <c r="C129" s="408" t="s">
        <v>110</v>
      </c>
      <c r="D129" s="409"/>
      <c r="E129" s="409"/>
      <c r="F129" s="409"/>
      <c r="G129" s="409"/>
      <c r="H129" s="410"/>
      <c r="I129" s="130"/>
      <c r="J129" s="126"/>
      <c r="K129" s="288"/>
      <c r="L129" s="273"/>
      <c r="M129" s="273"/>
      <c r="N129" s="273"/>
      <c r="O129" s="273"/>
      <c r="P129" s="273"/>
      <c r="Q129" s="273"/>
      <c r="R129" s="273"/>
      <c r="S129" s="273"/>
      <c r="T129" s="273"/>
      <c r="U129" s="273"/>
      <c r="V129" s="273"/>
      <c r="Y129" s="290"/>
    </row>
    <row r="130" spans="1:25" ht="63.45" x14ac:dyDescent="0.5">
      <c r="A130" s="126"/>
      <c r="B130" s="128"/>
      <c r="C130" s="128"/>
      <c r="D130" s="129"/>
      <c r="E130" s="129"/>
      <c r="F130" s="236" t="s">
        <v>228</v>
      </c>
      <c r="G130" s="236" t="s">
        <v>229</v>
      </c>
      <c r="H130" s="155"/>
      <c r="I130" s="130"/>
      <c r="J130" s="126"/>
      <c r="K130" s="288"/>
      <c r="L130" s="273"/>
      <c r="M130" s="273"/>
      <c r="N130" s="273"/>
      <c r="O130" s="273"/>
      <c r="P130" s="273"/>
      <c r="Q130" s="273"/>
      <c r="R130" s="273"/>
      <c r="S130" s="273"/>
      <c r="T130" s="273"/>
      <c r="U130" s="273"/>
      <c r="V130" s="273"/>
      <c r="Y130" s="290"/>
    </row>
    <row r="131" spans="1:25" x14ac:dyDescent="0.5">
      <c r="A131" s="126"/>
      <c r="B131" s="128"/>
      <c r="C131" s="496" t="s">
        <v>292</v>
      </c>
      <c r="D131" s="497"/>
      <c r="E131" s="498"/>
      <c r="F131" s="237">
        <f>Htrdd*(1+0.0072*(29.921-Brdd))</f>
        <v>0</v>
      </c>
      <c r="G131" s="235" t="s">
        <v>230</v>
      </c>
      <c r="H131" s="156" t="s">
        <v>100</v>
      </c>
      <c r="I131" s="130"/>
      <c r="J131" s="129"/>
      <c r="K131" s="288"/>
      <c r="L131" s="273"/>
      <c r="M131" s="273"/>
      <c r="N131" s="273"/>
      <c r="O131" s="273"/>
      <c r="P131" s="273"/>
      <c r="Q131" s="273"/>
      <c r="R131" s="273"/>
      <c r="S131" s="273"/>
      <c r="T131" s="273"/>
      <c r="U131" s="273"/>
      <c r="V131" s="273"/>
      <c r="Y131" s="290"/>
    </row>
    <row r="132" spans="1:25" x14ac:dyDescent="0.5">
      <c r="A132" s="126"/>
      <c r="B132" s="128"/>
      <c r="C132" s="496" t="s">
        <v>337</v>
      </c>
      <c r="D132" s="497"/>
      <c r="E132" s="498"/>
      <c r="F132" s="284">
        <f>(SUMPRODUCT(G153:G1205,M153:M1205)-SUMPRODUCT(P153:P1205,V153:V1205))*t/60</f>
        <v>0</v>
      </c>
      <c r="G132" s="235" t="s">
        <v>230</v>
      </c>
      <c r="H132" s="156" t="s">
        <v>133</v>
      </c>
      <c r="I132" s="130"/>
      <c r="J132" s="129"/>
      <c r="K132" s="288"/>
      <c r="L132" s="273"/>
      <c r="M132" s="273"/>
      <c r="N132" s="273"/>
      <c r="O132" s="273"/>
      <c r="P132" s="273"/>
      <c r="Q132" s="273"/>
      <c r="R132" s="273"/>
      <c r="S132" s="273"/>
      <c r="T132" s="273"/>
      <c r="U132" s="273"/>
      <c r="V132" s="273"/>
      <c r="Y132" s="290"/>
    </row>
    <row r="133" spans="1:25" x14ac:dyDescent="0.5">
      <c r="A133" s="126"/>
      <c r="B133" s="128"/>
      <c r="C133" s="496" t="s">
        <v>336</v>
      </c>
      <c r="D133" s="497"/>
      <c r="E133" s="498"/>
      <c r="F133" s="238" t="e">
        <f>(wrdd*24)/(prdd*1.04)</f>
        <v>#DIV/0!</v>
      </c>
      <c r="G133" s="235" t="s">
        <v>230</v>
      </c>
      <c r="H133" s="156" t="s">
        <v>109</v>
      </c>
      <c r="I133" s="130"/>
      <c r="J133" s="126"/>
      <c r="K133" s="288"/>
      <c r="L133" s="273"/>
      <c r="M133" s="273"/>
      <c r="N133" s="273"/>
      <c r="O133" s="273"/>
      <c r="P133" s="273"/>
      <c r="Q133" s="273"/>
      <c r="R133" s="273"/>
      <c r="S133" s="273"/>
      <c r="T133" s="273"/>
      <c r="U133" s="273"/>
      <c r="V133" s="273"/>
      <c r="Y133" s="290"/>
    </row>
    <row r="134" spans="1:25" ht="17.149999999999999" thickBot="1" x14ac:dyDescent="0.55000000000000004">
      <c r="A134" s="126"/>
      <c r="B134" s="128"/>
      <c r="C134" s="490" t="s">
        <v>311</v>
      </c>
      <c r="D134" s="491"/>
      <c r="E134" s="491"/>
      <c r="F134" s="239" t="e">
        <f>Ctrdd+(0.0344*Ctrdd*(73-Tfrdd))+(0.017*Ctrdd*(60-Htrdd))</f>
        <v>#DIV/0!</v>
      </c>
      <c r="G134" s="256"/>
      <c r="H134" s="172" t="s">
        <v>109</v>
      </c>
      <c r="I134" s="139"/>
      <c r="J134" s="126"/>
      <c r="K134" s="288"/>
      <c r="L134" s="273"/>
      <c r="M134" s="273"/>
      <c r="N134" s="273"/>
      <c r="O134" s="273"/>
      <c r="P134" s="273"/>
      <c r="Q134" s="273"/>
      <c r="R134" s="273"/>
      <c r="S134" s="273"/>
      <c r="T134" s="273"/>
      <c r="U134" s="273"/>
      <c r="V134" s="273"/>
      <c r="Y134" s="290"/>
    </row>
    <row r="135" spans="1:25" ht="17.149999999999999" thickBot="1" x14ac:dyDescent="0.55000000000000004">
      <c r="A135" s="126"/>
      <c r="B135" s="128"/>
      <c r="C135" s="129"/>
      <c r="D135" s="129"/>
      <c r="E135" s="129"/>
      <c r="F135" s="129"/>
      <c r="G135" s="129"/>
      <c r="H135" s="129"/>
      <c r="I135" s="133"/>
      <c r="J135" s="126"/>
      <c r="K135" s="288"/>
      <c r="L135" s="273"/>
      <c r="M135" s="273"/>
      <c r="N135" s="273"/>
      <c r="O135" s="273"/>
      <c r="P135" s="273"/>
      <c r="Q135" s="273"/>
      <c r="R135" s="273"/>
      <c r="S135" s="273"/>
      <c r="T135" s="273"/>
      <c r="U135" s="273"/>
      <c r="V135" s="273"/>
      <c r="Y135" s="290"/>
    </row>
    <row r="136" spans="1:25" ht="17.149999999999999" thickBot="1" x14ac:dyDescent="0.55000000000000004">
      <c r="A136" s="126"/>
      <c r="B136" s="128"/>
      <c r="C136" s="408" t="s">
        <v>232</v>
      </c>
      <c r="D136" s="409"/>
      <c r="E136" s="409"/>
      <c r="F136" s="409"/>
      <c r="G136" s="409"/>
      <c r="H136" s="410"/>
      <c r="I136" s="133"/>
      <c r="J136" s="126"/>
      <c r="K136" s="288"/>
      <c r="L136" s="273"/>
      <c r="M136" s="273"/>
      <c r="N136" s="273"/>
      <c r="O136" s="273"/>
      <c r="P136" s="273"/>
      <c r="Q136" s="273"/>
      <c r="R136" s="273"/>
      <c r="S136" s="273"/>
      <c r="T136" s="273"/>
      <c r="U136" s="273"/>
      <c r="V136" s="273"/>
      <c r="Y136" s="290"/>
    </row>
    <row r="137" spans="1:25" ht="47.6" x14ac:dyDescent="0.5">
      <c r="A137" s="126"/>
      <c r="B137" s="128"/>
      <c r="C137" s="128"/>
      <c r="D137" s="129"/>
      <c r="E137" s="129"/>
      <c r="F137" s="258" t="s">
        <v>228</v>
      </c>
      <c r="G137" s="258" t="s">
        <v>231</v>
      </c>
      <c r="H137" s="155"/>
      <c r="I137" s="133"/>
      <c r="J137" s="126"/>
      <c r="K137" s="288"/>
      <c r="L137" s="273"/>
      <c r="M137" s="273"/>
      <c r="N137" s="273"/>
      <c r="O137" s="273"/>
      <c r="P137" s="273"/>
      <c r="Q137" s="273"/>
      <c r="R137" s="273"/>
      <c r="S137" s="273"/>
      <c r="T137" s="273"/>
      <c r="U137" s="273"/>
      <c r="V137" s="273"/>
      <c r="Y137" s="290"/>
    </row>
    <row r="138" spans="1:25" ht="17.149999999999999" thickBot="1" x14ac:dyDescent="0.55000000000000004">
      <c r="A138" s="126"/>
      <c r="B138" s="128"/>
      <c r="C138" s="490" t="s">
        <v>326</v>
      </c>
      <c r="D138" s="491"/>
      <c r="E138" s="491"/>
      <c r="F138" s="238" t="e">
        <f>(Crrdd*(prdd*1.04/24)*lb_to_kg)/(EDMrdd+((ETLP/1095)*6))</f>
        <v>#DIV/0!</v>
      </c>
      <c r="G138" s="261" t="e">
        <f>ROUND(IEFrdd,2)</f>
        <v>#DIV/0!</v>
      </c>
      <c r="H138" s="172" t="s">
        <v>131</v>
      </c>
      <c r="I138" s="133"/>
      <c r="J138" s="126"/>
      <c r="K138" s="288"/>
      <c r="L138" s="273"/>
      <c r="M138" s="273"/>
      <c r="N138" s="273"/>
      <c r="O138" s="273"/>
      <c r="P138" s="273"/>
      <c r="Q138" s="273"/>
      <c r="R138" s="273"/>
      <c r="S138" s="273"/>
      <c r="T138" s="273"/>
      <c r="U138" s="273"/>
      <c r="V138" s="273"/>
      <c r="Y138" s="290"/>
    </row>
    <row r="139" spans="1:25" ht="17.149999999999999" thickBot="1" x14ac:dyDescent="0.55000000000000004">
      <c r="A139" s="126"/>
      <c r="B139" s="242"/>
      <c r="C139" s="243"/>
      <c r="D139" s="243"/>
      <c r="E139" s="243"/>
      <c r="F139" s="243"/>
      <c r="G139" s="243"/>
      <c r="H139" s="243"/>
      <c r="I139" s="244"/>
      <c r="J139" s="273"/>
      <c r="K139" s="288"/>
      <c r="L139" s="273"/>
      <c r="M139" s="273"/>
      <c r="N139" s="273"/>
      <c r="O139" s="273"/>
      <c r="P139" s="273"/>
      <c r="Q139" s="273"/>
      <c r="R139" s="273"/>
      <c r="S139" s="273"/>
      <c r="T139" s="273"/>
      <c r="U139" s="273"/>
      <c r="V139" s="273"/>
      <c r="Y139" s="290"/>
    </row>
    <row r="140" spans="1:25" x14ac:dyDescent="0.5">
      <c r="A140" s="126"/>
      <c r="B140" s="145"/>
      <c r="C140" s="145"/>
      <c r="D140" s="145"/>
      <c r="E140" s="145"/>
      <c r="F140" s="145"/>
      <c r="G140" s="145"/>
      <c r="H140" s="145"/>
      <c r="I140" s="162"/>
      <c r="J140" s="273"/>
      <c r="K140" s="288"/>
      <c r="L140" s="273"/>
      <c r="M140" s="273"/>
      <c r="N140" s="273"/>
      <c r="O140" s="273"/>
      <c r="P140" s="273"/>
      <c r="Q140" s="273"/>
      <c r="R140" s="273"/>
      <c r="S140" s="273"/>
      <c r="T140" s="273"/>
      <c r="U140" s="273"/>
      <c r="V140" s="273"/>
      <c r="Y140" s="290"/>
    </row>
    <row r="141" spans="1:25" ht="17.149999999999999" thickBot="1" x14ac:dyDescent="0.55000000000000004">
      <c r="I141" s="149"/>
      <c r="J141" s="273"/>
      <c r="K141" s="273"/>
      <c r="L141" s="273"/>
      <c r="M141" s="273"/>
      <c r="N141" s="273"/>
      <c r="O141" s="273"/>
      <c r="P141" s="273"/>
      <c r="Q141" s="273"/>
      <c r="R141" s="273"/>
      <c r="S141" s="273"/>
      <c r="T141" s="273"/>
      <c r="U141" s="273"/>
      <c r="V141" s="273"/>
      <c r="Y141" s="290"/>
    </row>
    <row r="142" spans="1:25" ht="17.600000000000001" thickBot="1" x14ac:dyDescent="0.6">
      <c r="B142" s="499" t="s">
        <v>328</v>
      </c>
      <c r="C142" s="500"/>
      <c r="D142" s="500"/>
      <c r="E142" s="500"/>
      <c r="F142" s="500"/>
      <c r="G142" s="500"/>
      <c r="H142" s="500"/>
      <c r="I142" s="500"/>
      <c r="J142" s="500"/>
      <c r="K142" s="500"/>
      <c r="L142" s="500"/>
      <c r="M142" s="500"/>
      <c r="N142" s="500"/>
      <c r="O142" s="500"/>
      <c r="P142" s="500"/>
      <c r="Q142" s="500"/>
      <c r="R142" s="500"/>
      <c r="S142" s="500"/>
      <c r="T142" s="500"/>
      <c r="U142" s="500"/>
      <c r="V142" s="500"/>
      <c r="W142" s="501"/>
      <c r="Y142" s="290"/>
    </row>
    <row r="143" spans="1:25" ht="17.149999999999999" thickBot="1" x14ac:dyDescent="0.55000000000000004">
      <c r="B143" s="292"/>
      <c r="C143" s="293"/>
      <c r="D143" s="293"/>
      <c r="E143" s="293"/>
      <c r="F143" s="293"/>
      <c r="G143" s="293"/>
      <c r="H143" s="293"/>
      <c r="I143" s="293"/>
      <c r="J143" s="294"/>
      <c r="K143" s="294"/>
      <c r="L143" s="294"/>
      <c r="M143" s="294"/>
      <c r="N143" s="294"/>
      <c r="O143" s="294"/>
      <c r="P143" s="294"/>
      <c r="Q143" s="294"/>
      <c r="R143" s="294"/>
      <c r="S143" s="294"/>
      <c r="T143" s="294"/>
      <c r="U143" s="294"/>
      <c r="V143" s="294"/>
      <c r="W143" s="295"/>
      <c r="Y143" s="290"/>
    </row>
    <row r="144" spans="1:25" x14ac:dyDescent="0.5">
      <c r="B144" s="292"/>
      <c r="C144" s="492" t="s">
        <v>331</v>
      </c>
      <c r="D144" s="493"/>
      <c r="E144" s="493"/>
      <c r="F144" s="265"/>
      <c r="G144" s="293"/>
      <c r="H144" s="293"/>
      <c r="I144" s="293"/>
      <c r="J144" s="294"/>
      <c r="K144" s="294"/>
      <c r="L144" s="294"/>
      <c r="M144" s="294"/>
      <c r="N144" s="294"/>
      <c r="O144" s="294"/>
      <c r="P144" s="294"/>
      <c r="Q144" s="294"/>
      <c r="R144" s="294"/>
      <c r="S144" s="294"/>
      <c r="T144" s="294"/>
      <c r="U144" s="294"/>
      <c r="V144" s="294"/>
      <c r="W144" s="295"/>
      <c r="Y144" s="290"/>
    </row>
    <row r="145" spans="2:25" x14ac:dyDescent="0.5">
      <c r="B145" s="292"/>
      <c r="C145" s="494" t="s">
        <v>304</v>
      </c>
      <c r="D145" s="495"/>
      <c r="E145" s="495"/>
      <c r="F145" s="266"/>
      <c r="G145" s="293"/>
      <c r="H145" s="293"/>
      <c r="I145" s="293"/>
      <c r="J145" s="294"/>
      <c r="K145" s="294"/>
      <c r="L145" s="294"/>
      <c r="M145" s="294"/>
      <c r="N145" s="294"/>
      <c r="O145" s="294"/>
      <c r="P145" s="294"/>
      <c r="Q145" s="294"/>
      <c r="R145" s="294"/>
      <c r="S145" s="294"/>
      <c r="T145" s="294"/>
      <c r="U145" s="294"/>
      <c r="V145" s="294"/>
      <c r="W145" s="295"/>
      <c r="Y145" s="290"/>
    </row>
    <row r="146" spans="2:25" x14ac:dyDescent="0.5">
      <c r="B146" s="292"/>
      <c r="C146" s="285" t="s">
        <v>285</v>
      </c>
      <c r="D146" s="286"/>
      <c r="E146" s="286"/>
      <c r="F146" s="266"/>
      <c r="G146" s="293"/>
      <c r="H146" s="293"/>
      <c r="I146" s="293"/>
      <c r="J146" s="294"/>
      <c r="K146" s="294"/>
      <c r="L146" s="294"/>
      <c r="M146" s="294"/>
      <c r="N146" s="294"/>
      <c r="O146" s="294"/>
      <c r="P146" s="294"/>
      <c r="Q146" s="294"/>
      <c r="R146" s="294"/>
      <c r="S146" s="294"/>
      <c r="T146" s="294"/>
      <c r="U146" s="294"/>
      <c r="V146" s="294"/>
      <c r="W146" s="295"/>
      <c r="Y146" s="290"/>
    </row>
    <row r="147" spans="2:25" x14ac:dyDescent="0.5">
      <c r="B147" s="292"/>
      <c r="C147" s="285" t="s">
        <v>286</v>
      </c>
      <c r="D147" s="286"/>
      <c r="E147" s="286"/>
      <c r="F147" s="266"/>
      <c r="G147" s="293"/>
      <c r="H147" s="293"/>
      <c r="I147" s="293"/>
      <c r="J147" s="294"/>
      <c r="K147" s="294"/>
      <c r="L147" s="294"/>
      <c r="M147" s="294"/>
      <c r="N147" s="294"/>
      <c r="O147" s="294"/>
      <c r="P147" s="294"/>
      <c r="Q147" s="294"/>
      <c r="R147" s="294"/>
      <c r="S147" s="294"/>
      <c r="T147" s="294"/>
      <c r="U147" s="294"/>
      <c r="V147" s="294"/>
      <c r="W147" s="295"/>
      <c r="Y147" s="290"/>
    </row>
    <row r="148" spans="2:25" x14ac:dyDescent="0.5">
      <c r="B148" s="292"/>
      <c r="C148" s="285" t="s">
        <v>287</v>
      </c>
      <c r="D148" s="286"/>
      <c r="E148" s="286"/>
      <c r="F148" s="266"/>
      <c r="G148" s="293"/>
      <c r="H148" s="293"/>
      <c r="I148" s="293"/>
      <c r="J148" s="294"/>
      <c r="K148" s="294"/>
      <c r="L148" s="294"/>
      <c r="M148" s="294"/>
      <c r="N148" s="294"/>
      <c r="O148" s="294"/>
      <c r="P148" s="294"/>
      <c r="Q148" s="294"/>
      <c r="R148" s="294"/>
      <c r="S148" s="294"/>
      <c r="T148" s="294"/>
      <c r="U148" s="294"/>
      <c r="V148" s="294"/>
      <c r="W148" s="295"/>
      <c r="Y148" s="290"/>
    </row>
    <row r="149" spans="2:25" ht="17.149999999999999" thickBot="1" x14ac:dyDescent="0.55000000000000004">
      <c r="B149" s="292"/>
      <c r="C149" s="263" t="s">
        <v>288</v>
      </c>
      <c r="D149" s="264"/>
      <c r="E149" s="264"/>
      <c r="F149" s="267"/>
      <c r="G149" s="293"/>
      <c r="H149" s="293"/>
      <c r="I149" s="293"/>
      <c r="J149" s="294"/>
      <c r="K149" s="294"/>
      <c r="L149" s="294"/>
      <c r="M149" s="294"/>
      <c r="N149" s="294"/>
      <c r="O149" s="294"/>
      <c r="P149" s="294"/>
      <c r="Q149" s="294"/>
      <c r="R149" s="294"/>
      <c r="S149" s="294"/>
      <c r="T149" s="294"/>
      <c r="U149" s="294"/>
      <c r="V149" s="294"/>
      <c r="W149" s="295"/>
      <c r="Y149" s="290"/>
    </row>
    <row r="150" spans="2:25" x14ac:dyDescent="0.5">
      <c r="B150" s="292"/>
      <c r="C150" s="293"/>
      <c r="D150" s="293"/>
      <c r="E150" s="293"/>
      <c r="F150" s="293"/>
      <c r="G150" s="293"/>
      <c r="H150" s="293"/>
      <c r="I150" s="293"/>
      <c r="J150" s="294"/>
      <c r="K150" s="294"/>
      <c r="L150" s="294"/>
      <c r="M150" s="294"/>
      <c r="N150" s="294"/>
      <c r="O150" s="294"/>
      <c r="P150" s="294"/>
      <c r="Q150" s="294"/>
      <c r="R150" s="294"/>
      <c r="S150" s="294"/>
      <c r="T150" s="294"/>
      <c r="U150" s="294"/>
      <c r="V150" s="294"/>
      <c r="W150" s="295"/>
      <c r="Y150" s="290"/>
    </row>
    <row r="151" spans="2:25" x14ac:dyDescent="0.5">
      <c r="B151" s="292"/>
      <c r="C151" s="296"/>
      <c r="D151" s="296"/>
      <c r="E151" s="297" t="s">
        <v>307</v>
      </c>
      <c r="F151" s="297"/>
      <c r="G151" s="297"/>
      <c r="H151" s="297"/>
      <c r="I151" s="297"/>
      <c r="J151" s="297"/>
      <c r="K151" s="298"/>
      <c r="L151" s="298"/>
      <c r="M151" s="298"/>
      <c r="N151" s="299" t="s">
        <v>308</v>
      </c>
      <c r="O151" s="299"/>
      <c r="P151" s="299"/>
      <c r="Q151" s="299"/>
      <c r="R151" s="299"/>
      <c r="S151" s="300"/>
      <c r="T151" s="300"/>
      <c r="U151" s="300"/>
      <c r="V151" s="300"/>
      <c r="W151" s="295"/>
      <c r="Y151" s="290"/>
    </row>
    <row r="152" spans="2:25" x14ac:dyDescent="0.5">
      <c r="B152" s="292"/>
      <c r="C152" s="293" t="s">
        <v>295</v>
      </c>
      <c r="D152" s="293" t="s">
        <v>305</v>
      </c>
      <c r="E152" s="293" t="s">
        <v>296</v>
      </c>
      <c r="F152" s="293" t="s">
        <v>297</v>
      </c>
      <c r="G152" s="293" t="s">
        <v>309</v>
      </c>
      <c r="H152" s="293" t="s">
        <v>298</v>
      </c>
      <c r="I152" s="293" t="s">
        <v>299</v>
      </c>
      <c r="J152" s="293" t="s">
        <v>300</v>
      </c>
      <c r="K152" s="301" t="s">
        <v>301</v>
      </c>
      <c r="L152" s="293" t="s">
        <v>303</v>
      </c>
      <c r="M152" s="293" t="s">
        <v>302</v>
      </c>
      <c r="N152" s="293" t="s">
        <v>296</v>
      </c>
      <c r="O152" s="293" t="s">
        <v>297</v>
      </c>
      <c r="P152" s="293" t="s">
        <v>310</v>
      </c>
      <c r="Q152" s="293" t="s">
        <v>298</v>
      </c>
      <c r="R152" s="293" t="s">
        <v>299</v>
      </c>
      <c r="S152" s="293" t="s">
        <v>300</v>
      </c>
      <c r="T152" s="301" t="s">
        <v>301</v>
      </c>
      <c r="U152" s="293" t="s">
        <v>303</v>
      </c>
      <c r="V152" s="293" t="s">
        <v>302</v>
      </c>
      <c r="W152" s="295"/>
      <c r="Y152" s="290"/>
    </row>
    <row r="153" spans="2:25" x14ac:dyDescent="0.5">
      <c r="B153" s="292"/>
      <c r="C153" s="240"/>
      <c r="D153" s="240"/>
      <c r="E153" s="240"/>
      <c r="F153" s="240"/>
      <c r="G153" s="240"/>
      <c r="H153" s="237" t="str">
        <f>IF(ISNUMBER(C153),5/9*(E153-32)+273.15,"-")</f>
        <v>-</v>
      </c>
      <c r="I153" s="237" t="str">
        <f>IF(ISNUMBER(C153),EXP(-(5.8*10^3/H153)-5.516-(4.864*10^-2*H153)+(4.176*10^-5*H153^2)-(1.445*10^-8*H153^3)+6.546*LN(H153)),"-")</f>
        <v>-</v>
      </c>
      <c r="J153" s="237" t="str">
        <f>IF(ISNUMBER(C153),F153*I153/100,"-")</f>
        <v>-</v>
      </c>
      <c r="K153" s="237" t="str">
        <f>IF(ISNUMBER(C153),0.62198*J153/((D153*3.386)-J153),"-")</f>
        <v>-</v>
      </c>
      <c r="L153" s="237" t="str">
        <f>IF(ISNUMBER(C153),(0.287055*H153)/((D153*3.386)-J153)*16.016,"-")</f>
        <v>-</v>
      </c>
      <c r="M153" s="237" t="str">
        <f>IF(ISNUMBER(C153),K153/L153,"-")</f>
        <v>-</v>
      </c>
      <c r="N153" s="240"/>
      <c r="O153" s="240"/>
      <c r="P153" s="240"/>
      <c r="Q153" s="237" t="str">
        <f>IF(ISNUMBER(C153),5/9*(N153-32)+273.15,"-")</f>
        <v>-</v>
      </c>
      <c r="R153" s="237" t="str">
        <f>IF(ISNUMBER(C153),EXP(-(5.8*10^3/Q153)-5.516-(4.864*10^-2*Q153)+(4.176*10^-5*Q153^2)-(1.445*10^-8*Q153^3)+6.546*LN(Q153)),"-")</f>
        <v>-</v>
      </c>
      <c r="S153" s="237" t="str">
        <f>IF(ISNUMBER(C153),O153*R153/100,"-")</f>
        <v>-</v>
      </c>
      <c r="T153" s="237" t="str">
        <f>IF(ISNUMBER(C153),0.62198*S153/((D153*3.386)-S153),"-")</f>
        <v>-</v>
      </c>
      <c r="U153" s="237" t="str">
        <f>IF(ISNUMBER(C153),(0.287055*Q153)/((D153*3.386)-S153)*16.016,"-")</f>
        <v>-</v>
      </c>
      <c r="V153" s="237" t="str">
        <f>IF(ISNUMBER(C153),T153/U153,"-")</f>
        <v>-</v>
      </c>
      <c r="W153" s="295"/>
      <c r="Y153" s="290"/>
    </row>
    <row r="154" spans="2:25" x14ac:dyDescent="0.5">
      <c r="B154" s="292"/>
      <c r="C154" s="240"/>
      <c r="D154" s="268"/>
      <c r="E154" s="240"/>
      <c r="F154" s="240"/>
      <c r="G154" s="268"/>
      <c r="H154" s="237" t="str">
        <f t="shared" ref="H154:H217" si="0">IF(ISNUMBER(C154),5/9*(E154-32)+273.15,"-")</f>
        <v>-</v>
      </c>
      <c r="I154" s="237" t="str">
        <f t="shared" ref="I154:I217" si="1">IF(ISNUMBER(C154),EXP(-(5.8*10^3/H154)-5.516-(4.864*10^-2*H154)+(4.176*10^-5*H154^2)-(1.445*10^-8*H154^3)+6.546*LN(H154)),"-")</f>
        <v>-</v>
      </c>
      <c r="J154" s="237" t="str">
        <f t="shared" ref="J154:J217" si="2">IF(ISNUMBER(C154),F154*I154/100,"-")</f>
        <v>-</v>
      </c>
      <c r="K154" s="237" t="str">
        <f t="shared" ref="K154:K217" si="3">IF(ISNUMBER(C154),0.62198*J154/((D154*3.386)-J154),"-")</f>
        <v>-</v>
      </c>
      <c r="L154" s="237" t="str">
        <f t="shared" ref="L154:L217" si="4">IF(ISNUMBER(C154),(0.287055*H154)/((D154*3.386)-J154)*16.016,"-")</f>
        <v>-</v>
      </c>
      <c r="M154" s="237" t="str">
        <f t="shared" ref="M154:M217" si="5">IF(ISNUMBER(C154),K154/L154,"-")</f>
        <v>-</v>
      </c>
      <c r="N154" s="240"/>
      <c r="O154" s="240"/>
      <c r="P154" s="268"/>
      <c r="Q154" s="237" t="str">
        <f t="shared" ref="Q154:Q217" si="6">IF(ISNUMBER(C154),5/9*(N154-32)+273.15,"-")</f>
        <v>-</v>
      </c>
      <c r="R154" s="237" t="str">
        <f t="shared" ref="R154:R217" si="7">IF(ISNUMBER(C154),EXP(-(5.8*10^3/Q154)-5.516-(4.864*10^-2*Q154)+(4.176*10^-5*Q154^2)-(1.445*10^-8*Q154^3)+6.546*LN(Q154)),"-")</f>
        <v>-</v>
      </c>
      <c r="S154" s="237" t="str">
        <f t="shared" ref="S154:S217" si="8">IF(ISNUMBER(C154),O154*R154/100,"-")</f>
        <v>-</v>
      </c>
      <c r="T154" s="237" t="str">
        <f t="shared" ref="T154:T217" si="9">IF(ISNUMBER(C154),0.62198*S154/((D154*3.386)-S154),"-")</f>
        <v>-</v>
      </c>
      <c r="U154" s="237" t="str">
        <f t="shared" ref="U154:U217" si="10">IF(ISNUMBER(C154),(0.287055*Q154)/((D154*3.386)-S154)*16.016,"-")</f>
        <v>-</v>
      </c>
      <c r="V154" s="237" t="str">
        <f t="shared" ref="V154:V217" si="11">IF(ISNUMBER(C154),T154/U154,"-")</f>
        <v>-</v>
      </c>
      <c r="W154" s="295"/>
      <c r="Y154" s="290"/>
    </row>
    <row r="155" spans="2:25" x14ac:dyDescent="0.5">
      <c r="B155" s="292"/>
      <c r="C155" s="240"/>
      <c r="D155" s="268"/>
      <c r="E155" s="240"/>
      <c r="F155" s="240"/>
      <c r="G155" s="268"/>
      <c r="H155" s="237" t="str">
        <f t="shared" si="0"/>
        <v>-</v>
      </c>
      <c r="I155" s="237" t="str">
        <f t="shared" si="1"/>
        <v>-</v>
      </c>
      <c r="J155" s="237" t="str">
        <f t="shared" si="2"/>
        <v>-</v>
      </c>
      <c r="K155" s="237" t="str">
        <f t="shared" si="3"/>
        <v>-</v>
      </c>
      <c r="L155" s="237" t="str">
        <f t="shared" si="4"/>
        <v>-</v>
      </c>
      <c r="M155" s="237" t="str">
        <f t="shared" si="5"/>
        <v>-</v>
      </c>
      <c r="N155" s="240"/>
      <c r="O155" s="240"/>
      <c r="P155" s="268"/>
      <c r="Q155" s="237" t="str">
        <f t="shared" si="6"/>
        <v>-</v>
      </c>
      <c r="R155" s="237" t="str">
        <f t="shared" si="7"/>
        <v>-</v>
      </c>
      <c r="S155" s="237" t="str">
        <f t="shared" si="8"/>
        <v>-</v>
      </c>
      <c r="T155" s="237" t="str">
        <f t="shared" si="9"/>
        <v>-</v>
      </c>
      <c r="U155" s="237" t="str">
        <f t="shared" si="10"/>
        <v>-</v>
      </c>
      <c r="V155" s="237" t="str">
        <f t="shared" si="11"/>
        <v>-</v>
      </c>
      <c r="W155" s="295"/>
      <c r="Y155" s="290"/>
    </row>
    <row r="156" spans="2:25" x14ac:dyDescent="0.5">
      <c r="B156" s="292"/>
      <c r="C156" s="240"/>
      <c r="D156" s="268"/>
      <c r="E156" s="240"/>
      <c r="F156" s="240"/>
      <c r="G156" s="268"/>
      <c r="H156" s="237" t="str">
        <f t="shared" si="0"/>
        <v>-</v>
      </c>
      <c r="I156" s="237" t="str">
        <f t="shared" si="1"/>
        <v>-</v>
      </c>
      <c r="J156" s="237" t="str">
        <f t="shared" si="2"/>
        <v>-</v>
      </c>
      <c r="K156" s="237" t="str">
        <f t="shared" si="3"/>
        <v>-</v>
      </c>
      <c r="L156" s="237" t="str">
        <f t="shared" si="4"/>
        <v>-</v>
      </c>
      <c r="M156" s="237" t="str">
        <f t="shared" si="5"/>
        <v>-</v>
      </c>
      <c r="N156" s="240"/>
      <c r="O156" s="240"/>
      <c r="P156" s="268"/>
      <c r="Q156" s="237" t="str">
        <f t="shared" si="6"/>
        <v>-</v>
      </c>
      <c r="R156" s="237" t="str">
        <f t="shared" si="7"/>
        <v>-</v>
      </c>
      <c r="S156" s="237" t="str">
        <f t="shared" si="8"/>
        <v>-</v>
      </c>
      <c r="T156" s="237" t="str">
        <f t="shared" si="9"/>
        <v>-</v>
      </c>
      <c r="U156" s="237" t="str">
        <f t="shared" si="10"/>
        <v>-</v>
      </c>
      <c r="V156" s="237" t="str">
        <f t="shared" si="11"/>
        <v>-</v>
      </c>
      <c r="W156" s="295"/>
      <c r="Y156" s="290"/>
    </row>
    <row r="157" spans="2:25" x14ac:dyDescent="0.5">
      <c r="B157" s="292"/>
      <c r="C157" s="240"/>
      <c r="D157" s="268"/>
      <c r="E157" s="240"/>
      <c r="F157" s="240"/>
      <c r="G157" s="268"/>
      <c r="H157" s="237" t="str">
        <f t="shared" si="0"/>
        <v>-</v>
      </c>
      <c r="I157" s="237" t="str">
        <f t="shared" si="1"/>
        <v>-</v>
      </c>
      <c r="J157" s="237" t="str">
        <f t="shared" si="2"/>
        <v>-</v>
      </c>
      <c r="K157" s="237" t="str">
        <f t="shared" si="3"/>
        <v>-</v>
      </c>
      <c r="L157" s="237" t="str">
        <f t="shared" si="4"/>
        <v>-</v>
      </c>
      <c r="M157" s="237" t="str">
        <f t="shared" si="5"/>
        <v>-</v>
      </c>
      <c r="N157" s="240"/>
      <c r="O157" s="240"/>
      <c r="P157" s="268"/>
      <c r="Q157" s="237" t="str">
        <f t="shared" si="6"/>
        <v>-</v>
      </c>
      <c r="R157" s="237" t="str">
        <f t="shared" si="7"/>
        <v>-</v>
      </c>
      <c r="S157" s="237" t="str">
        <f t="shared" si="8"/>
        <v>-</v>
      </c>
      <c r="T157" s="237" t="str">
        <f t="shared" si="9"/>
        <v>-</v>
      </c>
      <c r="U157" s="237" t="str">
        <f t="shared" si="10"/>
        <v>-</v>
      </c>
      <c r="V157" s="237" t="str">
        <f t="shared" si="11"/>
        <v>-</v>
      </c>
      <c r="W157" s="295"/>
      <c r="Y157" s="290"/>
    </row>
    <row r="158" spans="2:25" x14ac:dyDescent="0.5">
      <c r="B158" s="292"/>
      <c r="C158" s="240"/>
      <c r="D158" s="268"/>
      <c r="E158" s="240"/>
      <c r="F158" s="240"/>
      <c r="G158" s="268"/>
      <c r="H158" s="237" t="str">
        <f t="shared" si="0"/>
        <v>-</v>
      </c>
      <c r="I158" s="237" t="str">
        <f t="shared" si="1"/>
        <v>-</v>
      </c>
      <c r="J158" s="237" t="str">
        <f t="shared" si="2"/>
        <v>-</v>
      </c>
      <c r="K158" s="237" t="str">
        <f t="shared" si="3"/>
        <v>-</v>
      </c>
      <c r="L158" s="237" t="str">
        <f t="shared" si="4"/>
        <v>-</v>
      </c>
      <c r="M158" s="237" t="str">
        <f t="shared" si="5"/>
        <v>-</v>
      </c>
      <c r="N158" s="240"/>
      <c r="O158" s="240"/>
      <c r="P158" s="268"/>
      <c r="Q158" s="237" t="str">
        <f t="shared" si="6"/>
        <v>-</v>
      </c>
      <c r="R158" s="237" t="str">
        <f t="shared" si="7"/>
        <v>-</v>
      </c>
      <c r="S158" s="237" t="str">
        <f t="shared" si="8"/>
        <v>-</v>
      </c>
      <c r="T158" s="237" t="str">
        <f t="shared" si="9"/>
        <v>-</v>
      </c>
      <c r="U158" s="237" t="str">
        <f t="shared" si="10"/>
        <v>-</v>
      </c>
      <c r="V158" s="237" t="str">
        <f t="shared" si="11"/>
        <v>-</v>
      </c>
      <c r="W158" s="295"/>
      <c r="Y158" s="290"/>
    </row>
    <row r="159" spans="2:25" x14ac:dyDescent="0.5">
      <c r="B159" s="292"/>
      <c r="C159" s="240"/>
      <c r="D159" s="268"/>
      <c r="E159" s="240"/>
      <c r="F159" s="240"/>
      <c r="G159" s="268"/>
      <c r="H159" s="237" t="str">
        <f t="shared" si="0"/>
        <v>-</v>
      </c>
      <c r="I159" s="237" t="str">
        <f t="shared" si="1"/>
        <v>-</v>
      </c>
      <c r="J159" s="237" t="str">
        <f t="shared" si="2"/>
        <v>-</v>
      </c>
      <c r="K159" s="237" t="str">
        <f t="shared" si="3"/>
        <v>-</v>
      </c>
      <c r="L159" s="237" t="str">
        <f t="shared" si="4"/>
        <v>-</v>
      </c>
      <c r="M159" s="237" t="str">
        <f t="shared" si="5"/>
        <v>-</v>
      </c>
      <c r="N159" s="240"/>
      <c r="O159" s="240"/>
      <c r="P159" s="268"/>
      <c r="Q159" s="237" t="str">
        <f t="shared" si="6"/>
        <v>-</v>
      </c>
      <c r="R159" s="237" t="str">
        <f t="shared" si="7"/>
        <v>-</v>
      </c>
      <c r="S159" s="237" t="str">
        <f t="shared" si="8"/>
        <v>-</v>
      </c>
      <c r="T159" s="237" t="str">
        <f t="shared" si="9"/>
        <v>-</v>
      </c>
      <c r="U159" s="237" t="str">
        <f t="shared" si="10"/>
        <v>-</v>
      </c>
      <c r="V159" s="237" t="str">
        <f t="shared" si="11"/>
        <v>-</v>
      </c>
      <c r="W159" s="295"/>
      <c r="Y159" s="290"/>
    </row>
    <row r="160" spans="2:25" x14ac:dyDescent="0.5">
      <c r="B160" s="292"/>
      <c r="C160" s="240"/>
      <c r="D160" s="268"/>
      <c r="E160" s="240"/>
      <c r="F160" s="240"/>
      <c r="G160" s="268"/>
      <c r="H160" s="237" t="str">
        <f t="shared" si="0"/>
        <v>-</v>
      </c>
      <c r="I160" s="237" t="str">
        <f t="shared" si="1"/>
        <v>-</v>
      </c>
      <c r="J160" s="237" t="str">
        <f t="shared" si="2"/>
        <v>-</v>
      </c>
      <c r="K160" s="237" t="str">
        <f t="shared" si="3"/>
        <v>-</v>
      </c>
      <c r="L160" s="237" t="str">
        <f t="shared" si="4"/>
        <v>-</v>
      </c>
      <c r="M160" s="237" t="str">
        <f t="shared" si="5"/>
        <v>-</v>
      </c>
      <c r="N160" s="240"/>
      <c r="O160" s="240"/>
      <c r="P160" s="268"/>
      <c r="Q160" s="237" t="str">
        <f t="shared" si="6"/>
        <v>-</v>
      </c>
      <c r="R160" s="237" t="str">
        <f t="shared" si="7"/>
        <v>-</v>
      </c>
      <c r="S160" s="237" t="str">
        <f t="shared" si="8"/>
        <v>-</v>
      </c>
      <c r="T160" s="237" t="str">
        <f t="shared" si="9"/>
        <v>-</v>
      </c>
      <c r="U160" s="237" t="str">
        <f t="shared" si="10"/>
        <v>-</v>
      </c>
      <c r="V160" s="237" t="str">
        <f t="shared" si="11"/>
        <v>-</v>
      </c>
      <c r="W160" s="295"/>
      <c r="Y160" s="290"/>
    </row>
    <row r="161" spans="2:25" x14ac:dyDescent="0.5">
      <c r="B161" s="292"/>
      <c r="C161" s="240"/>
      <c r="D161" s="268"/>
      <c r="E161" s="240"/>
      <c r="F161" s="240"/>
      <c r="G161" s="268"/>
      <c r="H161" s="237" t="str">
        <f t="shared" si="0"/>
        <v>-</v>
      </c>
      <c r="I161" s="237" t="str">
        <f t="shared" si="1"/>
        <v>-</v>
      </c>
      <c r="J161" s="237" t="str">
        <f t="shared" si="2"/>
        <v>-</v>
      </c>
      <c r="K161" s="237" t="str">
        <f t="shared" si="3"/>
        <v>-</v>
      </c>
      <c r="L161" s="237" t="str">
        <f t="shared" si="4"/>
        <v>-</v>
      </c>
      <c r="M161" s="237" t="str">
        <f t="shared" si="5"/>
        <v>-</v>
      </c>
      <c r="N161" s="240"/>
      <c r="O161" s="240"/>
      <c r="P161" s="268"/>
      <c r="Q161" s="237" t="str">
        <f t="shared" si="6"/>
        <v>-</v>
      </c>
      <c r="R161" s="237" t="str">
        <f t="shared" si="7"/>
        <v>-</v>
      </c>
      <c r="S161" s="237" t="str">
        <f t="shared" si="8"/>
        <v>-</v>
      </c>
      <c r="T161" s="237" t="str">
        <f t="shared" si="9"/>
        <v>-</v>
      </c>
      <c r="U161" s="237" t="str">
        <f t="shared" si="10"/>
        <v>-</v>
      </c>
      <c r="V161" s="237" t="str">
        <f t="shared" si="11"/>
        <v>-</v>
      </c>
      <c r="W161" s="295"/>
      <c r="Y161" s="290"/>
    </row>
    <row r="162" spans="2:25" x14ac:dyDescent="0.5">
      <c r="B162" s="292"/>
      <c r="C162" s="240"/>
      <c r="D162" s="268"/>
      <c r="E162" s="240"/>
      <c r="F162" s="240"/>
      <c r="G162" s="268"/>
      <c r="H162" s="237" t="str">
        <f t="shared" si="0"/>
        <v>-</v>
      </c>
      <c r="I162" s="237" t="str">
        <f t="shared" si="1"/>
        <v>-</v>
      </c>
      <c r="J162" s="237" t="str">
        <f t="shared" si="2"/>
        <v>-</v>
      </c>
      <c r="K162" s="237" t="str">
        <f t="shared" si="3"/>
        <v>-</v>
      </c>
      <c r="L162" s="237" t="str">
        <f t="shared" si="4"/>
        <v>-</v>
      </c>
      <c r="M162" s="237" t="str">
        <f t="shared" si="5"/>
        <v>-</v>
      </c>
      <c r="N162" s="240"/>
      <c r="O162" s="240"/>
      <c r="P162" s="268"/>
      <c r="Q162" s="237" t="str">
        <f t="shared" si="6"/>
        <v>-</v>
      </c>
      <c r="R162" s="237" t="str">
        <f t="shared" si="7"/>
        <v>-</v>
      </c>
      <c r="S162" s="237" t="str">
        <f t="shared" si="8"/>
        <v>-</v>
      </c>
      <c r="T162" s="237" t="str">
        <f t="shared" si="9"/>
        <v>-</v>
      </c>
      <c r="U162" s="237" t="str">
        <f t="shared" si="10"/>
        <v>-</v>
      </c>
      <c r="V162" s="237" t="str">
        <f t="shared" si="11"/>
        <v>-</v>
      </c>
      <c r="W162" s="295"/>
      <c r="Y162" s="290"/>
    </row>
    <row r="163" spans="2:25" x14ac:dyDescent="0.5">
      <c r="B163" s="292"/>
      <c r="C163" s="240"/>
      <c r="D163" s="268"/>
      <c r="E163" s="240"/>
      <c r="F163" s="240"/>
      <c r="G163" s="268"/>
      <c r="H163" s="237" t="str">
        <f t="shared" si="0"/>
        <v>-</v>
      </c>
      <c r="I163" s="237" t="str">
        <f t="shared" si="1"/>
        <v>-</v>
      </c>
      <c r="J163" s="237" t="str">
        <f t="shared" si="2"/>
        <v>-</v>
      </c>
      <c r="K163" s="237" t="str">
        <f t="shared" si="3"/>
        <v>-</v>
      </c>
      <c r="L163" s="237" t="str">
        <f t="shared" si="4"/>
        <v>-</v>
      </c>
      <c r="M163" s="237" t="str">
        <f t="shared" si="5"/>
        <v>-</v>
      </c>
      <c r="N163" s="240"/>
      <c r="O163" s="240"/>
      <c r="P163" s="268"/>
      <c r="Q163" s="237" t="str">
        <f t="shared" si="6"/>
        <v>-</v>
      </c>
      <c r="R163" s="237" t="str">
        <f t="shared" si="7"/>
        <v>-</v>
      </c>
      <c r="S163" s="237" t="str">
        <f t="shared" si="8"/>
        <v>-</v>
      </c>
      <c r="T163" s="237" t="str">
        <f t="shared" si="9"/>
        <v>-</v>
      </c>
      <c r="U163" s="237" t="str">
        <f t="shared" si="10"/>
        <v>-</v>
      </c>
      <c r="V163" s="237" t="str">
        <f t="shared" si="11"/>
        <v>-</v>
      </c>
      <c r="W163" s="295"/>
      <c r="Y163" s="290"/>
    </row>
    <row r="164" spans="2:25" x14ac:dyDescent="0.5">
      <c r="B164" s="292"/>
      <c r="C164" s="240"/>
      <c r="D164" s="268"/>
      <c r="E164" s="240"/>
      <c r="F164" s="240"/>
      <c r="G164" s="268"/>
      <c r="H164" s="237" t="str">
        <f t="shared" si="0"/>
        <v>-</v>
      </c>
      <c r="I164" s="237" t="str">
        <f t="shared" si="1"/>
        <v>-</v>
      </c>
      <c r="J164" s="237" t="str">
        <f t="shared" si="2"/>
        <v>-</v>
      </c>
      <c r="K164" s="237" t="str">
        <f t="shared" si="3"/>
        <v>-</v>
      </c>
      <c r="L164" s="237" t="str">
        <f t="shared" si="4"/>
        <v>-</v>
      </c>
      <c r="M164" s="237" t="str">
        <f t="shared" si="5"/>
        <v>-</v>
      </c>
      <c r="N164" s="240"/>
      <c r="O164" s="240"/>
      <c r="P164" s="268"/>
      <c r="Q164" s="237" t="str">
        <f t="shared" si="6"/>
        <v>-</v>
      </c>
      <c r="R164" s="237" t="str">
        <f t="shared" si="7"/>
        <v>-</v>
      </c>
      <c r="S164" s="237" t="str">
        <f t="shared" si="8"/>
        <v>-</v>
      </c>
      <c r="T164" s="237" t="str">
        <f t="shared" si="9"/>
        <v>-</v>
      </c>
      <c r="U164" s="237" t="str">
        <f t="shared" si="10"/>
        <v>-</v>
      </c>
      <c r="V164" s="237" t="str">
        <f t="shared" si="11"/>
        <v>-</v>
      </c>
      <c r="W164" s="295"/>
      <c r="Y164" s="290"/>
    </row>
    <row r="165" spans="2:25" x14ac:dyDescent="0.5">
      <c r="B165" s="292"/>
      <c r="C165" s="240"/>
      <c r="D165" s="268"/>
      <c r="E165" s="240"/>
      <c r="F165" s="240"/>
      <c r="G165" s="268"/>
      <c r="H165" s="237" t="str">
        <f t="shared" si="0"/>
        <v>-</v>
      </c>
      <c r="I165" s="237" t="str">
        <f t="shared" si="1"/>
        <v>-</v>
      </c>
      <c r="J165" s="237" t="str">
        <f t="shared" si="2"/>
        <v>-</v>
      </c>
      <c r="K165" s="237" t="str">
        <f t="shared" si="3"/>
        <v>-</v>
      </c>
      <c r="L165" s="237" t="str">
        <f t="shared" si="4"/>
        <v>-</v>
      </c>
      <c r="M165" s="237" t="str">
        <f t="shared" si="5"/>
        <v>-</v>
      </c>
      <c r="N165" s="240"/>
      <c r="O165" s="240"/>
      <c r="P165" s="268"/>
      <c r="Q165" s="237" t="str">
        <f t="shared" si="6"/>
        <v>-</v>
      </c>
      <c r="R165" s="237" t="str">
        <f t="shared" si="7"/>
        <v>-</v>
      </c>
      <c r="S165" s="237" t="str">
        <f t="shared" si="8"/>
        <v>-</v>
      </c>
      <c r="T165" s="237" t="str">
        <f t="shared" si="9"/>
        <v>-</v>
      </c>
      <c r="U165" s="237" t="str">
        <f t="shared" si="10"/>
        <v>-</v>
      </c>
      <c r="V165" s="237" t="str">
        <f t="shared" si="11"/>
        <v>-</v>
      </c>
      <c r="W165" s="295"/>
      <c r="Y165" s="290"/>
    </row>
    <row r="166" spans="2:25" x14ac:dyDescent="0.5">
      <c r="B166" s="292"/>
      <c r="C166" s="240"/>
      <c r="D166" s="268"/>
      <c r="E166" s="240"/>
      <c r="F166" s="240"/>
      <c r="G166" s="268"/>
      <c r="H166" s="237" t="str">
        <f t="shared" si="0"/>
        <v>-</v>
      </c>
      <c r="I166" s="237" t="str">
        <f t="shared" si="1"/>
        <v>-</v>
      </c>
      <c r="J166" s="237" t="str">
        <f t="shared" si="2"/>
        <v>-</v>
      </c>
      <c r="K166" s="237" t="str">
        <f t="shared" si="3"/>
        <v>-</v>
      </c>
      <c r="L166" s="237" t="str">
        <f t="shared" si="4"/>
        <v>-</v>
      </c>
      <c r="M166" s="237" t="str">
        <f t="shared" si="5"/>
        <v>-</v>
      </c>
      <c r="N166" s="240"/>
      <c r="O166" s="240"/>
      <c r="P166" s="268"/>
      <c r="Q166" s="237" t="str">
        <f t="shared" si="6"/>
        <v>-</v>
      </c>
      <c r="R166" s="237" t="str">
        <f t="shared" si="7"/>
        <v>-</v>
      </c>
      <c r="S166" s="237" t="str">
        <f t="shared" si="8"/>
        <v>-</v>
      </c>
      <c r="T166" s="237" t="str">
        <f t="shared" si="9"/>
        <v>-</v>
      </c>
      <c r="U166" s="237" t="str">
        <f t="shared" si="10"/>
        <v>-</v>
      </c>
      <c r="V166" s="237" t="str">
        <f t="shared" si="11"/>
        <v>-</v>
      </c>
      <c r="W166" s="295"/>
      <c r="Y166" s="290"/>
    </row>
    <row r="167" spans="2:25" x14ac:dyDescent="0.5">
      <c r="B167" s="292"/>
      <c r="C167" s="240"/>
      <c r="D167" s="268"/>
      <c r="E167" s="240"/>
      <c r="F167" s="240"/>
      <c r="G167" s="268"/>
      <c r="H167" s="237" t="str">
        <f t="shared" si="0"/>
        <v>-</v>
      </c>
      <c r="I167" s="237" t="str">
        <f t="shared" si="1"/>
        <v>-</v>
      </c>
      <c r="J167" s="237" t="str">
        <f t="shared" si="2"/>
        <v>-</v>
      </c>
      <c r="K167" s="237" t="str">
        <f t="shared" si="3"/>
        <v>-</v>
      </c>
      <c r="L167" s="237" t="str">
        <f t="shared" si="4"/>
        <v>-</v>
      </c>
      <c r="M167" s="237" t="str">
        <f t="shared" si="5"/>
        <v>-</v>
      </c>
      <c r="N167" s="240"/>
      <c r="O167" s="240"/>
      <c r="P167" s="268"/>
      <c r="Q167" s="237" t="str">
        <f t="shared" si="6"/>
        <v>-</v>
      </c>
      <c r="R167" s="237" t="str">
        <f t="shared" si="7"/>
        <v>-</v>
      </c>
      <c r="S167" s="237" t="str">
        <f t="shared" si="8"/>
        <v>-</v>
      </c>
      <c r="T167" s="237" t="str">
        <f t="shared" si="9"/>
        <v>-</v>
      </c>
      <c r="U167" s="237" t="str">
        <f t="shared" si="10"/>
        <v>-</v>
      </c>
      <c r="V167" s="237" t="str">
        <f t="shared" si="11"/>
        <v>-</v>
      </c>
      <c r="W167" s="295"/>
      <c r="Y167" s="290"/>
    </row>
    <row r="168" spans="2:25" x14ac:dyDescent="0.5">
      <c r="B168" s="292"/>
      <c r="C168" s="240"/>
      <c r="D168" s="268"/>
      <c r="E168" s="240"/>
      <c r="F168" s="240"/>
      <c r="G168" s="268"/>
      <c r="H168" s="237" t="str">
        <f t="shared" si="0"/>
        <v>-</v>
      </c>
      <c r="I168" s="237" t="str">
        <f t="shared" si="1"/>
        <v>-</v>
      </c>
      <c r="J168" s="237" t="str">
        <f t="shared" si="2"/>
        <v>-</v>
      </c>
      <c r="K168" s="237" t="str">
        <f t="shared" si="3"/>
        <v>-</v>
      </c>
      <c r="L168" s="237" t="str">
        <f t="shared" si="4"/>
        <v>-</v>
      </c>
      <c r="M168" s="237" t="str">
        <f t="shared" si="5"/>
        <v>-</v>
      </c>
      <c r="N168" s="240"/>
      <c r="O168" s="240"/>
      <c r="P168" s="268"/>
      <c r="Q168" s="237" t="str">
        <f t="shared" si="6"/>
        <v>-</v>
      </c>
      <c r="R168" s="237" t="str">
        <f t="shared" si="7"/>
        <v>-</v>
      </c>
      <c r="S168" s="237" t="str">
        <f t="shared" si="8"/>
        <v>-</v>
      </c>
      <c r="T168" s="237" t="str">
        <f t="shared" si="9"/>
        <v>-</v>
      </c>
      <c r="U168" s="237" t="str">
        <f t="shared" si="10"/>
        <v>-</v>
      </c>
      <c r="V168" s="237" t="str">
        <f t="shared" si="11"/>
        <v>-</v>
      </c>
      <c r="W168" s="295"/>
      <c r="Y168" s="290"/>
    </row>
    <row r="169" spans="2:25" x14ac:dyDescent="0.5">
      <c r="B169" s="292"/>
      <c r="C169" s="240"/>
      <c r="D169" s="268"/>
      <c r="E169" s="240"/>
      <c r="F169" s="240"/>
      <c r="G169" s="268"/>
      <c r="H169" s="237" t="str">
        <f t="shared" si="0"/>
        <v>-</v>
      </c>
      <c r="I169" s="237" t="str">
        <f t="shared" si="1"/>
        <v>-</v>
      </c>
      <c r="J169" s="237" t="str">
        <f t="shared" si="2"/>
        <v>-</v>
      </c>
      <c r="K169" s="237" t="str">
        <f t="shared" si="3"/>
        <v>-</v>
      </c>
      <c r="L169" s="237" t="str">
        <f t="shared" si="4"/>
        <v>-</v>
      </c>
      <c r="M169" s="237" t="str">
        <f t="shared" si="5"/>
        <v>-</v>
      </c>
      <c r="N169" s="240"/>
      <c r="O169" s="240"/>
      <c r="P169" s="268"/>
      <c r="Q169" s="237" t="str">
        <f t="shared" si="6"/>
        <v>-</v>
      </c>
      <c r="R169" s="237" t="str">
        <f t="shared" si="7"/>
        <v>-</v>
      </c>
      <c r="S169" s="237" t="str">
        <f t="shared" si="8"/>
        <v>-</v>
      </c>
      <c r="T169" s="237" t="str">
        <f t="shared" si="9"/>
        <v>-</v>
      </c>
      <c r="U169" s="237" t="str">
        <f t="shared" si="10"/>
        <v>-</v>
      </c>
      <c r="V169" s="237" t="str">
        <f t="shared" si="11"/>
        <v>-</v>
      </c>
      <c r="W169" s="295"/>
      <c r="Y169" s="290"/>
    </row>
    <row r="170" spans="2:25" x14ac:dyDescent="0.5">
      <c r="B170" s="292"/>
      <c r="C170" s="240"/>
      <c r="D170" s="268"/>
      <c r="E170" s="240"/>
      <c r="F170" s="240"/>
      <c r="G170" s="268"/>
      <c r="H170" s="237" t="str">
        <f t="shared" si="0"/>
        <v>-</v>
      </c>
      <c r="I170" s="237" t="str">
        <f t="shared" si="1"/>
        <v>-</v>
      </c>
      <c r="J170" s="237" t="str">
        <f t="shared" si="2"/>
        <v>-</v>
      </c>
      <c r="K170" s="237" t="str">
        <f t="shared" si="3"/>
        <v>-</v>
      </c>
      <c r="L170" s="237" t="str">
        <f t="shared" si="4"/>
        <v>-</v>
      </c>
      <c r="M170" s="237" t="str">
        <f t="shared" si="5"/>
        <v>-</v>
      </c>
      <c r="N170" s="240"/>
      <c r="O170" s="240"/>
      <c r="P170" s="268"/>
      <c r="Q170" s="237" t="str">
        <f t="shared" si="6"/>
        <v>-</v>
      </c>
      <c r="R170" s="237" t="str">
        <f t="shared" si="7"/>
        <v>-</v>
      </c>
      <c r="S170" s="237" t="str">
        <f t="shared" si="8"/>
        <v>-</v>
      </c>
      <c r="T170" s="237" t="str">
        <f t="shared" si="9"/>
        <v>-</v>
      </c>
      <c r="U170" s="237" t="str">
        <f t="shared" si="10"/>
        <v>-</v>
      </c>
      <c r="V170" s="237" t="str">
        <f t="shared" si="11"/>
        <v>-</v>
      </c>
      <c r="W170" s="295"/>
      <c r="Y170" s="290"/>
    </row>
    <row r="171" spans="2:25" x14ac:dyDescent="0.5">
      <c r="B171" s="292"/>
      <c r="C171" s="240"/>
      <c r="D171" s="268"/>
      <c r="E171" s="240"/>
      <c r="F171" s="240"/>
      <c r="G171" s="268"/>
      <c r="H171" s="237" t="str">
        <f t="shared" si="0"/>
        <v>-</v>
      </c>
      <c r="I171" s="237" t="str">
        <f t="shared" si="1"/>
        <v>-</v>
      </c>
      <c r="J171" s="237" t="str">
        <f t="shared" si="2"/>
        <v>-</v>
      </c>
      <c r="K171" s="237" t="str">
        <f t="shared" si="3"/>
        <v>-</v>
      </c>
      <c r="L171" s="237" t="str">
        <f t="shared" si="4"/>
        <v>-</v>
      </c>
      <c r="M171" s="237" t="str">
        <f t="shared" si="5"/>
        <v>-</v>
      </c>
      <c r="N171" s="240"/>
      <c r="O171" s="240"/>
      <c r="P171" s="268"/>
      <c r="Q171" s="237" t="str">
        <f t="shared" si="6"/>
        <v>-</v>
      </c>
      <c r="R171" s="237" t="str">
        <f t="shared" si="7"/>
        <v>-</v>
      </c>
      <c r="S171" s="237" t="str">
        <f t="shared" si="8"/>
        <v>-</v>
      </c>
      <c r="T171" s="237" t="str">
        <f t="shared" si="9"/>
        <v>-</v>
      </c>
      <c r="U171" s="237" t="str">
        <f t="shared" si="10"/>
        <v>-</v>
      </c>
      <c r="V171" s="237" t="str">
        <f t="shared" si="11"/>
        <v>-</v>
      </c>
      <c r="W171" s="295"/>
      <c r="Y171" s="290"/>
    </row>
    <row r="172" spans="2:25" x14ac:dyDescent="0.5">
      <c r="B172" s="292"/>
      <c r="C172" s="240"/>
      <c r="D172" s="268"/>
      <c r="E172" s="240"/>
      <c r="F172" s="240"/>
      <c r="G172" s="268"/>
      <c r="H172" s="237" t="str">
        <f t="shared" si="0"/>
        <v>-</v>
      </c>
      <c r="I172" s="237" t="str">
        <f t="shared" si="1"/>
        <v>-</v>
      </c>
      <c r="J172" s="237" t="str">
        <f t="shared" si="2"/>
        <v>-</v>
      </c>
      <c r="K172" s="237" t="str">
        <f t="shared" si="3"/>
        <v>-</v>
      </c>
      <c r="L172" s="237" t="str">
        <f t="shared" si="4"/>
        <v>-</v>
      </c>
      <c r="M172" s="237" t="str">
        <f t="shared" si="5"/>
        <v>-</v>
      </c>
      <c r="N172" s="240"/>
      <c r="O172" s="240"/>
      <c r="P172" s="268"/>
      <c r="Q172" s="237" t="str">
        <f t="shared" si="6"/>
        <v>-</v>
      </c>
      <c r="R172" s="237" t="str">
        <f t="shared" si="7"/>
        <v>-</v>
      </c>
      <c r="S172" s="237" t="str">
        <f t="shared" si="8"/>
        <v>-</v>
      </c>
      <c r="T172" s="237" t="str">
        <f t="shared" si="9"/>
        <v>-</v>
      </c>
      <c r="U172" s="237" t="str">
        <f t="shared" si="10"/>
        <v>-</v>
      </c>
      <c r="V172" s="237" t="str">
        <f t="shared" si="11"/>
        <v>-</v>
      </c>
      <c r="W172" s="295"/>
      <c r="Y172" s="290"/>
    </row>
    <row r="173" spans="2:25" x14ac:dyDescent="0.5">
      <c r="B173" s="292"/>
      <c r="C173" s="240"/>
      <c r="D173" s="268"/>
      <c r="E173" s="240"/>
      <c r="F173" s="240"/>
      <c r="G173" s="268"/>
      <c r="H173" s="237" t="str">
        <f t="shared" si="0"/>
        <v>-</v>
      </c>
      <c r="I173" s="237" t="str">
        <f t="shared" si="1"/>
        <v>-</v>
      </c>
      <c r="J173" s="237" t="str">
        <f t="shared" si="2"/>
        <v>-</v>
      </c>
      <c r="K173" s="237" t="str">
        <f t="shared" si="3"/>
        <v>-</v>
      </c>
      <c r="L173" s="237" t="str">
        <f t="shared" si="4"/>
        <v>-</v>
      </c>
      <c r="M173" s="237" t="str">
        <f t="shared" si="5"/>
        <v>-</v>
      </c>
      <c r="N173" s="240"/>
      <c r="O173" s="240"/>
      <c r="P173" s="268"/>
      <c r="Q173" s="237" t="str">
        <f t="shared" si="6"/>
        <v>-</v>
      </c>
      <c r="R173" s="237" t="str">
        <f t="shared" si="7"/>
        <v>-</v>
      </c>
      <c r="S173" s="237" t="str">
        <f t="shared" si="8"/>
        <v>-</v>
      </c>
      <c r="T173" s="237" t="str">
        <f t="shared" si="9"/>
        <v>-</v>
      </c>
      <c r="U173" s="237" t="str">
        <f t="shared" si="10"/>
        <v>-</v>
      </c>
      <c r="V173" s="237" t="str">
        <f t="shared" si="11"/>
        <v>-</v>
      </c>
      <c r="W173" s="295"/>
      <c r="Y173" s="290"/>
    </row>
    <row r="174" spans="2:25" x14ac:dyDescent="0.5">
      <c r="B174" s="292"/>
      <c r="C174" s="240"/>
      <c r="D174" s="268"/>
      <c r="E174" s="240"/>
      <c r="F174" s="240"/>
      <c r="G174" s="268"/>
      <c r="H174" s="237" t="str">
        <f t="shared" si="0"/>
        <v>-</v>
      </c>
      <c r="I174" s="237" t="str">
        <f t="shared" si="1"/>
        <v>-</v>
      </c>
      <c r="J174" s="237" t="str">
        <f t="shared" si="2"/>
        <v>-</v>
      </c>
      <c r="K174" s="237" t="str">
        <f t="shared" si="3"/>
        <v>-</v>
      </c>
      <c r="L174" s="237" t="str">
        <f t="shared" si="4"/>
        <v>-</v>
      </c>
      <c r="M174" s="237" t="str">
        <f t="shared" si="5"/>
        <v>-</v>
      </c>
      <c r="N174" s="240"/>
      <c r="O174" s="240"/>
      <c r="P174" s="268"/>
      <c r="Q174" s="237" t="str">
        <f t="shared" si="6"/>
        <v>-</v>
      </c>
      <c r="R174" s="237" t="str">
        <f t="shared" si="7"/>
        <v>-</v>
      </c>
      <c r="S174" s="237" t="str">
        <f t="shared" si="8"/>
        <v>-</v>
      </c>
      <c r="T174" s="237" t="str">
        <f t="shared" si="9"/>
        <v>-</v>
      </c>
      <c r="U174" s="237" t="str">
        <f t="shared" si="10"/>
        <v>-</v>
      </c>
      <c r="V174" s="237" t="str">
        <f t="shared" si="11"/>
        <v>-</v>
      </c>
      <c r="W174" s="295"/>
      <c r="Y174" s="290"/>
    </row>
    <row r="175" spans="2:25" x14ac:dyDescent="0.5">
      <c r="B175" s="292"/>
      <c r="C175" s="240"/>
      <c r="D175" s="268"/>
      <c r="E175" s="240"/>
      <c r="F175" s="240"/>
      <c r="G175" s="268"/>
      <c r="H175" s="237" t="str">
        <f t="shared" si="0"/>
        <v>-</v>
      </c>
      <c r="I175" s="237" t="str">
        <f t="shared" si="1"/>
        <v>-</v>
      </c>
      <c r="J175" s="237" t="str">
        <f t="shared" si="2"/>
        <v>-</v>
      </c>
      <c r="K175" s="237" t="str">
        <f t="shared" si="3"/>
        <v>-</v>
      </c>
      <c r="L175" s="237" t="str">
        <f t="shared" si="4"/>
        <v>-</v>
      </c>
      <c r="M175" s="237" t="str">
        <f t="shared" si="5"/>
        <v>-</v>
      </c>
      <c r="N175" s="240"/>
      <c r="O175" s="240"/>
      <c r="P175" s="268"/>
      <c r="Q175" s="237" t="str">
        <f t="shared" si="6"/>
        <v>-</v>
      </c>
      <c r="R175" s="237" t="str">
        <f t="shared" si="7"/>
        <v>-</v>
      </c>
      <c r="S175" s="237" t="str">
        <f t="shared" si="8"/>
        <v>-</v>
      </c>
      <c r="T175" s="237" t="str">
        <f t="shared" si="9"/>
        <v>-</v>
      </c>
      <c r="U175" s="237" t="str">
        <f t="shared" si="10"/>
        <v>-</v>
      </c>
      <c r="V175" s="237" t="str">
        <f t="shared" si="11"/>
        <v>-</v>
      </c>
      <c r="W175" s="295"/>
      <c r="Y175" s="290"/>
    </row>
    <row r="176" spans="2:25" x14ac:dyDescent="0.5">
      <c r="B176" s="292"/>
      <c r="C176" s="240"/>
      <c r="D176" s="268"/>
      <c r="E176" s="240"/>
      <c r="F176" s="240"/>
      <c r="G176" s="268"/>
      <c r="H176" s="237" t="str">
        <f t="shared" si="0"/>
        <v>-</v>
      </c>
      <c r="I176" s="237" t="str">
        <f t="shared" si="1"/>
        <v>-</v>
      </c>
      <c r="J176" s="237" t="str">
        <f t="shared" si="2"/>
        <v>-</v>
      </c>
      <c r="K176" s="237" t="str">
        <f t="shared" si="3"/>
        <v>-</v>
      </c>
      <c r="L176" s="237" t="str">
        <f t="shared" si="4"/>
        <v>-</v>
      </c>
      <c r="M176" s="237" t="str">
        <f t="shared" si="5"/>
        <v>-</v>
      </c>
      <c r="N176" s="240"/>
      <c r="O176" s="240"/>
      <c r="P176" s="268"/>
      <c r="Q176" s="237" t="str">
        <f t="shared" si="6"/>
        <v>-</v>
      </c>
      <c r="R176" s="237" t="str">
        <f t="shared" si="7"/>
        <v>-</v>
      </c>
      <c r="S176" s="237" t="str">
        <f t="shared" si="8"/>
        <v>-</v>
      </c>
      <c r="T176" s="237" t="str">
        <f t="shared" si="9"/>
        <v>-</v>
      </c>
      <c r="U176" s="237" t="str">
        <f t="shared" si="10"/>
        <v>-</v>
      </c>
      <c r="V176" s="237" t="str">
        <f t="shared" si="11"/>
        <v>-</v>
      </c>
      <c r="W176" s="295"/>
      <c r="Y176" s="290"/>
    </row>
    <row r="177" spans="2:25" x14ac:dyDescent="0.5">
      <c r="B177" s="292"/>
      <c r="C177" s="240"/>
      <c r="D177" s="268"/>
      <c r="E177" s="240"/>
      <c r="F177" s="240"/>
      <c r="G177" s="268"/>
      <c r="H177" s="237" t="str">
        <f t="shared" si="0"/>
        <v>-</v>
      </c>
      <c r="I177" s="237" t="str">
        <f t="shared" si="1"/>
        <v>-</v>
      </c>
      <c r="J177" s="237" t="str">
        <f t="shared" si="2"/>
        <v>-</v>
      </c>
      <c r="K177" s="237" t="str">
        <f t="shared" si="3"/>
        <v>-</v>
      </c>
      <c r="L177" s="237" t="str">
        <f t="shared" si="4"/>
        <v>-</v>
      </c>
      <c r="M177" s="237" t="str">
        <f t="shared" si="5"/>
        <v>-</v>
      </c>
      <c r="N177" s="240"/>
      <c r="O177" s="240"/>
      <c r="P177" s="268"/>
      <c r="Q177" s="237" t="str">
        <f t="shared" si="6"/>
        <v>-</v>
      </c>
      <c r="R177" s="237" t="str">
        <f t="shared" si="7"/>
        <v>-</v>
      </c>
      <c r="S177" s="237" t="str">
        <f t="shared" si="8"/>
        <v>-</v>
      </c>
      <c r="T177" s="237" t="str">
        <f t="shared" si="9"/>
        <v>-</v>
      </c>
      <c r="U177" s="237" t="str">
        <f t="shared" si="10"/>
        <v>-</v>
      </c>
      <c r="V177" s="237" t="str">
        <f t="shared" si="11"/>
        <v>-</v>
      </c>
      <c r="W177" s="295"/>
      <c r="Y177" s="290"/>
    </row>
    <row r="178" spans="2:25" x14ac:dyDescent="0.5">
      <c r="B178" s="292"/>
      <c r="C178" s="240"/>
      <c r="D178" s="268"/>
      <c r="E178" s="240"/>
      <c r="F178" s="240"/>
      <c r="G178" s="268"/>
      <c r="H178" s="237" t="str">
        <f t="shared" si="0"/>
        <v>-</v>
      </c>
      <c r="I178" s="237" t="str">
        <f t="shared" si="1"/>
        <v>-</v>
      </c>
      <c r="J178" s="237" t="str">
        <f t="shared" si="2"/>
        <v>-</v>
      </c>
      <c r="K178" s="237" t="str">
        <f t="shared" si="3"/>
        <v>-</v>
      </c>
      <c r="L178" s="237" t="str">
        <f t="shared" si="4"/>
        <v>-</v>
      </c>
      <c r="M178" s="237" t="str">
        <f t="shared" si="5"/>
        <v>-</v>
      </c>
      <c r="N178" s="240"/>
      <c r="O178" s="240"/>
      <c r="P178" s="268"/>
      <c r="Q178" s="237" t="str">
        <f t="shared" si="6"/>
        <v>-</v>
      </c>
      <c r="R178" s="237" t="str">
        <f t="shared" si="7"/>
        <v>-</v>
      </c>
      <c r="S178" s="237" t="str">
        <f t="shared" si="8"/>
        <v>-</v>
      </c>
      <c r="T178" s="237" t="str">
        <f t="shared" si="9"/>
        <v>-</v>
      </c>
      <c r="U178" s="237" t="str">
        <f t="shared" si="10"/>
        <v>-</v>
      </c>
      <c r="V178" s="237" t="str">
        <f t="shared" si="11"/>
        <v>-</v>
      </c>
      <c r="W178" s="295"/>
      <c r="Y178" s="290"/>
    </row>
    <row r="179" spans="2:25" x14ac:dyDescent="0.5">
      <c r="B179" s="292"/>
      <c r="C179" s="240"/>
      <c r="D179" s="268"/>
      <c r="E179" s="240"/>
      <c r="F179" s="240"/>
      <c r="G179" s="268"/>
      <c r="H179" s="237" t="str">
        <f t="shared" si="0"/>
        <v>-</v>
      </c>
      <c r="I179" s="237" t="str">
        <f t="shared" si="1"/>
        <v>-</v>
      </c>
      <c r="J179" s="237" t="str">
        <f t="shared" si="2"/>
        <v>-</v>
      </c>
      <c r="K179" s="237" t="str">
        <f t="shared" si="3"/>
        <v>-</v>
      </c>
      <c r="L179" s="237" t="str">
        <f t="shared" si="4"/>
        <v>-</v>
      </c>
      <c r="M179" s="237" t="str">
        <f t="shared" si="5"/>
        <v>-</v>
      </c>
      <c r="N179" s="240"/>
      <c r="O179" s="240"/>
      <c r="P179" s="268"/>
      <c r="Q179" s="237" t="str">
        <f t="shared" si="6"/>
        <v>-</v>
      </c>
      <c r="R179" s="237" t="str">
        <f t="shared" si="7"/>
        <v>-</v>
      </c>
      <c r="S179" s="237" t="str">
        <f t="shared" si="8"/>
        <v>-</v>
      </c>
      <c r="T179" s="237" t="str">
        <f t="shared" si="9"/>
        <v>-</v>
      </c>
      <c r="U179" s="237" t="str">
        <f t="shared" si="10"/>
        <v>-</v>
      </c>
      <c r="V179" s="237" t="str">
        <f t="shared" si="11"/>
        <v>-</v>
      </c>
      <c r="W179" s="295"/>
      <c r="Y179" s="290"/>
    </row>
    <row r="180" spans="2:25" x14ac:dyDescent="0.5">
      <c r="B180" s="292"/>
      <c r="C180" s="240"/>
      <c r="D180" s="268"/>
      <c r="E180" s="240"/>
      <c r="F180" s="240"/>
      <c r="G180" s="268"/>
      <c r="H180" s="237" t="str">
        <f t="shared" si="0"/>
        <v>-</v>
      </c>
      <c r="I180" s="237" t="str">
        <f t="shared" si="1"/>
        <v>-</v>
      </c>
      <c r="J180" s="237" t="str">
        <f t="shared" si="2"/>
        <v>-</v>
      </c>
      <c r="K180" s="237" t="str">
        <f t="shared" si="3"/>
        <v>-</v>
      </c>
      <c r="L180" s="237" t="str">
        <f t="shared" si="4"/>
        <v>-</v>
      </c>
      <c r="M180" s="237" t="str">
        <f t="shared" si="5"/>
        <v>-</v>
      </c>
      <c r="N180" s="240"/>
      <c r="O180" s="240"/>
      <c r="P180" s="268"/>
      <c r="Q180" s="237" t="str">
        <f t="shared" si="6"/>
        <v>-</v>
      </c>
      <c r="R180" s="237" t="str">
        <f t="shared" si="7"/>
        <v>-</v>
      </c>
      <c r="S180" s="237" t="str">
        <f t="shared" si="8"/>
        <v>-</v>
      </c>
      <c r="T180" s="237" t="str">
        <f t="shared" si="9"/>
        <v>-</v>
      </c>
      <c r="U180" s="237" t="str">
        <f t="shared" si="10"/>
        <v>-</v>
      </c>
      <c r="V180" s="237" t="str">
        <f t="shared" si="11"/>
        <v>-</v>
      </c>
      <c r="W180" s="295"/>
      <c r="Y180" s="290"/>
    </row>
    <row r="181" spans="2:25" x14ac:dyDescent="0.5">
      <c r="B181" s="292"/>
      <c r="C181" s="240"/>
      <c r="D181" s="268"/>
      <c r="E181" s="240"/>
      <c r="F181" s="240"/>
      <c r="G181" s="268"/>
      <c r="H181" s="237" t="str">
        <f t="shared" si="0"/>
        <v>-</v>
      </c>
      <c r="I181" s="237" t="str">
        <f t="shared" si="1"/>
        <v>-</v>
      </c>
      <c r="J181" s="237" t="str">
        <f t="shared" si="2"/>
        <v>-</v>
      </c>
      <c r="K181" s="237" t="str">
        <f t="shared" si="3"/>
        <v>-</v>
      </c>
      <c r="L181" s="237" t="str">
        <f t="shared" si="4"/>
        <v>-</v>
      </c>
      <c r="M181" s="237" t="str">
        <f t="shared" si="5"/>
        <v>-</v>
      </c>
      <c r="N181" s="240"/>
      <c r="O181" s="240"/>
      <c r="P181" s="268"/>
      <c r="Q181" s="237" t="str">
        <f t="shared" si="6"/>
        <v>-</v>
      </c>
      <c r="R181" s="237" t="str">
        <f t="shared" si="7"/>
        <v>-</v>
      </c>
      <c r="S181" s="237" t="str">
        <f t="shared" si="8"/>
        <v>-</v>
      </c>
      <c r="T181" s="237" t="str">
        <f t="shared" si="9"/>
        <v>-</v>
      </c>
      <c r="U181" s="237" t="str">
        <f t="shared" si="10"/>
        <v>-</v>
      </c>
      <c r="V181" s="237" t="str">
        <f t="shared" si="11"/>
        <v>-</v>
      </c>
      <c r="W181" s="295"/>
      <c r="Y181" s="290"/>
    </row>
    <row r="182" spans="2:25" x14ac:dyDescent="0.5">
      <c r="B182" s="292"/>
      <c r="C182" s="240"/>
      <c r="D182" s="268"/>
      <c r="E182" s="240"/>
      <c r="F182" s="240"/>
      <c r="G182" s="268"/>
      <c r="H182" s="237" t="str">
        <f t="shared" si="0"/>
        <v>-</v>
      </c>
      <c r="I182" s="237" t="str">
        <f t="shared" si="1"/>
        <v>-</v>
      </c>
      <c r="J182" s="237" t="str">
        <f t="shared" si="2"/>
        <v>-</v>
      </c>
      <c r="K182" s="237" t="str">
        <f t="shared" si="3"/>
        <v>-</v>
      </c>
      <c r="L182" s="237" t="str">
        <f t="shared" si="4"/>
        <v>-</v>
      </c>
      <c r="M182" s="237" t="str">
        <f t="shared" si="5"/>
        <v>-</v>
      </c>
      <c r="N182" s="240"/>
      <c r="O182" s="240"/>
      <c r="P182" s="268"/>
      <c r="Q182" s="237" t="str">
        <f t="shared" si="6"/>
        <v>-</v>
      </c>
      <c r="R182" s="237" t="str">
        <f t="shared" si="7"/>
        <v>-</v>
      </c>
      <c r="S182" s="237" t="str">
        <f t="shared" si="8"/>
        <v>-</v>
      </c>
      <c r="T182" s="237" t="str">
        <f t="shared" si="9"/>
        <v>-</v>
      </c>
      <c r="U182" s="237" t="str">
        <f t="shared" si="10"/>
        <v>-</v>
      </c>
      <c r="V182" s="237" t="str">
        <f t="shared" si="11"/>
        <v>-</v>
      </c>
      <c r="W182" s="295"/>
      <c r="Y182" s="290"/>
    </row>
    <row r="183" spans="2:25" x14ac:dyDescent="0.5">
      <c r="B183" s="292"/>
      <c r="C183" s="240"/>
      <c r="D183" s="268"/>
      <c r="E183" s="240"/>
      <c r="F183" s="240"/>
      <c r="G183" s="268"/>
      <c r="H183" s="237" t="str">
        <f t="shared" si="0"/>
        <v>-</v>
      </c>
      <c r="I183" s="237" t="str">
        <f t="shared" si="1"/>
        <v>-</v>
      </c>
      <c r="J183" s="237" t="str">
        <f t="shared" si="2"/>
        <v>-</v>
      </c>
      <c r="K183" s="237" t="str">
        <f t="shared" si="3"/>
        <v>-</v>
      </c>
      <c r="L183" s="237" t="str">
        <f t="shared" si="4"/>
        <v>-</v>
      </c>
      <c r="M183" s="237" t="str">
        <f t="shared" si="5"/>
        <v>-</v>
      </c>
      <c r="N183" s="240"/>
      <c r="O183" s="240"/>
      <c r="P183" s="268"/>
      <c r="Q183" s="237" t="str">
        <f t="shared" si="6"/>
        <v>-</v>
      </c>
      <c r="R183" s="237" t="str">
        <f t="shared" si="7"/>
        <v>-</v>
      </c>
      <c r="S183" s="237" t="str">
        <f t="shared" si="8"/>
        <v>-</v>
      </c>
      <c r="T183" s="237" t="str">
        <f t="shared" si="9"/>
        <v>-</v>
      </c>
      <c r="U183" s="237" t="str">
        <f t="shared" si="10"/>
        <v>-</v>
      </c>
      <c r="V183" s="237" t="str">
        <f t="shared" si="11"/>
        <v>-</v>
      </c>
      <c r="W183" s="295"/>
      <c r="Y183" s="290"/>
    </row>
    <row r="184" spans="2:25" x14ac:dyDescent="0.5">
      <c r="B184" s="292"/>
      <c r="C184" s="240"/>
      <c r="D184" s="268"/>
      <c r="E184" s="240"/>
      <c r="F184" s="240"/>
      <c r="G184" s="268"/>
      <c r="H184" s="237" t="str">
        <f t="shared" si="0"/>
        <v>-</v>
      </c>
      <c r="I184" s="237" t="str">
        <f t="shared" si="1"/>
        <v>-</v>
      </c>
      <c r="J184" s="237" t="str">
        <f t="shared" si="2"/>
        <v>-</v>
      </c>
      <c r="K184" s="237" t="str">
        <f t="shared" si="3"/>
        <v>-</v>
      </c>
      <c r="L184" s="237" t="str">
        <f t="shared" si="4"/>
        <v>-</v>
      </c>
      <c r="M184" s="237" t="str">
        <f t="shared" si="5"/>
        <v>-</v>
      </c>
      <c r="N184" s="240"/>
      <c r="O184" s="240"/>
      <c r="P184" s="268"/>
      <c r="Q184" s="237" t="str">
        <f t="shared" si="6"/>
        <v>-</v>
      </c>
      <c r="R184" s="237" t="str">
        <f t="shared" si="7"/>
        <v>-</v>
      </c>
      <c r="S184" s="237" t="str">
        <f t="shared" si="8"/>
        <v>-</v>
      </c>
      <c r="T184" s="237" t="str">
        <f t="shared" si="9"/>
        <v>-</v>
      </c>
      <c r="U184" s="237" t="str">
        <f t="shared" si="10"/>
        <v>-</v>
      </c>
      <c r="V184" s="237" t="str">
        <f t="shared" si="11"/>
        <v>-</v>
      </c>
      <c r="W184" s="295"/>
      <c r="Y184" s="290"/>
    </row>
    <row r="185" spans="2:25" x14ac:dyDescent="0.5">
      <c r="B185" s="292"/>
      <c r="C185" s="240"/>
      <c r="D185" s="268"/>
      <c r="E185" s="240"/>
      <c r="F185" s="240"/>
      <c r="G185" s="268"/>
      <c r="H185" s="237" t="str">
        <f t="shared" si="0"/>
        <v>-</v>
      </c>
      <c r="I185" s="237" t="str">
        <f t="shared" si="1"/>
        <v>-</v>
      </c>
      <c r="J185" s="237" t="str">
        <f t="shared" si="2"/>
        <v>-</v>
      </c>
      <c r="K185" s="237" t="str">
        <f t="shared" si="3"/>
        <v>-</v>
      </c>
      <c r="L185" s="237" t="str">
        <f t="shared" si="4"/>
        <v>-</v>
      </c>
      <c r="M185" s="237" t="str">
        <f t="shared" si="5"/>
        <v>-</v>
      </c>
      <c r="N185" s="240"/>
      <c r="O185" s="240"/>
      <c r="P185" s="268"/>
      <c r="Q185" s="237" t="str">
        <f t="shared" si="6"/>
        <v>-</v>
      </c>
      <c r="R185" s="237" t="str">
        <f t="shared" si="7"/>
        <v>-</v>
      </c>
      <c r="S185" s="237" t="str">
        <f t="shared" si="8"/>
        <v>-</v>
      </c>
      <c r="T185" s="237" t="str">
        <f t="shared" si="9"/>
        <v>-</v>
      </c>
      <c r="U185" s="237" t="str">
        <f t="shared" si="10"/>
        <v>-</v>
      </c>
      <c r="V185" s="237" t="str">
        <f t="shared" si="11"/>
        <v>-</v>
      </c>
      <c r="W185" s="295"/>
      <c r="Y185" s="290"/>
    </row>
    <row r="186" spans="2:25" x14ac:dyDescent="0.5">
      <c r="B186" s="292"/>
      <c r="C186" s="240"/>
      <c r="D186" s="268"/>
      <c r="E186" s="240"/>
      <c r="F186" s="240"/>
      <c r="G186" s="268"/>
      <c r="H186" s="237" t="str">
        <f t="shared" si="0"/>
        <v>-</v>
      </c>
      <c r="I186" s="237" t="str">
        <f t="shared" si="1"/>
        <v>-</v>
      </c>
      <c r="J186" s="237" t="str">
        <f t="shared" si="2"/>
        <v>-</v>
      </c>
      <c r="K186" s="237" t="str">
        <f t="shared" si="3"/>
        <v>-</v>
      </c>
      <c r="L186" s="237" t="str">
        <f t="shared" si="4"/>
        <v>-</v>
      </c>
      <c r="M186" s="237" t="str">
        <f t="shared" si="5"/>
        <v>-</v>
      </c>
      <c r="N186" s="240"/>
      <c r="O186" s="240"/>
      <c r="P186" s="268"/>
      <c r="Q186" s="237" t="str">
        <f t="shared" si="6"/>
        <v>-</v>
      </c>
      <c r="R186" s="237" t="str">
        <f t="shared" si="7"/>
        <v>-</v>
      </c>
      <c r="S186" s="237" t="str">
        <f t="shared" si="8"/>
        <v>-</v>
      </c>
      <c r="T186" s="237" t="str">
        <f t="shared" si="9"/>
        <v>-</v>
      </c>
      <c r="U186" s="237" t="str">
        <f t="shared" si="10"/>
        <v>-</v>
      </c>
      <c r="V186" s="237" t="str">
        <f t="shared" si="11"/>
        <v>-</v>
      </c>
      <c r="W186" s="295"/>
      <c r="Y186" s="290"/>
    </row>
    <row r="187" spans="2:25" x14ac:dyDescent="0.5">
      <c r="B187" s="292"/>
      <c r="C187" s="240"/>
      <c r="D187" s="268"/>
      <c r="E187" s="240"/>
      <c r="F187" s="240"/>
      <c r="G187" s="268"/>
      <c r="H187" s="237" t="str">
        <f t="shared" si="0"/>
        <v>-</v>
      </c>
      <c r="I187" s="237" t="str">
        <f t="shared" si="1"/>
        <v>-</v>
      </c>
      <c r="J187" s="237" t="str">
        <f t="shared" si="2"/>
        <v>-</v>
      </c>
      <c r="K187" s="237" t="str">
        <f t="shared" si="3"/>
        <v>-</v>
      </c>
      <c r="L187" s="237" t="str">
        <f t="shared" si="4"/>
        <v>-</v>
      </c>
      <c r="M187" s="237" t="str">
        <f t="shared" si="5"/>
        <v>-</v>
      </c>
      <c r="N187" s="240"/>
      <c r="O187" s="240"/>
      <c r="P187" s="268"/>
      <c r="Q187" s="237" t="str">
        <f t="shared" si="6"/>
        <v>-</v>
      </c>
      <c r="R187" s="237" t="str">
        <f t="shared" si="7"/>
        <v>-</v>
      </c>
      <c r="S187" s="237" t="str">
        <f t="shared" si="8"/>
        <v>-</v>
      </c>
      <c r="T187" s="237" t="str">
        <f t="shared" si="9"/>
        <v>-</v>
      </c>
      <c r="U187" s="237" t="str">
        <f t="shared" si="10"/>
        <v>-</v>
      </c>
      <c r="V187" s="237" t="str">
        <f t="shared" si="11"/>
        <v>-</v>
      </c>
      <c r="W187" s="295"/>
      <c r="Y187" s="290"/>
    </row>
    <row r="188" spans="2:25" x14ac:dyDescent="0.5">
      <c r="B188" s="292"/>
      <c r="C188" s="240"/>
      <c r="D188" s="268"/>
      <c r="E188" s="240"/>
      <c r="F188" s="240"/>
      <c r="G188" s="268"/>
      <c r="H188" s="237" t="str">
        <f t="shared" si="0"/>
        <v>-</v>
      </c>
      <c r="I188" s="237" t="str">
        <f t="shared" si="1"/>
        <v>-</v>
      </c>
      <c r="J188" s="237" t="str">
        <f t="shared" si="2"/>
        <v>-</v>
      </c>
      <c r="K188" s="237" t="str">
        <f t="shared" si="3"/>
        <v>-</v>
      </c>
      <c r="L188" s="237" t="str">
        <f t="shared" si="4"/>
        <v>-</v>
      </c>
      <c r="M188" s="237" t="str">
        <f t="shared" si="5"/>
        <v>-</v>
      </c>
      <c r="N188" s="240"/>
      <c r="O188" s="240"/>
      <c r="P188" s="268"/>
      <c r="Q188" s="237" t="str">
        <f t="shared" si="6"/>
        <v>-</v>
      </c>
      <c r="R188" s="237" t="str">
        <f t="shared" si="7"/>
        <v>-</v>
      </c>
      <c r="S188" s="237" t="str">
        <f t="shared" si="8"/>
        <v>-</v>
      </c>
      <c r="T188" s="237" t="str">
        <f t="shared" si="9"/>
        <v>-</v>
      </c>
      <c r="U188" s="237" t="str">
        <f t="shared" si="10"/>
        <v>-</v>
      </c>
      <c r="V188" s="237" t="str">
        <f t="shared" si="11"/>
        <v>-</v>
      </c>
      <c r="W188" s="295"/>
      <c r="Y188" s="290"/>
    </row>
    <row r="189" spans="2:25" x14ac:dyDescent="0.5">
      <c r="B189" s="292"/>
      <c r="C189" s="240"/>
      <c r="D189" s="268"/>
      <c r="E189" s="240"/>
      <c r="F189" s="240"/>
      <c r="G189" s="268"/>
      <c r="H189" s="237" t="str">
        <f t="shared" si="0"/>
        <v>-</v>
      </c>
      <c r="I189" s="237" t="str">
        <f t="shared" si="1"/>
        <v>-</v>
      </c>
      <c r="J189" s="237" t="str">
        <f t="shared" si="2"/>
        <v>-</v>
      </c>
      <c r="K189" s="237" t="str">
        <f t="shared" si="3"/>
        <v>-</v>
      </c>
      <c r="L189" s="237" t="str">
        <f t="shared" si="4"/>
        <v>-</v>
      </c>
      <c r="M189" s="237" t="str">
        <f t="shared" si="5"/>
        <v>-</v>
      </c>
      <c r="N189" s="240"/>
      <c r="O189" s="240"/>
      <c r="P189" s="268"/>
      <c r="Q189" s="237" t="str">
        <f t="shared" si="6"/>
        <v>-</v>
      </c>
      <c r="R189" s="237" t="str">
        <f t="shared" si="7"/>
        <v>-</v>
      </c>
      <c r="S189" s="237" t="str">
        <f t="shared" si="8"/>
        <v>-</v>
      </c>
      <c r="T189" s="237" t="str">
        <f t="shared" si="9"/>
        <v>-</v>
      </c>
      <c r="U189" s="237" t="str">
        <f t="shared" si="10"/>
        <v>-</v>
      </c>
      <c r="V189" s="237" t="str">
        <f t="shared" si="11"/>
        <v>-</v>
      </c>
      <c r="W189" s="295"/>
      <c r="Y189" s="290"/>
    </row>
    <row r="190" spans="2:25" x14ac:dyDescent="0.5">
      <c r="B190" s="292"/>
      <c r="C190" s="240"/>
      <c r="D190" s="268"/>
      <c r="E190" s="240"/>
      <c r="F190" s="240"/>
      <c r="G190" s="268"/>
      <c r="H190" s="237" t="str">
        <f t="shared" si="0"/>
        <v>-</v>
      </c>
      <c r="I190" s="237" t="str">
        <f t="shared" si="1"/>
        <v>-</v>
      </c>
      <c r="J190" s="237" t="str">
        <f t="shared" si="2"/>
        <v>-</v>
      </c>
      <c r="K190" s="237" t="str">
        <f t="shared" si="3"/>
        <v>-</v>
      </c>
      <c r="L190" s="237" t="str">
        <f t="shared" si="4"/>
        <v>-</v>
      </c>
      <c r="M190" s="237" t="str">
        <f t="shared" si="5"/>
        <v>-</v>
      </c>
      <c r="N190" s="240"/>
      <c r="O190" s="240"/>
      <c r="P190" s="268"/>
      <c r="Q190" s="237" t="str">
        <f t="shared" si="6"/>
        <v>-</v>
      </c>
      <c r="R190" s="237" t="str">
        <f t="shared" si="7"/>
        <v>-</v>
      </c>
      <c r="S190" s="237" t="str">
        <f t="shared" si="8"/>
        <v>-</v>
      </c>
      <c r="T190" s="237" t="str">
        <f t="shared" si="9"/>
        <v>-</v>
      </c>
      <c r="U190" s="237" t="str">
        <f t="shared" si="10"/>
        <v>-</v>
      </c>
      <c r="V190" s="237" t="str">
        <f t="shared" si="11"/>
        <v>-</v>
      </c>
      <c r="W190" s="295"/>
      <c r="Y190" s="290"/>
    </row>
    <row r="191" spans="2:25" x14ac:dyDescent="0.5">
      <c r="B191" s="292"/>
      <c r="C191" s="240"/>
      <c r="D191" s="268"/>
      <c r="E191" s="240"/>
      <c r="F191" s="240"/>
      <c r="G191" s="268"/>
      <c r="H191" s="237" t="str">
        <f t="shared" si="0"/>
        <v>-</v>
      </c>
      <c r="I191" s="237" t="str">
        <f t="shared" si="1"/>
        <v>-</v>
      </c>
      <c r="J191" s="237" t="str">
        <f t="shared" si="2"/>
        <v>-</v>
      </c>
      <c r="K191" s="237" t="str">
        <f t="shared" si="3"/>
        <v>-</v>
      </c>
      <c r="L191" s="237" t="str">
        <f t="shared" si="4"/>
        <v>-</v>
      </c>
      <c r="M191" s="237" t="str">
        <f t="shared" si="5"/>
        <v>-</v>
      </c>
      <c r="N191" s="240"/>
      <c r="O191" s="240"/>
      <c r="P191" s="268"/>
      <c r="Q191" s="237" t="str">
        <f t="shared" si="6"/>
        <v>-</v>
      </c>
      <c r="R191" s="237" t="str">
        <f t="shared" si="7"/>
        <v>-</v>
      </c>
      <c r="S191" s="237" t="str">
        <f t="shared" si="8"/>
        <v>-</v>
      </c>
      <c r="T191" s="237" t="str">
        <f t="shared" si="9"/>
        <v>-</v>
      </c>
      <c r="U191" s="237" t="str">
        <f t="shared" si="10"/>
        <v>-</v>
      </c>
      <c r="V191" s="237" t="str">
        <f t="shared" si="11"/>
        <v>-</v>
      </c>
      <c r="W191" s="295"/>
      <c r="Y191" s="290"/>
    </row>
    <row r="192" spans="2:25" x14ac:dyDescent="0.5">
      <c r="B192" s="292"/>
      <c r="C192" s="240"/>
      <c r="D192" s="268"/>
      <c r="E192" s="240"/>
      <c r="F192" s="240"/>
      <c r="G192" s="268"/>
      <c r="H192" s="237" t="str">
        <f t="shared" si="0"/>
        <v>-</v>
      </c>
      <c r="I192" s="237" t="str">
        <f t="shared" si="1"/>
        <v>-</v>
      </c>
      <c r="J192" s="237" t="str">
        <f t="shared" si="2"/>
        <v>-</v>
      </c>
      <c r="K192" s="237" t="str">
        <f t="shared" si="3"/>
        <v>-</v>
      </c>
      <c r="L192" s="237" t="str">
        <f t="shared" si="4"/>
        <v>-</v>
      </c>
      <c r="M192" s="237" t="str">
        <f t="shared" si="5"/>
        <v>-</v>
      </c>
      <c r="N192" s="240"/>
      <c r="O192" s="240"/>
      <c r="P192" s="268"/>
      <c r="Q192" s="237" t="str">
        <f t="shared" si="6"/>
        <v>-</v>
      </c>
      <c r="R192" s="237" t="str">
        <f t="shared" si="7"/>
        <v>-</v>
      </c>
      <c r="S192" s="237" t="str">
        <f t="shared" si="8"/>
        <v>-</v>
      </c>
      <c r="T192" s="237" t="str">
        <f t="shared" si="9"/>
        <v>-</v>
      </c>
      <c r="U192" s="237" t="str">
        <f t="shared" si="10"/>
        <v>-</v>
      </c>
      <c r="V192" s="237" t="str">
        <f t="shared" si="11"/>
        <v>-</v>
      </c>
      <c r="W192" s="295"/>
      <c r="Y192" s="290"/>
    </row>
    <row r="193" spans="2:25" x14ac:dyDescent="0.5">
      <c r="B193" s="292"/>
      <c r="C193" s="240"/>
      <c r="D193" s="268"/>
      <c r="E193" s="240"/>
      <c r="F193" s="240"/>
      <c r="G193" s="268"/>
      <c r="H193" s="237" t="str">
        <f t="shared" si="0"/>
        <v>-</v>
      </c>
      <c r="I193" s="237" t="str">
        <f t="shared" si="1"/>
        <v>-</v>
      </c>
      <c r="J193" s="237" t="str">
        <f t="shared" si="2"/>
        <v>-</v>
      </c>
      <c r="K193" s="237" t="str">
        <f t="shared" si="3"/>
        <v>-</v>
      </c>
      <c r="L193" s="237" t="str">
        <f t="shared" si="4"/>
        <v>-</v>
      </c>
      <c r="M193" s="237" t="str">
        <f t="shared" si="5"/>
        <v>-</v>
      </c>
      <c r="N193" s="240"/>
      <c r="O193" s="240"/>
      <c r="P193" s="268"/>
      <c r="Q193" s="237" t="str">
        <f t="shared" si="6"/>
        <v>-</v>
      </c>
      <c r="R193" s="237" t="str">
        <f t="shared" si="7"/>
        <v>-</v>
      </c>
      <c r="S193" s="237" t="str">
        <f t="shared" si="8"/>
        <v>-</v>
      </c>
      <c r="T193" s="237" t="str">
        <f t="shared" si="9"/>
        <v>-</v>
      </c>
      <c r="U193" s="237" t="str">
        <f t="shared" si="10"/>
        <v>-</v>
      </c>
      <c r="V193" s="237" t="str">
        <f t="shared" si="11"/>
        <v>-</v>
      </c>
      <c r="W193" s="295"/>
      <c r="Y193" s="290"/>
    </row>
    <row r="194" spans="2:25" x14ac:dyDescent="0.5">
      <c r="B194" s="292"/>
      <c r="C194" s="240"/>
      <c r="D194" s="268"/>
      <c r="E194" s="240"/>
      <c r="F194" s="240"/>
      <c r="G194" s="268"/>
      <c r="H194" s="237" t="str">
        <f t="shared" si="0"/>
        <v>-</v>
      </c>
      <c r="I194" s="237" t="str">
        <f t="shared" si="1"/>
        <v>-</v>
      </c>
      <c r="J194" s="237" t="str">
        <f t="shared" si="2"/>
        <v>-</v>
      </c>
      <c r="K194" s="237" t="str">
        <f t="shared" si="3"/>
        <v>-</v>
      </c>
      <c r="L194" s="237" t="str">
        <f t="shared" si="4"/>
        <v>-</v>
      </c>
      <c r="M194" s="237" t="str">
        <f t="shared" si="5"/>
        <v>-</v>
      </c>
      <c r="N194" s="240"/>
      <c r="O194" s="240"/>
      <c r="P194" s="268"/>
      <c r="Q194" s="237" t="str">
        <f t="shared" si="6"/>
        <v>-</v>
      </c>
      <c r="R194" s="237" t="str">
        <f t="shared" si="7"/>
        <v>-</v>
      </c>
      <c r="S194" s="237" t="str">
        <f t="shared" si="8"/>
        <v>-</v>
      </c>
      <c r="T194" s="237" t="str">
        <f t="shared" si="9"/>
        <v>-</v>
      </c>
      <c r="U194" s="237" t="str">
        <f t="shared" si="10"/>
        <v>-</v>
      </c>
      <c r="V194" s="237" t="str">
        <f t="shared" si="11"/>
        <v>-</v>
      </c>
      <c r="W194" s="295"/>
      <c r="Y194" s="290"/>
    </row>
    <row r="195" spans="2:25" x14ac:dyDescent="0.5">
      <c r="B195" s="292"/>
      <c r="C195" s="240"/>
      <c r="D195" s="268"/>
      <c r="E195" s="240"/>
      <c r="F195" s="240"/>
      <c r="G195" s="268"/>
      <c r="H195" s="237" t="str">
        <f t="shared" si="0"/>
        <v>-</v>
      </c>
      <c r="I195" s="237" t="str">
        <f t="shared" si="1"/>
        <v>-</v>
      </c>
      <c r="J195" s="237" t="str">
        <f t="shared" si="2"/>
        <v>-</v>
      </c>
      <c r="K195" s="237" t="str">
        <f t="shared" si="3"/>
        <v>-</v>
      </c>
      <c r="L195" s="237" t="str">
        <f t="shared" si="4"/>
        <v>-</v>
      </c>
      <c r="M195" s="237" t="str">
        <f t="shared" si="5"/>
        <v>-</v>
      </c>
      <c r="N195" s="240"/>
      <c r="O195" s="240"/>
      <c r="P195" s="268"/>
      <c r="Q195" s="237" t="str">
        <f t="shared" si="6"/>
        <v>-</v>
      </c>
      <c r="R195" s="237" t="str">
        <f t="shared" si="7"/>
        <v>-</v>
      </c>
      <c r="S195" s="237" t="str">
        <f t="shared" si="8"/>
        <v>-</v>
      </c>
      <c r="T195" s="237" t="str">
        <f t="shared" si="9"/>
        <v>-</v>
      </c>
      <c r="U195" s="237" t="str">
        <f t="shared" si="10"/>
        <v>-</v>
      </c>
      <c r="V195" s="237" t="str">
        <f t="shared" si="11"/>
        <v>-</v>
      </c>
      <c r="W195" s="295"/>
      <c r="Y195" s="290"/>
    </row>
    <row r="196" spans="2:25" x14ac:dyDescent="0.5">
      <c r="B196" s="292"/>
      <c r="C196" s="240"/>
      <c r="D196" s="268"/>
      <c r="E196" s="240"/>
      <c r="F196" s="240"/>
      <c r="G196" s="268"/>
      <c r="H196" s="237" t="str">
        <f t="shared" si="0"/>
        <v>-</v>
      </c>
      <c r="I196" s="237" t="str">
        <f t="shared" si="1"/>
        <v>-</v>
      </c>
      <c r="J196" s="237" t="str">
        <f t="shared" si="2"/>
        <v>-</v>
      </c>
      <c r="K196" s="237" t="str">
        <f t="shared" si="3"/>
        <v>-</v>
      </c>
      <c r="L196" s="237" t="str">
        <f t="shared" si="4"/>
        <v>-</v>
      </c>
      <c r="M196" s="237" t="str">
        <f t="shared" si="5"/>
        <v>-</v>
      </c>
      <c r="N196" s="240"/>
      <c r="O196" s="240"/>
      <c r="P196" s="268"/>
      <c r="Q196" s="237" t="str">
        <f t="shared" si="6"/>
        <v>-</v>
      </c>
      <c r="R196" s="237" t="str">
        <f t="shared" si="7"/>
        <v>-</v>
      </c>
      <c r="S196" s="237" t="str">
        <f t="shared" si="8"/>
        <v>-</v>
      </c>
      <c r="T196" s="237" t="str">
        <f t="shared" si="9"/>
        <v>-</v>
      </c>
      <c r="U196" s="237" t="str">
        <f t="shared" si="10"/>
        <v>-</v>
      </c>
      <c r="V196" s="237" t="str">
        <f t="shared" si="11"/>
        <v>-</v>
      </c>
      <c r="W196" s="295"/>
      <c r="Y196" s="290"/>
    </row>
    <row r="197" spans="2:25" x14ac:dyDescent="0.5">
      <c r="B197" s="292"/>
      <c r="C197" s="240"/>
      <c r="D197" s="268"/>
      <c r="E197" s="240"/>
      <c r="F197" s="240"/>
      <c r="G197" s="268"/>
      <c r="H197" s="237" t="str">
        <f t="shared" si="0"/>
        <v>-</v>
      </c>
      <c r="I197" s="237" t="str">
        <f t="shared" si="1"/>
        <v>-</v>
      </c>
      <c r="J197" s="237" t="str">
        <f t="shared" si="2"/>
        <v>-</v>
      </c>
      <c r="K197" s="237" t="str">
        <f t="shared" si="3"/>
        <v>-</v>
      </c>
      <c r="L197" s="237" t="str">
        <f t="shared" si="4"/>
        <v>-</v>
      </c>
      <c r="M197" s="237" t="str">
        <f t="shared" si="5"/>
        <v>-</v>
      </c>
      <c r="N197" s="240"/>
      <c r="O197" s="240"/>
      <c r="P197" s="268"/>
      <c r="Q197" s="237" t="str">
        <f t="shared" si="6"/>
        <v>-</v>
      </c>
      <c r="R197" s="237" t="str">
        <f t="shared" si="7"/>
        <v>-</v>
      </c>
      <c r="S197" s="237" t="str">
        <f t="shared" si="8"/>
        <v>-</v>
      </c>
      <c r="T197" s="237" t="str">
        <f t="shared" si="9"/>
        <v>-</v>
      </c>
      <c r="U197" s="237" t="str">
        <f t="shared" si="10"/>
        <v>-</v>
      </c>
      <c r="V197" s="237" t="str">
        <f t="shared" si="11"/>
        <v>-</v>
      </c>
      <c r="W197" s="295"/>
      <c r="Y197" s="290"/>
    </row>
    <row r="198" spans="2:25" x14ac:dyDescent="0.5">
      <c r="B198" s="292"/>
      <c r="C198" s="240"/>
      <c r="D198" s="268"/>
      <c r="E198" s="240"/>
      <c r="F198" s="240"/>
      <c r="G198" s="268"/>
      <c r="H198" s="237" t="str">
        <f t="shared" si="0"/>
        <v>-</v>
      </c>
      <c r="I198" s="237" t="str">
        <f t="shared" si="1"/>
        <v>-</v>
      </c>
      <c r="J198" s="237" t="str">
        <f t="shared" si="2"/>
        <v>-</v>
      </c>
      <c r="K198" s="237" t="str">
        <f t="shared" si="3"/>
        <v>-</v>
      </c>
      <c r="L198" s="237" t="str">
        <f t="shared" si="4"/>
        <v>-</v>
      </c>
      <c r="M198" s="237" t="str">
        <f t="shared" si="5"/>
        <v>-</v>
      </c>
      <c r="N198" s="240"/>
      <c r="O198" s="240"/>
      <c r="P198" s="268"/>
      <c r="Q198" s="237" t="str">
        <f t="shared" si="6"/>
        <v>-</v>
      </c>
      <c r="R198" s="237" t="str">
        <f t="shared" si="7"/>
        <v>-</v>
      </c>
      <c r="S198" s="237" t="str">
        <f t="shared" si="8"/>
        <v>-</v>
      </c>
      <c r="T198" s="237" t="str">
        <f t="shared" si="9"/>
        <v>-</v>
      </c>
      <c r="U198" s="237" t="str">
        <f t="shared" si="10"/>
        <v>-</v>
      </c>
      <c r="V198" s="237" t="str">
        <f t="shared" si="11"/>
        <v>-</v>
      </c>
      <c r="W198" s="295"/>
      <c r="Y198" s="290"/>
    </row>
    <row r="199" spans="2:25" x14ac:dyDescent="0.5">
      <c r="B199" s="292"/>
      <c r="C199" s="240"/>
      <c r="D199" s="268"/>
      <c r="E199" s="240"/>
      <c r="F199" s="240"/>
      <c r="G199" s="268"/>
      <c r="H199" s="237" t="str">
        <f t="shared" si="0"/>
        <v>-</v>
      </c>
      <c r="I199" s="237" t="str">
        <f t="shared" si="1"/>
        <v>-</v>
      </c>
      <c r="J199" s="237" t="str">
        <f t="shared" si="2"/>
        <v>-</v>
      </c>
      <c r="K199" s="237" t="str">
        <f t="shared" si="3"/>
        <v>-</v>
      </c>
      <c r="L199" s="237" t="str">
        <f t="shared" si="4"/>
        <v>-</v>
      </c>
      <c r="M199" s="237" t="str">
        <f t="shared" si="5"/>
        <v>-</v>
      </c>
      <c r="N199" s="240"/>
      <c r="O199" s="240"/>
      <c r="P199" s="268"/>
      <c r="Q199" s="237" t="str">
        <f t="shared" si="6"/>
        <v>-</v>
      </c>
      <c r="R199" s="237" t="str">
        <f t="shared" si="7"/>
        <v>-</v>
      </c>
      <c r="S199" s="237" t="str">
        <f t="shared" si="8"/>
        <v>-</v>
      </c>
      <c r="T199" s="237" t="str">
        <f t="shared" si="9"/>
        <v>-</v>
      </c>
      <c r="U199" s="237" t="str">
        <f t="shared" si="10"/>
        <v>-</v>
      </c>
      <c r="V199" s="237" t="str">
        <f t="shared" si="11"/>
        <v>-</v>
      </c>
      <c r="W199" s="295"/>
      <c r="Y199" s="290"/>
    </row>
    <row r="200" spans="2:25" x14ac:dyDescent="0.5">
      <c r="B200" s="292"/>
      <c r="C200" s="240"/>
      <c r="D200" s="268"/>
      <c r="E200" s="240"/>
      <c r="F200" s="240"/>
      <c r="G200" s="268"/>
      <c r="H200" s="237" t="str">
        <f t="shared" si="0"/>
        <v>-</v>
      </c>
      <c r="I200" s="237" t="str">
        <f t="shared" si="1"/>
        <v>-</v>
      </c>
      <c r="J200" s="237" t="str">
        <f t="shared" si="2"/>
        <v>-</v>
      </c>
      <c r="K200" s="237" t="str">
        <f t="shared" si="3"/>
        <v>-</v>
      </c>
      <c r="L200" s="237" t="str">
        <f t="shared" si="4"/>
        <v>-</v>
      </c>
      <c r="M200" s="237" t="str">
        <f t="shared" si="5"/>
        <v>-</v>
      </c>
      <c r="N200" s="240"/>
      <c r="O200" s="240"/>
      <c r="P200" s="268"/>
      <c r="Q200" s="237" t="str">
        <f t="shared" si="6"/>
        <v>-</v>
      </c>
      <c r="R200" s="237" t="str">
        <f t="shared" si="7"/>
        <v>-</v>
      </c>
      <c r="S200" s="237" t="str">
        <f t="shared" si="8"/>
        <v>-</v>
      </c>
      <c r="T200" s="237" t="str">
        <f t="shared" si="9"/>
        <v>-</v>
      </c>
      <c r="U200" s="237" t="str">
        <f t="shared" si="10"/>
        <v>-</v>
      </c>
      <c r="V200" s="237" t="str">
        <f t="shared" si="11"/>
        <v>-</v>
      </c>
      <c r="W200" s="295"/>
      <c r="Y200" s="290"/>
    </row>
    <row r="201" spans="2:25" x14ac:dyDescent="0.5">
      <c r="B201" s="292"/>
      <c r="C201" s="240"/>
      <c r="D201" s="268"/>
      <c r="E201" s="240"/>
      <c r="F201" s="240"/>
      <c r="G201" s="268"/>
      <c r="H201" s="237" t="str">
        <f t="shared" si="0"/>
        <v>-</v>
      </c>
      <c r="I201" s="237" t="str">
        <f t="shared" si="1"/>
        <v>-</v>
      </c>
      <c r="J201" s="237" t="str">
        <f t="shared" si="2"/>
        <v>-</v>
      </c>
      <c r="K201" s="237" t="str">
        <f t="shared" si="3"/>
        <v>-</v>
      </c>
      <c r="L201" s="237" t="str">
        <f t="shared" si="4"/>
        <v>-</v>
      </c>
      <c r="M201" s="237" t="str">
        <f t="shared" si="5"/>
        <v>-</v>
      </c>
      <c r="N201" s="240"/>
      <c r="O201" s="240"/>
      <c r="P201" s="268"/>
      <c r="Q201" s="237" t="str">
        <f t="shared" si="6"/>
        <v>-</v>
      </c>
      <c r="R201" s="237" t="str">
        <f t="shared" si="7"/>
        <v>-</v>
      </c>
      <c r="S201" s="237" t="str">
        <f t="shared" si="8"/>
        <v>-</v>
      </c>
      <c r="T201" s="237" t="str">
        <f t="shared" si="9"/>
        <v>-</v>
      </c>
      <c r="U201" s="237" t="str">
        <f t="shared" si="10"/>
        <v>-</v>
      </c>
      <c r="V201" s="237" t="str">
        <f t="shared" si="11"/>
        <v>-</v>
      </c>
      <c r="W201" s="295"/>
      <c r="Y201" s="290"/>
    </row>
    <row r="202" spans="2:25" x14ac:dyDescent="0.5">
      <c r="B202" s="292"/>
      <c r="C202" s="240"/>
      <c r="D202" s="268"/>
      <c r="E202" s="240"/>
      <c r="F202" s="240"/>
      <c r="G202" s="268"/>
      <c r="H202" s="237" t="str">
        <f t="shared" si="0"/>
        <v>-</v>
      </c>
      <c r="I202" s="237" t="str">
        <f t="shared" si="1"/>
        <v>-</v>
      </c>
      <c r="J202" s="237" t="str">
        <f t="shared" si="2"/>
        <v>-</v>
      </c>
      <c r="K202" s="237" t="str">
        <f t="shared" si="3"/>
        <v>-</v>
      </c>
      <c r="L202" s="237" t="str">
        <f t="shared" si="4"/>
        <v>-</v>
      </c>
      <c r="M202" s="237" t="str">
        <f t="shared" si="5"/>
        <v>-</v>
      </c>
      <c r="N202" s="240"/>
      <c r="O202" s="240"/>
      <c r="P202" s="268"/>
      <c r="Q202" s="237" t="str">
        <f t="shared" si="6"/>
        <v>-</v>
      </c>
      <c r="R202" s="237" t="str">
        <f t="shared" si="7"/>
        <v>-</v>
      </c>
      <c r="S202" s="237" t="str">
        <f t="shared" si="8"/>
        <v>-</v>
      </c>
      <c r="T202" s="237" t="str">
        <f t="shared" si="9"/>
        <v>-</v>
      </c>
      <c r="U202" s="237" t="str">
        <f t="shared" si="10"/>
        <v>-</v>
      </c>
      <c r="V202" s="237" t="str">
        <f t="shared" si="11"/>
        <v>-</v>
      </c>
      <c r="W202" s="295"/>
      <c r="Y202" s="290"/>
    </row>
    <row r="203" spans="2:25" x14ac:dyDescent="0.5">
      <c r="B203" s="292"/>
      <c r="C203" s="240"/>
      <c r="D203" s="268"/>
      <c r="E203" s="240"/>
      <c r="F203" s="240"/>
      <c r="G203" s="268"/>
      <c r="H203" s="237" t="str">
        <f t="shared" si="0"/>
        <v>-</v>
      </c>
      <c r="I203" s="237" t="str">
        <f t="shared" si="1"/>
        <v>-</v>
      </c>
      <c r="J203" s="237" t="str">
        <f t="shared" si="2"/>
        <v>-</v>
      </c>
      <c r="K203" s="237" t="str">
        <f t="shared" si="3"/>
        <v>-</v>
      </c>
      <c r="L203" s="237" t="str">
        <f t="shared" si="4"/>
        <v>-</v>
      </c>
      <c r="M203" s="237" t="str">
        <f t="shared" si="5"/>
        <v>-</v>
      </c>
      <c r="N203" s="240"/>
      <c r="O203" s="240"/>
      <c r="P203" s="268"/>
      <c r="Q203" s="237" t="str">
        <f t="shared" si="6"/>
        <v>-</v>
      </c>
      <c r="R203" s="237" t="str">
        <f t="shared" si="7"/>
        <v>-</v>
      </c>
      <c r="S203" s="237" t="str">
        <f t="shared" si="8"/>
        <v>-</v>
      </c>
      <c r="T203" s="237" t="str">
        <f t="shared" si="9"/>
        <v>-</v>
      </c>
      <c r="U203" s="237" t="str">
        <f t="shared" si="10"/>
        <v>-</v>
      </c>
      <c r="V203" s="237" t="str">
        <f t="shared" si="11"/>
        <v>-</v>
      </c>
      <c r="W203" s="295"/>
      <c r="Y203" s="290"/>
    </row>
    <row r="204" spans="2:25" x14ac:dyDescent="0.5">
      <c r="B204" s="292"/>
      <c r="C204" s="240"/>
      <c r="D204" s="268"/>
      <c r="E204" s="240"/>
      <c r="F204" s="240"/>
      <c r="G204" s="268"/>
      <c r="H204" s="237" t="str">
        <f t="shared" si="0"/>
        <v>-</v>
      </c>
      <c r="I204" s="237" t="str">
        <f t="shared" si="1"/>
        <v>-</v>
      </c>
      <c r="J204" s="237" t="str">
        <f t="shared" si="2"/>
        <v>-</v>
      </c>
      <c r="K204" s="237" t="str">
        <f t="shared" si="3"/>
        <v>-</v>
      </c>
      <c r="L204" s="237" t="str">
        <f t="shared" si="4"/>
        <v>-</v>
      </c>
      <c r="M204" s="237" t="str">
        <f t="shared" si="5"/>
        <v>-</v>
      </c>
      <c r="N204" s="240"/>
      <c r="O204" s="240"/>
      <c r="P204" s="268"/>
      <c r="Q204" s="237" t="str">
        <f t="shared" si="6"/>
        <v>-</v>
      </c>
      <c r="R204" s="237" t="str">
        <f t="shared" si="7"/>
        <v>-</v>
      </c>
      <c r="S204" s="237" t="str">
        <f t="shared" si="8"/>
        <v>-</v>
      </c>
      <c r="T204" s="237" t="str">
        <f t="shared" si="9"/>
        <v>-</v>
      </c>
      <c r="U204" s="237" t="str">
        <f t="shared" si="10"/>
        <v>-</v>
      </c>
      <c r="V204" s="237" t="str">
        <f t="shared" si="11"/>
        <v>-</v>
      </c>
      <c r="W204" s="295"/>
      <c r="Y204" s="290"/>
    </row>
    <row r="205" spans="2:25" x14ac:dyDescent="0.5">
      <c r="B205" s="292"/>
      <c r="C205" s="240"/>
      <c r="D205" s="268"/>
      <c r="E205" s="240"/>
      <c r="F205" s="240"/>
      <c r="G205" s="268"/>
      <c r="H205" s="237" t="str">
        <f t="shared" si="0"/>
        <v>-</v>
      </c>
      <c r="I205" s="237" t="str">
        <f t="shared" si="1"/>
        <v>-</v>
      </c>
      <c r="J205" s="237" t="str">
        <f t="shared" si="2"/>
        <v>-</v>
      </c>
      <c r="K205" s="237" t="str">
        <f t="shared" si="3"/>
        <v>-</v>
      </c>
      <c r="L205" s="237" t="str">
        <f t="shared" si="4"/>
        <v>-</v>
      </c>
      <c r="M205" s="237" t="str">
        <f t="shared" si="5"/>
        <v>-</v>
      </c>
      <c r="N205" s="240"/>
      <c r="O205" s="240"/>
      <c r="P205" s="268"/>
      <c r="Q205" s="237" t="str">
        <f t="shared" si="6"/>
        <v>-</v>
      </c>
      <c r="R205" s="237" t="str">
        <f t="shared" si="7"/>
        <v>-</v>
      </c>
      <c r="S205" s="237" t="str">
        <f t="shared" si="8"/>
        <v>-</v>
      </c>
      <c r="T205" s="237" t="str">
        <f t="shared" si="9"/>
        <v>-</v>
      </c>
      <c r="U205" s="237" t="str">
        <f t="shared" si="10"/>
        <v>-</v>
      </c>
      <c r="V205" s="237" t="str">
        <f t="shared" si="11"/>
        <v>-</v>
      </c>
      <c r="W205" s="295"/>
      <c r="Y205" s="290"/>
    </row>
    <row r="206" spans="2:25" x14ac:dyDescent="0.5">
      <c r="B206" s="292"/>
      <c r="C206" s="240"/>
      <c r="D206" s="268"/>
      <c r="E206" s="240"/>
      <c r="F206" s="240"/>
      <c r="G206" s="268"/>
      <c r="H206" s="237" t="str">
        <f t="shared" si="0"/>
        <v>-</v>
      </c>
      <c r="I206" s="237" t="str">
        <f t="shared" si="1"/>
        <v>-</v>
      </c>
      <c r="J206" s="237" t="str">
        <f t="shared" si="2"/>
        <v>-</v>
      </c>
      <c r="K206" s="237" t="str">
        <f t="shared" si="3"/>
        <v>-</v>
      </c>
      <c r="L206" s="237" t="str">
        <f t="shared" si="4"/>
        <v>-</v>
      </c>
      <c r="M206" s="237" t="str">
        <f t="shared" si="5"/>
        <v>-</v>
      </c>
      <c r="N206" s="240"/>
      <c r="O206" s="240"/>
      <c r="P206" s="268"/>
      <c r="Q206" s="237" t="str">
        <f t="shared" si="6"/>
        <v>-</v>
      </c>
      <c r="R206" s="237" t="str">
        <f t="shared" si="7"/>
        <v>-</v>
      </c>
      <c r="S206" s="237" t="str">
        <f t="shared" si="8"/>
        <v>-</v>
      </c>
      <c r="T206" s="237" t="str">
        <f t="shared" si="9"/>
        <v>-</v>
      </c>
      <c r="U206" s="237" t="str">
        <f t="shared" si="10"/>
        <v>-</v>
      </c>
      <c r="V206" s="237" t="str">
        <f t="shared" si="11"/>
        <v>-</v>
      </c>
      <c r="W206" s="295"/>
      <c r="Y206" s="290"/>
    </row>
    <row r="207" spans="2:25" x14ac:dyDescent="0.5">
      <c r="B207" s="292"/>
      <c r="C207" s="240"/>
      <c r="D207" s="268"/>
      <c r="E207" s="240"/>
      <c r="F207" s="240"/>
      <c r="G207" s="268"/>
      <c r="H207" s="237" t="str">
        <f t="shared" si="0"/>
        <v>-</v>
      </c>
      <c r="I207" s="237" t="str">
        <f t="shared" si="1"/>
        <v>-</v>
      </c>
      <c r="J207" s="237" t="str">
        <f t="shared" si="2"/>
        <v>-</v>
      </c>
      <c r="K207" s="237" t="str">
        <f t="shared" si="3"/>
        <v>-</v>
      </c>
      <c r="L207" s="237" t="str">
        <f t="shared" si="4"/>
        <v>-</v>
      </c>
      <c r="M207" s="237" t="str">
        <f t="shared" si="5"/>
        <v>-</v>
      </c>
      <c r="N207" s="240"/>
      <c r="O207" s="240"/>
      <c r="P207" s="268"/>
      <c r="Q207" s="237" t="str">
        <f t="shared" si="6"/>
        <v>-</v>
      </c>
      <c r="R207" s="237" t="str">
        <f t="shared" si="7"/>
        <v>-</v>
      </c>
      <c r="S207" s="237" t="str">
        <f t="shared" si="8"/>
        <v>-</v>
      </c>
      <c r="T207" s="237" t="str">
        <f t="shared" si="9"/>
        <v>-</v>
      </c>
      <c r="U207" s="237" t="str">
        <f t="shared" si="10"/>
        <v>-</v>
      </c>
      <c r="V207" s="237" t="str">
        <f t="shared" si="11"/>
        <v>-</v>
      </c>
      <c r="W207" s="295"/>
      <c r="Y207" s="290"/>
    </row>
    <row r="208" spans="2:25" x14ac:dyDescent="0.5">
      <c r="B208" s="292"/>
      <c r="C208" s="240"/>
      <c r="D208" s="268"/>
      <c r="E208" s="240"/>
      <c r="F208" s="240"/>
      <c r="G208" s="268"/>
      <c r="H208" s="237" t="str">
        <f t="shared" si="0"/>
        <v>-</v>
      </c>
      <c r="I208" s="237" t="str">
        <f t="shared" si="1"/>
        <v>-</v>
      </c>
      <c r="J208" s="237" t="str">
        <f t="shared" si="2"/>
        <v>-</v>
      </c>
      <c r="K208" s="237" t="str">
        <f t="shared" si="3"/>
        <v>-</v>
      </c>
      <c r="L208" s="237" t="str">
        <f t="shared" si="4"/>
        <v>-</v>
      </c>
      <c r="M208" s="237" t="str">
        <f t="shared" si="5"/>
        <v>-</v>
      </c>
      <c r="N208" s="240"/>
      <c r="O208" s="240"/>
      <c r="P208" s="268"/>
      <c r="Q208" s="237" t="str">
        <f t="shared" si="6"/>
        <v>-</v>
      </c>
      <c r="R208" s="237" t="str">
        <f t="shared" si="7"/>
        <v>-</v>
      </c>
      <c r="S208" s="237" t="str">
        <f t="shared" si="8"/>
        <v>-</v>
      </c>
      <c r="T208" s="237" t="str">
        <f t="shared" si="9"/>
        <v>-</v>
      </c>
      <c r="U208" s="237" t="str">
        <f t="shared" si="10"/>
        <v>-</v>
      </c>
      <c r="V208" s="237" t="str">
        <f t="shared" si="11"/>
        <v>-</v>
      </c>
      <c r="W208" s="295"/>
      <c r="Y208" s="290"/>
    </row>
    <row r="209" spans="2:25" x14ac:dyDescent="0.5">
      <c r="B209" s="292"/>
      <c r="C209" s="240"/>
      <c r="D209" s="268"/>
      <c r="E209" s="240"/>
      <c r="F209" s="240"/>
      <c r="G209" s="268"/>
      <c r="H209" s="237" t="str">
        <f t="shared" si="0"/>
        <v>-</v>
      </c>
      <c r="I209" s="237" t="str">
        <f t="shared" si="1"/>
        <v>-</v>
      </c>
      <c r="J209" s="237" t="str">
        <f t="shared" si="2"/>
        <v>-</v>
      </c>
      <c r="K209" s="237" t="str">
        <f t="shared" si="3"/>
        <v>-</v>
      </c>
      <c r="L209" s="237" t="str">
        <f t="shared" si="4"/>
        <v>-</v>
      </c>
      <c r="M209" s="237" t="str">
        <f t="shared" si="5"/>
        <v>-</v>
      </c>
      <c r="N209" s="240"/>
      <c r="O209" s="240"/>
      <c r="P209" s="268"/>
      <c r="Q209" s="237" t="str">
        <f t="shared" si="6"/>
        <v>-</v>
      </c>
      <c r="R209" s="237" t="str">
        <f t="shared" si="7"/>
        <v>-</v>
      </c>
      <c r="S209" s="237" t="str">
        <f t="shared" si="8"/>
        <v>-</v>
      </c>
      <c r="T209" s="237" t="str">
        <f t="shared" si="9"/>
        <v>-</v>
      </c>
      <c r="U209" s="237" t="str">
        <f t="shared" si="10"/>
        <v>-</v>
      </c>
      <c r="V209" s="237" t="str">
        <f t="shared" si="11"/>
        <v>-</v>
      </c>
      <c r="W209" s="295"/>
      <c r="Y209" s="290"/>
    </row>
    <row r="210" spans="2:25" x14ac:dyDescent="0.5">
      <c r="B210" s="292"/>
      <c r="C210" s="240"/>
      <c r="D210" s="268"/>
      <c r="E210" s="240"/>
      <c r="F210" s="240"/>
      <c r="G210" s="268"/>
      <c r="H210" s="237" t="str">
        <f t="shared" si="0"/>
        <v>-</v>
      </c>
      <c r="I210" s="237" t="str">
        <f t="shared" si="1"/>
        <v>-</v>
      </c>
      <c r="J210" s="237" t="str">
        <f t="shared" si="2"/>
        <v>-</v>
      </c>
      <c r="K210" s="237" t="str">
        <f t="shared" si="3"/>
        <v>-</v>
      </c>
      <c r="L210" s="237" t="str">
        <f t="shared" si="4"/>
        <v>-</v>
      </c>
      <c r="M210" s="237" t="str">
        <f t="shared" si="5"/>
        <v>-</v>
      </c>
      <c r="N210" s="240"/>
      <c r="O210" s="240"/>
      <c r="P210" s="268"/>
      <c r="Q210" s="237" t="str">
        <f t="shared" si="6"/>
        <v>-</v>
      </c>
      <c r="R210" s="237" t="str">
        <f t="shared" si="7"/>
        <v>-</v>
      </c>
      <c r="S210" s="237" t="str">
        <f t="shared" si="8"/>
        <v>-</v>
      </c>
      <c r="T210" s="237" t="str">
        <f t="shared" si="9"/>
        <v>-</v>
      </c>
      <c r="U210" s="237" t="str">
        <f t="shared" si="10"/>
        <v>-</v>
      </c>
      <c r="V210" s="237" t="str">
        <f t="shared" si="11"/>
        <v>-</v>
      </c>
      <c r="W210" s="295"/>
      <c r="Y210" s="290"/>
    </row>
    <row r="211" spans="2:25" x14ac:dyDescent="0.5">
      <c r="B211" s="292"/>
      <c r="C211" s="240"/>
      <c r="D211" s="268"/>
      <c r="E211" s="240"/>
      <c r="F211" s="240"/>
      <c r="G211" s="268"/>
      <c r="H211" s="237" t="str">
        <f t="shared" si="0"/>
        <v>-</v>
      </c>
      <c r="I211" s="237" t="str">
        <f t="shared" si="1"/>
        <v>-</v>
      </c>
      <c r="J211" s="237" t="str">
        <f t="shared" si="2"/>
        <v>-</v>
      </c>
      <c r="K211" s="237" t="str">
        <f t="shared" si="3"/>
        <v>-</v>
      </c>
      <c r="L211" s="237" t="str">
        <f t="shared" si="4"/>
        <v>-</v>
      </c>
      <c r="M211" s="237" t="str">
        <f t="shared" si="5"/>
        <v>-</v>
      </c>
      <c r="N211" s="240"/>
      <c r="O211" s="240"/>
      <c r="P211" s="268"/>
      <c r="Q211" s="237" t="str">
        <f t="shared" si="6"/>
        <v>-</v>
      </c>
      <c r="R211" s="237" t="str">
        <f t="shared" si="7"/>
        <v>-</v>
      </c>
      <c r="S211" s="237" t="str">
        <f t="shared" si="8"/>
        <v>-</v>
      </c>
      <c r="T211" s="237" t="str">
        <f t="shared" si="9"/>
        <v>-</v>
      </c>
      <c r="U211" s="237" t="str">
        <f t="shared" si="10"/>
        <v>-</v>
      </c>
      <c r="V211" s="237" t="str">
        <f t="shared" si="11"/>
        <v>-</v>
      </c>
      <c r="W211" s="295"/>
      <c r="Y211" s="290"/>
    </row>
    <row r="212" spans="2:25" x14ac:dyDescent="0.5">
      <c r="B212" s="292"/>
      <c r="C212" s="240"/>
      <c r="D212" s="268"/>
      <c r="E212" s="240"/>
      <c r="F212" s="240"/>
      <c r="G212" s="268"/>
      <c r="H212" s="237" t="str">
        <f t="shared" si="0"/>
        <v>-</v>
      </c>
      <c r="I212" s="237" t="str">
        <f t="shared" si="1"/>
        <v>-</v>
      </c>
      <c r="J212" s="237" t="str">
        <f t="shared" si="2"/>
        <v>-</v>
      </c>
      <c r="K212" s="237" t="str">
        <f t="shared" si="3"/>
        <v>-</v>
      </c>
      <c r="L212" s="237" t="str">
        <f t="shared" si="4"/>
        <v>-</v>
      </c>
      <c r="M212" s="237" t="str">
        <f t="shared" si="5"/>
        <v>-</v>
      </c>
      <c r="N212" s="240"/>
      <c r="O212" s="240"/>
      <c r="P212" s="268"/>
      <c r="Q212" s="237" t="str">
        <f t="shared" si="6"/>
        <v>-</v>
      </c>
      <c r="R212" s="237" t="str">
        <f t="shared" si="7"/>
        <v>-</v>
      </c>
      <c r="S212" s="237" t="str">
        <f t="shared" si="8"/>
        <v>-</v>
      </c>
      <c r="T212" s="237" t="str">
        <f t="shared" si="9"/>
        <v>-</v>
      </c>
      <c r="U212" s="237" t="str">
        <f t="shared" si="10"/>
        <v>-</v>
      </c>
      <c r="V212" s="237" t="str">
        <f t="shared" si="11"/>
        <v>-</v>
      </c>
      <c r="W212" s="295"/>
      <c r="Y212" s="290"/>
    </row>
    <row r="213" spans="2:25" x14ac:dyDescent="0.5">
      <c r="B213" s="292"/>
      <c r="C213" s="240"/>
      <c r="D213" s="268"/>
      <c r="E213" s="240"/>
      <c r="F213" s="240"/>
      <c r="G213" s="268"/>
      <c r="H213" s="237" t="str">
        <f t="shared" si="0"/>
        <v>-</v>
      </c>
      <c r="I213" s="237" t="str">
        <f t="shared" si="1"/>
        <v>-</v>
      </c>
      <c r="J213" s="237" t="str">
        <f t="shared" si="2"/>
        <v>-</v>
      </c>
      <c r="K213" s="237" t="str">
        <f t="shared" si="3"/>
        <v>-</v>
      </c>
      <c r="L213" s="237" t="str">
        <f t="shared" si="4"/>
        <v>-</v>
      </c>
      <c r="M213" s="237" t="str">
        <f t="shared" si="5"/>
        <v>-</v>
      </c>
      <c r="N213" s="240"/>
      <c r="O213" s="240"/>
      <c r="P213" s="268"/>
      <c r="Q213" s="237" t="str">
        <f t="shared" si="6"/>
        <v>-</v>
      </c>
      <c r="R213" s="237" t="str">
        <f t="shared" si="7"/>
        <v>-</v>
      </c>
      <c r="S213" s="237" t="str">
        <f t="shared" si="8"/>
        <v>-</v>
      </c>
      <c r="T213" s="237" t="str">
        <f t="shared" si="9"/>
        <v>-</v>
      </c>
      <c r="U213" s="237" t="str">
        <f t="shared" si="10"/>
        <v>-</v>
      </c>
      <c r="V213" s="237" t="str">
        <f t="shared" si="11"/>
        <v>-</v>
      </c>
      <c r="W213" s="295"/>
      <c r="Y213" s="290"/>
    </row>
    <row r="214" spans="2:25" x14ac:dyDescent="0.5">
      <c r="B214" s="292"/>
      <c r="C214" s="240"/>
      <c r="D214" s="268"/>
      <c r="E214" s="240"/>
      <c r="F214" s="240"/>
      <c r="G214" s="268"/>
      <c r="H214" s="237" t="str">
        <f t="shared" si="0"/>
        <v>-</v>
      </c>
      <c r="I214" s="237" t="str">
        <f t="shared" si="1"/>
        <v>-</v>
      </c>
      <c r="J214" s="237" t="str">
        <f t="shared" si="2"/>
        <v>-</v>
      </c>
      <c r="K214" s="237" t="str">
        <f t="shared" si="3"/>
        <v>-</v>
      </c>
      <c r="L214" s="237" t="str">
        <f t="shared" si="4"/>
        <v>-</v>
      </c>
      <c r="M214" s="237" t="str">
        <f t="shared" si="5"/>
        <v>-</v>
      </c>
      <c r="N214" s="240"/>
      <c r="O214" s="240"/>
      <c r="P214" s="268"/>
      <c r="Q214" s="237" t="str">
        <f t="shared" si="6"/>
        <v>-</v>
      </c>
      <c r="R214" s="237" t="str">
        <f t="shared" si="7"/>
        <v>-</v>
      </c>
      <c r="S214" s="237" t="str">
        <f t="shared" si="8"/>
        <v>-</v>
      </c>
      <c r="T214" s="237" t="str">
        <f t="shared" si="9"/>
        <v>-</v>
      </c>
      <c r="U214" s="237" t="str">
        <f t="shared" si="10"/>
        <v>-</v>
      </c>
      <c r="V214" s="237" t="str">
        <f t="shared" si="11"/>
        <v>-</v>
      </c>
      <c r="W214" s="295"/>
      <c r="Y214" s="290"/>
    </row>
    <row r="215" spans="2:25" x14ac:dyDescent="0.5">
      <c r="B215" s="292"/>
      <c r="C215" s="240"/>
      <c r="D215" s="268"/>
      <c r="E215" s="240"/>
      <c r="F215" s="240"/>
      <c r="G215" s="268"/>
      <c r="H215" s="237" t="str">
        <f t="shared" si="0"/>
        <v>-</v>
      </c>
      <c r="I215" s="237" t="str">
        <f t="shared" si="1"/>
        <v>-</v>
      </c>
      <c r="J215" s="237" t="str">
        <f t="shared" si="2"/>
        <v>-</v>
      </c>
      <c r="K215" s="237" t="str">
        <f t="shared" si="3"/>
        <v>-</v>
      </c>
      <c r="L215" s="237" t="str">
        <f t="shared" si="4"/>
        <v>-</v>
      </c>
      <c r="M215" s="237" t="str">
        <f t="shared" si="5"/>
        <v>-</v>
      </c>
      <c r="N215" s="240"/>
      <c r="O215" s="240"/>
      <c r="P215" s="268"/>
      <c r="Q215" s="237" t="str">
        <f t="shared" si="6"/>
        <v>-</v>
      </c>
      <c r="R215" s="237" t="str">
        <f t="shared" si="7"/>
        <v>-</v>
      </c>
      <c r="S215" s="237" t="str">
        <f t="shared" si="8"/>
        <v>-</v>
      </c>
      <c r="T215" s="237" t="str">
        <f t="shared" si="9"/>
        <v>-</v>
      </c>
      <c r="U215" s="237" t="str">
        <f t="shared" si="10"/>
        <v>-</v>
      </c>
      <c r="V215" s="237" t="str">
        <f t="shared" si="11"/>
        <v>-</v>
      </c>
      <c r="W215" s="295"/>
      <c r="Y215" s="290"/>
    </row>
    <row r="216" spans="2:25" x14ac:dyDescent="0.5">
      <c r="B216" s="292"/>
      <c r="C216" s="240"/>
      <c r="D216" s="268"/>
      <c r="E216" s="240"/>
      <c r="F216" s="240"/>
      <c r="G216" s="268"/>
      <c r="H216" s="237" t="str">
        <f t="shared" si="0"/>
        <v>-</v>
      </c>
      <c r="I216" s="237" t="str">
        <f t="shared" si="1"/>
        <v>-</v>
      </c>
      <c r="J216" s="237" t="str">
        <f t="shared" si="2"/>
        <v>-</v>
      </c>
      <c r="K216" s="237" t="str">
        <f t="shared" si="3"/>
        <v>-</v>
      </c>
      <c r="L216" s="237" t="str">
        <f t="shared" si="4"/>
        <v>-</v>
      </c>
      <c r="M216" s="237" t="str">
        <f t="shared" si="5"/>
        <v>-</v>
      </c>
      <c r="N216" s="240"/>
      <c r="O216" s="240"/>
      <c r="P216" s="268"/>
      <c r="Q216" s="237" t="str">
        <f t="shared" si="6"/>
        <v>-</v>
      </c>
      <c r="R216" s="237" t="str">
        <f t="shared" si="7"/>
        <v>-</v>
      </c>
      <c r="S216" s="237" t="str">
        <f t="shared" si="8"/>
        <v>-</v>
      </c>
      <c r="T216" s="237" t="str">
        <f t="shared" si="9"/>
        <v>-</v>
      </c>
      <c r="U216" s="237" t="str">
        <f t="shared" si="10"/>
        <v>-</v>
      </c>
      <c r="V216" s="237" t="str">
        <f t="shared" si="11"/>
        <v>-</v>
      </c>
      <c r="W216" s="295"/>
      <c r="Y216" s="290"/>
    </row>
    <row r="217" spans="2:25" x14ac:dyDescent="0.5">
      <c r="B217" s="292"/>
      <c r="C217" s="240"/>
      <c r="D217" s="268"/>
      <c r="E217" s="240"/>
      <c r="F217" s="240"/>
      <c r="G217" s="268"/>
      <c r="H217" s="237" t="str">
        <f t="shared" si="0"/>
        <v>-</v>
      </c>
      <c r="I217" s="237" t="str">
        <f t="shared" si="1"/>
        <v>-</v>
      </c>
      <c r="J217" s="237" t="str">
        <f t="shared" si="2"/>
        <v>-</v>
      </c>
      <c r="K217" s="237" t="str">
        <f t="shared" si="3"/>
        <v>-</v>
      </c>
      <c r="L217" s="237" t="str">
        <f t="shared" si="4"/>
        <v>-</v>
      </c>
      <c r="M217" s="237" t="str">
        <f t="shared" si="5"/>
        <v>-</v>
      </c>
      <c r="N217" s="240"/>
      <c r="O217" s="240"/>
      <c r="P217" s="268"/>
      <c r="Q217" s="237" t="str">
        <f t="shared" si="6"/>
        <v>-</v>
      </c>
      <c r="R217" s="237" t="str">
        <f t="shared" si="7"/>
        <v>-</v>
      </c>
      <c r="S217" s="237" t="str">
        <f t="shared" si="8"/>
        <v>-</v>
      </c>
      <c r="T217" s="237" t="str">
        <f t="shared" si="9"/>
        <v>-</v>
      </c>
      <c r="U217" s="237" t="str">
        <f t="shared" si="10"/>
        <v>-</v>
      </c>
      <c r="V217" s="237" t="str">
        <f t="shared" si="11"/>
        <v>-</v>
      </c>
      <c r="W217" s="295"/>
      <c r="Y217" s="290"/>
    </row>
    <row r="218" spans="2:25" x14ac:dyDescent="0.5">
      <c r="B218" s="292"/>
      <c r="C218" s="240"/>
      <c r="D218" s="268"/>
      <c r="E218" s="240"/>
      <c r="F218" s="240"/>
      <c r="G218" s="268"/>
      <c r="H218" s="237" t="str">
        <f t="shared" ref="H218:H281" si="12">IF(ISNUMBER(C218),5/9*(E218-32)+273.15,"-")</f>
        <v>-</v>
      </c>
      <c r="I218" s="237" t="str">
        <f t="shared" ref="I218:I281" si="13">IF(ISNUMBER(C218),EXP(-(5.8*10^3/H218)-5.516-(4.864*10^-2*H218)+(4.176*10^-5*H218^2)-(1.445*10^-8*H218^3)+6.546*LN(H218)),"-")</f>
        <v>-</v>
      </c>
      <c r="J218" s="237" t="str">
        <f t="shared" ref="J218:J281" si="14">IF(ISNUMBER(C218),F218*I218/100,"-")</f>
        <v>-</v>
      </c>
      <c r="K218" s="237" t="str">
        <f t="shared" ref="K218:K281" si="15">IF(ISNUMBER(C218),0.62198*J218/((D218*3.386)-J218),"-")</f>
        <v>-</v>
      </c>
      <c r="L218" s="237" t="str">
        <f t="shared" ref="L218:L281" si="16">IF(ISNUMBER(C218),(0.287055*H218)/((D218*3.386)-J218)*16.016,"-")</f>
        <v>-</v>
      </c>
      <c r="M218" s="237" t="str">
        <f t="shared" ref="M218:M281" si="17">IF(ISNUMBER(C218),K218/L218,"-")</f>
        <v>-</v>
      </c>
      <c r="N218" s="240"/>
      <c r="O218" s="240"/>
      <c r="P218" s="268"/>
      <c r="Q218" s="237" t="str">
        <f t="shared" ref="Q218:Q281" si="18">IF(ISNUMBER(C218),5/9*(N218-32)+273.15,"-")</f>
        <v>-</v>
      </c>
      <c r="R218" s="237" t="str">
        <f t="shared" ref="R218:R281" si="19">IF(ISNUMBER(C218),EXP(-(5.8*10^3/Q218)-5.516-(4.864*10^-2*Q218)+(4.176*10^-5*Q218^2)-(1.445*10^-8*Q218^3)+6.546*LN(Q218)),"-")</f>
        <v>-</v>
      </c>
      <c r="S218" s="237" t="str">
        <f t="shared" ref="S218:S281" si="20">IF(ISNUMBER(C218),O218*R218/100,"-")</f>
        <v>-</v>
      </c>
      <c r="T218" s="237" t="str">
        <f t="shared" ref="T218:T281" si="21">IF(ISNUMBER(C218),0.62198*S218/((D218*3.386)-S218),"-")</f>
        <v>-</v>
      </c>
      <c r="U218" s="237" t="str">
        <f t="shared" ref="U218:U281" si="22">IF(ISNUMBER(C218),(0.287055*Q218)/((D218*3.386)-S218)*16.016,"-")</f>
        <v>-</v>
      </c>
      <c r="V218" s="237" t="str">
        <f t="shared" ref="V218:V281" si="23">IF(ISNUMBER(C218),T218/U218,"-")</f>
        <v>-</v>
      </c>
      <c r="W218" s="295"/>
      <c r="Y218" s="290"/>
    </row>
    <row r="219" spans="2:25" x14ac:dyDescent="0.5">
      <c r="B219" s="292"/>
      <c r="C219" s="240"/>
      <c r="D219" s="268"/>
      <c r="E219" s="240"/>
      <c r="F219" s="240"/>
      <c r="G219" s="268"/>
      <c r="H219" s="237" t="str">
        <f t="shared" si="12"/>
        <v>-</v>
      </c>
      <c r="I219" s="237" t="str">
        <f t="shared" si="13"/>
        <v>-</v>
      </c>
      <c r="J219" s="237" t="str">
        <f t="shared" si="14"/>
        <v>-</v>
      </c>
      <c r="K219" s="237" t="str">
        <f t="shared" si="15"/>
        <v>-</v>
      </c>
      <c r="L219" s="237" t="str">
        <f t="shared" si="16"/>
        <v>-</v>
      </c>
      <c r="M219" s="237" t="str">
        <f t="shared" si="17"/>
        <v>-</v>
      </c>
      <c r="N219" s="240"/>
      <c r="O219" s="240"/>
      <c r="P219" s="268"/>
      <c r="Q219" s="237" t="str">
        <f t="shared" si="18"/>
        <v>-</v>
      </c>
      <c r="R219" s="237" t="str">
        <f t="shared" si="19"/>
        <v>-</v>
      </c>
      <c r="S219" s="237" t="str">
        <f t="shared" si="20"/>
        <v>-</v>
      </c>
      <c r="T219" s="237" t="str">
        <f t="shared" si="21"/>
        <v>-</v>
      </c>
      <c r="U219" s="237" t="str">
        <f t="shared" si="22"/>
        <v>-</v>
      </c>
      <c r="V219" s="237" t="str">
        <f t="shared" si="23"/>
        <v>-</v>
      </c>
      <c r="W219" s="295"/>
      <c r="Y219" s="290"/>
    </row>
    <row r="220" spans="2:25" x14ac:dyDescent="0.5">
      <c r="B220" s="292"/>
      <c r="C220" s="240"/>
      <c r="D220" s="268"/>
      <c r="E220" s="240"/>
      <c r="F220" s="240"/>
      <c r="G220" s="268"/>
      <c r="H220" s="237" t="str">
        <f t="shared" si="12"/>
        <v>-</v>
      </c>
      <c r="I220" s="237" t="str">
        <f t="shared" si="13"/>
        <v>-</v>
      </c>
      <c r="J220" s="237" t="str">
        <f t="shared" si="14"/>
        <v>-</v>
      </c>
      <c r="K220" s="237" t="str">
        <f t="shared" si="15"/>
        <v>-</v>
      </c>
      <c r="L220" s="237" t="str">
        <f t="shared" si="16"/>
        <v>-</v>
      </c>
      <c r="M220" s="237" t="str">
        <f t="shared" si="17"/>
        <v>-</v>
      </c>
      <c r="N220" s="240"/>
      <c r="O220" s="240"/>
      <c r="P220" s="268"/>
      <c r="Q220" s="237" t="str">
        <f t="shared" si="18"/>
        <v>-</v>
      </c>
      <c r="R220" s="237" t="str">
        <f t="shared" si="19"/>
        <v>-</v>
      </c>
      <c r="S220" s="237" t="str">
        <f t="shared" si="20"/>
        <v>-</v>
      </c>
      <c r="T220" s="237" t="str">
        <f t="shared" si="21"/>
        <v>-</v>
      </c>
      <c r="U220" s="237" t="str">
        <f t="shared" si="22"/>
        <v>-</v>
      </c>
      <c r="V220" s="237" t="str">
        <f t="shared" si="23"/>
        <v>-</v>
      </c>
      <c r="W220" s="295"/>
      <c r="Y220" s="290"/>
    </row>
    <row r="221" spans="2:25" x14ac:dyDescent="0.5">
      <c r="B221" s="292"/>
      <c r="C221" s="240"/>
      <c r="D221" s="268"/>
      <c r="E221" s="240"/>
      <c r="F221" s="240"/>
      <c r="G221" s="268"/>
      <c r="H221" s="237" t="str">
        <f t="shared" si="12"/>
        <v>-</v>
      </c>
      <c r="I221" s="237" t="str">
        <f t="shared" si="13"/>
        <v>-</v>
      </c>
      <c r="J221" s="237" t="str">
        <f t="shared" si="14"/>
        <v>-</v>
      </c>
      <c r="K221" s="237" t="str">
        <f t="shared" si="15"/>
        <v>-</v>
      </c>
      <c r="L221" s="237" t="str">
        <f t="shared" si="16"/>
        <v>-</v>
      </c>
      <c r="M221" s="237" t="str">
        <f t="shared" si="17"/>
        <v>-</v>
      </c>
      <c r="N221" s="240"/>
      <c r="O221" s="240"/>
      <c r="P221" s="268"/>
      <c r="Q221" s="237" t="str">
        <f t="shared" si="18"/>
        <v>-</v>
      </c>
      <c r="R221" s="237" t="str">
        <f t="shared" si="19"/>
        <v>-</v>
      </c>
      <c r="S221" s="237" t="str">
        <f t="shared" si="20"/>
        <v>-</v>
      </c>
      <c r="T221" s="237" t="str">
        <f t="shared" si="21"/>
        <v>-</v>
      </c>
      <c r="U221" s="237" t="str">
        <f t="shared" si="22"/>
        <v>-</v>
      </c>
      <c r="V221" s="237" t="str">
        <f t="shared" si="23"/>
        <v>-</v>
      </c>
      <c r="W221" s="295"/>
      <c r="Y221" s="290"/>
    </row>
    <row r="222" spans="2:25" x14ac:dyDescent="0.5">
      <c r="B222" s="292"/>
      <c r="C222" s="240"/>
      <c r="D222" s="268"/>
      <c r="E222" s="240"/>
      <c r="F222" s="240"/>
      <c r="G222" s="268"/>
      <c r="H222" s="237" t="str">
        <f t="shared" si="12"/>
        <v>-</v>
      </c>
      <c r="I222" s="237" t="str">
        <f t="shared" si="13"/>
        <v>-</v>
      </c>
      <c r="J222" s="237" t="str">
        <f t="shared" si="14"/>
        <v>-</v>
      </c>
      <c r="K222" s="237" t="str">
        <f t="shared" si="15"/>
        <v>-</v>
      </c>
      <c r="L222" s="237" t="str">
        <f t="shared" si="16"/>
        <v>-</v>
      </c>
      <c r="M222" s="237" t="str">
        <f t="shared" si="17"/>
        <v>-</v>
      </c>
      <c r="N222" s="240"/>
      <c r="O222" s="240"/>
      <c r="P222" s="268"/>
      <c r="Q222" s="237" t="str">
        <f t="shared" si="18"/>
        <v>-</v>
      </c>
      <c r="R222" s="237" t="str">
        <f t="shared" si="19"/>
        <v>-</v>
      </c>
      <c r="S222" s="237" t="str">
        <f t="shared" si="20"/>
        <v>-</v>
      </c>
      <c r="T222" s="237" t="str">
        <f t="shared" si="21"/>
        <v>-</v>
      </c>
      <c r="U222" s="237" t="str">
        <f t="shared" si="22"/>
        <v>-</v>
      </c>
      <c r="V222" s="237" t="str">
        <f t="shared" si="23"/>
        <v>-</v>
      </c>
      <c r="W222" s="295"/>
      <c r="Y222" s="290"/>
    </row>
    <row r="223" spans="2:25" x14ac:dyDescent="0.5">
      <c r="B223" s="292"/>
      <c r="C223" s="240"/>
      <c r="D223" s="268"/>
      <c r="E223" s="240"/>
      <c r="F223" s="240"/>
      <c r="G223" s="268"/>
      <c r="H223" s="237" t="str">
        <f t="shared" si="12"/>
        <v>-</v>
      </c>
      <c r="I223" s="237" t="str">
        <f t="shared" si="13"/>
        <v>-</v>
      </c>
      <c r="J223" s="237" t="str">
        <f t="shared" si="14"/>
        <v>-</v>
      </c>
      <c r="K223" s="237" t="str">
        <f t="shared" si="15"/>
        <v>-</v>
      </c>
      <c r="L223" s="237" t="str">
        <f t="shared" si="16"/>
        <v>-</v>
      </c>
      <c r="M223" s="237" t="str">
        <f t="shared" si="17"/>
        <v>-</v>
      </c>
      <c r="N223" s="240"/>
      <c r="O223" s="240"/>
      <c r="P223" s="268"/>
      <c r="Q223" s="237" t="str">
        <f t="shared" si="18"/>
        <v>-</v>
      </c>
      <c r="R223" s="237" t="str">
        <f t="shared" si="19"/>
        <v>-</v>
      </c>
      <c r="S223" s="237" t="str">
        <f t="shared" si="20"/>
        <v>-</v>
      </c>
      <c r="T223" s="237" t="str">
        <f t="shared" si="21"/>
        <v>-</v>
      </c>
      <c r="U223" s="237" t="str">
        <f t="shared" si="22"/>
        <v>-</v>
      </c>
      <c r="V223" s="237" t="str">
        <f t="shared" si="23"/>
        <v>-</v>
      </c>
      <c r="W223" s="295"/>
      <c r="Y223" s="290"/>
    </row>
    <row r="224" spans="2:25" x14ac:dyDescent="0.5">
      <c r="B224" s="292"/>
      <c r="C224" s="240"/>
      <c r="D224" s="268"/>
      <c r="E224" s="240"/>
      <c r="F224" s="240"/>
      <c r="G224" s="268"/>
      <c r="H224" s="237" t="str">
        <f t="shared" si="12"/>
        <v>-</v>
      </c>
      <c r="I224" s="237" t="str">
        <f t="shared" si="13"/>
        <v>-</v>
      </c>
      <c r="J224" s="237" t="str">
        <f t="shared" si="14"/>
        <v>-</v>
      </c>
      <c r="K224" s="237" t="str">
        <f t="shared" si="15"/>
        <v>-</v>
      </c>
      <c r="L224" s="237" t="str">
        <f t="shared" si="16"/>
        <v>-</v>
      </c>
      <c r="M224" s="237" t="str">
        <f t="shared" si="17"/>
        <v>-</v>
      </c>
      <c r="N224" s="240"/>
      <c r="O224" s="240"/>
      <c r="P224" s="268"/>
      <c r="Q224" s="237" t="str">
        <f t="shared" si="18"/>
        <v>-</v>
      </c>
      <c r="R224" s="237" t="str">
        <f t="shared" si="19"/>
        <v>-</v>
      </c>
      <c r="S224" s="237" t="str">
        <f t="shared" si="20"/>
        <v>-</v>
      </c>
      <c r="T224" s="237" t="str">
        <f t="shared" si="21"/>
        <v>-</v>
      </c>
      <c r="U224" s="237" t="str">
        <f t="shared" si="22"/>
        <v>-</v>
      </c>
      <c r="V224" s="237" t="str">
        <f t="shared" si="23"/>
        <v>-</v>
      </c>
      <c r="W224" s="295"/>
      <c r="Y224" s="290"/>
    </row>
    <row r="225" spans="2:25" x14ac:dyDescent="0.5">
      <c r="B225" s="292"/>
      <c r="C225" s="240"/>
      <c r="D225" s="268"/>
      <c r="E225" s="240"/>
      <c r="F225" s="240"/>
      <c r="G225" s="268"/>
      <c r="H225" s="237" t="str">
        <f t="shared" si="12"/>
        <v>-</v>
      </c>
      <c r="I225" s="237" t="str">
        <f t="shared" si="13"/>
        <v>-</v>
      </c>
      <c r="J225" s="237" t="str">
        <f t="shared" si="14"/>
        <v>-</v>
      </c>
      <c r="K225" s="237" t="str">
        <f t="shared" si="15"/>
        <v>-</v>
      </c>
      <c r="L225" s="237" t="str">
        <f t="shared" si="16"/>
        <v>-</v>
      </c>
      <c r="M225" s="237" t="str">
        <f t="shared" si="17"/>
        <v>-</v>
      </c>
      <c r="N225" s="240"/>
      <c r="O225" s="240"/>
      <c r="P225" s="268"/>
      <c r="Q225" s="237" t="str">
        <f t="shared" si="18"/>
        <v>-</v>
      </c>
      <c r="R225" s="237" t="str">
        <f t="shared" si="19"/>
        <v>-</v>
      </c>
      <c r="S225" s="237" t="str">
        <f t="shared" si="20"/>
        <v>-</v>
      </c>
      <c r="T225" s="237" t="str">
        <f t="shared" si="21"/>
        <v>-</v>
      </c>
      <c r="U225" s="237" t="str">
        <f t="shared" si="22"/>
        <v>-</v>
      </c>
      <c r="V225" s="237" t="str">
        <f t="shared" si="23"/>
        <v>-</v>
      </c>
      <c r="W225" s="295"/>
      <c r="Y225" s="290"/>
    </row>
    <row r="226" spans="2:25" x14ac:dyDescent="0.5">
      <c r="B226" s="292"/>
      <c r="C226" s="240"/>
      <c r="D226" s="268"/>
      <c r="E226" s="240"/>
      <c r="F226" s="240"/>
      <c r="G226" s="268"/>
      <c r="H226" s="237" t="str">
        <f t="shared" si="12"/>
        <v>-</v>
      </c>
      <c r="I226" s="237" t="str">
        <f t="shared" si="13"/>
        <v>-</v>
      </c>
      <c r="J226" s="237" t="str">
        <f t="shared" si="14"/>
        <v>-</v>
      </c>
      <c r="K226" s="237" t="str">
        <f t="shared" si="15"/>
        <v>-</v>
      </c>
      <c r="L226" s="237" t="str">
        <f t="shared" si="16"/>
        <v>-</v>
      </c>
      <c r="M226" s="237" t="str">
        <f t="shared" si="17"/>
        <v>-</v>
      </c>
      <c r="N226" s="240"/>
      <c r="O226" s="240"/>
      <c r="P226" s="268"/>
      <c r="Q226" s="237" t="str">
        <f t="shared" si="18"/>
        <v>-</v>
      </c>
      <c r="R226" s="237" t="str">
        <f t="shared" si="19"/>
        <v>-</v>
      </c>
      <c r="S226" s="237" t="str">
        <f t="shared" si="20"/>
        <v>-</v>
      </c>
      <c r="T226" s="237" t="str">
        <f t="shared" si="21"/>
        <v>-</v>
      </c>
      <c r="U226" s="237" t="str">
        <f t="shared" si="22"/>
        <v>-</v>
      </c>
      <c r="V226" s="237" t="str">
        <f t="shared" si="23"/>
        <v>-</v>
      </c>
      <c r="W226" s="295"/>
      <c r="Y226" s="290"/>
    </row>
    <row r="227" spans="2:25" x14ac:dyDescent="0.5">
      <c r="B227" s="292"/>
      <c r="C227" s="240"/>
      <c r="D227" s="268"/>
      <c r="E227" s="240"/>
      <c r="F227" s="240"/>
      <c r="G227" s="268"/>
      <c r="H227" s="237" t="str">
        <f t="shared" si="12"/>
        <v>-</v>
      </c>
      <c r="I227" s="237" t="str">
        <f t="shared" si="13"/>
        <v>-</v>
      </c>
      <c r="J227" s="237" t="str">
        <f t="shared" si="14"/>
        <v>-</v>
      </c>
      <c r="K227" s="237" t="str">
        <f t="shared" si="15"/>
        <v>-</v>
      </c>
      <c r="L227" s="237" t="str">
        <f t="shared" si="16"/>
        <v>-</v>
      </c>
      <c r="M227" s="237" t="str">
        <f t="shared" si="17"/>
        <v>-</v>
      </c>
      <c r="N227" s="240"/>
      <c r="O227" s="240"/>
      <c r="P227" s="268"/>
      <c r="Q227" s="237" t="str">
        <f t="shared" si="18"/>
        <v>-</v>
      </c>
      <c r="R227" s="237" t="str">
        <f t="shared" si="19"/>
        <v>-</v>
      </c>
      <c r="S227" s="237" t="str">
        <f t="shared" si="20"/>
        <v>-</v>
      </c>
      <c r="T227" s="237" t="str">
        <f t="shared" si="21"/>
        <v>-</v>
      </c>
      <c r="U227" s="237" t="str">
        <f t="shared" si="22"/>
        <v>-</v>
      </c>
      <c r="V227" s="237" t="str">
        <f t="shared" si="23"/>
        <v>-</v>
      </c>
      <c r="W227" s="295"/>
      <c r="Y227" s="290"/>
    </row>
    <row r="228" spans="2:25" x14ac:dyDescent="0.5">
      <c r="B228" s="292"/>
      <c r="C228" s="240"/>
      <c r="D228" s="268"/>
      <c r="E228" s="240"/>
      <c r="F228" s="240"/>
      <c r="G228" s="268"/>
      <c r="H228" s="237" t="str">
        <f t="shared" si="12"/>
        <v>-</v>
      </c>
      <c r="I228" s="237" t="str">
        <f t="shared" si="13"/>
        <v>-</v>
      </c>
      <c r="J228" s="237" t="str">
        <f t="shared" si="14"/>
        <v>-</v>
      </c>
      <c r="K228" s="237" t="str">
        <f t="shared" si="15"/>
        <v>-</v>
      </c>
      <c r="L228" s="237" t="str">
        <f t="shared" si="16"/>
        <v>-</v>
      </c>
      <c r="M228" s="237" t="str">
        <f t="shared" si="17"/>
        <v>-</v>
      </c>
      <c r="N228" s="240"/>
      <c r="O228" s="240"/>
      <c r="P228" s="268"/>
      <c r="Q228" s="237" t="str">
        <f t="shared" si="18"/>
        <v>-</v>
      </c>
      <c r="R228" s="237" t="str">
        <f t="shared" si="19"/>
        <v>-</v>
      </c>
      <c r="S228" s="237" t="str">
        <f t="shared" si="20"/>
        <v>-</v>
      </c>
      <c r="T228" s="237" t="str">
        <f t="shared" si="21"/>
        <v>-</v>
      </c>
      <c r="U228" s="237" t="str">
        <f t="shared" si="22"/>
        <v>-</v>
      </c>
      <c r="V228" s="237" t="str">
        <f t="shared" si="23"/>
        <v>-</v>
      </c>
      <c r="W228" s="295"/>
      <c r="Y228" s="290"/>
    </row>
    <row r="229" spans="2:25" x14ac:dyDescent="0.5">
      <c r="B229" s="292"/>
      <c r="C229" s="240"/>
      <c r="D229" s="268"/>
      <c r="E229" s="240"/>
      <c r="F229" s="240"/>
      <c r="G229" s="268"/>
      <c r="H229" s="237" t="str">
        <f t="shared" si="12"/>
        <v>-</v>
      </c>
      <c r="I229" s="237" t="str">
        <f t="shared" si="13"/>
        <v>-</v>
      </c>
      <c r="J229" s="237" t="str">
        <f t="shared" si="14"/>
        <v>-</v>
      </c>
      <c r="K229" s="237" t="str">
        <f t="shared" si="15"/>
        <v>-</v>
      </c>
      <c r="L229" s="237" t="str">
        <f t="shared" si="16"/>
        <v>-</v>
      </c>
      <c r="M229" s="237" t="str">
        <f t="shared" si="17"/>
        <v>-</v>
      </c>
      <c r="N229" s="240"/>
      <c r="O229" s="240"/>
      <c r="P229" s="268"/>
      <c r="Q229" s="237" t="str">
        <f t="shared" si="18"/>
        <v>-</v>
      </c>
      <c r="R229" s="237" t="str">
        <f t="shared" si="19"/>
        <v>-</v>
      </c>
      <c r="S229" s="237" t="str">
        <f t="shared" si="20"/>
        <v>-</v>
      </c>
      <c r="T229" s="237" t="str">
        <f t="shared" si="21"/>
        <v>-</v>
      </c>
      <c r="U229" s="237" t="str">
        <f t="shared" si="22"/>
        <v>-</v>
      </c>
      <c r="V229" s="237" t="str">
        <f t="shared" si="23"/>
        <v>-</v>
      </c>
      <c r="W229" s="295"/>
      <c r="Y229" s="290"/>
    </row>
    <row r="230" spans="2:25" x14ac:dyDescent="0.5">
      <c r="B230" s="292"/>
      <c r="C230" s="240"/>
      <c r="D230" s="268"/>
      <c r="E230" s="240"/>
      <c r="F230" s="240"/>
      <c r="G230" s="268"/>
      <c r="H230" s="237" t="str">
        <f t="shared" si="12"/>
        <v>-</v>
      </c>
      <c r="I230" s="237" t="str">
        <f t="shared" si="13"/>
        <v>-</v>
      </c>
      <c r="J230" s="237" t="str">
        <f t="shared" si="14"/>
        <v>-</v>
      </c>
      <c r="K230" s="237" t="str">
        <f t="shared" si="15"/>
        <v>-</v>
      </c>
      <c r="L230" s="237" t="str">
        <f t="shared" si="16"/>
        <v>-</v>
      </c>
      <c r="M230" s="237" t="str">
        <f t="shared" si="17"/>
        <v>-</v>
      </c>
      <c r="N230" s="240"/>
      <c r="O230" s="240"/>
      <c r="P230" s="268"/>
      <c r="Q230" s="237" t="str">
        <f t="shared" si="18"/>
        <v>-</v>
      </c>
      <c r="R230" s="237" t="str">
        <f t="shared" si="19"/>
        <v>-</v>
      </c>
      <c r="S230" s="237" t="str">
        <f t="shared" si="20"/>
        <v>-</v>
      </c>
      <c r="T230" s="237" t="str">
        <f t="shared" si="21"/>
        <v>-</v>
      </c>
      <c r="U230" s="237" t="str">
        <f t="shared" si="22"/>
        <v>-</v>
      </c>
      <c r="V230" s="237" t="str">
        <f t="shared" si="23"/>
        <v>-</v>
      </c>
      <c r="W230" s="295"/>
      <c r="Y230" s="290"/>
    </row>
    <row r="231" spans="2:25" x14ac:dyDescent="0.5">
      <c r="B231" s="292"/>
      <c r="C231" s="240"/>
      <c r="D231" s="268"/>
      <c r="E231" s="240"/>
      <c r="F231" s="240"/>
      <c r="G231" s="268"/>
      <c r="H231" s="237" t="str">
        <f t="shared" si="12"/>
        <v>-</v>
      </c>
      <c r="I231" s="237" t="str">
        <f t="shared" si="13"/>
        <v>-</v>
      </c>
      <c r="J231" s="237" t="str">
        <f t="shared" si="14"/>
        <v>-</v>
      </c>
      <c r="K231" s="237" t="str">
        <f t="shared" si="15"/>
        <v>-</v>
      </c>
      <c r="L231" s="237" t="str">
        <f t="shared" si="16"/>
        <v>-</v>
      </c>
      <c r="M231" s="237" t="str">
        <f t="shared" si="17"/>
        <v>-</v>
      </c>
      <c r="N231" s="240"/>
      <c r="O231" s="240"/>
      <c r="P231" s="268"/>
      <c r="Q231" s="237" t="str">
        <f t="shared" si="18"/>
        <v>-</v>
      </c>
      <c r="R231" s="237" t="str">
        <f t="shared" si="19"/>
        <v>-</v>
      </c>
      <c r="S231" s="237" t="str">
        <f t="shared" si="20"/>
        <v>-</v>
      </c>
      <c r="T231" s="237" t="str">
        <f t="shared" si="21"/>
        <v>-</v>
      </c>
      <c r="U231" s="237" t="str">
        <f t="shared" si="22"/>
        <v>-</v>
      </c>
      <c r="V231" s="237" t="str">
        <f t="shared" si="23"/>
        <v>-</v>
      </c>
      <c r="W231" s="295"/>
      <c r="Y231" s="290"/>
    </row>
    <row r="232" spans="2:25" x14ac:dyDescent="0.5">
      <c r="B232" s="292"/>
      <c r="C232" s="240"/>
      <c r="D232" s="268"/>
      <c r="E232" s="240"/>
      <c r="F232" s="240"/>
      <c r="G232" s="268"/>
      <c r="H232" s="237" t="str">
        <f t="shared" si="12"/>
        <v>-</v>
      </c>
      <c r="I232" s="237" t="str">
        <f t="shared" si="13"/>
        <v>-</v>
      </c>
      <c r="J232" s="237" t="str">
        <f t="shared" si="14"/>
        <v>-</v>
      </c>
      <c r="K232" s="237" t="str">
        <f t="shared" si="15"/>
        <v>-</v>
      </c>
      <c r="L232" s="237" t="str">
        <f t="shared" si="16"/>
        <v>-</v>
      </c>
      <c r="M232" s="237" t="str">
        <f t="shared" si="17"/>
        <v>-</v>
      </c>
      <c r="N232" s="240"/>
      <c r="O232" s="240"/>
      <c r="P232" s="268"/>
      <c r="Q232" s="237" t="str">
        <f t="shared" si="18"/>
        <v>-</v>
      </c>
      <c r="R232" s="237" t="str">
        <f t="shared" si="19"/>
        <v>-</v>
      </c>
      <c r="S232" s="237" t="str">
        <f t="shared" si="20"/>
        <v>-</v>
      </c>
      <c r="T232" s="237" t="str">
        <f t="shared" si="21"/>
        <v>-</v>
      </c>
      <c r="U232" s="237" t="str">
        <f t="shared" si="22"/>
        <v>-</v>
      </c>
      <c r="V232" s="237" t="str">
        <f t="shared" si="23"/>
        <v>-</v>
      </c>
      <c r="W232" s="295"/>
      <c r="Y232" s="290"/>
    </row>
    <row r="233" spans="2:25" x14ac:dyDescent="0.5">
      <c r="B233" s="292"/>
      <c r="C233" s="240"/>
      <c r="D233" s="268"/>
      <c r="E233" s="240"/>
      <c r="F233" s="240"/>
      <c r="G233" s="268"/>
      <c r="H233" s="237" t="str">
        <f t="shared" si="12"/>
        <v>-</v>
      </c>
      <c r="I233" s="237" t="str">
        <f t="shared" si="13"/>
        <v>-</v>
      </c>
      <c r="J233" s="237" t="str">
        <f t="shared" si="14"/>
        <v>-</v>
      </c>
      <c r="K233" s="237" t="str">
        <f t="shared" si="15"/>
        <v>-</v>
      </c>
      <c r="L233" s="237" t="str">
        <f t="shared" si="16"/>
        <v>-</v>
      </c>
      <c r="M233" s="237" t="str">
        <f t="shared" si="17"/>
        <v>-</v>
      </c>
      <c r="N233" s="240"/>
      <c r="O233" s="240"/>
      <c r="P233" s="268"/>
      <c r="Q233" s="237" t="str">
        <f t="shared" si="18"/>
        <v>-</v>
      </c>
      <c r="R233" s="237" t="str">
        <f t="shared" si="19"/>
        <v>-</v>
      </c>
      <c r="S233" s="237" t="str">
        <f t="shared" si="20"/>
        <v>-</v>
      </c>
      <c r="T233" s="237" t="str">
        <f t="shared" si="21"/>
        <v>-</v>
      </c>
      <c r="U233" s="237" t="str">
        <f t="shared" si="22"/>
        <v>-</v>
      </c>
      <c r="V233" s="237" t="str">
        <f t="shared" si="23"/>
        <v>-</v>
      </c>
      <c r="W233" s="295"/>
      <c r="Y233" s="290"/>
    </row>
    <row r="234" spans="2:25" x14ac:dyDescent="0.5">
      <c r="B234" s="292"/>
      <c r="C234" s="240"/>
      <c r="D234" s="268"/>
      <c r="E234" s="240"/>
      <c r="F234" s="240"/>
      <c r="G234" s="268"/>
      <c r="H234" s="237" t="str">
        <f t="shared" si="12"/>
        <v>-</v>
      </c>
      <c r="I234" s="237" t="str">
        <f t="shared" si="13"/>
        <v>-</v>
      </c>
      <c r="J234" s="237" t="str">
        <f t="shared" si="14"/>
        <v>-</v>
      </c>
      <c r="K234" s="237" t="str">
        <f t="shared" si="15"/>
        <v>-</v>
      </c>
      <c r="L234" s="237" t="str">
        <f t="shared" si="16"/>
        <v>-</v>
      </c>
      <c r="M234" s="237" t="str">
        <f t="shared" si="17"/>
        <v>-</v>
      </c>
      <c r="N234" s="240"/>
      <c r="O234" s="240"/>
      <c r="P234" s="268"/>
      <c r="Q234" s="237" t="str">
        <f t="shared" si="18"/>
        <v>-</v>
      </c>
      <c r="R234" s="237" t="str">
        <f t="shared" si="19"/>
        <v>-</v>
      </c>
      <c r="S234" s="237" t="str">
        <f t="shared" si="20"/>
        <v>-</v>
      </c>
      <c r="T234" s="237" t="str">
        <f t="shared" si="21"/>
        <v>-</v>
      </c>
      <c r="U234" s="237" t="str">
        <f t="shared" si="22"/>
        <v>-</v>
      </c>
      <c r="V234" s="237" t="str">
        <f t="shared" si="23"/>
        <v>-</v>
      </c>
      <c r="W234" s="295"/>
      <c r="Y234" s="290"/>
    </row>
    <row r="235" spans="2:25" x14ac:dyDescent="0.5">
      <c r="B235" s="292"/>
      <c r="C235" s="240"/>
      <c r="D235" s="268"/>
      <c r="E235" s="240"/>
      <c r="F235" s="240"/>
      <c r="G235" s="268"/>
      <c r="H235" s="237" t="str">
        <f t="shared" si="12"/>
        <v>-</v>
      </c>
      <c r="I235" s="237" t="str">
        <f t="shared" si="13"/>
        <v>-</v>
      </c>
      <c r="J235" s="237" t="str">
        <f t="shared" si="14"/>
        <v>-</v>
      </c>
      <c r="K235" s="237" t="str">
        <f t="shared" si="15"/>
        <v>-</v>
      </c>
      <c r="L235" s="237" t="str">
        <f t="shared" si="16"/>
        <v>-</v>
      </c>
      <c r="M235" s="237" t="str">
        <f t="shared" si="17"/>
        <v>-</v>
      </c>
      <c r="N235" s="240"/>
      <c r="O235" s="240"/>
      <c r="P235" s="268"/>
      <c r="Q235" s="237" t="str">
        <f t="shared" si="18"/>
        <v>-</v>
      </c>
      <c r="R235" s="237" t="str">
        <f t="shared" si="19"/>
        <v>-</v>
      </c>
      <c r="S235" s="237" t="str">
        <f t="shared" si="20"/>
        <v>-</v>
      </c>
      <c r="T235" s="237" t="str">
        <f t="shared" si="21"/>
        <v>-</v>
      </c>
      <c r="U235" s="237" t="str">
        <f t="shared" si="22"/>
        <v>-</v>
      </c>
      <c r="V235" s="237" t="str">
        <f t="shared" si="23"/>
        <v>-</v>
      </c>
      <c r="W235" s="295"/>
      <c r="Y235" s="290"/>
    </row>
    <row r="236" spans="2:25" x14ac:dyDescent="0.5">
      <c r="B236" s="292"/>
      <c r="C236" s="240"/>
      <c r="D236" s="268"/>
      <c r="E236" s="240"/>
      <c r="F236" s="240"/>
      <c r="G236" s="268"/>
      <c r="H236" s="237" t="str">
        <f t="shared" si="12"/>
        <v>-</v>
      </c>
      <c r="I236" s="237" t="str">
        <f t="shared" si="13"/>
        <v>-</v>
      </c>
      <c r="J236" s="237" t="str">
        <f t="shared" si="14"/>
        <v>-</v>
      </c>
      <c r="K236" s="237" t="str">
        <f t="shared" si="15"/>
        <v>-</v>
      </c>
      <c r="L236" s="237" t="str">
        <f t="shared" si="16"/>
        <v>-</v>
      </c>
      <c r="M236" s="237" t="str">
        <f t="shared" si="17"/>
        <v>-</v>
      </c>
      <c r="N236" s="240"/>
      <c r="O236" s="240"/>
      <c r="P236" s="268"/>
      <c r="Q236" s="237" t="str">
        <f t="shared" si="18"/>
        <v>-</v>
      </c>
      <c r="R236" s="237" t="str">
        <f t="shared" si="19"/>
        <v>-</v>
      </c>
      <c r="S236" s="237" t="str">
        <f t="shared" si="20"/>
        <v>-</v>
      </c>
      <c r="T236" s="237" t="str">
        <f t="shared" si="21"/>
        <v>-</v>
      </c>
      <c r="U236" s="237" t="str">
        <f t="shared" si="22"/>
        <v>-</v>
      </c>
      <c r="V236" s="237" t="str">
        <f t="shared" si="23"/>
        <v>-</v>
      </c>
      <c r="W236" s="295"/>
      <c r="Y236" s="290"/>
    </row>
    <row r="237" spans="2:25" x14ac:dyDescent="0.5">
      <c r="B237" s="292"/>
      <c r="C237" s="240"/>
      <c r="D237" s="268"/>
      <c r="E237" s="240"/>
      <c r="F237" s="240"/>
      <c r="G237" s="268"/>
      <c r="H237" s="237" t="str">
        <f t="shared" si="12"/>
        <v>-</v>
      </c>
      <c r="I237" s="237" t="str">
        <f t="shared" si="13"/>
        <v>-</v>
      </c>
      <c r="J237" s="237" t="str">
        <f t="shared" si="14"/>
        <v>-</v>
      </c>
      <c r="K237" s="237" t="str">
        <f t="shared" si="15"/>
        <v>-</v>
      </c>
      <c r="L237" s="237" t="str">
        <f t="shared" si="16"/>
        <v>-</v>
      </c>
      <c r="M237" s="237" t="str">
        <f t="shared" si="17"/>
        <v>-</v>
      </c>
      <c r="N237" s="240"/>
      <c r="O237" s="240"/>
      <c r="P237" s="268"/>
      <c r="Q237" s="237" t="str">
        <f t="shared" si="18"/>
        <v>-</v>
      </c>
      <c r="R237" s="237" t="str">
        <f t="shared" si="19"/>
        <v>-</v>
      </c>
      <c r="S237" s="237" t="str">
        <f t="shared" si="20"/>
        <v>-</v>
      </c>
      <c r="T237" s="237" t="str">
        <f t="shared" si="21"/>
        <v>-</v>
      </c>
      <c r="U237" s="237" t="str">
        <f t="shared" si="22"/>
        <v>-</v>
      </c>
      <c r="V237" s="237" t="str">
        <f t="shared" si="23"/>
        <v>-</v>
      </c>
      <c r="W237" s="295"/>
      <c r="Y237" s="290"/>
    </row>
    <row r="238" spans="2:25" x14ac:dyDescent="0.5">
      <c r="B238" s="292"/>
      <c r="C238" s="240"/>
      <c r="D238" s="268"/>
      <c r="E238" s="240"/>
      <c r="F238" s="240"/>
      <c r="G238" s="268"/>
      <c r="H238" s="237" t="str">
        <f t="shared" si="12"/>
        <v>-</v>
      </c>
      <c r="I238" s="237" t="str">
        <f t="shared" si="13"/>
        <v>-</v>
      </c>
      <c r="J238" s="237" t="str">
        <f t="shared" si="14"/>
        <v>-</v>
      </c>
      <c r="K238" s="237" t="str">
        <f t="shared" si="15"/>
        <v>-</v>
      </c>
      <c r="L238" s="237" t="str">
        <f t="shared" si="16"/>
        <v>-</v>
      </c>
      <c r="M238" s="237" t="str">
        <f t="shared" si="17"/>
        <v>-</v>
      </c>
      <c r="N238" s="240"/>
      <c r="O238" s="240"/>
      <c r="P238" s="268"/>
      <c r="Q238" s="237" t="str">
        <f t="shared" si="18"/>
        <v>-</v>
      </c>
      <c r="R238" s="237" t="str">
        <f t="shared" si="19"/>
        <v>-</v>
      </c>
      <c r="S238" s="237" t="str">
        <f t="shared" si="20"/>
        <v>-</v>
      </c>
      <c r="T238" s="237" t="str">
        <f t="shared" si="21"/>
        <v>-</v>
      </c>
      <c r="U238" s="237" t="str">
        <f t="shared" si="22"/>
        <v>-</v>
      </c>
      <c r="V238" s="237" t="str">
        <f t="shared" si="23"/>
        <v>-</v>
      </c>
      <c r="W238" s="295"/>
      <c r="Y238" s="290"/>
    </row>
    <row r="239" spans="2:25" x14ac:dyDescent="0.5">
      <c r="B239" s="292"/>
      <c r="C239" s="240"/>
      <c r="D239" s="268"/>
      <c r="E239" s="240"/>
      <c r="F239" s="240"/>
      <c r="G239" s="268"/>
      <c r="H239" s="237" t="str">
        <f t="shared" si="12"/>
        <v>-</v>
      </c>
      <c r="I239" s="237" t="str">
        <f t="shared" si="13"/>
        <v>-</v>
      </c>
      <c r="J239" s="237" t="str">
        <f t="shared" si="14"/>
        <v>-</v>
      </c>
      <c r="K239" s="237" t="str">
        <f t="shared" si="15"/>
        <v>-</v>
      </c>
      <c r="L239" s="237" t="str">
        <f t="shared" si="16"/>
        <v>-</v>
      </c>
      <c r="M239" s="237" t="str">
        <f t="shared" si="17"/>
        <v>-</v>
      </c>
      <c r="N239" s="240"/>
      <c r="O239" s="240"/>
      <c r="P239" s="268"/>
      <c r="Q239" s="237" t="str">
        <f t="shared" si="18"/>
        <v>-</v>
      </c>
      <c r="R239" s="237" t="str">
        <f t="shared" si="19"/>
        <v>-</v>
      </c>
      <c r="S239" s="237" t="str">
        <f t="shared" si="20"/>
        <v>-</v>
      </c>
      <c r="T239" s="237" t="str">
        <f t="shared" si="21"/>
        <v>-</v>
      </c>
      <c r="U239" s="237" t="str">
        <f t="shared" si="22"/>
        <v>-</v>
      </c>
      <c r="V239" s="237" t="str">
        <f t="shared" si="23"/>
        <v>-</v>
      </c>
      <c r="W239" s="295"/>
      <c r="Y239" s="290"/>
    </row>
    <row r="240" spans="2:25" x14ac:dyDescent="0.5">
      <c r="B240" s="292"/>
      <c r="C240" s="240"/>
      <c r="D240" s="268"/>
      <c r="E240" s="240"/>
      <c r="F240" s="240"/>
      <c r="G240" s="268"/>
      <c r="H240" s="237" t="str">
        <f t="shared" si="12"/>
        <v>-</v>
      </c>
      <c r="I240" s="237" t="str">
        <f t="shared" si="13"/>
        <v>-</v>
      </c>
      <c r="J240" s="237" t="str">
        <f t="shared" si="14"/>
        <v>-</v>
      </c>
      <c r="K240" s="237" t="str">
        <f t="shared" si="15"/>
        <v>-</v>
      </c>
      <c r="L240" s="237" t="str">
        <f t="shared" si="16"/>
        <v>-</v>
      </c>
      <c r="M240" s="237" t="str">
        <f t="shared" si="17"/>
        <v>-</v>
      </c>
      <c r="N240" s="240"/>
      <c r="O240" s="240"/>
      <c r="P240" s="268"/>
      <c r="Q240" s="237" t="str">
        <f t="shared" si="18"/>
        <v>-</v>
      </c>
      <c r="R240" s="237" t="str">
        <f t="shared" si="19"/>
        <v>-</v>
      </c>
      <c r="S240" s="237" t="str">
        <f t="shared" si="20"/>
        <v>-</v>
      </c>
      <c r="T240" s="237" t="str">
        <f t="shared" si="21"/>
        <v>-</v>
      </c>
      <c r="U240" s="237" t="str">
        <f t="shared" si="22"/>
        <v>-</v>
      </c>
      <c r="V240" s="237" t="str">
        <f t="shared" si="23"/>
        <v>-</v>
      </c>
      <c r="W240" s="295"/>
      <c r="Y240" s="290"/>
    </row>
    <row r="241" spans="2:25" x14ac:dyDescent="0.5">
      <c r="B241" s="292"/>
      <c r="C241" s="240"/>
      <c r="D241" s="268"/>
      <c r="E241" s="240"/>
      <c r="F241" s="240"/>
      <c r="G241" s="268"/>
      <c r="H241" s="237" t="str">
        <f t="shared" si="12"/>
        <v>-</v>
      </c>
      <c r="I241" s="237" t="str">
        <f t="shared" si="13"/>
        <v>-</v>
      </c>
      <c r="J241" s="237" t="str">
        <f t="shared" si="14"/>
        <v>-</v>
      </c>
      <c r="K241" s="237" t="str">
        <f t="shared" si="15"/>
        <v>-</v>
      </c>
      <c r="L241" s="237" t="str">
        <f t="shared" si="16"/>
        <v>-</v>
      </c>
      <c r="M241" s="237" t="str">
        <f t="shared" si="17"/>
        <v>-</v>
      </c>
      <c r="N241" s="240"/>
      <c r="O241" s="240"/>
      <c r="P241" s="268"/>
      <c r="Q241" s="237" t="str">
        <f t="shared" si="18"/>
        <v>-</v>
      </c>
      <c r="R241" s="237" t="str">
        <f t="shared" si="19"/>
        <v>-</v>
      </c>
      <c r="S241" s="237" t="str">
        <f t="shared" si="20"/>
        <v>-</v>
      </c>
      <c r="T241" s="237" t="str">
        <f t="shared" si="21"/>
        <v>-</v>
      </c>
      <c r="U241" s="237" t="str">
        <f t="shared" si="22"/>
        <v>-</v>
      </c>
      <c r="V241" s="237" t="str">
        <f t="shared" si="23"/>
        <v>-</v>
      </c>
      <c r="W241" s="295"/>
      <c r="Y241" s="290"/>
    </row>
    <row r="242" spans="2:25" x14ac:dyDescent="0.5">
      <c r="B242" s="292"/>
      <c r="C242" s="240"/>
      <c r="D242" s="268"/>
      <c r="E242" s="240"/>
      <c r="F242" s="240"/>
      <c r="G242" s="268"/>
      <c r="H242" s="237" t="str">
        <f t="shared" si="12"/>
        <v>-</v>
      </c>
      <c r="I242" s="237" t="str">
        <f t="shared" si="13"/>
        <v>-</v>
      </c>
      <c r="J242" s="237" t="str">
        <f t="shared" si="14"/>
        <v>-</v>
      </c>
      <c r="K242" s="237" t="str">
        <f t="shared" si="15"/>
        <v>-</v>
      </c>
      <c r="L242" s="237" t="str">
        <f t="shared" si="16"/>
        <v>-</v>
      </c>
      <c r="M242" s="237" t="str">
        <f t="shared" si="17"/>
        <v>-</v>
      </c>
      <c r="N242" s="240"/>
      <c r="O242" s="240"/>
      <c r="P242" s="268"/>
      <c r="Q242" s="237" t="str">
        <f t="shared" si="18"/>
        <v>-</v>
      </c>
      <c r="R242" s="237" t="str">
        <f t="shared" si="19"/>
        <v>-</v>
      </c>
      <c r="S242" s="237" t="str">
        <f t="shared" si="20"/>
        <v>-</v>
      </c>
      <c r="T242" s="237" t="str">
        <f t="shared" si="21"/>
        <v>-</v>
      </c>
      <c r="U242" s="237" t="str">
        <f t="shared" si="22"/>
        <v>-</v>
      </c>
      <c r="V242" s="237" t="str">
        <f t="shared" si="23"/>
        <v>-</v>
      </c>
      <c r="W242" s="295"/>
      <c r="Y242" s="290"/>
    </row>
    <row r="243" spans="2:25" x14ac:dyDescent="0.5">
      <c r="B243" s="292"/>
      <c r="C243" s="240"/>
      <c r="D243" s="268"/>
      <c r="E243" s="240"/>
      <c r="F243" s="240"/>
      <c r="G243" s="268"/>
      <c r="H243" s="237" t="str">
        <f t="shared" si="12"/>
        <v>-</v>
      </c>
      <c r="I243" s="237" t="str">
        <f t="shared" si="13"/>
        <v>-</v>
      </c>
      <c r="J243" s="237" t="str">
        <f t="shared" si="14"/>
        <v>-</v>
      </c>
      <c r="K243" s="237" t="str">
        <f t="shared" si="15"/>
        <v>-</v>
      </c>
      <c r="L243" s="237" t="str">
        <f t="shared" si="16"/>
        <v>-</v>
      </c>
      <c r="M243" s="237" t="str">
        <f t="shared" si="17"/>
        <v>-</v>
      </c>
      <c r="N243" s="240"/>
      <c r="O243" s="240"/>
      <c r="P243" s="268"/>
      <c r="Q243" s="237" t="str">
        <f t="shared" si="18"/>
        <v>-</v>
      </c>
      <c r="R243" s="237" t="str">
        <f t="shared" si="19"/>
        <v>-</v>
      </c>
      <c r="S243" s="237" t="str">
        <f t="shared" si="20"/>
        <v>-</v>
      </c>
      <c r="T243" s="237" t="str">
        <f t="shared" si="21"/>
        <v>-</v>
      </c>
      <c r="U243" s="237" t="str">
        <f t="shared" si="22"/>
        <v>-</v>
      </c>
      <c r="V243" s="237" t="str">
        <f t="shared" si="23"/>
        <v>-</v>
      </c>
      <c r="W243" s="295"/>
      <c r="Y243" s="290"/>
    </row>
    <row r="244" spans="2:25" x14ac:dyDescent="0.5">
      <c r="B244" s="292"/>
      <c r="C244" s="240"/>
      <c r="D244" s="268"/>
      <c r="E244" s="240"/>
      <c r="F244" s="240"/>
      <c r="G244" s="268"/>
      <c r="H244" s="237" t="str">
        <f t="shared" si="12"/>
        <v>-</v>
      </c>
      <c r="I244" s="237" t="str">
        <f t="shared" si="13"/>
        <v>-</v>
      </c>
      <c r="J244" s="237" t="str">
        <f t="shared" si="14"/>
        <v>-</v>
      </c>
      <c r="K244" s="237" t="str">
        <f t="shared" si="15"/>
        <v>-</v>
      </c>
      <c r="L244" s="237" t="str">
        <f t="shared" si="16"/>
        <v>-</v>
      </c>
      <c r="M244" s="237" t="str">
        <f t="shared" si="17"/>
        <v>-</v>
      </c>
      <c r="N244" s="240"/>
      <c r="O244" s="240"/>
      <c r="P244" s="268"/>
      <c r="Q244" s="237" t="str">
        <f t="shared" si="18"/>
        <v>-</v>
      </c>
      <c r="R244" s="237" t="str">
        <f t="shared" si="19"/>
        <v>-</v>
      </c>
      <c r="S244" s="237" t="str">
        <f t="shared" si="20"/>
        <v>-</v>
      </c>
      <c r="T244" s="237" t="str">
        <f t="shared" si="21"/>
        <v>-</v>
      </c>
      <c r="U244" s="237" t="str">
        <f t="shared" si="22"/>
        <v>-</v>
      </c>
      <c r="V244" s="237" t="str">
        <f t="shared" si="23"/>
        <v>-</v>
      </c>
      <c r="W244" s="295"/>
      <c r="Y244" s="290"/>
    </row>
    <row r="245" spans="2:25" x14ac:dyDescent="0.5">
      <c r="B245" s="292"/>
      <c r="C245" s="240"/>
      <c r="D245" s="268"/>
      <c r="E245" s="240"/>
      <c r="F245" s="240"/>
      <c r="G245" s="268"/>
      <c r="H245" s="237" t="str">
        <f t="shared" si="12"/>
        <v>-</v>
      </c>
      <c r="I245" s="237" t="str">
        <f t="shared" si="13"/>
        <v>-</v>
      </c>
      <c r="J245" s="237" t="str">
        <f t="shared" si="14"/>
        <v>-</v>
      </c>
      <c r="K245" s="237" t="str">
        <f t="shared" si="15"/>
        <v>-</v>
      </c>
      <c r="L245" s="237" t="str">
        <f t="shared" si="16"/>
        <v>-</v>
      </c>
      <c r="M245" s="237" t="str">
        <f t="shared" si="17"/>
        <v>-</v>
      </c>
      <c r="N245" s="240"/>
      <c r="O245" s="240"/>
      <c r="P245" s="268"/>
      <c r="Q245" s="237" t="str">
        <f t="shared" si="18"/>
        <v>-</v>
      </c>
      <c r="R245" s="237" t="str">
        <f t="shared" si="19"/>
        <v>-</v>
      </c>
      <c r="S245" s="237" t="str">
        <f t="shared" si="20"/>
        <v>-</v>
      </c>
      <c r="T245" s="237" t="str">
        <f t="shared" si="21"/>
        <v>-</v>
      </c>
      <c r="U245" s="237" t="str">
        <f t="shared" si="22"/>
        <v>-</v>
      </c>
      <c r="V245" s="237" t="str">
        <f t="shared" si="23"/>
        <v>-</v>
      </c>
      <c r="W245" s="295"/>
      <c r="Y245" s="290"/>
    </row>
    <row r="246" spans="2:25" x14ac:dyDescent="0.5">
      <c r="B246" s="292"/>
      <c r="C246" s="240"/>
      <c r="D246" s="268"/>
      <c r="E246" s="240"/>
      <c r="F246" s="240"/>
      <c r="G246" s="268"/>
      <c r="H246" s="237" t="str">
        <f t="shared" si="12"/>
        <v>-</v>
      </c>
      <c r="I246" s="237" t="str">
        <f t="shared" si="13"/>
        <v>-</v>
      </c>
      <c r="J246" s="237" t="str">
        <f t="shared" si="14"/>
        <v>-</v>
      </c>
      <c r="K246" s="237" t="str">
        <f t="shared" si="15"/>
        <v>-</v>
      </c>
      <c r="L246" s="237" t="str">
        <f t="shared" si="16"/>
        <v>-</v>
      </c>
      <c r="M246" s="237" t="str">
        <f t="shared" si="17"/>
        <v>-</v>
      </c>
      <c r="N246" s="240"/>
      <c r="O246" s="240"/>
      <c r="P246" s="268"/>
      <c r="Q246" s="237" t="str">
        <f t="shared" si="18"/>
        <v>-</v>
      </c>
      <c r="R246" s="237" t="str">
        <f t="shared" si="19"/>
        <v>-</v>
      </c>
      <c r="S246" s="237" t="str">
        <f t="shared" si="20"/>
        <v>-</v>
      </c>
      <c r="T246" s="237" t="str">
        <f t="shared" si="21"/>
        <v>-</v>
      </c>
      <c r="U246" s="237" t="str">
        <f t="shared" si="22"/>
        <v>-</v>
      </c>
      <c r="V246" s="237" t="str">
        <f t="shared" si="23"/>
        <v>-</v>
      </c>
      <c r="W246" s="295"/>
      <c r="Y246" s="290"/>
    </row>
    <row r="247" spans="2:25" x14ac:dyDescent="0.5">
      <c r="B247" s="292"/>
      <c r="C247" s="240"/>
      <c r="D247" s="268"/>
      <c r="E247" s="240"/>
      <c r="F247" s="240"/>
      <c r="G247" s="268"/>
      <c r="H247" s="237" t="str">
        <f t="shared" si="12"/>
        <v>-</v>
      </c>
      <c r="I247" s="237" t="str">
        <f t="shared" si="13"/>
        <v>-</v>
      </c>
      <c r="J247" s="237" t="str">
        <f t="shared" si="14"/>
        <v>-</v>
      </c>
      <c r="K247" s="237" t="str">
        <f t="shared" si="15"/>
        <v>-</v>
      </c>
      <c r="L247" s="237" t="str">
        <f t="shared" si="16"/>
        <v>-</v>
      </c>
      <c r="M247" s="237" t="str">
        <f t="shared" si="17"/>
        <v>-</v>
      </c>
      <c r="N247" s="240"/>
      <c r="O247" s="240"/>
      <c r="P247" s="268"/>
      <c r="Q247" s="237" t="str">
        <f t="shared" si="18"/>
        <v>-</v>
      </c>
      <c r="R247" s="237" t="str">
        <f t="shared" si="19"/>
        <v>-</v>
      </c>
      <c r="S247" s="237" t="str">
        <f t="shared" si="20"/>
        <v>-</v>
      </c>
      <c r="T247" s="237" t="str">
        <f t="shared" si="21"/>
        <v>-</v>
      </c>
      <c r="U247" s="237" t="str">
        <f t="shared" si="22"/>
        <v>-</v>
      </c>
      <c r="V247" s="237" t="str">
        <f t="shared" si="23"/>
        <v>-</v>
      </c>
      <c r="W247" s="295"/>
      <c r="Y247" s="290"/>
    </row>
    <row r="248" spans="2:25" x14ac:dyDescent="0.5">
      <c r="B248" s="292"/>
      <c r="C248" s="240"/>
      <c r="D248" s="268"/>
      <c r="E248" s="240"/>
      <c r="F248" s="240"/>
      <c r="G248" s="268"/>
      <c r="H248" s="237" t="str">
        <f t="shared" si="12"/>
        <v>-</v>
      </c>
      <c r="I248" s="237" t="str">
        <f t="shared" si="13"/>
        <v>-</v>
      </c>
      <c r="J248" s="237" t="str">
        <f t="shared" si="14"/>
        <v>-</v>
      </c>
      <c r="K248" s="237" t="str">
        <f t="shared" si="15"/>
        <v>-</v>
      </c>
      <c r="L248" s="237" t="str">
        <f t="shared" si="16"/>
        <v>-</v>
      </c>
      <c r="M248" s="237" t="str">
        <f t="shared" si="17"/>
        <v>-</v>
      </c>
      <c r="N248" s="240"/>
      <c r="O248" s="240"/>
      <c r="P248" s="268"/>
      <c r="Q248" s="237" t="str">
        <f t="shared" si="18"/>
        <v>-</v>
      </c>
      <c r="R248" s="237" t="str">
        <f t="shared" si="19"/>
        <v>-</v>
      </c>
      <c r="S248" s="237" t="str">
        <f t="shared" si="20"/>
        <v>-</v>
      </c>
      <c r="T248" s="237" t="str">
        <f t="shared" si="21"/>
        <v>-</v>
      </c>
      <c r="U248" s="237" t="str">
        <f t="shared" si="22"/>
        <v>-</v>
      </c>
      <c r="V248" s="237" t="str">
        <f t="shared" si="23"/>
        <v>-</v>
      </c>
      <c r="W248" s="295"/>
      <c r="Y248" s="290"/>
    </row>
    <row r="249" spans="2:25" x14ac:dyDescent="0.5">
      <c r="B249" s="292"/>
      <c r="C249" s="240"/>
      <c r="D249" s="268"/>
      <c r="E249" s="240"/>
      <c r="F249" s="240"/>
      <c r="G249" s="268"/>
      <c r="H249" s="237" t="str">
        <f t="shared" si="12"/>
        <v>-</v>
      </c>
      <c r="I249" s="237" t="str">
        <f t="shared" si="13"/>
        <v>-</v>
      </c>
      <c r="J249" s="237" t="str">
        <f t="shared" si="14"/>
        <v>-</v>
      </c>
      <c r="K249" s="237" t="str">
        <f t="shared" si="15"/>
        <v>-</v>
      </c>
      <c r="L249" s="237" t="str">
        <f t="shared" si="16"/>
        <v>-</v>
      </c>
      <c r="M249" s="237" t="str">
        <f t="shared" si="17"/>
        <v>-</v>
      </c>
      <c r="N249" s="240"/>
      <c r="O249" s="240"/>
      <c r="P249" s="268"/>
      <c r="Q249" s="237" t="str">
        <f t="shared" si="18"/>
        <v>-</v>
      </c>
      <c r="R249" s="237" t="str">
        <f t="shared" si="19"/>
        <v>-</v>
      </c>
      <c r="S249" s="237" t="str">
        <f t="shared" si="20"/>
        <v>-</v>
      </c>
      <c r="T249" s="237" t="str">
        <f t="shared" si="21"/>
        <v>-</v>
      </c>
      <c r="U249" s="237" t="str">
        <f t="shared" si="22"/>
        <v>-</v>
      </c>
      <c r="V249" s="237" t="str">
        <f t="shared" si="23"/>
        <v>-</v>
      </c>
      <c r="W249" s="295"/>
      <c r="Y249" s="290"/>
    </row>
    <row r="250" spans="2:25" x14ac:dyDescent="0.5">
      <c r="B250" s="292"/>
      <c r="C250" s="240"/>
      <c r="D250" s="268"/>
      <c r="E250" s="240"/>
      <c r="F250" s="240"/>
      <c r="G250" s="268"/>
      <c r="H250" s="237" t="str">
        <f t="shared" si="12"/>
        <v>-</v>
      </c>
      <c r="I250" s="237" t="str">
        <f t="shared" si="13"/>
        <v>-</v>
      </c>
      <c r="J250" s="237" t="str">
        <f t="shared" si="14"/>
        <v>-</v>
      </c>
      <c r="K250" s="237" t="str">
        <f t="shared" si="15"/>
        <v>-</v>
      </c>
      <c r="L250" s="237" t="str">
        <f t="shared" si="16"/>
        <v>-</v>
      </c>
      <c r="M250" s="237" t="str">
        <f t="shared" si="17"/>
        <v>-</v>
      </c>
      <c r="N250" s="240"/>
      <c r="O250" s="240"/>
      <c r="P250" s="268"/>
      <c r="Q250" s="237" t="str">
        <f t="shared" si="18"/>
        <v>-</v>
      </c>
      <c r="R250" s="237" t="str">
        <f t="shared" si="19"/>
        <v>-</v>
      </c>
      <c r="S250" s="237" t="str">
        <f t="shared" si="20"/>
        <v>-</v>
      </c>
      <c r="T250" s="237" t="str">
        <f t="shared" si="21"/>
        <v>-</v>
      </c>
      <c r="U250" s="237" t="str">
        <f t="shared" si="22"/>
        <v>-</v>
      </c>
      <c r="V250" s="237" t="str">
        <f t="shared" si="23"/>
        <v>-</v>
      </c>
      <c r="W250" s="295"/>
      <c r="Y250" s="290"/>
    </row>
    <row r="251" spans="2:25" x14ac:dyDescent="0.5">
      <c r="B251" s="292"/>
      <c r="C251" s="240"/>
      <c r="D251" s="268"/>
      <c r="E251" s="240"/>
      <c r="F251" s="240"/>
      <c r="G251" s="268"/>
      <c r="H251" s="237" t="str">
        <f t="shared" si="12"/>
        <v>-</v>
      </c>
      <c r="I251" s="237" t="str">
        <f t="shared" si="13"/>
        <v>-</v>
      </c>
      <c r="J251" s="237" t="str">
        <f t="shared" si="14"/>
        <v>-</v>
      </c>
      <c r="K251" s="237" t="str">
        <f t="shared" si="15"/>
        <v>-</v>
      </c>
      <c r="L251" s="237" t="str">
        <f t="shared" si="16"/>
        <v>-</v>
      </c>
      <c r="M251" s="237" t="str">
        <f t="shared" si="17"/>
        <v>-</v>
      </c>
      <c r="N251" s="240"/>
      <c r="O251" s="240"/>
      <c r="P251" s="268"/>
      <c r="Q251" s="237" t="str">
        <f t="shared" si="18"/>
        <v>-</v>
      </c>
      <c r="R251" s="237" t="str">
        <f t="shared" si="19"/>
        <v>-</v>
      </c>
      <c r="S251" s="237" t="str">
        <f t="shared" si="20"/>
        <v>-</v>
      </c>
      <c r="T251" s="237" t="str">
        <f t="shared" si="21"/>
        <v>-</v>
      </c>
      <c r="U251" s="237" t="str">
        <f t="shared" si="22"/>
        <v>-</v>
      </c>
      <c r="V251" s="237" t="str">
        <f t="shared" si="23"/>
        <v>-</v>
      </c>
      <c r="W251" s="295"/>
      <c r="Y251" s="290"/>
    </row>
    <row r="252" spans="2:25" x14ac:dyDescent="0.5">
      <c r="B252" s="292"/>
      <c r="C252" s="240"/>
      <c r="D252" s="268"/>
      <c r="E252" s="240"/>
      <c r="F252" s="240"/>
      <c r="G252" s="268"/>
      <c r="H252" s="237" t="str">
        <f t="shared" si="12"/>
        <v>-</v>
      </c>
      <c r="I252" s="237" t="str">
        <f t="shared" si="13"/>
        <v>-</v>
      </c>
      <c r="J252" s="237" t="str">
        <f t="shared" si="14"/>
        <v>-</v>
      </c>
      <c r="K252" s="237" t="str">
        <f t="shared" si="15"/>
        <v>-</v>
      </c>
      <c r="L252" s="237" t="str">
        <f t="shared" si="16"/>
        <v>-</v>
      </c>
      <c r="M252" s="237" t="str">
        <f t="shared" si="17"/>
        <v>-</v>
      </c>
      <c r="N252" s="240"/>
      <c r="O252" s="240"/>
      <c r="P252" s="268"/>
      <c r="Q252" s="237" t="str">
        <f t="shared" si="18"/>
        <v>-</v>
      </c>
      <c r="R252" s="237" t="str">
        <f t="shared" si="19"/>
        <v>-</v>
      </c>
      <c r="S252" s="237" t="str">
        <f t="shared" si="20"/>
        <v>-</v>
      </c>
      <c r="T252" s="237" t="str">
        <f t="shared" si="21"/>
        <v>-</v>
      </c>
      <c r="U252" s="237" t="str">
        <f t="shared" si="22"/>
        <v>-</v>
      </c>
      <c r="V252" s="237" t="str">
        <f t="shared" si="23"/>
        <v>-</v>
      </c>
      <c r="W252" s="295"/>
      <c r="Y252" s="290"/>
    </row>
    <row r="253" spans="2:25" x14ac:dyDescent="0.5">
      <c r="B253" s="292"/>
      <c r="C253" s="240"/>
      <c r="D253" s="268"/>
      <c r="E253" s="240"/>
      <c r="F253" s="240"/>
      <c r="G253" s="268"/>
      <c r="H253" s="237" t="str">
        <f t="shared" si="12"/>
        <v>-</v>
      </c>
      <c r="I253" s="237" t="str">
        <f t="shared" si="13"/>
        <v>-</v>
      </c>
      <c r="J253" s="237" t="str">
        <f t="shared" si="14"/>
        <v>-</v>
      </c>
      <c r="K253" s="237" t="str">
        <f t="shared" si="15"/>
        <v>-</v>
      </c>
      <c r="L253" s="237" t="str">
        <f t="shared" si="16"/>
        <v>-</v>
      </c>
      <c r="M253" s="237" t="str">
        <f t="shared" si="17"/>
        <v>-</v>
      </c>
      <c r="N253" s="240"/>
      <c r="O253" s="240"/>
      <c r="P253" s="268"/>
      <c r="Q253" s="237" t="str">
        <f t="shared" si="18"/>
        <v>-</v>
      </c>
      <c r="R253" s="237" t="str">
        <f t="shared" si="19"/>
        <v>-</v>
      </c>
      <c r="S253" s="237" t="str">
        <f t="shared" si="20"/>
        <v>-</v>
      </c>
      <c r="T253" s="237" t="str">
        <f t="shared" si="21"/>
        <v>-</v>
      </c>
      <c r="U253" s="237" t="str">
        <f t="shared" si="22"/>
        <v>-</v>
      </c>
      <c r="V253" s="237" t="str">
        <f t="shared" si="23"/>
        <v>-</v>
      </c>
      <c r="W253" s="295"/>
      <c r="Y253" s="290"/>
    </row>
    <row r="254" spans="2:25" x14ac:dyDescent="0.5">
      <c r="B254" s="292"/>
      <c r="C254" s="240"/>
      <c r="D254" s="268"/>
      <c r="E254" s="240"/>
      <c r="F254" s="240"/>
      <c r="G254" s="268"/>
      <c r="H254" s="237" t="str">
        <f t="shared" si="12"/>
        <v>-</v>
      </c>
      <c r="I254" s="237" t="str">
        <f t="shared" si="13"/>
        <v>-</v>
      </c>
      <c r="J254" s="237" t="str">
        <f t="shared" si="14"/>
        <v>-</v>
      </c>
      <c r="K254" s="237" t="str">
        <f t="shared" si="15"/>
        <v>-</v>
      </c>
      <c r="L254" s="237" t="str">
        <f t="shared" si="16"/>
        <v>-</v>
      </c>
      <c r="M254" s="237" t="str">
        <f t="shared" si="17"/>
        <v>-</v>
      </c>
      <c r="N254" s="240"/>
      <c r="O254" s="240"/>
      <c r="P254" s="268"/>
      <c r="Q254" s="237" t="str">
        <f t="shared" si="18"/>
        <v>-</v>
      </c>
      <c r="R254" s="237" t="str">
        <f t="shared" si="19"/>
        <v>-</v>
      </c>
      <c r="S254" s="237" t="str">
        <f t="shared" si="20"/>
        <v>-</v>
      </c>
      <c r="T254" s="237" t="str">
        <f t="shared" si="21"/>
        <v>-</v>
      </c>
      <c r="U254" s="237" t="str">
        <f t="shared" si="22"/>
        <v>-</v>
      </c>
      <c r="V254" s="237" t="str">
        <f t="shared" si="23"/>
        <v>-</v>
      </c>
      <c r="W254" s="295"/>
      <c r="Y254" s="290"/>
    </row>
    <row r="255" spans="2:25" x14ac:dyDescent="0.5">
      <c r="B255" s="292"/>
      <c r="C255" s="240"/>
      <c r="D255" s="268"/>
      <c r="E255" s="240"/>
      <c r="F255" s="240"/>
      <c r="G255" s="268"/>
      <c r="H255" s="237" t="str">
        <f t="shared" si="12"/>
        <v>-</v>
      </c>
      <c r="I255" s="237" t="str">
        <f t="shared" si="13"/>
        <v>-</v>
      </c>
      <c r="J255" s="237" t="str">
        <f t="shared" si="14"/>
        <v>-</v>
      </c>
      <c r="K255" s="237" t="str">
        <f t="shared" si="15"/>
        <v>-</v>
      </c>
      <c r="L255" s="237" t="str">
        <f t="shared" si="16"/>
        <v>-</v>
      </c>
      <c r="M255" s="237" t="str">
        <f t="shared" si="17"/>
        <v>-</v>
      </c>
      <c r="N255" s="240"/>
      <c r="O255" s="240"/>
      <c r="P255" s="268"/>
      <c r="Q255" s="237" t="str">
        <f t="shared" si="18"/>
        <v>-</v>
      </c>
      <c r="R255" s="237" t="str">
        <f t="shared" si="19"/>
        <v>-</v>
      </c>
      <c r="S255" s="237" t="str">
        <f t="shared" si="20"/>
        <v>-</v>
      </c>
      <c r="T255" s="237" t="str">
        <f t="shared" si="21"/>
        <v>-</v>
      </c>
      <c r="U255" s="237" t="str">
        <f t="shared" si="22"/>
        <v>-</v>
      </c>
      <c r="V255" s="237" t="str">
        <f t="shared" si="23"/>
        <v>-</v>
      </c>
      <c r="W255" s="295"/>
      <c r="Y255" s="290"/>
    </row>
    <row r="256" spans="2:25" x14ac:dyDescent="0.5">
      <c r="B256" s="292"/>
      <c r="C256" s="240"/>
      <c r="D256" s="268"/>
      <c r="E256" s="240"/>
      <c r="F256" s="240"/>
      <c r="G256" s="268"/>
      <c r="H256" s="237" t="str">
        <f t="shared" si="12"/>
        <v>-</v>
      </c>
      <c r="I256" s="237" t="str">
        <f t="shared" si="13"/>
        <v>-</v>
      </c>
      <c r="J256" s="237" t="str">
        <f t="shared" si="14"/>
        <v>-</v>
      </c>
      <c r="K256" s="237" t="str">
        <f t="shared" si="15"/>
        <v>-</v>
      </c>
      <c r="L256" s="237" t="str">
        <f t="shared" si="16"/>
        <v>-</v>
      </c>
      <c r="M256" s="237" t="str">
        <f t="shared" si="17"/>
        <v>-</v>
      </c>
      <c r="N256" s="240"/>
      <c r="O256" s="240"/>
      <c r="P256" s="268"/>
      <c r="Q256" s="237" t="str">
        <f t="shared" si="18"/>
        <v>-</v>
      </c>
      <c r="R256" s="237" t="str">
        <f t="shared" si="19"/>
        <v>-</v>
      </c>
      <c r="S256" s="237" t="str">
        <f t="shared" si="20"/>
        <v>-</v>
      </c>
      <c r="T256" s="237" t="str">
        <f t="shared" si="21"/>
        <v>-</v>
      </c>
      <c r="U256" s="237" t="str">
        <f t="shared" si="22"/>
        <v>-</v>
      </c>
      <c r="V256" s="237" t="str">
        <f t="shared" si="23"/>
        <v>-</v>
      </c>
      <c r="W256" s="295"/>
      <c r="Y256" s="290"/>
    </row>
    <row r="257" spans="2:25" x14ac:dyDescent="0.5">
      <c r="B257" s="292"/>
      <c r="C257" s="240"/>
      <c r="D257" s="268"/>
      <c r="E257" s="240"/>
      <c r="F257" s="240"/>
      <c r="G257" s="268"/>
      <c r="H257" s="237" t="str">
        <f t="shared" si="12"/>
        <v>-</v>
      </c>
      <c r="I257" s="237" t="str">
        <f t="shared" si="13"/>
        <v>-</v>
      </c>
      <c r="J257" s="237" t="str">
        <f t="shared" si="14"/>
        <v>-</v>
      </c>
      <c r="K257" s="237" t="str">
        <f t="shared" si="15"/>
        <v>-</v>
      </c>
      <c r="L257" s="237" t="str">
        <f t="shared" si="16"/>
        <v>-</v>
      </c>
      <c r="M257" s="237" t="str">
        <f t="shared" si="17"/>
        <v>-</v>
      </c>
      <c r="N257" s="240"/>
      <c r="O257" s="240"/>
      <c r="P257" s="268"/>
      <c r="Q257" s="237" t="str">
        <f t="shared" si="18"/>
        <v>-</v>
      </c>
      <c r="R257" s="237" t="str">
        <f t="shared" si="19"/>
        <v>-</v>
      </c>
      <c r="S257" s="237" t="str">
        <f t="shared" si="20"/>
        <v>-</v>
      </c>
      <c r="T257" s="237" t="str">
        <f t="shared" si="21"/>
        <v>-</v>
      </c>
      <c r="U257" s="237" t="str">
        <f t="shared" si="22"/>
        <v>-</v>
      </c>
      <c r="V257" s="237" t="str">
        <f t="shared" si="23"/>
        <v>-</v>
      </c>
      <c r="W257" s="295"/>
      <c r="Y257" s="290"/>
    </row>
    <row r="258" spans="2:25" x14ac:dyDescent="0.5">
      <c r="B258" s="292"/>
      <c r="C258" s="240"/>
      <c r="D258" s="268"/>
      <c r="E258" s="240"/>
      <c r="F258" s="240"/>
      <c r="G258" s="268"/>
      <c r="H258" s="237" t="str">
        <f t="shared" si="12"/>
        <v>-</v>
      </c>
      <c r="I258" s="237" t="str">
        <f t="shared" si="13"/>
        <v>-</v>
      </c>
      <c r="J258" s="237" t="str">
        <f t="shared" si="14"/>
        <v>-</v>
      </c>
      <c r="K258" s="237" t="str">
        <f t="shared" si="15"/>
        <v>-</v>
      </c>
      <c r="L258" s="237" t="str">
        <f t="shared" si="16"/>
        <v>-</v>
      </c>
      <c r="M258" s="237" t="str">
        <f t="shared" si="17"/>
        <v>-</v>
      </c>
      <c r="N258" s="240"/>
      <c r="O258" s="240"/>
      <c r="P258" s="268"/>
      <c r="Q258" s="237" t="str">
        <f t="shared" si="18"/>
        <v>-</v>
      </c>
      <c r="R258" s="237" t="str">
        <f t="shared" si="19"/>
        <v>-</v>
      </c>
      <c r="S258" s="237" t="str">
        <f t="shared" si="20"/>
        <v>-</v>
      </c>
      <c r="T258" s="237" t="str">
        <f t="shared" si="21"/>
        <v>-</v>
      </c>
      <c r="U258" s="237" t="str">
        <f t="shared" si="22"/>
        <v>-</v>
      </c>
      <c r="V258" s="237" t="str">
        <f t="shared" si="23"/>
        <v>-</v>
      </c>
      <c r="W258" s="295"/>
      <c r="Y258" s="290"/>
    </row>
    <row r="259" spans="2:25" x14ac:dyDescent="0.5">
      <c r="B259" s="292"/>
      <c r="C259" s="240"/>
      <c r="D259" s="268"/>
      <c r="E259" s="240"/>
      <c r="F259" s="240"/>
      <c r="G259" s="268"/>
      <c r="H259" s="237" t="str">
        <f t="shared" si="12"/>
        <v>-</v>
      </c>
      <c r="I259" s="237" t="str">
        <f t="shared" si="13"/>
        <v>-</v>
      </c>
      <c r="J259" s="237" t="str">
        <f t="shared" si="14"/>
        <v>-</v>
      </c>
      <c r="K259" s="237" t="str">
        <f t="shared" si="15"/>
        <v>-</v>
      </c>
      <c r="L259" s="237" t="str">
        <f t="shared" si="16"/>
        <v>-</v>
      </c>
      <c r="M259" s="237" t="str">
        <f t="shared" si="17"/>
        <v>-</v>
      </c>
      <c r="N259" s="240"/>
      <c r="O259" s="240"/>
      <c r="P259" s="268"/>
      <c r="Q259" s="237" t="str">
        <f t="shared" si="18"/>
        <v>-</v>
      </c>
      <c r="R259" s="237" t="str">
        <f t="shared" si="19"/>
        <v>-</v>
      </c>
      <c r="S259" s="237" t="str">
        <f t="shared" si="20"/>
        <v>-</v>
      </c>
      <c r="T259" s="237" t="str">
        <f t="shared" si="21"/>
        <v>-</v>
      </c>
      <c r="U259" s="237" t="str">
        <f t="shared" si="22"/>
        <v>-</v>
      </c>
      <c r="V259" s="237" t="str">
        <f t="shared" si="23"/>
        <v>-</v>
      </c>
      <c r="W259" s="295"/>
      <c r="Y259" s="290"/>
    </row>
    <row r="260" spans="2:25" x14ac:dyDescent="0.5">
      <c r="B260" s="292"/>
      <c r="C260" s="240"/>
      <c r="D260" s="268"/>
      <c r="E260" s="240"/>
      <c r="F260" s="240"/>
      <c r="G260" s="268"/>
      <c r="H260" s="237" t="str">
        <f t="shared" si="12"/>
        <v>-</v>
      </c>
      <c r="I260" s="237" t="str">
        <f t="shared" si="13"/>
        <v>-</v>
      </c>
      <c r="J260" s="237" t="str">
        <f t="shared" si="14"/>
        <v>-</v>
      </c>
      <c r="K260" s="237" t="str">
        <f t="shared" si="15"/>
        <v>-</v>
      </c>
      <c r="L260" s="237" t="str">
        <f t="shared" si="16"/>
        <v>-</v>
      </c>
      <c r="M260" s="237" t="str">
        <f t="shared" si="17"/>
        <v>-</v>
      </c>
      <c r="N260" s="240"/>
      <c r="O260" s="240"/>
      <c r="P260" s="268"/>
      <c r="Q260" s="237" t="str">
        <f t="shared" si="18"/>
        <v>-</v>
      </c>
      <c r="R260" s="237" t="str">
        <f t="shared" si="19"/>
        <v>-</v>
      </c>
      <c r="S260" s="237" t="str">
        <f t="shared" si="20"/>
        <v>-</v>
      </c>
      <c r="T260" s="237" t="str">
        <f t="shared" si="21"/>
        <v>-</v>
      </c>
      <c r="U260" s="237" t="str">
        <f t="shared" si="22"/>
        <v>-</v>
      </c>
      <c r="V260" s="237" t="str">
        <f t="shared" si="23"/>
        <v>-</v>
      </c>
      <c r="W260" s="295"/>
      <c r="Y260" s="290"/>
    </row>
    <row r="261" spans="2:25" x14ac:dyDescent="0.5">
      <c r="B261" s="292"/>
      <c r="C261" s="240"/>
      <c r="D261" s="268"/>
      <c r="E261" s="240"/>
      <c r="F261" s="240"/>
      <c r="G261" s="268"/>
      <c r="H261" s="237" t="str">
        <f t="shared" si="12"/>
        <v>-</v>
      </c>
      <c r="I261" s="237" t="str">
        <f t="shared" si="13"/>
        <v>-</v>
      </c>
      <c r="J261" s="237" t="str">
        <f t="shared" si="14"/>
        <v>-</v>
      </c>
      <c r="K261" s="237" t="str">
        <f t="shared" si="15"/>
        <v>-</v>
      </c>
      <c r="L261" s="237" t="str">
        <f t="shared" si="16"/>
        <v>-</v>
      </c>
      <c r="M261" s="237" t="str">
        <f t="shared" si="17"/>
        <v>-</v>
      </c>
      <c r="N261" s="240"/>
      <c r="O261" s="240"/>
      <c r="P261" s="268"/>
      <c r="Q261" s="237" t="str">
        <f t="shared" si="18"/>
        <v>-</v>
      </c>
      <c r="R261" s="237" t="str">
        <f t="shared" si="19"/>
        <v>-</v>
      </c>
      <c r="S261" s="237" t="str">
        <f t="shared" si="20"/>
        <v>-</v>
      </c>
      <c r="T261" s="237" t="str">
        <f t="shared" si="21"/>
        <v>-</v>
      </c>
      <c r="U261" s="237" t="str">
        <f t="shared" si="22"/>
        <v>-</v>
      </c>
      <c r="V261" s="237" t="str">
        <f t="shared" si="23"/>
        <v>-</v>
      </c>
      <c r="W261" s="295"/>
      <c r="Y261" s="290"/>
    </row>
    <row r="262" spans="2:25" x14ac:dyDescent="0.5">
      <c r="B262" s="292"/>
      <c r="C262" s="240"/>
      <c r="D262" s="268"/>
      <c r="E262" s="240"/>
      <c r="F262" s="240"/>
      <c r="G262" s="268"/>
      <c r="H262" s="237" t="str">
        <f t="shared" si="12"/>
        <v>-</v>
      </c>
      <c r="I262" s="237" t="str">
        <f t="shared" si="13"/>
        <v>-</v>
      </c>
      <c r="J262" s="237" t="str">
        <f t="shared" si="14"/>
        <v>-</v>
      </c>
      <c r="K262" s="237" t="str">
        <f t="shared" si="15"/>
        <v>-</v>
      </c>
      <c r="L262" s="237" t="str">
        <f t="shared" si="16"/>
        <v>-</v>
      </c>
      <c r="M262" s="237" t="str">
        <f t="shared" si="17"/>
        <v>-</v>
      </c>
      <c r="N262" s="240"/>
      <c r="O262" s="240"/>
      <c r="P262" s="268"/>
      <c r="Q262" s="237" t="str">
        <f t="shared" si="18"/>
        <v>-</v>
      </c>
      <c r="R262" s="237" t="str">
        <f t="shared" si="19"/>
        <v>-</v>
      </c>
      <c r="S262" s="237" t="str">
        <f t="shared" si="20"/>
        <v>-</v>
      </c>
      <c r="T262" s="237" t="str">
        <f t="shared" si="21"/>
        <v>-</v>
      </c>
      <c r="U262" s="237" t="str">
        <f t="shared" si="22"/>
        <v>-</v>
      </c>
      <c r="V262" s="237" t="str">
        <f t="shared" si="23"/>
        <v>-</v>
      </c>
      <c r="W262" s="295"/>
      <c r="Y262" s="290"/>
    </row>
    <row r="263" spans="2:25" x14ac:dyDescent="0.5">
      <c r="B263" s="292"/>
      <c r="C263" s="240"/>
      <c r="D263" s="268"/>
      <c r="E263" s="240"/>
      <c r="F263" s="240"/>
      <c r="G263" s="268"/>
      <c r="H263" s="237" t="str">
        <f t="shared" si="12"/>
        <v>-</v>
      </c>
      <c r="I263" s="237" t="str">
        <f t="shared" si="13"/>
        <v>-</v>
      </c>
      <c r="J263" s="237" t="str">
        <f t="shared" si="14"/>
        <v>-</v>
      </c>
      <c r="K263" s="237" t="str">
        <f t="shared" si="15"/>
        <v>-</v>
      </c>
      <c r="L263" s="237" t="str">
        <f t="shared" si="16"/>
        <v>-</v>
      </c>
      <c r="M263" s="237" t="str">
        <f t="shared" si="17"/>
        <v>-</v>
      </c>
      <c r="N263" s="240"/>
      <c r="O263" s="240"/>
      <c r="P263" s="268"/>
      <c r="Q263" s="237" t="str">
        <f t="shared" si="18"/>
        <v>-</v>
      </c>
      <c r="R263" s="237" t="str">
        <f t="shared" si="19"/>
        <v>-</v>
      </c>
      <c r="S263" s="237" t="str">
        <f t="shared" si="20"/>
        <v>-</v>
      </c>
      <c r="T263" s="237" t="str">
        <f t="shared" si="21"/>
        <v>-</v>
      </c>
      <c r="U263" s="237" t="str">
        <f t="shared" si="22"/>
        <v>-</v>
      </c>
      <c r="V263" s="237" t="str">
        <f t="shared" si="23"/>
        <v>-</v>
      </c>
      <c r="W263" s="295"/>
      <c r="Y263" s="290"/>
    </row>
    <row r="264" spans="2:25" x14ac:dyDescent="0.5">
      <c r="B264" s="292"/>
      <c r="C264" s="240"/>
      <c r="D264" s="268"/>
      <c r="E264" s="240"/>
      <c r="F264" s="240"/>
      <c r="G264" s="268"/>
      <c r="H264" s="237" t="str">
        <f t="shared" si="12"/>
        <v>-</v>
      </c>
      <c r="I264" s="237" t="str">
        <f t="shared" si="13"/>
        <v>-</v>
      </c>
      <c r="J264" s="237" t="str">
        <f t="shared" si="14"/>
        <v>-</v>
      </c>
      <c r="K264" s="237" t="str">
        <f t="shared" si="15"/>
        <v>-</v>
      </c>
      <c r="L264" s="237" t="str">
        <f t="shared" si="16"/>
        <v>-</v>
      </c>
      <c r="M264" s="237" t="str">
        <f t="shared" si="17"/>
        <v>-</v>
      </c>
      <c r="N264" s="240"/>
      <c r="O264" s="240"/>
      <c r="P264" s="268"/>
      <c r="Q264" s="237" t="str">
        <f t="shared" si="18"/>
        <v>-</v>
      </c>
      <c r="R264" s="237" t="str">
        <f t="shared" si="19"/>
        <v>-</v>
      </c>
      <c r="S264" s="237" t="str">
        <f t="shared" si="20"/>
        <v>-</v>
      </c>
      <c r="T264" s="237" t="str">
        <f t="shared" si="21"/>
        <v>-</v>
      </c>
      <c r="U264" s="237" t="str">
        <f t="shared" si="22"/>
        <v>-</v>
      </c>
      <c r="V264" s="237" t="str">
        <f t="shared" si="23"/>
        <v>-</v>
      </c>
      <c r="W264" s="295"/>
      <c r="Y264" s="290"/>
    </row>
    <row r="265" spans="2:25" x14ac:dyDescent="0.5">
      <c r="B265" s="292"/>
      <c r="C265" s="240"/>
      <c r="D265" s="268"/>
      <c r="E265" s="240"/>
      <c r="F265" s="240"/>
      <c r="G265" s="268"/>
      <c r="H265" s="237" t="str">
        <f t="shared" si="12"/>
        <v>-</v>
      </c>
      <c r="I265" s="237" t="str">
        <f t="shared" si="13"/>
        <v>-</v>
      </c>
      <c r="J265" s="237" t="str">
        <f t="shared" si="14"/>
        <v>-</v>
      </c>
      <c r="K265" s="237" t="str">
        <f t="shared" si="15"/>
        <v>-</v>
      </c>
      <c r="L265" s="237" t="str">
        <f t="shared" si="16"/>
        <v>-</v>
      </c>
      <c r="M265" s="237" t="str">
        <f t="shared" si="17"/>
        <v>-</v>
      </c>
      <c r="N265" s="240"/>
      <c r="O265" s="240"/>
      <c r="P265" s="268"/>
      <c r="Q265" s="237" t="str">
        <f t="shared" si="18"/>
        <v>-</v>
      </c>
      <c r="R265" s="237" t="str">
        <f t="shared" si="19"/>
        <v>-</v>
      </c>
      <c r="S265" s="237" t="str">
        <f t="shared" si="20"/>
        <v>-</v>
      </c>
      <c r="T265" s="237" t="str">
        <f t="shared" si="21"/>
        <v>-</v>
      </c>
      <c r="U265" s="237" t="str">
        <f t="shared" si="22"/>
        <v>-</v>
      </c>
      <c r="V265" s="237" t="str">
        <f t="shared" si="23"/>
        <v>-</v>
      </c>
      <c r="W265" s="295"/>
      <c r="Y265" s="290"/>
    </row>
    <row r="266" spans="2:25" x14ac:dyDescent="0.5">
      <c r="B266" s="292"/>
      <c r="C266" s="240"/>
      <c r="D266" s="268"/>
      <c r="E266" s="240"/>
      <c r="F266" s="240"/>
      <c r="G266" s="268"/>
      <c r="H266" s="237" t="str">
        <f t="shared" si="12"/>
        <v>-</v>
      </c>
      <c r="I266" s="237" t="str">
        <f t="shared" si="13"/>
        <v>-</v>
      </c>
      <c r="J266" s="237" t="str">
        <f t="shared" si="14"/>
        <v>-</v>
      </c>
      <c r="K266" s="237" t="str">
        <f t="shared" si="15"/>
        <v>-</v>
      </c>
      <c r="L266" s="237" t="str">
        <f t="shared" si="16"/>
        <v>-</v>
      </c>
      <c r="M266" s="237" t="str">
        <f t="shared" si="17"/>
        <v>-</v>
      </c>
      <c r="N266" s="240"/>
      <c r="O266" s="240"/>
      <c r="P266" s="268"/>
      <c r="Q266" s="237" t="str">
        <f t="shared" si="18"/>
        <v>-</v>
      </c>
      <c r="R266" s="237" t="str">
        <f t="shared" si="19"/>
        <v>-</v>
      </c>
      <c r="S266" s="237" t="str">
        <f t="shared" si="20"/>
        <v>-</v>
      </c>
      <c r="T266" s="237" t="str">
        <f t="shared" si="21"/>
        <v>-</v>
      </c>
      <c r="U266" s="237" t="str">
        <f t="shared" si="22"/>
        <v>-</v>
      </c>
      <c r="V266" s="237" t="str">
        <f t="shared" si="23"/>
        <v>-</v>
      </c>
      <c r="W266" s="295"/>
      <c r="Y266" s="290"/>
    </row>
    <row r="267" spans="2:25" x14ac:dyDescent="0.5">
      <c r="B267" s="292"/>
      <c r="C267" s="240"/>
      <c r="D267" s="268"/>
      <c r="E267" s="240"/>
      <c r="F267" s="240"/>
      <c r="G267" s="268"/>
      <c r="H267" s="237" t="str">
        <f t="shared" si="12"/>
        <v>-</v>
      </c>
      <c r="I267" s="237" t="str">
        <f t="shared" si="13"/>
        <v>-</v>
      </c>
      <c r="J267" s="237" t="str">
        <f t="shared" si="14"/>
        <v>-</v>
      </c>
      <c r="K267" s="237" t="str">
        <f t="shared" si="15"/>
        <v>-</v>
      </c>
      <c r="L267" s="237" t="str">
        <f t="shared" si="16"/>
        <v>-</v>
      </c>
      <c r="M267" s="237" t="str">
        <f t="shared" si="17"/>
        <v>-</v>
      </c>
      <c r="N267" s="240"/>
      <c r="O267" s="240"/>
      <c r="P267" s="268"/>
      <c r="Q267" s="237" t="str">
        <f t="shared" si="18"/>
        <v>-</v>
      </c>
      <c r="R267" s="237" t="str">
        <f t="shared" si="19"/>
        <v>-</v>
      </c>
      <c r="S267" s="237" t="str">
        <f t="shared" si="20"/>
        <v>-</v>
      </c>
      <c r="T267" s="237" t="str">
        <f t="shared" si="21"/>
        <v>-</v>
      </c>
      <c r="U267" s="237" t="str">
        <f t="shared" si="22"/>
        <v>-</v>
      </c>
      <c r="V267" s="237" t="str">
        <f t="shared" si="23"/>
        <v>-</v>
      </c>
      <c r="W267" s="295"/>
      <c r="Y267" s="290"/>
    </row>
    <row r="268" spans="2:25" x14ac:dyDescent="0.5">
      <c r="B268" s="292"/>
      <c r="C268" s="240"/>
      <c r="D268" s="268"/>
      <c r="E268" s="240"/>
      <c r="F268" s="240"/>
      <c r="G268" s="268"/>
      <c r="H268" s="237" t="str">
        <f t="shared" si="12"/>
        <v>-</v>
      </c>
      <c r="I268" s="237" t="str">
        <f t="shared" si="13"/>
        <v>-</v>
      </c>
      <c r="J268" s="237" t="str">
        <f t="shared" si="14"/>
        <v>-</v>
      </c>
      <c r="K268" s="237" t="str">
        <f t="shared" si="15"/>
        <v>-</v>
      </c>
      <c r="L268" s="237" t="str">
        <f t="shared" si="16"/>
        <v>-</v>
      </c>
      <c r="M268" s="237" t="str">
        <f t="shared" si="17"/>
        <v>-</v>
      </c>
      <c r="N268" s="240"/>
      <c r="O268" s="240"/>
      <c r="P268" s="268"/>
      <c r="Q268" s="237" t="str">
        <f t="shared" si="18"/>
        <v>-</v>
      </c>
      <c r="R268" s="237" t="str">
        <f t="shared" si="19"/>
        <v>-</v>
      </c>
      <c r="S268" s="237" t="str">
        <f t="shared" si="20"/>
        <v>-</v>
      </c>
      <c r="T268" s="237" t="str">
        <f t="shared" si="21"/>
        <v>-</v>
      </c>
      <c r="U268" s="237" t="str">
        <f t="shared" si="22"/>
        <v>-</v>
      </c>
      <c r="V268" s="237" t="str">
        <f t="shared" si="23"/>
        <v>-</v>
      </c>
      <c r="W268" s="295"/>
      <c r="Y268" s="290"/>
    </row>
    <row r="269" spans="2:25" x14ac:dyDescent="0.5">
      <c r="B269" s="292"/>
      <c r="C269" s="240"/>
      <c r="D269" s="268"/>
      <c r="E269" s="240"/>
      <c r="F269" s="240"/>
      <c r="G269" s="268"/>
      <c r="H269" s="237" t="str">
        <f t="shared" si="12"/>
        <v>-</v>
      </c>
      <c r="I269" s="237" t="str">
        <f t="shared" si="13"/>
        <v>-</v>
      </c>
      <c r="J269" s="237" t="str">
        <f t="shared" si="14"/>
        <v>-</v>
      </c>
      <c r="K269" s="237" t="str">
        <f t="shared" si="15"/>
        <v>-</v>
      </c>
      <c r="L269" s="237" t="str">
        <f t="shared" si="16"/>
        <v>-</v>
      </c>
      <c r="M269" s="237" t="str">
        <f t="shared" si="17"/>
        <v>-</v>
      </c>
      <c r="N269" s="240"/>
      <c r="O269" s="240"/>
      <c r="P269" s="268"/>
      <c r="Q269" s="237" t="str">
        <f t="shared" si="18"/>
        <v>-</v>
      </c>
      <c r="R269" s="237" t="str">
        <f t="shared" si="19"/>
        <v>-</v>
      </c>
      <c r="S269" s="237" t="str">
        <f t="shared" si="20"/>
        <v>-</v>
      </c>
      <c r="T269" s="237" t="str">
        <f t="shared" si="21"/>
        <v>-</v>
      </c>
      <c r="U269" s="237" t="str">
        <f t="shared" si="22"/>
        <v>-</v>
      </c>
      <c r="V269" s="237" t="str">
        <f t="shared" si="23"/>
        <v>-</v>
      </c>
      <c r="W269" s="295"/>
      <c r="Y269" s="290"/>
    </row>
    <row r="270" spans="2:25" x14ac:dyDescent="0.5">
      <c r="B270" s="292"/>
      <c r="C270" s="240"/>
      <c r="D270" s="268"/>
      <c r="E270" s="240"/>
      <c r="F270" s="240"/>
      <c r="G270" s="268"/>
      <c r="H270" s="237" t="str">
        <f t="shared" si="12"/>
        <v>-</v>
      </c>
      <c r="I270" s="237" t="str">
        <f t="shared" si="13"/>
        <v>-</v>
      </c>
      <c r="J270" s="237" t="str">
        <f t="shared" si="14"/>
        <v>-</v>
      </c>
      <c r="K270" s="237" t="str">
        <f t="shared" si="15"/>
        <v>-</v>
      </c>
      <c r="L270" s="237" t="str">
        <f t="shared" si="16"/>
        <v>-</v>
      </c>
      <c r="M270" s="237" t="str">
        <f t="shared" si="17"/>
        <v>-</v>
      </c>
      <c r="N270" s="240"/>
      <c r="O270" s="240"/>
      <c r="P270" s="268"/>
      <c r="Q270" s="237" t="str">
        <f t="shared" si="18"/>
        <v>-</v>
      </c>
      <c r="R270" s="237" t="str">
        <f t="shared" si="19"/>
        <v>-</v>
      </c>
      <c r="S270" s="237" t="str">
        <f t="shared" si="20"/>
        <v>-</v>
      </c>
      <c r="T270" s="237" t="str">
        <f t="shared" si="21"/>
        <v>-</v>
      </c>
      <c r="U270" s="237" t="str">
        <f t="shared" si="22"/>
        <v>-</v>
      </c>
      <c r="V270" s="237" t="str">
        <f t="shared" si="23"/>
        <v>-</v>
      </c>
      <c r="W270" s="295"/>
      <c r="Y270" s="290"/>
    </row>
    <row r="271" spans="2:25" x14ac:dyDescent="0.5">
      <c r="B271" s="292"/>
      <c r="C271" s="240"/>
      <c r="D271" s="268"/>
      <c r="E271" s="240"/>
      <c r="F271" s="240"/>
      <c r="G271" s="268"/>
      <c r="H271" s="237" t="str">
        <f t="shared" si="12"/>
        <v>-</v>
      </c>
      <c r="I271" s="237" t="str">
        <f t="shared" si="13"/>
        <v>-</v>
      </c>
      <c r="J271" s="237" t="str">
        <f t="shared" si="14"/>
        <v>-</v>
      </c>
      <c r="K271" s="237" t="str">
        <f t="shared" si="15"/>
        <v>-</v>
      </c>
      <c r="L271" s="237" t="str">
        <f t="shared" si="16"/>
        <v>-</v>
      </c>
      <c r="M271" s="237" t="str">
        <f t="shared" si="17"/>
        <v>-</v>
      </c>
      <c r="N271" s="240"/>
      <c r="O271" s="240"/>
      <c r="P271" s="268"/>
      <c r="Q271" s="237" t="str">
        <f t="shared" si="18"/>
        <v>-</v>
      </c>
      <c r="R271" s="237" t="str">
        <f t="shared" si="19"/>
        <v>-</v>
      </c>
      <c r="S271" s="237" t="str">
        <f t="shared" si="20"/>
        <v>-</v>
      </c>
      <c r="T271" s="237" t="str">
        <f t="shared" si="21"/>
        <v>-</v>
      </c>
      <c r="U271" s="237" t="str">
        <f t="shared" si="22"/>
        <v>-</v>
      </c>
      <c r="V271" s="237" t="str">
        <f t="shared" si="23"/>
        <v>-</v>
      </c>
      <c r="W271" s="295"/>
      <c r="Y271" s="290"/>
    </row>
    <row r="272" spans="2:25" x14ac:dyDescent="0.5">
      <c r="B272" s="292"/>
      <c r="C272" s="240"/>
      <c r="D272" s="268"/>
      <c r="E272" s="240"/>
      <c r="F272" s="240"/>
      <c r="G272" s="268"/>
      <c r="H272" s="237" t="str">
        <f t="shared" si="12"/>
        <v>-</v>
      </c>
      <c r="I272" s="237" t="str">
        <f t="shared" si="13"/>
        <v>-</v>
      </c>
      <c r="J272" s="237" t="str">
        <f t="shared" si="14"/>
        <v>-</v>
      </c>
      <c r="K272" s="237" t="str">
        <f t="shared" si="15"/>
        <v>-</v>
      </c>
      <c r="L272" s="237" t="str">
        <f t="shared" si="16"/>
        <v>-</v>
      </c>
      <c r="M272" s="237" t="str">
        <f t="shared" si="17"/>
        <v>-</v>
      </c>
      <c r="N272" s="240"/>
      <c r="O272" s="240"/>
      <c r="P272" s="268"/>
      <c r="Q272" s="237" t="str">
        <f t="shared" si="18"/>
        <v>-</v>
      </c>
      <c r="R272" s="237" t="str">
        <f t="shared" si="19"/>
        <v>-</v>
      </c>
      <c r="S272" s="237" t="str">
        <f t="shared" si="20"/>
        <v>-</v>
      </c>
      <c r="T272" s="237" t="str">
        <f t="shared" si="21"/>
        <v>-</v>
      </c>
      <c r="U272" s="237" t="str">
        <f t="shared" si="22"/>
        <v>-</v>
      </c>
      <c r="V272" s="237" t="str">
        <f t="shared" si="23"/>
        <v>-</v>
      </c>
      <c r="W272" s="295"/>
      <c r="Y272" s="290"/>
    </row>
    <row r="273" spans="2:25" x14ac:dyDescent="0.5">
      <c r="B273" s="292"/>
      <c r="C273" s="240"/>
      <c r="D273" s="268"/>
      <c r="E273" s="240"/>
      <c r="F273" s="240"/>
      <c r="G273" s="268"/>
      <c r="H273" s="237" t="str">
        <f t="shared" si="12"/>
        <v>-</v>
      </c>
      <c r="I273" s="237" t="str">
        <f t="shared" si="13"/>
        <v>-</v>
      </c>
      <c r="J273" s="237" t="str">
        <f t="shared" si="14"/>
        <v>-</v>
      </c>
      <c r="K273" s="237" t="str">
        <f t="shared" si="15"/>
        <v>-</v>
      </c>
      <c r="L273" s="237" t="str">
        <f t="shared" si="16"/>
        <v>-</v>
      </c>
      <c r="M273" s="237" t="str">
        <f t="shared" si="17"/>
        <v>-</v>
      </c>
      <c r="N273" s="240"/>
      <c r="O273" s="240"/>
      <c r="P273" s="268"/>
      <c r="Q273" s="237" t="str">
        <f t="shared" si="18"/>
        <v>-</v>
      </c>
      <c r="R273" s="237" t="str">
        <f t="shared" si="19"/>
        <v>-</v>
      </c>
      <c r="S273" s="237" t="str">
        <f t="shared" si="20"/>
        <v>-</v>
      </c>
      <c r="T273" s="237" t="str">
        <f t="shared" si="21"/>
        <v>-</v>
      </c>
      <c r="U273" s="237" t="str">
        <f t="shared" si="22"/>
        <v>-</v>
      </c>
      <c r="V273" s="237" t="str">
        <f t="shared" si="23"/>
        <v>-</v>
      </c>
      <c r="W273" s="295"/>
      <c r="Y273" s="290"/>
    </row>
    <row r="274" spans="2:25" x14ac:dyDescent="0.5">
      <c r="B274" s="292"/>
      <c r="C274" s="240"/>
      <c r="D274" s="268"/>
      <c r="E274" s="240"/>
      <c r="F274" s="240"/>
      <c r="G274" s="268"/>
      <c r="H274" s="237" t="str">
        <f t="shared" si="12"/>
        <v>-</v>
      </c>
      <c r="I274" s="237" t="str">
        <f t="shared" si="13"/>
        <v>-</v>
      </c>
      <c r="J274" s="237" t="str">
        <f t="shared" si="14"/>
        <v>-</v>
      </c>
      <c r="K274" s="237" t="str">
        <f t="shared" si="15"/>
        <v>-</v>
      </c>
      <c r="L274" s="237" t="str">
        <f t="shared" si="16"/>
        <v>-</v>
      </c>
      <c r="M274" s="237" t="str">
        <f t="shared" si="17"/>
        <v>-</v>
      </c>
      <c r="N274" s="240"/>
      <c r="O274" s="240"/>
      <c r="P274" s="268"/>
      <c r="Q274" s="237" t="str">
        <f t="shared" si="18"/>
        <v>-</v>
      </c>
      <c r="R274" s="237" t="str">
        <f t="shared" si="19"/>
        <v>-</v>
      </c>
      <c r="S274" s="237" t="str">
        <f t="shared" si="20"/>
        <v>-</v>
      </c>
      <c r="T274" s="237" t="str">
        <f t="shared" si="21"/>
        <v>-</v>
      </c>
      <c r="U274" s="237" t="str">
        <f t="shared" si="22"/>
        <v>-</v>
      </c>
      <c r="V274" s="237" t="str">
        <f t="shared" si="23"/>
        <v>-</v>
      </c>
      <c r="W274" s="295"/>
      <c r="Y274" s="290"/>
    </row>
    <row r="275" spans="2:25" x14ac:dyDescent="0.5">
      <c r="B275" s="292"/>
      <c r="C275" s="240"/>
      <c r="D275" s="268"/>
      <c r="E275" s="240"/>
      <c r="F275" s="240"/>
      <c r="G275" s="268"/>
      <c r="H275" s="237" t="str">
        <f t="shared" si="12"/>
        <v>-</v>
      </c>
      <c r="I275" s="237" t="str">
        <f t="shared" si="13"/>
        <v>-</v>
      </c>
      <c r="J275" s="237" t="str">
        <f t="shared" si="14"/>
        <v>-</v>
      </c>
      <c r="K275" s="237" t="str">
        <f t="shared" si="15"/>
        <v>-</v>
      </c>
      <c r="L275" s="237" t="str">
        <f t="shared" si="16"/>
        <v>-</v>
      </c>
      <c r="M275" s="237" t="str">
        <f t="shared" si="17"/>
        <v>-</v>
      </c>
      <c r="N275" s="240"/>
      <c r="O275" s="240"/>
      <c r="P275" s="268"/>
      <c r="Q275" s="237" t="str">
        <f t="shared" si="18"/>
        <v>-</v>
      </c>
      <c r="R275" s="237" t="str">
        <f t="shared" si="19"/>
        <v>-</v>
      </c>
      <c r="S275" s="237" t="str">
        <f t="shared" si="20"/>
        <v>-</v>
      </c>
      <c r="T275" s="237" t="str">
        <f t="shared" si="21"/>
        <v>-</v>
      </c>
      <c r="U275" s="237" t="str">
        <f t="shared" si="22"/>
        <v>-</v>
      </c>
      <c r="V275" s="237" t="str">
        <f t="shared" si="23"/>
        <v>-</v>
      </c>
      <c r="W275" s="295"/>
      <c r="Y275" s="290"/>
    </row>
    <row r="276" spans="2:25" x14ac:dyDescent="0.5">
      <c r="B276" s="292"/>
      <c r="C276" s="240"/>
      <c r="D276" s="268"/>
      <c r="E276" s="240"/>
      <c r="F276" s="240"/>
      <c r="G276" s="268"/>
      <c r="H276" s="237" t="str">
        <f t="shared" si="12"/>
        <v>-</v>
      </c>
      <c r="I276" s="237" t="str">
        <f t="shared" si="13"/>
        <v>-</v>
      </c>
      <c r="J276" s="237" t="str">
        <f t="shared" si="14"/>
        <v>-</v>
      </c>
      <c r="K276" s="237" t="str">
        <f t="shared" si="15"/>
        <v>-</v>
      </c>
      <c r="L276" s="237" t="str">
        <f t="shared" si="16"/>
        <v>-</v>
      </c>
      <c r="M276" s="237" t="str">
        <f t="shared" si="17"/>
        <v>-</v>
      </c>
      <c r="N276" s="240"/>
      <c r="O276" s="240"/>
      <c r="P276" s="268"/>
      <c r="Q276" s="237" t="str">
        <f t="shared" si="18"/>
        <v>-</v>
      </c>
      <c r="R276" s="237" t="str">
        <f t="shared" si="19"/>
        <v>-</v>
      </c>
      <c r="S276" s="237" t="str">
        <f t="shared" si="20"/>
        <v>-</v>
      </c>
      <c r="T276" s="237" t="str">
        <f t="shared" si="21"/>
        <v>-</v>
      </c>
      <c r="U276" s="237" t="str">
        <f t="shared" si="22"/>
        <v>-</v>
      </c>
      <c r="V276" s="237" t="str">
        <f t="shared" si="23"/>
        <v>-</v>
      </c>
      <c r="W276" s="295"/>
      <c r="Y276" s="290"/>
    </row>
    <row r="277" spans="2:25" x14ac:dyDescent="0.5">
      <c r="B277" s="292"/>
      <c r="C277" s="240"/>
      <c r="D277" s="268"/>
      <c r="E277" s="240"/>
      <c r="F277" s="240"/>
      <c r="G277" s="268"/>
      <c r="H277" s="237" t="str">
        <f t="shared" si="12"/>
        <v>-</v>
      </c>
      <c r="I277" s="237" t="str">
        <f t="shared" si="13"/>
        <v>-</v>
      </c>
      <c r="J277" s="237" t="str">
        <f t="shared" si="14"/>
        <v>-</v>
      </c>
      <c r="K277" s="237" t="str">
        <f t="shared" si="15"/>
        <v>-</v>
      </c>
      <c r="L277" s="237" t="str">
        <f t="shared" si="16"/>
        <v>-</v>
      </c>
      <c r="M277" s="237" t="str">
        <f t="shared" si="17"/>
        <v>-</v>
      </c>
      <c r="N277" s="240"/>
      <c r="O277" s="240"/>
      <c r="P277" s="268"/>
      <c r="Q277" s="237" t="str">
        <f t="shared" si="18"/>
        <v>-</v>
      </c>
      <c r="R277" s="237" t="str">
        <f t="shared" si="19"/>
        <v>-</v>
      </c>
      <c r="S277" s="237" t="str">
        <f t="shared" si="20"/>
        <v>-</v>
      </c>
      <c r="T277" s="237" t="str">
        <f t="shared" si="21"/>
        <v>-</v>
      </c>
      <c r="U277" s="237" t="str">
        <f t="shared" si="22"/>
        <v>-</v>
      </c>
      <c r="V277" s="237" t="str">
        <f t="shared" si="23"/>
        <v>-</v>
      </c>
      <c r="W277" s="295"/>
      <c r="Y277" s="290"/>
    </row>
    <row r="278" spans="2:25" x14ac:dyDescent="0.5">
      <c r="B278" s="292"/>
      <c r="C278" s="240"/>
      <c r="D278" s="268"/>
      <c r="E278" s="240"/>
      <c r="F278" s="240"/>
      <c r="G278" s="268"/>
      <c r="H278" s="237" t="str">
        <f t="shared" si="12"/>
        <v>-</v>
      </c>
      <c r="I278" s="237" t="str">
        <f t="shared" si="13"/>
        <v>-</v>
      </c>
      <c r="J278" s="237" t="str">
        <f t="shared" si="14"/>
        <v>-</v>
      </c>
      <c r="K278" s="237" t="str">
        <f t="shared" si="15"/>
        <v>-</v>
      </c>
      <c r="L278" s="237" t="str">
        <f t="shared" si="16"/>
        <v>-</v>
      </c>
      <c r="M278" s="237" t="str">
        <f t="shared" si="17"/>
        <v>-</v>
      </c>
      <c r="N278" s="240"/>
      <c r="O278" s="240"/>
      <c r="P278" s="268"/>
      <c r="Q278" s="237" t="str">
        <f t="shared" si="18"/>
        <v>-</v>
      </c>
      <c r="R278" s="237" t="str">
        <f t="shared" si="19"/>
        <v>-</v>
      </c>
      <c r="S278" s="237" t="str">
        <f t="shared" si="20"/>
        <v>-</v>
      </c>
      <c r="T278" s="237" t="str">
        <f t="shared" si="21"/>
        <v>-</v>
      </c>
      <c r="U278" s="237" t="str">
        <f t="shared" si="22"/>
        <v>-</v>
      </c>
      <c r="V278" s="237" t="str">
        <f t="shared" si="23"/>
        <v>-</v>
      </c>
      <c r="W278" s="295"/>
      <c r="Y278" s="290"/>
    </row>
    <row r="279" spans="2:25" x14ac:dyDescent="0.5">
      <c r="B279" s="292"/>
      <c r="C279" s="240"/>
      <c r="D279" s="268"/>
      <c r="E279" s="240"/>
      <c r="F279" s="240"/>
      <c r="G279" s="268"/>
      <c r="H279" s="237" t="str">
        <f t="shared" si="12"/>
        <v>-</v>
      </c>
      <c r="I279" s="237" t="str">
        <f t="shared" si="13"/>
        <v>-</v>
      </c>
      <c r="J279" s="237" t="str">
        <f t="shared" si="14"/>
        <v>-</v>
      </c>
      <c r="K279" s="237" t="str">
        <f t="shared" si="15"/>
        <v>-</v>
      </c>
      <c r="L279" s="237" t="str">
        <f t="shared" si="16"/>
        <v>-</v>
      </c>
      <c r="M279" s="237" t="str">
        <f t="shared" si="17"/>
        <v>-</v>
      </c>
      <c r="N279" s="240"/>
      <c r="O279" s="240"/>
      <c r="P279" s="268"/>
      <c r="Q279" s="237" t="str">
        <f t="shared" si="18"/>
        <v>-</v>
      </c>
      <c r="R279" s="237" t="str">
        <f t="shared" si="19"/>
        <v>-</v>
      </c>
      <c r="S279" s="237" t="str">
        <f t="shared" si="20"/>
        <v>-</v>
      </c>
      <c r="T279" s="237" t="str">
        <f t="shared" si="21"/>
        <v>-</v>
      </c>
      <c r="U279" s="237" t="str">
        <f t="shared" si="22"/>
        <v>-</v>
      </c>
      <c r="V279" s="237" t="str">
        <f t="shared" si="23"/>
        <v>-</v>
      </c>
      <c r="W279" s="295"/>
      <c r="Y279" s="290"/>
    </row>
    <row r="280" spans="2:25" x14ac:dyDescent="0.5">
      <c r="B280" s="292"/>
      <c r="C280" s="240"/>
      <c r="D280" s="268"/>
      <c r="E280" s="240"/>
      <c r="F280" s="240"/>
      <c r="G280" s="268"/>
      <c r="H280" s="237" t="str">
        <f t="shared" si="12"/>
        <v>-</v>
      </c>
      <c r="I280" s="237" t="str">
        <f t="shared" si="13"/>
        <v>-</v>
      </c>
      <c r="J280" s="237" t="str">
        <f t="shared" si="14"/>
        <v>-</v>
      </c>
      <c r="K280" s="237" t="str">
        <f t="shared" si="15"/>
        <v>-</v>
      </c>
      <c r="L280" s="237" t="str">
        <f t="shared" si="16"/>
        <v>-</v>
      </c>
      <c r="M280" s="237" t="str">
        <f t="shared" si="17"/>
        <v>-</v>
      </c>
      <c r="N280" s="240"/>
      <c r="O280" s="240"/>
      <c r="P280" s="268"/>
      <c r="Q280" s="237" t="str">
        <f t="shared" si="18"/>
        <v>-</v>
      </c>
      <c r="R280" s="237" t="str">
        <f t="shared" si="19"/>
        <v>-</v>
      </c>
      <c r="S280" s="237" t="str">
        <f t="shared" si="20"/>
        <v>-</v>
      </c>
      <c r="T280" s="237" t="str">
        <f t="shared" si="21"/>
        <v>-</v>
      </c>
      <c r="U280" s="237" t="str">
        <f t="shared" si="22"/>
        <v>-</v>
      </c>
      <c r="V280" s="237" t="str">
        <f t="shared" si="23"/>
        <v>-</v>
      </c>
      <c r="W280" s="295"/>
      <c r="Y280" s="290"/>
    </row>
    <row r="281" spans="2:25" x14ac:dyDescent="0.5">
      <c r="B281" s="292"/>
      <c r="C281" s="240"/>
      <c r="D281" s="268"/>
      <c r="E281" s="240"/>
      <c r="F281" s="240"/>
      <c r="G281" s="268"/>
      <c r="H281" s="237" t="str">
        <f t="shared" si="12"/>
        <v>-</v>
      </c>
      <c r="I281" s="237" t="str">
        <f t="shared" si="13"/>
        <v>-</v>
      </c>
      <c r="J281" s="237" t="str">
        <f t="shared" si="14"/>
        <v>-</v>
      </c>
      <c r="K281" s="237" t="str">
        <f t="shared" si="15"/>
        <v>-</v>
      </c>
      <c r="L281" s="237" t="str">
        <f t="shared" si="16"/>
        <v>-</v>
      </c>
      <c r="M281" s="237" t="str">
        <f t="shared" si="17"/>
        <v>-</v>
      </c>
      <c r="N281" s="240"/>
      <c r="O281" s="240"/>
      <c r="P281" s="268"/>
      <c r="Q281" s="237" t="str">
        <f t="shared" si="18"/>
        <v>-</v>
      </c>
      <c r="R281" s="237" t="str">
        <f t="shared" si="19"/>
        <v>-</v>
      </c>
      <c r="S281" s="237" t="str">
        <f t="shared" si="20"/>
        <v>-</v>
      </c>
      <c r="T281" s="237" t="str">
        <f t="shared" si="21"/>
        <v>-</v>
      </c>
      <c r="U281" s="237" t="str">
        <f t="shared" si="22"/>
        <v>-</v>
      </c>
      <c r="V281" s="237" t="str">
        <f t="shared" si="23"/>
        <v>-</v>
      </c>
      <c r="W281" s="295"/>
      <c r="Y281" s="290"/>
    </row>
    <row r="282" spans="2:25" x14ac:dyDescent="0.5">
      <c r="B282" s="292"/>
      <c r="C282" s="240"/>
      <c r="D282" s="268"/>
      <c r="E282" s="240"/>
      <c r="F282" s="240"/>
      <c r="G282" s="268"/>
      <c r="H282" s="237" t="str">
        <f t="shared" ref="H282:H345" si="24">IF(ISNUMBER(C282),5/9*(E282-32)+273.15,"-")</f>
        <v>-</v>
      </c>
      <c r="I282" s="237" t="str">
        <f t="shared" ref="I282:I345" si="25">IF(ISNUMBER(C282),EXP(-(5.8*10^3/H282)-5.516-(4.864*10^-2*H282)+(4.176*10^-5*H282^2)-(1.445*10^-8*H282^3)+6.546*LN(H282)),"-")</f>
        <v>-</v>
      </c>
      <c r="J282" s="237" t="str">
        <f t="shared" ref="J282:J345" si="26">IF(ISNUMBER(C282),F282*I282/100,"-")</f>
        <v>-</v>
      </c>
      <c r="K282" s="237" t="str">
        <f t="shared" ref="K282:K345" si="27">IF(ISNUMBER(C282),0.62198*J282/((D282*3.386)-J282),"-")</f>
        <v>-</v>
      </c>
      <c r="L282" s="237" t="str">
        <f t="shared" ref="L282:L345" si="28">IF(ISNUMBER(C282),(0.287055*H282)/((D282*3.386)-J282)*16.016,"-")</f>
        <v>-</v>
      </c>
      <c r="M282" s="237" t="str">
        <f t="shared" ref="M282:M345" si="29">IF(ISNUMBER(C282),K282/L282,"-")</f>
        <v>-</v>
      </c>
      <c r="N282" s="240"/>
      <c r="O282" s="240"/>
      <c r="P282" s="268"/>
      <c r="Q282" s="237" t="str">
        <f t="shared" ref="Q282:Q345" si="30">IF(ISNUMBER(C282),5/9*(N282-32)+273.15,"-")</f>
        <v>-</v>
      </c>
      <c r="R282" s="237" t="str">
        <f t="shared" ref="R282:R345" si="31">IF(ISNUMBER(C282),EXP(-(5.8*10^3/Q282)-5.516-(4.864*10^-2*Q282)+(4.176*10^-5*Q282^2)-(1.445*10^-8*Q282^3)+6.546*LN(Q282)),"-")</f>
        <v>-</v>
      </c>
      <c r="S282" s="237" t="str">
        <f t="shared" ref="S282:S345" si="32">IF(ISNUMBER(C282),O282*R282/100,"-")</f>
        <v>-</v>
      </c>
      <c r="T282" s="237" t="str">
        <f t="shared" ref="T282:T345" si="33">IF(ISNUMBER(C282),0.62198*S282/((D282*3.386)-S282),"-")</f>
        <v>-</v>
      </c>
      <c r="U282" s="237" t="str">
        <f t="shared" ref="U282:U345" si="34">IF(ISNUMBER(C282),(0.287055*Q282)/((D282*3.386)-S282)*16.016,"-")</f>
        <v>-</v>
      </c>
      <c r="V282" s="237" t="str">
        <f t="shared" ref="V282:V345" si="35">IF(ISNUMBER(C282),T282/U282,"-")</f>
        <v>-</v>
      </c>
      <c r="W282" s="295"/>
      <c r="Y282" s="290"/>
    </row>
    <row r="283" spans="2:25" x14ac:dyDescent="0.5">
      <c r="B283" s="292"/>
      <c r="C283" s="240"/>
      <c r="D283" s="268"/>
      <c r="E283" s="240"/>
      <c r="F283" s="240"/>
      <c r="G283" s="268"/>
      <c r="H283" s="237" t="str">
        <f t="shared" si="24"/>
        <v>-</v>
      </c>
      <c r="I283" s="237" t="str">
        <f t="shared" si="25"/>
        <v>-</v>
      </c>
      <c r="J283" s="237" t="str">
        <f t="shared" si="26"/>
        <v>-</v>
      </c>
      <c r="K283" s="237" t="str">
        <f t="shared" si="27"/>
        <v>-</v>
      </c>
      <c r="L283" s="237" t="str">
        <f t="shared" si="28"/>
        <v>-</v>
      </c>
      <c r="M283" s="237" t="str">
        <f t="shared" si="29"/>
        <v>-</v>
      </c>
      <c r="N283" s="240"/>
      <c r="O283" s="240"/>
      <c r="P283" s="268"/>
      <c r="Q283" s="237" t="str">
        <f t="shared" si="30"/>
        <v>-</v>
      </c>
      <c r="R283" s="237" t="str">
        <f t="shared" si="31"/>
        <v>-</v>
      </c>
      <c r="S283" s="237" t="str">
        <f t="shared" si="32"/>
        <v>-</v>
      </c>
      <c r="T283" s="237" t="str">
        <f t="shared" si="33"/>
        <v>-</v>
      </c>
      <c r="U283" s="237" t="str">
        <f t="shared" si="34"/>
        <v>-</v>
      </c>
      <c r="V283" s="237" t="str">
        <f t="shared" si="35"/>
        <v>-</v>
      </c>
      <c r="W283" s="295"/>
      <c r="Y283" s="290"/>
    </row>
    <row r="284" spans="2:25" x14ac:dyDescent="0.5">
      <c r="B284" s="292"/>
      <c r="C284" s="240"/>
      <c r="D284" s="268"/>
      <c r="E284" s="240"/>
      <c r="F284" s="240"/>
      <c r="G284" s="268"/>
      <c r="H284" s="237" t="str">
        <f t="shared" si="24"/>
        <v>-</v>
      </c>
      <c r="I284" s="237" t="str">
        <f t="shared" si="25"/>
        <v>-</v>
      </c>
      <c r="J284" s="237" t="str">
        <f t="shared" si="26"/>
        <v>-</v>
      </c>
      <c r="K284" s="237" t="str">
        <f t="shared" si="27"/>
        <v>-</v>
      </c>
      <c r="L284" s="237" t="str">
        <f t="shared" si="28"/>
        <v>-</v>
      </c>
      <c r="M284" s="237" t="str">
        <f t="shared" si="29"/>
        <v>-</v>
      </c>
      <c r="N284" s="240"/>
      <c r="O284" s="240"/>
      <c r="P284" s="268"/>
      <c r="Q284" s="237" t="str">
        <f t="shared" si="30"/>
        <v>-</v>
      </c>
      <c r="R284" s="237" t="str">
        <f t="shared" si="31"/>
        <v>-</v>
      </c>
      <c r="S284" s="237" t="str">
        <f t="shared" si="32"/>
        <v>-</v>
      </c>
      <c r="T284" s="237" t="str">
        <f t="shared" si="33"/>
        <v>-</v>
      </c>
      <c r="U284" s="237" t="str">
        <f t="shared" si="34"/>
        <v>-</v>
      </c>
      <c r="V284" s="237" t="str">
        <f t="shared" si="35"/>
        <v>-</v>
      </c>
      <c r="W284" s="295"/>
      <c r="Y284" s="290"/>
    </row>
    <row r="285" spans="2:25" x14ac:dyDescent="0.5">
      <c r="B285" s="292"/>
      <c r="C285" s="240"/>
      <c r="D285" s="268"/>
      <c r="E285" s="240"/>
      <c r="F285" s="240"/>
      <c r="G285" s="268"/>
      <c r="H285" s="237" t="str">
        <f t="shared" si="24"/>
        <v>-</v>
      </c>
      <c r="I285" s="237" t="str">
        <f t="shared" si="25"/>
        <v>-</v>
      </c>
      <c r="J285" s="237" t="str">
        <f t="shared" si="26"/>
        <v>-</v>
      </c>
      <c r="K285" s="237" t="str">
        <f t="shared" si="27"/>
        <v>-</v>
      </c>
      <c r="L285" s="237" t="str">
        <f t="shared" si="28"/>
        <v>-</v>
      </c>
      <c r="M285" s="237" t="str">
        <f t="shared" si="29"/>
        <v>-</v>
      </c>
      <c r="N285" s="240"/>
      <c r="O285" s="240"/>
      <c r="P285" s="268"/>
      <c r="Q285" s="237" t="str">
        <f t="shared" si="30"/>
        <v>-</v>
      </c>
      <c r="R285" s="237" t="str">
        <f t="shared" si="31"/>
        <v>-</v>
      </c>
      <c r="S285" s="237" t="str">
        <f t="shared" si="32"/>
        <v>-</v>
      </c>
      <c r="T285" s="237" t="str">
        <f t="shared" si="33"/>
        <v>-</v>
      </c>
      <c r="U285" s="237" t="str">
        <f t="shared" si="34"/>
        <v>-</v>
      </c>
      <c r="V285" s="237" t="str">
        <f t="shared" si="35"/>
        <v>-</v>
      </c>
      <c r="W285" s="295"/>
      <c r="Y285" s="290"/>
    </row>
    <row r="286" spans="2:25" x14ac:dyDescent="0.5">
      <c r="B286" s="292"/>
      <c r="C286" s="240"/>
      <c r="D286" s="268"/>
      <c r="E286" s="240"/>
      <c r="F286" s="240"/>
      <c r="G286" s="268"/>
      <c r="H286" s="237" t="str">
        <f t="shared" si="24"/>
        <v>-</v>
      </c>
      <c r="I286" s="237" t="str">
        <f t="shared" si="25"/>
        <v>-</v>
      </c>
      <c r="J286" s="237" t="str">
        <f t="shared" si="26"/>
        <v>-</v>
      </c>
      <c r="K286" s="237" t="str">
        <f t="shared" si="27"/>
        <v>-</v>
      </c>
      <c r="L286" s="237" t="str">
        <f t="shared" si="28"/>
        <v>-</v>
      </c>
      <c r="M286" s="237" t="str">
        <f t="shared" si="29"/>
        <v>-</v>
      </c>
      <c r="N286" s="240"/>
      <c r="O286" s="240"/>
      <c r="P286" s="268"/>
      <c r="Q286" s="237" t="str">
        <f t="shared" si="30"/>
        <v>-</v>
      </c>
      <c r="R286" s="237" t="str">
        <f t="shared" si="31"/>
        <v>-</v>
      </c>
      <c r="S286" s="237" t="str">
        <f t="shared" si="32"/>
        <v>-</v>
      </c>
      <c r="T286" s="237" t="str">
        <f t="shared" si="33"/>
        <v>-</v>
      </c>
      <c r="U286" s="237" t="str">
        <f t="shared" si="34"/>
        <v>-</v>
      </c>
      <c r="V286" s="237" t="str">
        <f t="shared" si="35"/>
        <v>-</v>
      </c>
      <c r="W286" s="295"/>
      <c r="Y286" s="290"/>
    </row>
    <row r="287" spans="2:25" x14ac:dyDescent="0.5">
      <c r="B287" s="292"/>
      <c r="C287" s="240"/>
      <c r="D287" s="268"/>
      <c r="E287" s="240"/>
      <c r="F287" s="240"/>
      <c r="G287" s="268"/>
      <c r="H287" s="237" t="str">
        <f t="shared" si="24"/>
        <v>-</v>
      </c>
      <c r="I287" s="237" t="str">
        <f t="shared" si="25"/>
        <v>-</v>
      </c>
      <c r="J287" s="237" t="str">
        <f t="shared" si="26"/>
        <v>-</v>
      </c>
      <c r="K287" s="237" t="str">
        <f t="shared" si="27"/>
        <v>-</v>
      </c>
      <c r="L287" s="237" t="str">
        <f t="shared" si="28"/>
        <v>-</v>
      </c>
      <c r="M287" s="237" t="str">
        <f t="shared" si="29"/>
        <v>-</v>
      </c>
      <c r="N287" s="240"/>
      <c r="O287" s="240"/>
      <c r="P287" s="268"/>
      <c r="Q287" s="237" t="str">
        <f t="shared" si="30"/>
        <v>-</v>
      </c>
      <c r="R287" s="237" t="str">
        <f t="shared" si="31"/>
        <v>-</v>
      </c>
      <c r="S287" s="237" t="str">
        <f t="shared" si="32"/>
        <v>-</v>
      </c>
      <c r="T287" s="237" t="str">
        <f t="shared" si="33"/>
        <v>-</v>
      </c>
      <c r="U287" s="237" t="str">
        <f t="shared" si="34"/>
        <v>-</v>
      </c>
      <c r="V287" s="237" t="str">
        <f t="shared" si="35"/>
        <v>-</v>
      </c>
      <c r="W287" s="295"/>
      <c r="Y287" s="290"/>
    </row>
    <row r="288" spans="2:25" x14ac:dyDescent="0.5">
      <c r="B288" s="292"/>
      <c r="C288" s="240"/>
      <c r="D288" s="268"/>
      <c r="E288" s="240"/>
      <c r="F288" s="240"/>
      <c r="G288" s="268"/>
      <c r="H288" s="237" t="str">
        <f t="shared" si="24"/>
        <v>-</v>
      </c>
      <c r="I288" s="237" t="str">
        <f t="shared" si="25"/>
        <v>-</v>
      </c>
      <c r="J288" s="237" t="str">
        <f t="shared" si="26"/>
        <v>-</v>
      </c>
      <c r="K288" s="237" t="str">
        <f t="shared" si="27"/>
        <v>-</v>
      </c>
      <c r="L288" s="237" t="str">
        <f t="shared" si="28"/>
        <v>-</v>
      </c>
      <c r="M288" s="237" t="str">
        <f t="shared" si="29"/>
        <v>-</v>
      </c>
      <c r="N288" s="240"/>
      <c r="O288" s="240"/>
      <c r="P288" s="268"/>
      <c r="Q288" s="237" t="str">
        <f t="shared" si="30"/>
        <v>-</v>
      </c>
      <c r="R288" s="237" t="str">
        <f t="shared" si="31"/>
        <v>-</v>
      </c>
      <c r="S288" s="237" t="str">
        <f t="shared" si="32"/>
        <v>-</v>
      </c>
      <c r="T288" s="237" t="str">
        <f t="shared" si="33"/>
        <v>-</v>
      </c>
      <c r="U288" s="237" t="str">
        <f t="shared" si="34"/>
        <v>-</v>
      </c>
      <c r="V288" s="237" t="str">
        <f t="shared" si="35"/>
        <v>-</v>
      </c>
      <c r="W288" s="295"/>
      <c r="Y288" s="290"/>
    </row>
    <row r="289" spans="2:25" x14ac:dyDescent="0.5">
      <c r="B289" s="292"/>
      <c r="C289" s="240"/>
      <c r="D289" s="268"/>
      <c r="E289" s="240"/>
      <c r="F289" s="240"/>
      <c r="G289" s="268"/>
      <c r="H289" s="237" t="str">
        <f t="shared" si="24"/>
        <v>-</v>
      </c>
      <c r="I289" s="237" t="str">
        <f t="shared" si="25"/>
        <v>-</v>
      </c>
      <c r="J289" s="237" t="str">
        <f t="shared" si="26"/>
        <v>-</v>
      </c>
      <c r="K289" s="237" t="str">
        <f t="shared" si="27"/>
        <v>-</v>
      </c>
      <c r="L289" s="237" t="str">
        <f t="shared" si="28"/>
        <v>-</v>
      </c>
      <c r="M289" s="237" t="str">
        <f t="shared" si="29"/>
        <v>-</v>
      </c>
      <c r="N289" s="240"/>
      <c r="O289" s="240"/>
      <c r="P289" s="268"/>
      <c r="Q289" s="237" t="str">
        <f t="shared" si="30"/>
        <v>-</v>
      </c>
      <c r="R289" s="237" t="str">
        <f t="shared" si="31"/>
        <v>-</v>
      </c>
      <c r="S289" s="237" t="str">
        <f t="shared" si="32"/>
        <v>-</v>
      </c>
      <c r="T289" s="237" t="str">
        <f t="shared" si="33"/>
        <v>-</v>
      </c>
      <c r="U289" s="237" t="str">
        <f t="shared" si="34"/>
        <v>-</v>
      </c>
      <c r="V289" s="237" t="str">
        <f t="shared" si="35"/>
        <v>-</v>
      </c>
      <c r="W289" s="295"/>
      <c r="Y289" s="290"/>
    </row>
    <row r="290" spans="2:25" x14ac:dyDescent="0.5">
      <c r="B290" s="292"/>
      <c r="C290" s="240"/>
      <c r="D290" s="268"/>
      <c r="E290" s="240"/>
      <c r="F290" s="240"/>
      <c r="G290" s="268"/>
      <c r="H290" s="237" t="str">
        <f t="shared" si="24"/>
        <v>-</v>
      </c>
      <c r="I290" s="237" t="str">
        <f t="shared" si="25"/>
        <v>-</v>
      </c>
      <c r="J290" s="237" t="str">
        <f t="shared" si="26"/>
        <v>-</v>
      </c>
      <c r="K290" s="237" t="str">
        <f t="shared" si="27"/>
        <v>-</v>
      </c>
      <c r="L290" s="237" t="str">
        <f t="shared" si="28"/>
        <v>-</v>
      </c>
      <c r="M290" s="237" t="str">
        <f t="shared" si="29"/>
        <v>-</v>
      </c>
      <c r="N290" s="240"/>
      <c r="O290" s="240"/>
      <c r="P290" s="268"/>
      <c r="Q290" s="237" t="str">
        <f t="shared" si="30"/>
        <v>-</v>
      </c>
      <c r="R290" s="237" t="str">
        <f t="shared" si="31"/>
        <v>-</v>
      </c>
      <c r="S290" s="237" t="str">
        <f t="shared" si="32"/>
        <v>-</v>
      </c>
      <c r="T290" s="237" t="str">
        <f t="shared" si="33"/>
        <v>-</v>
      </c>
      <c r="U290" s="237" t="str">
        <f t="shared" si="34"/>
        <v>-</v>
      </c>
      <c r="V290" s="237" t="str">
        <f t="shared" si="35"/>
        <v>-</v>
      </c>
      <c r="W290" s="295"/>
      <c r="Y290" s="290"/>
    </row>
    <row r="291" spans="2:25" x14ac:dyDescent="0.5">
      <c r="B291" s="292"/>
      <c r="C291" s="240"/>
      <c r="D291" s="268"/>
      <c r="E291" s="240"/>
      <c r="F291" s="240"/>
      <c r="G291" s="268"/>
      <c r="H291" s="237" t="str">
        <f t="shared" si="24"/>
        <v>-</v>
      </c>
      <c r="I291" s="237" t="str">
        <f t="shared" si="25"/>
        <v>-</v>
      </c>
      <c r="J291" s="237" t="str">
        <f t="shared" si="26"/>
        <v>-</v>
      </c>
      <c r="K291" s="237" t="str">
        <f t="shared" si="27"/>
        <v>-</v>
      </c>
      <c r="L291" s="237" t="str">
        <f t="shared" si="28"/>
        <v>-</v>
      </c>
      <c r="M291" s="237" t="str">
        <f t="shared" si="29"/>
        <v>-</v>
      </c>
      <c r="N291" s="240"/>
      <c r="O291" s="240"/>
      <c r="P291" s="268"/>
      <c r="Q291" s="237" t="str">
        <f t="shared" si="30"/>
        <v>-</v>
      </c>
      <c r="R291" s="237" t="str">
        <f t="shared" si="31"/>
        <v>-</v>
      </c>
      <c r="S291" s="237" t="str">
        <f t="shared" si="32"/>
        <v>-</v>
      </c>
      <c r="T291" s="237" t="str">
        <f t="shared" si="33"/>
        <v>-</v>
      </c>
      <c r="U291" s="237" t="str">
        <f t="shared" si="34"/>
        <v>-</v>
      </c>
      <c r="V291" s="237" t="str">
        <f t="shared" si="35"/>
        <v>-</v>
      </c>
      <c r="W291" s="295"/>
      <c r="Y291" s="290"/>
    </row>
    <row r="292" spans="2:25" x14ac:dyDescent="0.5">
      <c r="B292" s="292"/>
      <c r="C292" s="240"/>
      <c r="D292" s="268"/>
      <c r="E292" s="240"/>
      <c r="F292" s="240"/>
      <c r="G292" s="268"/>
      <c r="H292" s="237" t="str">
        <f t="shared" si="24"/>
        <v>-</v>
      </c>
      <c r="I292" s="237" t="str">
        <f t="shared" si="25"/>
        <v>-</v>
      </c>
      <c r="J292" s="237" t="str">
        <f t="shared" si="26"/>
        <v>-</v>
      </c>
      <c r="K292" s="237" t="str">
        <f t="shared" si="27"/>
        <v>-</v>
      </c>
      <c r="L292" s="237" t="str">
        <f t="shared" si="28"/>
        <v>-</v>
      </c>
      <c r="M292" s="237" t="str">
        <f t="shared" si="29"/>
        <v>-</v>
      </c>
      <c r="N292" s="240"/>
      <c r="O292" s="240"/>
      <c r="P292" s="268"/>
      <c r="Q292" s="237" t="str">
        <f t="shared" si="30"/>
        <v>-</v>
      </c>
      <c r="R292" s="237" t="str">
        <f t="shared" si="31"/>
        <v>-</v>
      </c>
      <c r="S292" s="237" t="str">
        <f t="shared" si="32"/>
        <v>-</v>
      </c>
      <c r="T292" s="237" t="str">
        <f t="shared" si="33"/>
        <v>-</v>
      </c>
      <c r="U292" s="237" t="str">
        <f t="shared" si="34"/>
        <v>-</v>
      </c>
      <c r="V292" s="237" t="str">
        <f t="shared" si="35"/>
        <v>-</v>
      </c>
      <c r="W292" s="295"/>
      <c r="Y292" s="290"/>
    </row>
    <row r="293" spans="2:25" x14ac:dyDescent="0.5">
      <c r="B293" s="292"/>
      <c r="C293" s="240"/>
      <c r="D293" s="268"/>
      <c r="E293" s="240"/>
      <c r="F293" s="240"/>
      <c r="G293" s="268"/>
      <c r="H293" s="237" t="str">
        <f t="shared" si="24"/>
        <v>-</v>
      </c>
      <c r="I293" s="237" t="str">
        <f t="shared" si="25"/>
        <v>-</v>
      </c>
      <c r="J293" s="237" t="str">
        <f t="shared" si="26"/>
        <v>-</v>
      </c>
      <c r="K293" s="237" t="str">
        <f t="shared" si="27"/>
        <v>-</v>
      </c>
      <c r="L293" s="237" t="str">
        <f t="shared" si="28"/>
        <v>-</v>
      </c>
      <c r="M293" s="237" t="str">
        <f t="shared" si="29"/>
        <v>-</v>
      </c>
      <c r="N293" s="240"/>
      <c r="O293" s="240"/>
      <c r="P293" s="268"/>
      <c r="Q293" s="237" t="str">
        <f t="shared" si="30"/>
        <v>-</v>
      </c>
      <c r="R293" s="237" t="str">
        <f t="shared" si="31"/>
        <v>-</v>
      </c>
      <c r="S293" s="237" t="str">
        <f t="shared" si="32"/>
        <v>-</v>
      </c>
      <c r="T293" s="237" t="str">
        <f t="shared" si="33"/>
        <v>-</v>
      </c>
      <c r="U293" s="237" t="str">
        <f t="shared" si="34"/>
        <v>-</v>
      </c>
      <c r="V293" s="237" t="str">
        <f t="shared" si="35"/>
        <v>-</v>
      </c>
      <c r="W293" s="295"/>
      <c r="Y293" s="290"/>
    </row>
    <row r="294" spans="2:25" x14ac:dyDescent="0.5">
      <c r="B294" s="292"/>
      <c r="C294" s="240"/>
      <c r="D294" s="268"/>
      <c r="E294" s="240"/>
      <c r="F294" s="240"/>
      <c r="G294" s="268"/>
      <c r="H294" s="237" t="str">
        <f t="shared" si="24"/>
        <v>-</v>
      </c>
      <c r="I294" s="237" t="str">
        <f t="shared" si="25"/>
        <v>-</v>
      </c>
      <c r="J294" s="237" t="str">
        <f t="shared" si="26"/>
        <v>-</v>
      </c>
      <c r="K294" s="237" t="str">
        <f t="shared" si="27"/>
        <v>-</v>
      </c>
      <c r="L294" s="237" t="str">
        <f t="shared" si="28"/>
        <v>-</v>
      </c>
      <c r="M294" s="237" t="str">
        <f t="shared" si="29"/>
        <v>-</v>
      </c>
      <c r="N294" s="240"/>
      <c r="O294" s="240"/>
      <c r="P294" s="268"/>
      <c r="Q294" s="237" t="str">
        <f t="shared" si="30"/>
        <v>-</v>
      </c>
      <c r="R294" s="237" t="str">
        <f t="shared" si="31"/>
        <v>-</v>
      </c>
      <c r="S294" s="237" t="str">
        <f t="shared" si="32"/>
        <v>-</v>
      </c>
      <c r="T294" s="237" t="str">
        <f t="shared" si="33"/>
        <v>-</v>
      </c>
      <c r="U294" s="237" t="str">
        <f t="shared" si="34"/>
        <v>-</v>
      </c>
      <c r="V294" s="237" t="str">
        <f t="shared" si="35"/>
        <v>-</v>
      </c>
      <c r="W294" s="295"/>
      <c r="Y294" s="290"/>
    </row>
    <row r="295" spans="2:25" x14ac:dyDescent="0.5">
      <c r="B295" s="292"/>
      <c r="C295" s="240"/>
      <c r="D295" s="268"/>
      <c r="E295" s="240"/>
      <c r="F295" s="240"/>
      <c r="G295" s="268"/>
      <c r="H295" s="237" t="str">
        <f t="shared" si="24"/>
        <v>-</v>
      </c>
      <c r="I295" s="237" t="str">
        <f t="shared" si="25"/>
        <v>-</v>
      </c>
      <c r="J295" s="237" t="str">
        <f t="shared" si="26"/>
        <v>-</v>
      </c>
      <c r="K295" s="237" t="str">
        <f t="shared" si="27"/>
        <v>-</v>
      </c>
      <c r="L295" s="237" t="str">
        <f t="shared" si="28"/>
        <v>-</v>
      </c>
      <c r="M295" s="237" t="str">
        <f t="shared" si="29"/>
        <v>-</v>
      </c>
      <c r="N295" s="240"/>
      <c r="O295" s="240"/>
      <c r="P295" s="268"/>
      <c r="Q295" s="237" t="str">
        <f t="shared" si="30"/>
        <v>-</v>
      </c>
      <c r="R295" s="237" t="str">
        <f t="shared" si="31"/>
        <v>-</v>
      </c>
      <c r="S295" s="237" t="str">
        <f t="shared" si="32"/>
        <v>-</v>
      </c>
      <c r="T295" s="237" t="str">
        <f t="shared" si="33"/>
        <v>-</v>
      </c>
      <c r="U295" s="237" t="str">
        <f t="shared" si="34"/>
        <v>-</v>
      </c>
      <c r="V295" s="237" t="str">
        <f t="shared" si="35"/>
        <v>-</v>
      </c>
      <c r="W295" s="295"/>
      <c r="Y295" s="290"/>
    </row>
    <row r="296" spans="2:25" x14ac:dyDescent="0.5">
      <c r="B296" s="292"/>
      <c r="C296" s="240"/>
      <c r="D296" s="268"/>
      <c r="E296" s="240"/>
      <c r="F296" s="240"/>
      <c r="G296" s="268"/>
      <c r="H296" s="237" t="str">
        <f t="shared" si="24"/>
        <v>-</v>
      </c>
      <c r="I296" s="237" t="str">
        <f t="shared" si="25"/>
        <v>-</v>
      </c>
      <c r="J296" s="237" t="str">
        <f t="shared" si="26"/>
        <v>-</v>
      </c>
      <c r="K296" s="237" t="str">
        <f t="shared" si="27"/>
        <v>-</v>
      </c>
      <c r="L296" s="237" t="str">
        <f t="shared" si="28"/>
        <v>-</v>
      </c>
      <c r="M296" s="237" t="str">
        <f t="shared" si="29"/>
        <v>-</v>
      </c>
      <c r="N296" s="240"/>
      <c r="O296" s="240"/>
      <c r="P296" s="268"/>
      <c r="Q296" s="237" t="str">
        <f t="shared" si="30"/>
        <v>-</v>
      </c>
      <c r="R296" s="237" t="str">
        <f t="shared" si="31"/>
        <v>-</v>
      </c>
      <c r="S296" s="237" t="str">
        <f t="shared" si="32"/>
        <v>-</v>
      </c>
      <c r="T296" s="237" t="str">
        <f t="shared" si="33"/>
        <v>-</v>
      </c>
      <c r="U296" s="237" t="str">
        <f t="shared" si="34"/>
        <v>-</v>
      </c>
      <c r="V296" s="237" t="str">
        <f t="shared" si="35"/>
        <v>-</v>
      </c>
      <c r="W296" s="295"/>
      <c r="Y296" s="290"/>
    </row>
    <row r="297" spans="2:25" x14ac:dyDescent="0.5">
      <c r="B297" s="292"/>
      <c r="C297" s="240"/>
      <c r="D297" s="268"/>
      <c r="E297" s="240"/>
      <c r="F297" s="240"/>
      <c r="G297" s="268"/>
      <c r="H297" s="237" t="str">
        <f t="shared" si="24"/>
        <v>-</v>
      </c>
      <c r="I297" s="237" t="str">
        <f t="shared" si="25"/>
        <v>-</v>
      </c>
      <c r="J297" s="237" t="str">
        <f t="shared" si="26"/>
        <v>-</v>
      </c>
      <c r="K297" s="237" t="str">
        <f t="shared" si="27"/>
        <v>-</v>
      </c>
      <c r="L297" s="237" t="str">
        <f t="shared" si="28"/>
        <v>-</v>
      </c>
      <c r="M297" s="237" t="str">
        <f t="shared" si="29"/>
        <v>-</v>
      </c>
      <c r="N297" s="240"/>
      <c r="O297" s="240"/>
      <c r="P297" s="268"/>
      <c r="Q297" s="237" t="str">
        <f t="shared" si="30"/>
        <v>-</v>
      </c>
      <c r="R297" s="237" t="str">
        <f t="shared" si="31"/>
        <v>-</v>
      </c>
      <c r="S297" s="237" t="str">
        <f t="shared" si="32"/>
        <v>-</v>
      </c>
      <c r="T297" s="237" t="str">
        <f t="shared" si="33"/>
        <v>-</v>
      </c>
      <c r="U297" s="237" t="str">
        <f t="shared" si="34"/>
        <v>-</v>
      </c>
      <c r="V297" s="237" t="str">
        <f t="shared" si="35"/>
        <v>-</v>
      </c>
      <c r="W297" s="295"/>
      <c r="Y297" s="290"/>
    </row>
    <row r="298" spans="2:25" x14ac:dyDescent="0.5">
      <c r="B298" s="292"/>
      <c r="C298" s="240"/>
      <c r="D298" s="268"/>
      <c r="E298" s="240"/>
      <c r="F298" s="240"/>
      <c r="G298" s="268"/>
      <c r="H298" s="237" t="str">
        <f t="shared" si="24"/>
        <v>-</v>
      </c>
      <c r="I298" s="237" t="str">
        <f t="shared" si="25"/>
        <v>-</v>
      </c>
      <c r="J298" s="237" t="str">
        <f t="shared" si="26"/>
        <v>-</v>
      </c>
      <c r="K298" s="237" t="str">
        <f t="shared" si="27"/>
        <v>-</v>
      </c>
      <c r="L298" s="237" t="str">
        <f t="shared" si="28"/>
        <v>-</v>
      </c>
      <c r="M298" s="237" t="str">
        <f t="shared" si="29"/>
        <v>-</v>
      </c>
      <c r="N298" s="240"/>
      <c r="O298" s="240"/>
      <c r="P298" s="268"/>
      <c r="Q298" s="237" t="str">
        <f t="shared" si="30"/>
        <v>-</v>
      </c>
      <c r="R298" s="237" t="str">
        <f t="shared" si="31"/>
        <v>-</v>
      </c>
      <c r="S298" s="237" t="str">
        <f t="shared" si="32"/>
        <v>-</v>
      </c>
      <c r="T298" s="237" t="str">
        <f t="shared" si="33"/>
        <v>-</v>
      </c>
      <c r="U298" s="237" t="str">
        <f t="shared" si="34"/>
        <v>-</v>
      </c>
      <c r="V298" s="237" t="str">
        <f t="shared" si="35"/>
        <v>-</v>
      </c>
      <c r="W298" s="295"/>
      <c r="Y298" s="290"/>
    </row>
    <row r="299" spans="2:25" x14ac:dyDescent="0.5">
      <c r="B299" s="292"/>
      <c r="C299" s="240"/>
      <c r="D299" s="268"/>
      <c r="E299" s="240"/>
      <c r="F299" s="240"/>
      <c r="G299" s="268"/>
      <c r="H299" s="237" t="str">
        <f t="shared" si="24"/>
        <v>-</v>
      </c>
      <c r="I299" s="237" t="str">
        <f t="shared" si="25"/>
        <v>-</v>
      </c>
      <c r="J299" s="237" t="str">
        <f t="shared" si="26"/>
        <v>-</v>
      </c>
      <c r="K299" s="237" t="str">
        <f t="shared" si="27"/>
        <v>-</v>
      </c>
      <c r="L299" s="237" t="str">
        <f t="shared" si="28"/>
        <v>-</v>
      </c>
      <c r="M299" s="237" t="str">
        <f t="shared" si="29"/>
        <v>-</v>
      </c>
      <c r="N299" s="240"/>
      <c r="O299" s="240"/>
      <c r="P299" s="268"/>
      <c r="Q299" s="237" t="str">
        <f t="shared" si="30"/>
        <v>-</v>
      </c>
      <c r="R299" s="237" t="str">
        <f t="shared" si="31"/>
        <v>-</v>
      </c>
      <c r="S299" s="237" t="str">
        <f t="shared" si="32"/>
        <v>-</v>
      </c>
      <c r="T299" s="237" t="str">
        <f t="shared" si="33"/>
        <v>-</v>
      </c>
      <c r="U299" s="237" t="str">
        <f t="shared" si="34"/>
        <v>-</v>
      </c>
      <c r="V299" s="237" t="str">
        <f t="shared" si="35"/>
        <v>-</v>
      </c>
      <c r="W299" s="295"/>
      <c r="Y299" s="290"/>
    </row>
    <row r="300" spans="2:25" x14ac:dyDescent="0.5">
      <c r="B300" s="292"/>
      <c r="C300" s="240"/>
      <c r="D300" s="268"/>
      <c r="E300" s="240"/>
      <c r="F300" s="240"/>
      <c r="G300" s="268"/>
      <c r="H300" s="237" t="str">
        <f t="shared" si="24"/>
        <v>-</v>
      </c>
      <c r="I300" s="237" t="str">
        <f t="shared" si="25"/>
        <v>-</v>
      </c>
      <c r="J300" s="237" t="str">
        <f t="shared" si="26"/>
        <v>-</v>
      </c>
      <c r="K300" s="237" t="str">
        <f t="shared" si="27"/>
        <v>-</v>
      </c>
      <c r="L300" s="237" t="str">
        <f t="shared" si="28"/>
        <v>-</v>
      </c>
      <c r="M300" s="237" t="str">
        <f t="shared" si="29"/>
        <v>-</v>
      </c>
      <c r="N300" s="240"/>
      <c r="O300" s="240"/>
      <c r="P300" s="268"/>
      <c r="Q300" s="237" t="str">
        <f t="shared" si="30"/>
        <v>-</v>
      </c>
      <c r="R300" s="237" t="str">
        <f t="shared" si="31"/>
        <v>-</v>
      </c>
      <c r="S300" s="237" t="str">
        <f t="shared" si="32"/>
        <v>-</v>
      </c>
      <c r="T300" s="237" t="str">
        <f t="shared" si="33"/>
        <v>-</v>
      </c>
      <c r="U300" s="237" t="str">
        <f t="shared" si="34"/>
        <v>-</v>
      </c>
      <c r="V300" s="237" t="str">
        <f t="shared" si="35"/>
        <v>-</v>
      </c>
      <c r="W300" s="295"/>
      <c r="Y300" s="290"/>
    </row>
    <row r="301" spans="2:25" x14ac:dyDescent="0.5">
      <c r="B301" s="292"/>
      <c r="C301" s="240"/>
      <c r="D301" s="268"/>
      <c r="E301" s="240"/>
      <c r="F301" s="240"/>
      <c r="G301" s="268"/>
      <c r="H301" s="237" t="str">
        <f t="shared" si="24"/>
        <v>-</v>
      </c>
      <c r="I301" s="237" t="str">
        <f t="shared" si="25"/>
        <v>-</v>
      </c>
      <c r="J301" s="237" t="str">
        <f t="shared" si="26"/>
        <v>-</v>
      </c>
      <c r="K301" s="237" t="str">
        <f t="shared" si="27"/>
        <v>-</v>
      </c>
      <c r="L301" s="237" t="str">
        <f t="shared" si="28"/>
        <v>-</v>
      </c>
      <c r="M301" s="237" t="str">
        <f t="shared" si="29"/>
        <v>-</v>
      </c>
      <c r="N301" s="240"/>
      <c r="O301" s="240"/>
      <c r="P301" s="268"/>
      <c r="Q301" s="237" t="str">
        <f t="shared" si="30"/>
        <v>-</v>
      </c>
      <c r="R301" s="237" t="str">
        <f t="shared" si="31"/>
        <v>-</v>
      </c>
      <c r="S301" s="237" t="str">
        <f t="shared" si="32"/>
        <v>-</v>
      </c>
      <c r="T301" s="237" t="str">
        <f t="shared" si="33"/>
        <v>-</v>
      </c>
      <c r="U301" s="237" t="str">
        <f t="shared" si="34"/>
        <v>-</v>
      </c>
      <c r="V301" s="237" t="str">
        <f t="shared" si="35"/>
        <v>-</v>
      </c>
      <c r="W301" s="295"/>
      <c r="Y301" s="290"/>
    </row>
    <row r="302" spans="2:25" x14ac:dyDescent="0.5">
      <c r="B302" s="292"/>
      <c r="C302" s="240"/>
      <c r="D302" s="268"/>
      <c r="E302" s="240"/>
      <c r="F302" s="240"/>
      <c r="G302" s="268"/>
      <c r="H302" s="237" t="str">
        <f t="shared" si="24"/>
        <v>-</v>
      </c>
      <c r="I302" s="237" t="str">
        <f t="shared" si="25"/>
        <v>-</v>
      </c>
      <c r="J302" s="237" t="str">
        <f t="shared" si="26"/>
        <v>-</v>
      </c>
      <c r="K302" s="237" t="str">
        <f t="shared" si="27"/>
        <v>-</v>
      </c>
      <c r="L302" s="237" t="str">
        <f t="shared" si="28"/>
        <v>-</v>
      </c>
      <c r="M302" s="237" t="str">
        <f t="shared" si="29"/>
        <v>-</v>
      </c>
      <c r="N302" s="240"/>
      <c r="O302" s="240"/>
      <c r="P302" s="268"/>
      <c r="Q302" s="237" t="str">
        <f t="shared" si="30"/>
        <v>-</v>
      </c>
      <c r="R302" s="237" t="str">
        <f t="shared" si="31"/>
        <v>-</v>
      </c>
      <c r="S302" s="237" t="str">
        <f t="shared" si="32"/>
        <v>-</v>
      </c>
      <c r="T302" s="237" t="str">
        <f t="shared" si="33"/>
        <v>-</v>
      </c>
      <c r="U302" s="237" t="str">
        <f t="shared" si="34"/>
        <v>-</v>
      </c>
      <c r="V302" s="237" t="str">
        <f t="shared" si="35"/>
        <v>-</v>
      </c>
      <c r="W302" s="295"/>
      <c r="Y302" s="290"/>
    </row>
    <row r="303" spans="2:25" x14ac:dyDescent="0.5">
      <c r="B303" s="292"/>
      <c r="C303" s="240"/>
      <c r="D303" s="268"/>
      <c r="E303" s="240"/>
      <c r="F303" s="240"/>
      <c r="G303" s="268"/>
      <c r="H303" s="237" t="str">
        <f t="shared" si="24"/>
        <v>-</v>
      </c>
      <c r="I303" s="237" t="str">
        <f t="shared" si="25"/>
        <v>-</v>
      </c>
      <c r="J303" s="237" t="str">
        <f t="shared" si="26"/>
        <v>-</v>
      </c>
      <c r="K303" s="237" t="str">
        <f t="shared" si="27"/>
        <v>-</v>
      </c>
      <c r="L303" s="237" t="str">
        <f t="shared" si="28"/>
        <v>-</v>
      </c>
      <c r="M303" s="237" t="str">
        <f t="shared" si="29"/>
        <v>-</v>
      </c>
      <c r="N303" s="240"/>
      <c r="O303" s="240"/>
      <c r="P303" s="268"/>
      <c r="Q303" s="237" t="str">
        <f t="shared" si="30"/>
        <v>-</v>
      </c>
      <c r="R303" s="237" t="str">
        <f t="shared" si="31"/>
        <v>-</v>
      </c>
      <c r="S303" s="237" t="str">
        <f t="shared" si="32"/>
        <v>-</v>
      </c>
      <c r="T303" s="237" t="str">
        <f t="shared" si="33"/>
        <v>-</v>
      </c>
      <c r="U303" s="237" t="str">
        <f t="shared" si="34"/>
        <v>-</v>
      </c>
      <c r="V303" s="237" t="str">
        <f t="shared" si="35"/>
        <v>-</v>
      </c>
      <c r="W303" s="295"/>
      <c r="Y303" s="290"/>
    </row>
    <row r="304" spans="2:25" x14ac:dyDescent="0.5">
      <c r="B304" s="292"/>
      <c r="C304" s="240"/>
      <c r="D304" s="268"/>
      <c r="E304" s="240"/>
      <c r="F304" s="240"/>
      <c r="G304" s="268"/>
      <c r="H304" s="237" t="str">
        <f t="shared" si="24"/>
        <v>-</v>
      </c>
      <c r="I304" s="237" t="str">
        <f t="shared" si="25"/>
        <v>-</v>
      </c>
      <c r="J304" s="237" t="str">
        <f t="shared" si="26"/>
        <v>-</v>
      </c>
      <c r="K304" s="237" t="str">
        <f t="shared" si="27"/>
        <v>-</v>
      </c>
      <c r="L304" s="237" t="str">
        <f t="shared" si="28"/>
        <v>-</v>
      </c>
      <c r="M304" s="237" t="str">
        <f t="shared" si="29"/>
        <v>-</v>
      </c>
      <c r="N304" s="240"/>
      <c r="O304" s="240"/>
      <c r="P304" s="268"/>
      <c r="Q304" s="237" t="str">
        <f t="shared" si="30"/>
        <v>-</v>
      </c>
      <c r="R304" s="237" t="str">
        <f t="shared" si="31"/>
        <v>-</v>
      </c>
      <c r="S304" s="237" t="str">
        <f t="shared" si="32"/>
        <v>-</v>
      </c>
      <c r="T304" s="237" t="str">
        <f t="shared" si="33"/>
        <v>-</v>
      </c>
      <c r="U304" s="237" t="str">
        <f t="shared" si="34"/>
        <v>-</v>
      </c>
      <c r="V304" s="237" t="str">
        <f t="shared" si="35"/>
        <v>-</v>
      </c>
      <c r="W304" s="295"/>
      <c r="Y304" s="290"/>
    </row>
    <row r="305" spans="2:25" x14ac:dyDescent="0.5">
      <c r="B305" s="292"/>
      <c r="C305" s="240"/>
      <c r="D305" s="268"/>
      <c r="E305" s="240"/>
      <c r="F305" s="240"/>
      <c r="G305" s="268"/>
      <c r="H305" s="237" t="str">
        <f t="shared" si="24"/>
        <v>-</v>
      </c>
      <c r="I305" s="237" t="str">
        <f t="shared" si="25"/>
        <v>-</v>
      </c>
      <c r="J305" s="237" t="str">
        <f t="shared" si="26"/>
        <v>-</v>
      </c>
      <c r="K305" s="237" t="str">
        <f t="shared" si="27"/>
        <v>-</v>
      </c>
      <c r="L305" s="237" t="str">
        <f t="shared" si="28"/>
        <v>-</v>
      </c>
      <c r="M305" s="237" t="str">
        <f t="shared" si="29"/>
        <v>-</v>
      </c>
      <c r="N305" s="240"/>
      <c r="O305" s="240"/>
      <c r="P305" s="268"/>
      <c r="Q305" s="237" t="str">
        <f t="shared" si="30"/>
        <v>-</v>
      </c>
      <c r="R305" s="237" t="str">
        <f t="shared" si="31"/>
        <v>-</v>
      </c>
      <c r="S305" s="237" t="str">
        <f t="shared" si="32"/>
        <v>-</v>
      </c>
      <c r="T305" s="237" t="str">
        <f t="shared" si="33"/>
        <v>-</v>
      </c>
      <c r="U305" s="237" t="str">
        <f t="shared" si="34"/>
        <v>-</v>
      </c>
      <c r="V305" s="237" t="str">
        <f t="shared" si="35"/>
        <v>-</v>
      </c>
      <c r="W305" s="295"/>
      <c r="Y305" s="290"/>
    </row>
    <row r="306" spans="2:25" x14ac:dyDescent="0.5">
      <c r="B306" s="292"/>
      <c r="C306" s="240"/>
      <c r="D306" s="268"/>
      <c r="E306" s="240"/>
      <c r="F306" s="240"/>
      <c r="G306" s="268"/>
      <c r="H306" s="237" t="str">
        <f t="shared" si="24"/>
        <v>-</v>
      </c>
      <c r="I306" s="237" t="str">
        <f t="shared" si="25"/>
        <v>-</v>
      </c>
      <c r="J306" s="237" t="str">
        <f t="shared" si="26"/>
        <v>-</v>
      </c>
      <c r="K306" s="237" t="str">
        <f t="shared" si="27"/>
        <v>-</v>
      </c>
      <c r="L306" s="237" t="str">
        <f t="shared" si="28"/>
        <v>-</v>
      </c>
      <c r="M306" s="237" t="str">
        <f t="shared" si="29"/>
        <v>-</v>
      </c>
      <c r="N306" s="240"/>
      <c r="O306" s="240"/>
      <c r="P306" s="268"/>
      <c r="Q306" s="237" t="str">
        <f t="shared" si="30"/>
        <v>-</v>
      </c>
      <c r="R306" s="237" t="str">
        <f t="shared" si="31"/>
        <v>-</v>
      </c>
      <c r="S306" s="237" t="str">
        <f t="shared" si="32"/>
        <v>-</v>
      </c>
      <c r="T306" s="237" t="str">
        <f t="shared" si="33"/>
        <v>-</v>
      </c>
      <c r="U306" s="237" t="str">
        <f t="shared" si="34"/>
        <v>-</v>
      </c>
      <c r="V306" s="237" t="str">
        <f t="shared" si="35"/>
        <v>-</v>
      </c>
      <c r="W306" s="295"/>
      <c r="Y306" s="290"/>
    </row>
    <row r="307" spans="2:25" x14ac:dyDescent="0.5">
      <c r="B307" s="292"/>
      <c r="C307" s="240"/>
      <c r="D307" s="268"/>
      <c r="E307" s="240"/>
      <c r="F307" s="240"/>
      <c r="G307" s="268"/>
      <c r="H307" s="237" t="str">
        <f t="shared" si="24"/>
        <v>-</v>
      </c>
      <c r="I307" s="237" t="str">
        <f t="shared" si="25"/>
        <v>-</v>
      </c>
      <c r="J307" s="237" t="str">
        <f t="shared" si="26"/>
        <v>-</v>
      </c>
      <c r="K307" s="237" t="str">
        <f t="shared" si="27"/>
        <v>-</v>
      </c>
      <c r="L307" s="237" t="str">
        <f t="shared" si="28"/>
        <v>-</v>
      </c>
      <c r="M307" s="237" t="str">
        <f t="shared" si="29"/>
        <v>-</v>
      </c>
      <c r="N307" s="240"/>
      <c r="O307" s="240"/>
      <c r="P307" s="268"/>
      <c r="Q307" s="237" t="str">
        <f t="shared" si="30"/>
        <v>-</v>
      </c>
      <c r="R307" s="237" t="str">
        <f t="shared" si="31"/>
        <v>-</v>
      </c>
      <c r="S307" s="237" t="str">
        <f t="shared" si="32"/>
        <v>-</v>
      </c>
      <c r="T307" s="237" t="str">
        <f t="shared" si="33"/>
        <v>-</v>
      </c>
      <c r="U307" s="237" t="str">
        <f t="shared" si="34"/>
        <v>-</v>
      </c>
      <c r="V307" s="237" t="str">
        <f t="shared" si="35"/>
        <v>-</v>
      </c>
      <c r="W307" s="295"/>
      <c r="Y307" s="290"/>
    </row>
    <row r="308" spans="2:25" x14ac:dyDescent="0.5">
      <c r="B308" s="292"/>
      <c r="C308" s="240"/>
      <c r="D308" s="268"/>
      <c r="E308" s="240"/>
      <c r="F308" s="240"/>
      <c r="G308" s="268"/>
      <c r="H308" s="237" t="str">
        <f t="shared" si="24"/>
        <v>-</v>
      </c>
      <c r="I308" s="237" t="str">
        <f t="shared" si="25"/>
        <v>-</v>
      </c>
      <c r="J308" s="237" t="str">
        <f t="shared" si="26"/>
        <v>-</v>
      </c>
      <c r="K308" s="237" t="str">
        <f t="shared" si="27"/>
        <v>-</v>
      </c>
      <c r="L308" s="237" t="str">
        <f t="shared" si="28"/>
        <v>-</v>
      </c>
      <c r="M308" s="237" t="str">
        <f t="shared" si="29"/>
        <v>-</v>
      </c>
      <c r="N308" s="240"/>
      <c r="O308" s="240"/>
      <c r="P308" s="268"/>
      <c r="Q308" s="237" t="str">
        <f t="shared" si="30"/>
        <v>-</v>
      </c>
      <c r="R308" s="237" t="str">
        <f t="shared" si="31"/>
        <v>-</v>
      </c>
      <c r="S308" s="237" t="str">
        <f t="shared" si="32"/>
        <v>-</v>
      </c>
      <c r="T308" s="237" t="str">
        <f t="shared" si="33"/>
        <v>-</v>
      </c>
      <c r="U308" s="237" t="str">
        <f t="shared" si="34"/>
        <v>-</v>
      </c>
      <c r="V308" s="237" t="str">
        <f t="shared" si="35"/>
        <v>-</v>
      </c>
      <c r="W308" s="295"/>
      <c r="Y308" s="290"/>
    </row>
    <row r="309" spans="2:25" x14ac:dyDescent="0.5">
      <c r="B309" s="292"/>
      <c r="C309" s="240"/>
      <c r="D309" s="268"/>
      <c r="E309" s="240"/>
      <c r="F309" s="240"/>
      <c r="G309" s="268"/>
      <c r="H309" s="237" t="str">
        <f t="shared" si="24"/>
        <v>-</v>
      </c>
      <c r="I309" s="237" t="str">
        <f t="shared" si="25"/>
        <v>-</v>
      </c>
      <c r="J309" s="237" t="str">
        <f t="shared" si="26"/>
        <v>-</v>
      </c>
      <c r="K309" s="237" t="str">
        <f t="shared" si="27"/>
        <v>-</v>
      </c>
      <c r="L309" s="237" t="str">
        <f t="shared" si="28"/>
        <v>-</v>
      </c>
      <c r="M309" s="237" t="str">
        <f t="shared" si="29"/>
        <v>-</v>
      </c>
      <c r="N309" s="240"/>
      <c r="O309" s="240"/>
      <c r="P309" s="268"/>
      <c r="Q309" s="237" t="str">
        <f t="shared" si="30"/>
        <v>-</v>
      </c>
      <c r="R309" s="237" t="str">
        <f t="shared" si="31"/>
        <v>-</v>
      </c>
      <c r="S309" s="237" t="str">
        <f t="shared" si="32"/>
        <v>-</v>
      </c>
      <c r="T309" s="237" t="str">
        <f t="shared" si="33"/>
        <v>-</v>
      </c>
      <c r="U309" s="237" t="str">
        <f t="shared" si="34"/>
        <v>-</v>
      </c>
      <c r="V309" s="237" t="str">
        <f t="shared" si="35"/>
        <v>-</v>
      </c>
      <c r="W309" s="295"/>
      <c r="Y309" s="290"/>
    </row>
    <row r="310" spans="2:25" x14ac:dyDescent="0.5">
      <c r="B310" s="292"/>
      <c r="C310" s="240"/>
      <c r="D310" s="268"/>
      <c r="E310" s="240"/>
      <c r="F310" s="240"/>
      <c r="G310" s="268"/>
      <c r="H310" s="237" t="str">
        <f t="shared" si="24"/>
        <v>-</v>
      </c>
      <c r="I310" s="237" t="str">
        <f t="shared" si="25"/>
        <v>-</v>
      </c>
      <c r="J310" s="237" t="str">
        <f t="shared" si="26"/>
        <v>-</v>
      </c>
      <c r="K310" s="237" t="str">
        <f t="shared" si="27"/>
        <v>-</v>
      </c>
      <c r="L310" s="237" t="str">
        <f t="shared" si="28"/>
        <v>-</v>
      </c>
      <c r="M310" s="237" t="str">
        <f t="shared" si="29"/>
        <v>-</v>
      </c>
      <c r="N310" s="240"/>
      <c r="O310" s="240"/>
      <c r="P310" s="268"/>
      <c r="Q310" s="237" t="str">
        <f t="shared" si="30"/>
        <v>-</v>
      </c>
      <c r="R310" s="237" t="str">
        <f t="shared" si="31"/>
        <v>-</v>
      </c>
      <c r="S310" s="237" t="str">
        <f t="shared" si="32"/>
        <v>-</v>
      </c>
      <c r="T310" s="237" t="str">
        <f t="shared" si="33"/>
        <v>-</v>
      </c>
      <c r="U310" s="237" t="str">
        <f t="shared" si="34"/>
        <v>-</v>
      </c>
      <c r="V310" s="237" t="str">
        <f t="shared" si="35"/>
        <v>-</v>
      </c>
      <c r="W310" s="295"/>
      <c r="Y310" s="290"/>
    </row>
    <row r="311" spans="2:25" x14ac:dyDescent="0.5">
      <c r="B311" s="292"/>
      <c r="C311" s="240"/>
      <c r="D311" s="268"/>
      <c r="E311" s="240"/>
      <c r="F311" s="240"/>
      <c r="G311" s="268"/>
      <c r="H311" s="237" t="str">
        <f t="shared" si="24"/>
        <v>-</v>
      </c>
      <c r="I311" s="237" t="str">
        <f t="shared" si="25"/>
        <v>-</v>
      </c>
      <c r="J311" s="237" t="str">
        <f t="shared" si="26"/>
        <v>-</v>
      </c>
      <c r="K311" s="237" t="str">
        <f t="shared" si="27"/>
        <v>-</v>
      </c>
      <c r="L311" s="237" t="str">
        <f t="shared" si="28"/>
        <v>-</v>
      </c>
      <c r="M311" s="237" t="str">
        <f t="shared" si="29"/>
        <v>-</v>
      </c>
      <c r="N311" s="240"/>
      <c r="O311" s="240"/>
      <c r="P311" s="268"/>
      <c r="Q311" s="237" t="str">
        <f t="shared" si="30"/>
        <v>-</v>
      </c>
      <c r="R311" s="237" t="str">
        <f t="shared" si="31"/>
        <v>-</v>
      </c>
      <c r="S311" s="237" t="str">
        <f t="shared" si="32"/>
        <v>-</v>
      </c>
      <c r="T311" s="237" t="str">
        <f t="shared" si="33"/>
        <v>-</v>
      </c>
      <c r="U311" s="237" t="str">
        <f t="shared" si="34"/>
        <v>-</v>
      </c>
      <c r="V311" s="237" t="str">
        <f t="shared" si="35"/>
        <v>-</v>
      </c>
      <c r="W311" s="295"/>
      <c r="Y311" s="290"/>
    </row>
    <row r="312" spans="2:25" x14ac:dyDescent="0.5">
      <c r="B312" s="292"/>
      <c r="C312" s="240"/>
      <c r="D312" s="268"/>
      <c r="E312" s="240"/>
      <c r="F312" s="240"/>
      <c r="G312" s="268"/>
      <c r="H312" s="237" t="str">
        <f t="shared" si="24"/>
        <v>-</v>
      </c>
      <c r="I312" s="237" t="str">
        <f t="shared" si="25"/>
        <v>-</v>
      </c>
      <c r="J312" s="237" t="str">
        <f t="shared" si="26"/>
        <v>-</v>
      </c>
      <c r="K312" s="237" t="str">
        <f t="shared" si="27"/>
        <v>-</v>
      </c>
      <c r="L312" s="237" t="str">
        <f t="shared" si="28"/>
        <v>-</v>
      </c>
      <c r="M312" s="237" t="str">
        <f t="shared" si="29"/>
        <v>-</v>
      </c>
      <c r="N312" s="240"/>
      <c r="O312" s="240"/>
      <c r="P312" s="268"/>
      <c r="Q312" s="237" t="str">
        <f t="shared" si="30"/>
        <v>-</v>
      </c>
      <c r="R312" s="237" t="str">
        <f t="shared" si="31"/>
        <v>-</v>
      </c>
      <c r="S312" s="237" t="str">
        <f t="shared" si="32"/>
        <v>-</v>
      </c>
      <c r="T312" s="237" t="str">
        <f t="shared" si="33"/>
        <v>-</v>
      </c>
      <c r="U312" s="237" t="str">
        <f t="shared" si="34"/>
        <v>-</v>
      </c>
      <c r="V312" s="237" t="str">
        <f t="shared" si="35"/>
        <v>-</v>
      </c>
      <c r="W312" s="295"/>
      <c r="Y312" s="290"/>
    </row>
    <row r="313" spans="2:25" x14ac:dyDescent="0.5">
      <c r="B313" s="292"/>
      <c r="C313" s="240"/>
      <c r="D313" s="268"/>
      <c r="E313" s="240"/>
      <c r="F313" s="240"/>
      <c r="G313" s="268"/>
      <c r="H313" s="237" t="str">
        <f t="shared" si="24"/>
        <v>-</v>
      </c>
      <c r="I313" s="237" t="str">
        <f t="shared" si="25"/>
        <v>-</v>
      </c>
      <c r="J313" s="237" t="str">
        <f t="shared" si="26"/>
        <v>-</v>
      </c>
      <c r="K313" s="237" t="str">
        <f t="shared" si="27"/>
        <v>-</v>
      </c>
      <c r="L313" s="237" t="str">
        <f t="shared" si="28"/>
        <v>-</v>
      </c>
      <c r="M313" s="237" t="str">
        <f t="shared" si="29"/>
        <v>-</v>
      </c>
      <c r="N313" s="240"/>
      <c r="O313" s="240"/>
      <c r="P313" s="268"/>
      <c r="Q313" s="237" t="str">
        <f t="shared" si="30"/>
        <v>-</v>
      </c>
      <c r="R313" s="237" t="str">
        <f t="shared" si="31"/>
        <v>-</v>
      </c>
      <c r="S313" s="237" t="str">
        <f t="shared" si="32"/>
        <v>-</v>
      </c>
      <c r="T313" s="237" t="str">
        <f t="shared" si="33"/>
        <v>-</v>
      </c>
      <c r="U313" s="237" t="str">
        <f t="shared" si="34"/>
        <v>-</v>
      </c>
      <c r="V313" s="237" t="str">
        <f t="shared" si="35"/>
        <v>-</v>
      </c>
      <c r="W313" s="295"/>
      <c r="Y313" s="290"/>
    </row>
    <row r="314" spans="2:25" x14ac:dyDescent="0.5">
      <c r="B314" s="292"/>
      <c r="C314" s="240"/>
      <c r="D314" s="268"/>
      <c r="E314" s="240"/>
      <c r="F314" s="240"/>
      <c r="G314" s="268"/>
      <c r="H314" s="237" t="str">
        <f t="shared" si="24"/>
        <v>-</v>
      </c>
      <c r="I314" s="237" t="str">
        <f t="shared" si="25"/>
        <v>-</v>
      </c>
      <c r="J314" s="237" t="str">
        <f t="shared" si="26"/>
        <v>-</v>
      </c>
      <c r="K314" s="237" t="str">
        <f t="shared" si="27"/>
        <v>-</v>
      </c>
      <c r="L314" s="237" t="str">
        <f t="shared" si="28"/>
        <v>-</v>
      </c>
      <c r="M314" s="237" t="str">
        <f t="shared" si="29"/>
        <v>-</v>
      </c>
      <c r="N314" s="240"/>
      <c r="O314" s="240"/>
      <c r="P314" s="268"/>
      <c r="Q314" s="237" t="str">
        <f t="shared" si="30"/>
        <v>-</v>
      </c>
      <c r="R314" s="237" t="str">
        <f t="shared" si="31"/>
        <v>-</v>
      </c>
      <c r="S314" s="237" t="str">
        <f t="shared" si="32"/>
        <v>-</v>
      </c>
      <c r="T314" s="237" t="str">
        <f t="shared" si="33"/>
        <v>-</v>
      </c>
      <c r="U314" s="237" t="str">
        <f t="shared" si="34"/>
        <v>-</v>
      </c>
      <c r="V314" s="237" t="str">
        <f t="shared" si="35"/>
        <v>-</v>
      </c>
      <c r="W314" s="295"/>
      <c r="Y314" s="290"/>
    </row>
    <row r="315" spans="2:25" x14ac:dyDescent="0.5">
      <c r="B315" s="292"/>
      <c r="C315" s="240"/>
      <c r="D315" s="268"/>
      <c r="E315" s="240"/>
      <c r="F315" s="240"/>
      <c r="G315" s="268"/>
      <c r="H315" s="237" t="str">
        <f t="shared" si="24"/>
        <v>-</v>
      </c>
      <c r="I315" s="237" t="str">
        <f t="shared" si="25"/>
        <v>-</v>
      </c>
      <c r="J315" s="237" t="str">
        <f t="shared" si="26"/>
        <v>-</v>
      </c>
      <c r="K315" s="237" t="str">
        <f t="shared" si="27"/>
        <v>-</v>
      </c>
      <c r="L315" s="237" t="str">
        <f t="shared" si="28"/>
        <v>-</v>
      </c>
      <c r="M315" s="237" t="str">
        <f t="shared" si="29"/>
        <v>-</v>
      </c>
      <c r="N315" s="240"/>
      <c r="O315" s="240"/>
      <c r="P315" s="268"/>
      <c r="Q315" s="237" t="str">
        <f t="shared" si="30"/>
        <v>-</v>
      </c>
      <c r="R315" s="237" t="str">
        <f t="shared" si="31"/>
        <v>-</v>
      </c>
      <c r="S315" s="237" t="str">
        <f t="shared" si="32"/>
        <v>-</v>
      </c>
      <c r="T315" s="237" t="str">
        <f t="shared" si="33"/>
        <v>-</v>
      </c>
      <c r="U315" s="237" t="str">
        <f t="shared" si="34"/>
        <v>-</v>
      </c>
      <c r="V315" s="237" t="str">
        <f t="shared" si="35"/>
        <v>-</v>
      </c>
      <c r="W315" s="295"/>
      <c r="Y315" s="290"/>
    </row>
    <row r="316" spans="2:25" x14ac:dyDescent="0.5">
      <c r="B316" s="292"/>
      <c r="C316" s="240"/>
      <c r="D316" s="268"/>
      <c r="E316" s="240"/>
      <c r="F316" s="240"/>
      <c r="G316" s="268"/>
      <c r="H316" s="237" t="str">
        <f t="shared" si="24"/>
        <v>-</v>
      </c>
      <c r="I316" s="237" t="str">
        <f t="shared" si="25"/>
        <v>-</v>
      </c>
      <c r="J316" s="237" t="str">
        <f t="shared" si="26"/>
        <v>-</v>
      </c>
      <c r="K316" s="237" t="str">
        <f t="shared" si="27"/>
        <v>-</v>
      </c>
      <c r="L316" s="237" t="str">
        <f t="shared" si="28"/>
        <v>-</v>
      </c>
      <c r="M316" s="237" t="str">
        <f t="shared" si="29"/>
        <v>-</v>
      </c>
      <c r="N316" s="240"/>
      <c r="O316" s="240"/>
      <c r="P316" s="268"/>
      <c r="Q316" s="237" t="str">
        <f t="shared" si="30"/>
        <v>-</v>
      </c>
      <c r="R316" s="237" t="str">
        <f t="shared" si="31"/>
        <v>-</v>
      </c>
      <c r="S316" s="237" t="str">
        <f t="shared" si="32"/>
        <v>-</v>
      </c>
      <c r="T316" s="237" t="str">
        <f t="shared" si="33"/>
        <v>-</v>
      </c>
      <c r="U316" s="237" t="str">
        <f t="shared" si="34"/>
        <v>-</v>
      </c>
      <c r="V316" s="237" t="str">
        <f t="shared" si="35"/>
        <v>-</v>
      </c>
      <c r="W316" s="295"/>
      <c r="Y316" s="290"/>
    </row>
    <row r="317" spans="2:25" x14ac:dyDescent="0.5">
      <c r="B317" s="292"/>
      <c r="C317" s="240"/>
      <c r="D317" s="268"/>
      <c r="E317" s="240"/>
      <c r="F317" s="240"/>
      <c r="G317" s="268"/>
      <c r="H317" s="237" t="str">
        <f t="shared" si="24"/>
        <v>-</v>
      </c>
      <c r="I317" s="237" t="str">
        <f t="shared" si="25"/>
        <v>-</v>
      </c>
      <c r="J317" s="237" t="str">
        <f t="shared" si="26"/>
        <v>-</v>
      </c>
      <c r="K317" s="237" t="str">
        <f t="shared" si="27"/>
        <v>-</v>
      </c>
      <c r="L317" s="237" t="str">
        <f t="shared" si="28"/>
        <v>-</v>
      </c>
      <c r="M317" s="237" t="str">
        <f t="shared" si="29"/>
        <v>-</v>
      </c>
      <c r="N317" s="240"/>
      <c r="O317" s="240"/>
      <c r="P317" s="268"/>
      <c r="Q317" s="237" t="str">
        <f t="shared" si="30"/>
        <v>-</v>
      </c>
      <c r="R317" s="237" t="str">
        <f t="shared" si="31"/>
        <v>-</v>
      </c>
      <c r="S317" s="237" t="str">
        <f t="shared" si="32"/>
        <v>-</v>
      </c>
      <c r="T317" s="237" t="str">
        <f t="shared" si="33"/>
        <v>-</v>
      </c>
      <c r="U317" s="237" t="str">
        <f t="shared" si="34"/>
        <v>-</v>
      </c>
      <c r="V317" s="237" t="str">
        <f t="shared" si="35"/>
        <v>-</v>
      </c>
      <c r="W317" s="295"/>
      <c r="Y317" s="290"/>
    </row>
    <row r="318" spans="2:25" x14ac:dyDescent="0.5">
      <c r="B318" s="292"/>
      <c r="C318" s="240"/>
      <c r="D318" s="268"/>
      <c r="E318" s="240"/>
      <c r="F318" s="240"/>
      <c r="G318" s="268"/>
      <c r="H318" s="237" t="str">
        <f t="shared" si="24"/>
        <v>-</v>
      </c>
      <c r="I318" s="237" t="str">
        <f t="shared" si="25"/>
        <v>-</v>
      </c>
      <c r="J318" s="237" t="str">
        <f t="shared" si="26"/>
        <v>-</v>
      </c>
      <c r="K318" s="237" t="str">
        <f t="shared" si="27"/>
        <v>-</v>
      </c>
      <c r="L318" s="237" t="str">
        <f t="shared" si="28"/>
        <v>-</v>
      </c>
      <c r="M318" s="237" t="str">
        <f t="shared" si="29"/>
        <v>-</v>
      </c>
      <c r="N318" s="240"/>
      <c r="O318" s="240"/>
      <c r="P318" s="268"/>
      <c r="Q318" s="237" t="str">
        <f t="shared" si="30"/>
        <v>-</v>
      </c>
      <c r="R318" s="237" t="str">
        <f t="shared" si="31"/>
        <v>-</v>
      </c>
      <c r="S318" s="237" t="str">
        <f t="shared" si="32"/>
        <v>-</v>
      </c>
      <c r="T318" s="237" t="str">
        <f t="shared" si="33"/>
        <v>-</v>
      </c>
      <c r="U318" s="237" t="str">
        <f t="shared" si="34"/>
        <v>-</v>
      </c>
      <c r="V318" s="237" t="str">
        <f t="shared" si="35"/>
        <v>-</v>
      </c>
      <c r="W318" s="295"/>
      <c r="Y318" s="290"/>
    </row>
    <row r="319" spans="2:25" x14ac:dyDescent="0.5">
      <c r="B319" s="292"/>
      <c r="C319" s="240"/>
      <c r="D319" s="268"/>
      <c r="E319" s="240"/>
      <c r="F319" s="240"/>
      <c r="G319" s="268"/>
      <c r="H319" s="237" t="str">
        <f t="shared" si="24"/>
        <v>-</v>
      </c>
      <c r="I319" s="237" t="str">
        <f t="shared" si="25"/>
        <v>-</v>
      </c>
      <c r="J319" s="237" t="str">
        <f t="shared" si="26"/>
        <v>-</v>
      </c>
      <c r="K319" s="237" t="str">
        <f t="shared" si="27"/>
        <v>-</v>
      </c>
      <c r="L319" s="237" t="str">
        <f t="shared" si="28"/>
        <v>-</v>
      </c>
      <c r="M319" s="237" t="str">
        <f t="shared" si="29"/>
        <v>-</v>
      </c>
      <c r="N319" s="240"/>
      <c r="O319" s="240"/>
      <c r="P319" s="268"/>
      <c r="Q319" s="237" t="str">
        <f t="shared" si="30"/>
        <v>-</v>
      </c>
      <c r="R319" s="237" t="str">
        <f t="shared" si="31"/>
        <v>-</v>
      </c>
      <c r="S319" s="237" t="str">
        <f t="shared" si="32"/>
        <v>-</v>
      </c>
      <c r="T319" s="237" t="str">
        <f t="shared" si="33"/>
        <v>-</v>
      </c>
      <c r="U319" s="237" t="str">
        <f t="shared" si="34"/>
        <v>-</v>
      </c>
      <c r="V319" s="237" t="str">
        <f t="shared" si="35"/>
        <v>-</v>
      </c>
      <c r="W319" s="295"/>
      <c r="Y319" s="290"/>
    </row>
    <row r="320" spans="2:25" x14ac:dyDescent="0.5">
      <c r="B320" s="292"/>
      <c r="C320" s="240"/>
      <c r="D320" s="268"/>
      <c r="E320" s="240"/>
      <c r="F320" s="240"/>
      <c r="G320" s="268"/>
      <c r="H320" s="237" t="str">
        <f t="shared" si="24"/>
        <v>-</v>
      </c>
      <c r="I320" s="237" t="str">
        <f t="shared" si="25"/>
        <v>-</v>
      </c>
      <c r="J320" s="237" t="str">
        <f t="shared" si="26"/>
        <v>-</v>
      </c>
      <c r="K320" s="237" t="str">
        <f t="shared" si="27"/>
        <v>-</v>
      </c>
      <c r="L320" s="237" t="str">
        <f t="shared" si="28"/>
        <v>-</v>
      </c>
      <c r="M320" s="237" t="str">
        <f t="shared" si="29"/>
        <v>-</v>
      </c>
      <c r="N320" s="240"/>
      <c r="O320" s="240"/>
      <c r="P320" s="268"/>
      <c r="Q320" s="237" t="str">
        <f t="shared" si="30"/>
        <v>-</v>
      </c>
      <c r="R320" s="237" t="str">
        <f t="shared" si="31"/>
        <v>-</v>
      </c>
      <c r="S320" s="237" t="str">
        <f t="shared" si="32"/>
        <v>-</v>
      </c>
      <c r="T320" s="237" t="str">
        <f t="shared" si="33"/>
        <v>-</v>
      </c>
      <c r="U320" s="237" t="str">
        <f t="shared" si="34"/>
        <v>-</v>
      </c>
      <c r="V320" s="237" t="str">
        <f t="shared" si="35"/>
        <v>-</v>
      </c>
      <c r="W320" s="295"/>
      <c r="Y320" s="290"/>
    </row>
    <row r="321" spans="2:25" x14ac:dyDescent="0.5">
      <c r="B321" s="292"/>
      <c r="C321" s="240"/>
      <c r="D321" s="268"/>
      <c r="E321" s="240"/>
      <c r="F321" s="240"/>
      <c r="G321" s="268"/>
      <c r="H321" s="237" t="str">
        <f t="shared" si="24"/>
        <v>-</v>
      </c>
      <c r="I321" s="237" t="str">
        <f t="shared" si="25"/>
        <v>-</v>
      </c>
      <c r="J321" s="237" t="str">
        <f t="shared" si="26"/>
        <v>-</v>
      </c>
      <c r="K321" s="237" t="str">
        <f t="shared" si="27"/>
        <v>-</v>
      </c>
      <c r="L321" s="237" t="str">
        <f t="shared" si="28"/>
        <v>-</v>
      </c>
      <c r="M321" s="237" t="str">
        <f t="shared" si="29"/>
        <v>-</v>
      </c>
      <c r="N321" s="240"/>
      <c r="O321" s="240"/>
      <c r="P321" s="268"/>
      <c r="Q321" s="237" t="str">
        <f t="shared" si="30"/>
        <v>-</v>
      </c>
      <c r="R321" s="237" t="str">
        <f t="shared" si="31"/>
        <v>-</v>
      </c>
      <c r="S321" s="237" t="str">
        <f t="shared" si="32"/>
        <v>-</v>
      </c>
      <c r="T321" s="237" t="str">
        <f t="shared" si="33"/>
        <v>-</v>
      </c>
      <c r="U321" s="237" t="str">
        <f t="shared" si="34"/>
        <v>-</v>
      </c>
      <c r="V321" s="237" t="str">
        <f t="shared" si="35"/>
        <v>-</v>
      </c>
      <c r="W321" s="295"/>
      <c r="Y321" s="290"/>
    </row>
    <row r="322" spans="2:25" x14ac:dyDescent="0.5">
      <c r="B322" s="292"/>
      <c r="C322" s="240"/>
      <c r="D322" s="268"/>
      <c r="E322" s="240"/>
      <c r="F322" s="240"/>
      <c r="G322" s="268"/>
      <c r="H322" s="237" t="str">
        <f t="shared" si="24"/>
        <v>-</v>
      </c>
      <c r="I322" s="237" t="str">
        <f t="shared" si="25"/>
        <v>-</v>
      </c>
      <c r="J322" s="237" t="str">
        <f t="shared" si="26"/>
        <v>-</v>
      </c>
      <c r="K322" s="237" t="str">
        <f t="shared" si="27"/>
        <v>-</v>
      </c>
      <c r="L322" s="237" t="str">
        <f t="shared" si="28"/>
        <v>-</v>
      </c>
      <c r="M322" s="237" t="str">
        <f t="shared" si="29"/>
        <v>-</v>
      </c>
      <c r="N322" s="240"/>
      <c r="O322" s="240"/>
      <c r="P322" s="268"/>
      <c r="Q322" s="237" t="str">
        <f t="shared" si="30"/>
        <v>-</v>
      </c>
      <c r="R322" s="237" t="str">
        <f t="shared" si="31"/>
        <v>-</v>
      </c>
      <c r="S322" s="237" t="str">
        <f t="shared" si="32"/>
        <v>-</v>
      </c>
      <c r="T322" s="237" t="str">
        <f t="shared" si="33"/>
        <v>-</v>
      </c>
      <c r="U322" s="237" t="str">
        <f t="shared" si="34"/>
        <v>-</v>
      </c>
      <c r="V322" s="237" t="str">
        <f t="shared" si="35"/>
        <v>-</v>
      </c>
      <c r="W322" s="295"/>
      <c r="Y322" s="290"/>
    </row>
    <row r="323" spans="2:25" x14ac:dyDescent="0.5">
      <c r="B323" s="292"/>
      <c r="C323" s="240"/>
      <c r="D323" s="268"/>
      <c r="E323" s="240"/>
      <c r="F323" s="240"/>
      <c r="G323" s="268"/>
      <c r="H323" s="237" t="str">
        <f t="shared" si="24"/>
        <v>-</v>
      </c>
      <c r="I323" s="237" t="str">
        <f t="shared" si="25"/>
        <v>-</v>
      </c>
      <c r="J323" s="237" t="str">
        <f t="shared" si="26"/>
        <v>-</v>
      </c>
      <c r="K323" s="237" t="str">
        <f t="shared" si="27"/>
        <v>-</v>
      </c>
      <c r="L323" s="237" t="str">
        <f t="shared" si="28"/>
        <v>-</v>
      </c>
      <c r="M323" s="237" t="str">
        <f t="shared" si="29"/>
        <v>-</v>
      </c>
      <c r="N323" s="240"/>
      <c r="O323" s="240"/>
      <c r="P323" s="268"/>
      <c r="Q323" s="237" t="str">
        <f t="shared" si="30"/>
        <v>-</v>
      </c>
      <c r="R323" s="237" t="str">
        <f t="shared" si="31"/>
        <v>-</v>
      </c>
      <c r="S323" s="237" t="str">
        <f t="shared" si="32"/>
        <v>-</v>
      </c>
      <c r="T323" s="237" t="str">
        <f t="shared" si="33"/>
        <v>-</v>
      </c>
      <c r="U323" s="237" t="str">
        <f t="shared" si="34"/>
        <v>-</v>
      </c>
      <c r="V323" s="237" t="str">
        <f t="shared" si="35"/>
        <v>-</v>
      </c>
      <c r="W323" s="295"/>
      <c r="Y323" s="290"/>
    </row>
    <row r="324" spans="2:25" x14ac:dyDescent="0.5">
      <c r="B324" s="292"/>
      <c r="C324" s="240"/>
      <c r="D324" s="268"/>
      <c r="E324" s="240"/>
      <c r="F324" s="240"/>
      <c r="G324" s="268"/>
      <c r="H324" s="237" t="str">
        <f t="shared" si="24"/>
        <v>-</v>
      </c>
      <c r="I324" s="237" t="str">
        <f t="shared" si="25"/>
        <v>-</v>
      </c>
      <c r="J324" s="237" t="str">
        <f t="shared" si="26"/>
        <v>-</v>
      </c>
      <c r="K324" s="237" t="str">
        <f t="shared" si="27"/>
        <v>-</v>
      </c>
      <c r="L324" s="237" t="str">
        <f t="shared" si="28"/>
        <v>-</v>
      </c>
      <c r="M324" s="237" t="str">
        <f t="shared" si="29"/>
        <v>-</v>
      </c>
      <c r="N324" s="240"/>
      <c r="O324" s="240"/>
      <c r="P324" s="268"/>
      <c r="Q324" s="237" t="str">
        <f t="shared" si="30"/>
        <v>-</v>
      </c>
      <c r="R324" s="237" t="str">
        <f t="shared" si="31"/>
        <v>-</v>
      </c>
      <c r="S324" s="237" t="str">
        <f t="shared" si="32"/>
        <v>-</v>
      </c>
      <c r="T324" s="237" t="str">
        <f t="shared" si="33"/>
        <v>-</v>
      </c>
      <c r="U324" s="237" t="str">
        <f t="shared" si="34"/>
        <v>-</v>
      </c>
      <c r="V324" s="237" t="str">
        <f t="shared" si="35"/>
        <v>-</v>
      </c>
      <c r="W324" s="295"/>
      <c r="Y324" s="290"/>
    </row>
    <row r="325" spans="2:25" x14ac:dyDescent="0.5">
      <c r="B325" s="292"/>
      <c r="C325" s="240"/>
      <c r="D325" s="268"/>
      <c r="E325" s="240"/>
      <c r="F325" s="240"/>
      <c r="G325" s="268"/>
      <c r="H325" s="237" t="str">
        <f t="shared" si="24"/>
        <v>-</v>
      </c>
      <c r="I325" s="237" t="str">
        <f t="shared" si="25"/>
        <v>-</v>
      </c>
      <c r="J325" s="237" t="str">
        <f t="shared" si="26"/>
        <v>-</v>
      </c>
      <c r="K325" s="237" t="str">
        <f t="shared" si="27"/>
        <v>-</v>
      </c>
      <c r="L325" s="237" t="str">
        <f t="shared" si="28"/>
        <v>-</v>
      </c>
      <c r="M325" s="237" t="str">
        <f t="shared" si="29"/>
        <v>-</v>
      </c>
      <c r="N325" s="240"/>
      <c r="O325" s="240"/>
      <c r="P325" s="268"/>
      <c r="Q325" s="237" t="str">
        <f t="shared" si="30"/>
        <v>-</v>
      </c>
      <c r="R325" s="237" t="str">
        <f t="shared" si="31"/>
        <v>-</v>
      </c>
      <c r="S325" s="237" t="str">
        <f t="shared" si="32"/>
        <v>-</v>
      </c>
      <c r="T325" s="237" t="str">
        <f t="shared" si="33"/>
        <v>-</v>
      </c>
      <c r="U325" s="237" t="str">
        <f t="shared" si="34"/>
        <v>-</v>
      </c>
      <c r="V325" s="237" t="str">
        <f t="shared" si="35"/>
        <v>-</v>
      </c>
      <c r="W325" s="295"/>
      <c r="Y325" s="290"/>
    </row>
    <row r="326" spans="2:25" x14ac:dyDescent="0.5">
      <c r="B326" s="292"/>
      <c r="C326" s="240"/>
      <c r="D326" s="268"/>
      <c r="E326" s="240"/>
      <c r="F326" s="240"/>
      <c r="G326" s="268"/>
      <c r="H326" s="237" t="str">
        <f t="shared" si="24"/>
        <v>-</v>
      </c>
      <c r="I326" s="237" t="str">
        <f t="shared" si="25"/>
        <v>-</v>
      </c>
      <c r="J326" s="237" t="str">
        <f t="shared" si="26"/>
        <v>-</v>
      </c>
      <c r="K326" s="237" t="str">
        <f t="shared" si="27"/>
        <v>-</v>
      </c>
      <c r="L326" s="237" t="str">
        <f t="shared" si="28"/>
        <v>-</v>
      </c>
      <c r="M326" s="237" t="str">
        <f t="shared" si="29"/>
        <v>-</v>
      </c>
      <c r="N326" s="240"/>
      <c r="O326" s="240"/>
      <c r="P326" s="268"/>
      <c r="Q326" s="237" t="str">
        <f t="shared" si="30"/>
        <v>-</v>
      </c>
      <c r="R326" s="237" t="str">
        <f t="shared" si="31"/>
        <v>-</v>
      </c>
      <c r="S326" s="237" t="str">
        <f t="shared" si="32"/>
        <v>-</v>
      </c>
      <c r="T326" s="237" t="str">
        <f t="shared" si="33"/>
        <v>-</v>
      </c>
      <c r="U326" s="237" t="str">
        <f t="shared" si="34"/>
        <v>-</v>
      </c>
      <c r="V326" s="237" t="str">
        <f t="shared" si="35"/>
        <v>-</v>
      </c>
      <c r="W326" s="295"/>
      <c r="Y326" s="290"/>
    </row>
    <row r="327" spans="2:25" x14ac:dyDescent="0.5">
      <c r="B327" s="292"/>
      <c r="C327" s="240"/>
      <c r="D327" s="268"/>
      <c r="E327" s="240"/>
      <c r="F327" s="240"/>
      <c r="G327" s="268"/>
      <c r="H327" s="237" t="str">
        <f t="shared" si="24"/>
        <v>-</v>
      </c>
      <c r="I327" s="237" t="str">
        <f t="shared" si="25"/>
        <v>-</v>
      </c>
      <c r="J327" s="237" t="str">
        <f t="shared" si="26"/>
        <v>-</v>
      </c>
      <c r="K327" s="237" t="str">
        <f t="shared" si="27"/>
        <v>-</v>
      </c>
      <c r="L327" s="237" t="str">
        <f t="shared" si="28"/>
        <v>-</v>
      </c>
      <c r="M327" s="237" t="str">
        <f t="shared" si="29"/>
        <v>-</v>
      </c>
      <c r="N327" s="240"/>
      <c r="O327" s="240"/>
      <c r="P327" s="268"/>
      <c r="Q327" s="237" t="str">
        <f t="shared" si="30"/>
        <v>-</v>
      </c>
      <c r="R327" s="237" t="str">
        <f t="shared" si="31"/>
        <v>-</v>
      </c>
      <c r="S327" s="237" t="str">
        <f t="shared" si="32"/>
        <v>-</v>
      </c>
      <c r="T327" s="237" t="str">
        <f t="shared" si="33"/>
        <v>-</v>
      </c>
      <c r="U327" s="237" t="str">
        <f t="shared" si="34"/>
        <v>-</v>
      </c>
      <c r="V327" s="237" t="str">
        <f t="shared" si="35"/>
        <v>-</v>
      </c>
      <c r="W327" s="295"/>
      <c r="Y327" s="290"/>
    </row>
    <row r="328" spans="2:25" x14ac:dyDescent="0.5">
      <c r="B328" s="292"/>
      <c r="C328" s="240"/>
      <c r="D328" s="268"/>
      <c r="E328" s="240"/>
      <c r="F328" s="240"/>
      <c r="G328" s="268"/>
      <c r="H328" s="237" t="str">
        <f t="shared" si="24"/>
        <v>-</v>
      </c>
      <c r="I328" s="237" t="str">
        <f t="shared" si="25"/>
        <v>-</v>
      </c>
      <c r="J328" s="237" t="str">
        <f t="shared" si="26"/>
        <v>-</v>
      </c>
      <c r="K328" s="237" t="str">
        <f t="shared" si="27"/>
        <v>-</v>
      </c>
      <c r="L328" s="237" t="str">
        <f t="shared" si="28"/>
        <v>-</v>
      </c>
      <c r="M328" s="237" t="str">
        <f t="shared" si="29"/>
        <v>-</v>
      </c>
      <c r="N328" s="240"/>
      <c r="O328" s="240"/>
      <c r="P328" s="268"/>
      <c r="Q328" s="237" t="str">
        <f t="shared" si="30"/>
        <v>-</v>
      </c>
      <c r="R328" s="237" t="str">
        <f t="shared" si="31"/>
        <v>-</v>
      </c>
      <c r="S328" s="237" t="str">
        <f t="shared" si="32"/>
        <v>-</v>
      </c>
      <c r="T328" s="237" t="str">
        <f t="shared" si="33"/>
        <v>-</v>
      </c>
      <c r="U328" s="237" t="str">
        <f t="shared" si="34"/>
        <v>-</v>
      </c>
      <c r="V328" s="237" t="str">
        <f t="shared" si="35"/>
        <v>-</v>
      </c>
      <c r="W328" s="295"/>
      <c r="Y328" s="290"/>
    </row>
    <row r="329" spans="2:25" x14ac:dyDescent="0.5">
      <c r="B329" s="292"/>
      <c r="C329" s="240"/>
      <c r="D329" s="268"/>
      <c r="E329" s="240"/>
      <c r="F329" s="240"/>
      <c r="G329" s="268"/>
      <c r="H329" s="237" t="str">
        <f t="shared" si="24"/>
        <v>-</v>
      </c>
      <c r="I329" s="237" t="str">
        <f t="shared" si="25"/>
        <v>-</v>
      </c>
      <c r="J329" s="237" t="str">
        <f t="shared" si="26"/>
        <v>-</v>
      </c>
      <c r="K329" s="237" t="str">
        <f t="shared" si="27"/>
        <v>-</v>
      </c>
      <c r="L329" s="237" t="str">
        <f t="shared" si="28"/>
        <v>-</v>
      </c>
      <c r="M329" s="237" t="str">
        <f t="shared" si="29"/>
        <v>-</v>
      </c>
      <c r="N329" s="240"/>
      <c r="O329" s="240"/>
      <c r="P329" s="268"/>
      <c r="Q329" s="237" t="str">
        <f t="shared" si="30"/>
        <v>-</v>
      </c>
      <c r="R329" s="237" t="str">
        <f t="shared" si="31"/>
        <v>-</v>
      </c>
      <c r="S329" s="237" t="str">
        <f t="shared" si="32"/>
        <v>-</v>
      </c>
      <c r="T329" s="237" t="str">
        <f t="shared" si="33"/>
        <v>-</v>
      </c>
      <c r="U329" s="237" t="str">
        <f t="shared" si="34"/>
        <v>-</v>
      </c>
      <c r="V329" s="237" t="str">
        <f t="shared" si="35"/>
        <v>-</v>
      </c>
      <c r="W329" s="295"/>
      <c r="Y329" s="290"/>
    </row>
    <row r="330" spans="2:25" x14ac:dyDescent="0.5">
      <c r="B330" s="292"/>
      <c r="C330" s="240"/>
      <c r="D330" s="268"/>
      <c r="E330" s="240"/>
      <c r="F330" s="240"/>
      <c r="G330" s="268"/>
      <c r="H330" s="237" t="str">
        <f t="shared" si="24"/>
        <v>-</v>
      </c>
      <c r="I330" s="237" t="str">
        <f t="shared" si="25"/>
        <v>-</v>
      </c>
      <c r="J330" s="237" t="str">
        <f t="shared" si="26"/>
        <v>-</v>
      </c>
      <c r="K330" s="237" t="str">
        <f t="shared" si="27"/>
        <v>-</v>
      </c>
      <c r="L330" s="237" t="str">
        <f t="shared" si="28"/>
        <v>-</v>
      </c>
      <c r="M330" s="237" t="str">
        <f t="shared" si="29"/>
        <v>-</v>
      </c>
      <c r="N330" s="240"/>
      <c r="O330" s="240"/>
      <c r="P330" s="268"/>
      <c r="Q330" s="237" t="str">
        <f t="shared" si="30"/>
        <v>-</v>
      </c>
      <c r="R330" s="237" t="str">
        <f t="shared" si="31"/>
        <v>-</v>
      </c>
      <c r="S330" s="237" t="str">
        <f t="shared" si="32"/>
        <v>-</v>
      </c>
      <c r="T330" s="237" t="str">
        <f t="shared" si="33"/>
        <v>-</v>
      </c>
      <c r="U330" s="237" t="str">
        <f t="shared" si="34"/>
        <v>-</v>
      </c>
      <c r="V330" s="237" t="str">
        <f t="shared" si="35"/>
        <v>-</v>
      </c>
      <c r="W330" s="295"/>
      <c r="Y330" s="290"/>
    </row>
    <row r="331" spans="2:25" x14ac:dyDescent="0.5">
      <c r="B331" s="292"/>
      <c r="C331" s="240"/>
      <c r="D331" s="268"/>
      <c r="E331" s="240"/>
      <c r="F331" s="240"/>
      <c r="G331" s="268"/>
      <c r="H331" s="237" t="str">
        <f t="shared" si="24"/>
        <v>-</v>
      </c>
      <c r="I331" s="237" t="str">
        <f t="shared" si="25"/>
        <v>-</v>
      </c>
      <c r="J331" s="237" t="str">
        <f t="shared" si="26"/>
        <v>-</v>
      </c>
      <c r="K331" s="237" t="str">
        <f t="shared" si="27"/>
        <v>-</v>
      </c>
      <c r="L331" s="237" t="str">
        <f t="shared" si="28"/>
        <v>-</v>
      </c>
      <c r="M331" s="237" t="str">
        <f t="shared" si="29"/>
        <v>-</v>
      </c>
      <c r="N331" s="240"/>
      <c r="O331" s="240"/>
      <c r="P331" s="268"/>
      <c r="Q331" s="237" t="str">
        <f t="shared" si="30"/>
        <v>-</v>
      </c>
      <c r="R331" s="237" t="str">
        <f t="shared" si="31"/>
        <v>-</v>
      </c>
      <c r="S331" s="237" t="str">
        <f t="shared" si="32"/>
        <v>-</v>
      </c>
      <c r="T331" s="237" t="str">
        <f t="shared" si="33"/>
        <v>-</v>
      </c>
      <c r="U331" s="237" t="str">
        <f t="shared" si="34"/>
        <v>-</v>
      </c>
      <c r="V331" s="237" t="str">
        <f t="shared" si="35"/>
        <v>-</v>
      </c>
      <c r="W331" s="295"/>
      <c r="Y331" s="290"/>
    </row>
    <row r="332" spans="2:25" x14ac:dyDescent="0.5">
      <c r="B332" s="292"/>
      <c r="C332" s="240"/>
      <c r="D332" s="268"/>
      <c r="E332" s="240"/>
      <c r="F332" s="240"/>
      <c r="G332" s="268"/>
      <c r="H332" s="237" t="str">
        <f t="shared" si="24"/>
        <v>-</v>
      </c>
      <c r="I332" s="237" t="str">
        <f t="shared" si="25"/>
        <v>-</v>
      </c>
      <c r="J332" s="237" t="str">
        <f t="shared" si="26"/>
        <v>-</v>
      </c>
      <c r="K332" s="237" t="str">
        <f t="shared" si="27"/>
        <v>-</v>
      </c>
      <c r="L332" s="237" t="str">
        <f t="shared" si="28"/>
        <v>-</v>
      </c>
      <c r="M332" s="237" t="str">
        <f t="shared" si="29"/>
        <v>-</v>
      </c>
      <c r="N332" s="240"/>
      <c r="O332" s="240"/>
      <c r="P332" s="268"/>
      <c r="Q332" s="237" t="str">
        <f t="shared" si="30"/>
        <v>-</v>
      </c>
      <c r="R332" s="237" t="str">
        <f t="shared" si="31"/>
        <v>-</v>
      </c>
      <c r="S332" s="237" t="str">
        <f t="shared" si="32"/>
        <v>-</v>
      </c>
      <c r="T332" s="237" t="str">
        <f t="shared" si="33"/>
        <v>-</v>
      </c>
      <c r="U332" s="237" t="str">
        <f t="shared" si="34"/>
        <v>-</v>
      </c>
      <c r="V332" s="237" t="str">
        <f t="shared" si="35"/>
        <v>-</v>
      </c>
      <c r="W332" s="295"/>
      <c r="Y332" s="290"/>
    </row>
    <row r="333" spans="2:25" x14ac:dyDescent="0.5">
      <c r="B333" s="292"/>
      <c r="C333" s="240"/>
      <c r="D333" s="268"/>
      <c r="E333" s="240"/>
      <c r="F333" s="240"/>
      <c r="G333" s="268"/>
      <c r="H333" s="237" t="str">
        <f t="shared" si="24"/>
        <v>-</v>
      </c>
      <c r="I333" s="237" t="str">
        <f t="shared" si="25"/>
        <v>-</v>
      </c>
      <c r="J333" s="237" t="str">
        <f t="shared" si="26"/>
        <v>-</v>
      </c>
      <c r="K333" s="237" t="str">
        <f t="shared" si="27"/>
        <v>-</v>
      </c>
      <c r="L333" s="237" t="str">
        <f t="shared" si="28"/>
        <v>-</v>
      </c>
      <c r="M333" s="237" t="str">
        <f t="shared" si="29"/>
        <v>-</v>
      </c>
      <c r="N333" s="240"/>
      <c r="O333" s="240"/>
      <c r="P333" s="268"/>
      <c r="Q333" s="237" t="str">
        <f t="shared" si="30"/>
        <v>-</v>
      </c>
      <c r="R333" s="237" t="str">
        <f t="shared" si="31"/>
        <v>-</v>
      </c>
      <c r="S333" s="237" t="str">
        <f t="shared" si="32"/>
        <v>-</v>
      </c>
      <c r="T333" s="237" t="str">
        <f t="shared" si="33"/>
        <v>-</v>
      </c>
      <c r="U333" s="237" t="str">
        <f t="shared" si="34"/>
        <v>-</v>
      </c>
      <c r="V333" s="237" t="str">
        <f t="shared" si="35"/>
        <v>-</v>
      </c>
      <c r="W333" s="295"/>
      <c r="Y333" s="290"/>
    </row>
    <row r="334" spans="2:25" x14ac:dyDescent="0.5">
      <c r="B334" s="292"/>
      <c r="C334" s="240"/>
      <c r="D334" s="268"/>
      <c r="E334" s="240"/>
      <c r="F334" s="240"/>
      <c r="G334" s="268"/>
      <c r="H334" s="237" t="str">
        <f t="shared" si="24"/>
        <v>-</v>
      </c>
      <c r="I334" s="237" t="str">
        <f t="shared" si="25"/>
        <v>-</v>
      </c>
      <c r="J334" s="237" t="str">
        <f t="shared" si="26"/>
        <v>-</v>
      </c>
      <c r="K334" s="237" t="str">
        <f t="shared" si="27"/>
        <v>-</v>
      </c>
      <c r="L334" s="237" t="str">
        <f t="shared" si="28"/>
        <v>-</v>
      </c>
      <c r="M334" s="237" t="str">
        <f t="shared" si="29"/>
        <v>-</v>
      </c>
      <c r="N334" s="240"/>
      <c r="O334" s="240"/>
      <c r="P334" s="268"/>
      <c r="Q334" s="237" t="str">
        <f t="shared" si="30"/>
        <v>-</v>
      </c>
      <c r="R334" s="237" t="str">
        <f t="shared" si="31"/>
        <v>-</v>
      </c>
      <c r="S334" s="237" t="str">
        <f t="shared" si="32"/>
        <v>-</v>
      </c>
      <c r="T334" s="237" t="str">
        <f t="shared" si="33"/>
        <v>-</v>
      </c>
      <c r="U334" s="237" t="str">
        <f t="shared" si="34"/>
        <v>-</v>
      </c>
      <c r="V334" s="237" t="str">
        <f t="shared" si="35"/>
        <v>-</v>
      </c>
      <c r="W334" s="295"/>
      <c r="Y334" s="290"/>
    </row>
    <row r="335" spans="2:25" x14ac:dyDescent="0.5">
      <c r="B335" s="292"/>
      <c r="C335" s="240"/>
      <c r="D335" s="268"/>
      <c r="E335" s="240"/>
      <c r="F335" s="240"/>
      <c r="G335" s="268"/>
      <c r="H335" s="237" t="str">
        <f t="shared" si="24"/>
        <v>-</v>
      </c>
      <c r="I335" s="237" t="str">
        <f t="shared" si="25"/>
        <v>-</v>
      </c>
      <c r="J335" s="237" t="str">
        <f t="shared" si="26"/>
        <v>-</v>
      </c>
      <c r="K335" s="237" t="str">
        <f t="shared" si="27"/>
        <v>-</v>
      </c>
      <c r="L335" s="237" t="str">
        <f t="shared" si="28"/>
        <v>-</v>
      </c>
      <c r="M335" s="237" t="str">
        <f t="shared" si="29"/>
        <v>-</v>
      </c>
      <c r="N335" s="240"/>
      <c r="O335" s="240"/>
      <c r="P335" s="268"/>
      <c r="Q335" s="237" t="str">
        <f t="shared" si="30"/>
        <v>-</v>
      </c>
      <c r="R335" s="237" t="str">
        <f t="shared" si="31"/>
        <v>-</v>
      </c>
      <c r="S335" s="237" t="str">
        <f t="shared" si="32"/>
        <v>-</v>
      </c>
      <c r="T335" s="237" t="str">
        <f t="shared" si="33"/>
        <v>-</v>
      </c>
      <c r="U335" s="237" t="str">
        <f t="shared" si="34"/>
        <v>-</v>
      </c>
      <c r="V335" s="237" t="str">
        <f t="shared" si="35"/>
        <v>-</v>
      </c>
      <c r="W335" s="295"/>
      <c r="Y335" s="290"/>
    </row>
    <row r="336" spans="2:25" x14ac:dyDescent="0.5">
      <c r="B336" s="292"/>
      <c r="C336" s="240"/>
      <c r="D336" s="268"/>
      <c r="E336" s="240"/>
      <c r="F336" s="240"/>
      <c r="G336" s="268"/>
      <c r="H336" s="237" t="str">
        <f t="shared" si="24"/>
        <v>-</v>
      </c>
      <c r="I336" s="237" t="str">
        <f t="shared" si="25"/>
        <v>-</v>
      </c>
      <c r="J336" s="237" t="str">
        <f t="shared" si="26"/>
        <v>-</v>
      </c>
      <c r="K336" s="237" t="str">
        <f t="shared" si="27"/>
        <v>-</v>
      </c>
      <c r="L336" s="237" t="str">
        <f t="shared" si="28"/>
        <v>-</v>
      </c>
      <c r="M336" s="237" t="str">
        <f t="shared" si="29"/>
        <v>-</v>
      </c>
      <c r="N336" s="240"/>
      <c r="O336" s="240"/>
      <c r="P336" s="268"/>
      <c r="Q336" s="237" t="str">
        <f t="shared" si="30"/>
        <v>-</v>
      </c>
      <c r="R336" s="237" t="str">
        <f t="shared" si="31"/>
        <v>-</v>
      </c>
      <c r="S336" s="237" t="str">
        <f t="shared" si="32"/>
        <v>-</v>
      </c>
      <c r="T336" s="237" t="str">
        <f t="shared" si="33"/>
        <v>-</v>
      </c>
      <c r="U336" s="237" t="str">
        <f t="shared" si="34"/>
        <v>-</v>
      </c>
      <c r="V336" s="237" t="str">
        <f t="shared" si="35"/>
        <v>-</v>
      </c>
      <c r="W336" s="295"/>
      <c r="Y336" s="290"/>
    </row>
    <row r="337" spans="2:25" x14ac:dyDescent="0.5">
      <c r="B337" s="292"/>
      <c r="C337" s="240"/>
      <c r="D337" s="268"/>
      <c r="E337" s="240"/>
      <c r="F337" s="240"/>
      <c r="G337" s="268"/>
      <c r="H337" s="237" t="str">
        <f t="shared" si="24"/>
        <v>-</v>
      </c>
      <c r="I337" s="237" t="str">
        <f t="shared" si="25"/>
        <v>-</v>
      </c>
      <c r="J337" s="237" t="str">
        <f t="shared" si="26"/>
        <v>-</v>
      </c>
      <c r="K337" s="237" t="str">
        <f t="shared" si="27"/>
        <v>-</v>
      </c>
      <c r="L337" s="237" t="str">
        <f t="shared" si="28"/>
        <v>-</v>
      </c>
      <c r="M337" s="237" t="str">
        <f t="shared" si="29"/>
        <v>-</v>
      </c>
      <c r="N337" s="240"/>
      <c r="O337" s="240"/>
      <c r="P337" s="268"/>
      <c r="Q337" s="237" t="str">
        <f t="shared" si="30"/>
        <v>-</v>
      </c>
      <c r="R337" s="237" t="str">
        <f t="shared" si="31"/>
        <v>-</v>
      </c>
      <c r="S337" s="237" t="str">
        <f t="shared" si="32"/>
        <v>-</v>
      </c>
      <c r="T337" s="237" t="str">
        <f t="shared" si="33"/>
        <v>-</v>
      </c>
      <c r="U337" s="237" t="str">
        <f t="shared" si="34"/>
        <v>-</v>
      </c>
      <c r="V337" s="237" t="str">
        <f t="shared" si="35"/>
        <v>-</v>
      </c>
      <c r="W337" s="295"/>
      <c r="Y337" s="290"/>
    </row>
    <row r="338" spans="2:25" x14ac:dyDescent="0.5">
      <c r="B338" s="292"/>
      <c r="C338" s="240"/>
      <c r="D338" s="268"/>
      <c r="E338" s="240"/>
      <c r="F338" s="240"/>
      <c r="G338" s="268"/>
      <c r="H338" s="237" t="str">
        <f t="shared" si="24"/>
        <v>-</v>
      </c>
      <c r="I338" s="237" t="str">
        <f t="shared" si="25"/>
        <v>-</v>
      </c>
      <c r="J338" s="237" t="str">
        <f t="shared" si="26"/>
        <v>-</v>
      </c>
      <c r="K338" s="237" t="str">
        <f t="shared" si="27"/>
        <v>-</v>
      </c>
      <c r="L338" s="237" t="str">
        <f t="shared" si="28"/>
        <v>-</v>
      </c>
      <c r="M338" s="237" t="str">
        <f t="shared" si="29"/>
        <v>-</v>
      </c>
      <c r="N338" s="240"/>
      <c r="O338" s="240"/>
      <c r="P338" s="268"/>
      <c r="Q338" s="237" t="str">
        <f t="shared" si="30"/>
        <v>-</v>
      </c>
      <c r="R338" s="237" t="str">
        <f t="shared" si="31"/>
        <v>-</v>
      </c>
      <c r="S338" s="237" t="str">
        <f t="shared" si="32"/>
        <v>-</v>
      </c>
      <c r="T338" s="237" t="str">
        <f t="shared" si="33"/>
        <v>-</v>
      </c>
      <c r="U338" s="237" t="str">
        <f t="shared" si="34"/>
        <v>-</v>
      </c>
      <c r="V338" s="237" t="str">
        <f t="shared" si="35"/>
        <v>-</v>
      </c>
      <c r="W338" s="295"/>
      <c r="Y338" s="290"/>
    </row>
    <row r="339" spans="2:25" x14ac:dyDescent="0.5">
      <c r="B339" s="292"/>
      <c r="C339" s="240"/>
      <c r="D339" s="268"/>
      <c r="E339" s="240"/>
      <c r="F339" s="240"/>
      <c r="G339" s="268"/>
      <c r="H339" s="237" t="str">
        <f t="shared" si="24"/>
        <v>-</v>
      </c>
      <c r="I339" s="237" t="str">
        <f t="shared" si="25"/>
        <v>-</v>
      </c>
      <c r="J339" s="237" t="str">
        <f t="shared" si="26"/>
        <v>-</v>
      </c>
      <c r="K339" s="237" t="str">
        <f t="shared" si="27"/>
        <v>-</v>
      </c>
      <c r="L339" s="237" t="str">
        <f t="shared" si="28"/>
        <v>-</v>
      </c>
      <c r="M339" s="237" t="str">
        <f t="shared" si="29"/>
        <v>-</v>
      </c>
      <c r="N339" s="240"/>
      <c r="O339" s="240"/>
      <c r="P339" s="268"/>
      <c r="Q339" s="237" t="str">
        <f t="shared" si="30"/>
        <v>-</v>
      </c>
      <c r="R339" s="237" t="str">
        <f t="shared" si="31"/>
        <v>-</v>
      </c>
      <c r="S339" s="237" t="str">
        <f t="shared" si="32"/>
        <v>-</v>
      </c>
      <c r="T339" s="237" t="str">
        <f t="shared" si="33"/>
        <v>-</v>
      </c>
      <c r="U339" s="237" t="str">
        <f t="shared" si="34"/>
        <v>-</v>
      </c>
      <c r="V339" s="237" t="str">
        <f t="shared" si="35"/>
        <v>-</v>
      </c>
      <c r="W339" s="295"/>
      <c r="Y339" s="290"/>
    </row>
    <row r="340" spans="2:25" x14ac:dyDescent="0.5">
      <c r="B340" s="292"/>
      <c r="C340" s="240"/>
      <c r="D340" s="268"/>
      <c r="E340" s="240"/>
      <c r="F340" s="240"/>
      <c r="G340" s="268"/>
      <c r="H340" s="237" t="str">
        <f t="shared" si="24"/>
        <v>-</v>
      </c>
      <c r="I340" s="237" t="str">
        <f t="shared" si="25"/>
        <v>-</v>
      </c>
      <c r="J340" s="237" t="str">
        <f t="shared" si="26"/>
        <v>-</v>
      </c>
      <c r="K340" s="237" t="str">
        <f t="shared" si="27"/>
        <v>-</v>
      </c>
      <c r="L340" s="237" t="str">
        <f t="shared" si="28"/>
        <v>-</v>
      </c>
      <c r="M340" s="237" t="str">
        <f t="shared" si="29"/>
        <v>-</v>
      </c>
      <c r="N340" s="240"/>
      <c r="O340" s="240"/>
      <c r="P340" s="268"/>
      <c r="Q340" s="237" t="str">
        <f t="shared" si="30"/>
        <v>-</v>
      </c>
      <c r="R340" s="237" t="str">
        <f t="shared" si="31"/>
        <v>-</v>
      </c>
      <c r="S340" s="237" t="str">
        <f t="shared" si="32"/>
        <v>-</v>
      </c>
      <c r="T340" s="237" t="str">
        <f t="shared" si="33"/>
        <v>-</v>
      </c>
      <c r="U340" s="237" t="str">
        <f t="shared" si="34"/>
        <v>-</v>
      </c>
      <c r="V340" s="237" t="str">
        <f t="shared" si="35"/>
        <v>-</v>
      </c>
      <c r="W340" s="295"/>
      <c r="Y340" s="290"/>
    </row>
    <row r="341" spans="2:25" x14ac:dyDescent="0.5">
      <c r="B341" s="292"/>
      <c r="C341" s="240"/>
      <c r="D341" s="268"/>
      <c r="E341" s="240"/>
      <c r="F341" s="240"/>
      <c r="G341" s="268"/>
      <c r="H341" s="237" t="str">
        <f t="shared" si="24"/>
        <v>-</v>
      </c>
      <c r="I341" s="237" t="str">
        <f t="shared" si="25"/>
        <v>-</v>
      </c>
      <c r="J341" s="237" t="str">
        <f t="shared" si="26"/>
        <v>-</v>
      </c>
      <c r="K341" s="237" t="str">
        <f t="shared" si="27"/>
        <v>-</v>
      </c>
      <c r="L341" s="237" t="str">
        <f t="shared" si="28"/>
        <v>-</v>
      </c>
      <c r="M341" s="237" t="str">
        <f t="shared" si="29"/>
        <v>-</v>
      </c>
      <c r="N341" s="240"/>
      <c r="O341" s="240"/>
      <c r="P341" s="268"/>
      <c r="Q341" s="237" t="str">
        <f t="shared" si="30"/>
        <v>-</v>
      </c>
      <c r="R341" s="237" t="str">
        <f t="shared" si="31"/>
        <v>-</v>
      </c>
      <c r="S341" s="237" t="str">
        <f t="shared" si="32"/>
        <v>-</v>
      </c>
      <c r="T341" s="237" t="str">
        <f t="shared" si="33"/>
        <v>-</v>
      </c>
      <c r="U341" s="237" t="str">
        <f t="shared" si="34"/>
        <v>-</v>
      </c>
      <c r="V341" s="237" t="str">
        <f t="shared" si="35"/>
        <v>-</v>
      </c>
      <c r="W341" s="295"/>
      <c r="Y341" s="290"/>
    </row>
    <row r="342" spans="2:25" x14ac:dyDescent="0.5">
      <c r="B342" s="292"/>
      <c r="C342" s="240"/>
      <c r="D342" s="268"/>
      <c r="E342" s="240"/>
      <c r="F342" s="240"/>
      <c r="G342" s="268"/>
      <c r="H342" s="237" t="str">
        <f t="shared" si="24"/>
        <v>-</v>
      </c>
      <c r="I342" s="237" t="str">
        <f t="shared" si="25"/>
        <v>-</v>
      </c>
      <c r="J342" s="237" t="str">
        <f t="shared" si="26"/>
        <v>-</v>
      </c>
      <c r="K342" s="237" t="str">
        <f t="shared" si="27"/>
        <v>-</v>
      </c>
      <c r="L342" s="237" t="str">
        <f t="shared" si="28"/>
        <v>-</v>
      </c>
      <c r="M342" s="237" t="str">
        <f t="shared" si="29"/>
        <v>-</v>
      </c>
      <c r="N342" s="240"/>
      <c r="O342" s="240"/>
      <c r="P342" s="268"/>
      <c r="Q342" s="237" t="str">
        <f t="shared" si="30"/>
        <v>-</v>
      </c>
      <c r="R342" s="237" t="str">
        <f t="shared" si="31"/>
        <v>-</v>
      </c>
      <c r="S342" s="237" t="str">
        <f t="shared" si="32"/>
        <v>-</v>
      </c>
      <c r="T342" s="237" t="str">
        <f t="shared" si="33"/>
        <v>-</v>
      </c>
      <c r="U342" s="237" t="str">
        <f t="shared" si="34"/>
        <v>-</v>
      </c>
      <c r="V342" s="237" t="str">
        <f t="shared" si="35"/>
        <v>-</v>
      </c>
      <c r="W342" s="295"/>
      <c r="Y342" s="290"/>
    </row>
    <row r="343" spans="2:25" x14ac:dyDescent="0.5">
      <c r="B343" s="292"/>
      <c r="C343" s="240"/>
      <c r="D343" s="268"/>
      <c r="E343" s="240"/>
      <c r="F343" s="240"/>
      <c r="G343" s="268"/>
      <c r="H343" s="237" t="str">
        <f t="shared" si="24"/>
        <v>-</v>
      </c>
      <c r="I343" s="237" t="str">
        <f t="shared" si="25"/>
        <v>-</v>
      </c>
      <c r="J343" s="237" t="str">
        <f t="shared" si="26"/>
        <v>-</v>
      </c>
      <c r="K343" s="237" t="str">
        <f t="shared" si="27"/>
        <v>-</v>
      </c>
      <c r="L343" s="237" t="str">
        <f t="shared" si="28"/>
        <v>-</v>
      </c>
      <c r="M343" s="237" t="str">
        <f t="shared" si="29"/>
        <v>-</v>
      </c>
      <c r="N343" s="240"/>
      <c r="O343" s="240"/>
      <c r="P343" s="268"/>
      <c r="Q343" s="237" t="str">
        <f t="shared" si="30"/>
        <v>-</v>
      </c>
      <c r="R343" s="237" t="str">
        <f t="shared" si="31"/>
        <v>-</v>
      </c>
      <c r="S343" s="237" t="str">
        <f t="shared" si="32"/>
        <v>-</v>
      </c>
      <c r="T343" s="237" t="str">
        <f t="shared" si="33"/>
        <v>-</v>
      </c>
      <c r="U343" s="237" t="str">
        <f t="shared" si="34"/>
        <v>-</v>
      </c>
      <c r="V343" s="237" t="str">
        <f t="shared" si="35"/>
        <v>-</v>
      </c>
      <c r="W343" s="295"/>
      <c r="Y343" s="290"/>
    </row>
    <row r="344" spans="2:25" x14ac:dyDescent="0.5">
      <c r="B344" s="292"/>
      <c r="C344" s="240"/>
      <c r="D344" s="268"/>
      <c r="E344" s="240"/>
      <c r="F344" s="240"/>
      <c r="G344" s="268"/>
      <c r="H344" s="237" t="str">
        <f t="shared" si="24"/>
        <v>-</v>
      </c>
      <c r="I344" s="237" t="str">
        <f t="shared" si="25"/>
        <v>-</v>
      </c>
      <c r="J344" s="237" t="str">
        <f t="shared" si="26"/>
        <v>-</v>
      </c>
      <c r="K344" s="237" t="str">
        <f t="shared" si="27"/>
        <v>-</v>
      </c>
      <c r="L344" s="237" t="str">
        <f t="shared" si="28"/>
        <v>-</v>
      </c>
      <c r="M344" s="237" t="str">
        <f t="shared" si="29"/>
        <v>-</v>
      </c>
      <c r="N344" s="240"/>
      <c r="O344" s="240"/>
      <c r="P344" s="268"/>
      <c r="Q344" s="237" t="str">
        <f t="shared" si="30"/>
        <v>-</v>
      </c>
      <c r="R344" s="237" t="str">
        <f t="shared" si="31"/>
        <v>-</v>
      </c>
      <c r="S344" s="237" t="str">
        <f t="shared" si="32"/>
        <v>-</v>
      </c>
      <c r="T344" s="237" t="str">
        <f t="shared" si="33"/>
        <v>-</v>
      </c>
      <c r="U344" s="237" t="str">
        <f t="shared" si="34"/>
        <v>-</v>
      </c>
      <c r="V344" s="237" t="str">
        <f t="shared" si="35"/>
        <v>-</v>
      </c>
      <c r="W344" s="295"/>
      <c r="Y344" s="290"/>
    </row>
    <row r="345" spans="2:25" x14ac:dyDescent="0.5">
      <c r="B345" s="292"/>
      <c r="C345" s="240"/>
      <c r="D345" s="268"/>
      <c r="E345" s="240"/>
      <c r="F345" s="240"/>
      <c r="G345" s="268"/>
      <c r="H345" s="237" t="str">
        <f t="shared" si="24"/>
        <v>-</v>
      </c>
      <c r="I345" s="237" t="str">
        <f t="shared" si="25"/>
        <v>-</v>
      </c>
      <c r="J345" s="237" t="str">
        <f t="shared" si="26"/>
        <v>-</v>
      </c>
      <c r="K345" s="237" t="str">
        <f t="shared" si="27"/>
        <v>-</v>
      </c>
      <c r="L345" s="237" t="str">
        <f t="shared" si="28"/>
        <v>-</v>
      </c>
      <c r="M345" s="237" t="str">
        <f t="shared" si="29"/>
        <v>-</v>
      </c>
      <c r="N345" s="240"/>
      <c r="O345" s="240"/>
      <c r="P345" s="268"/>
      <c r="Q345" s="237" t="str">
        <f t="shared" si="30"/>
        <v>-</v>
      </c>
      <c r="R345" s="237" t="str">
        <f t="shared" si="31"/>
        <v>-</v>
      </c>
      <c r="S345" s="237" t="str">
        <f t="shared" si="32"/>
        <v>-</v>
      </c>
      <c r="T345" s="237" t="str">
        <f t="shared" si="33"/>
        <v>-</v>
      </c>
      <c r="U345" s="237" t="str">
        <f t="shared" si="34"/>
        <v>-</v>
      </c>
      <c r="V345" s="237" t="str">
        <f t="shared" si="35"/>
        <v>-</v>
      </c>
      <c r="W345" s="295"/>
      <c r="Y345" s="290"/>
    </row>
    <row r="346" spans="2:25" x14ac:dyDescent="0.5">
      <c r="B346" s="292"/>
      <c r="C346" s="240"/>
      <c r="D346" s="268"/>
      <c r="E346" s="240"/>
      <c r="F346" s="240"/>
      <c r="G346" s="268"/>
      <c r="H346" s="237" t="str">
        <f t="shared" ref="H346:H409" si="36">IF(ISNUMBER(C346),5/9*(E346-32)+273.15,"-")</f>
        <v>-</v>
      </c>
      <c r="I346" s="237" t="str">
        <f t="shared" ref="I346:I409" si="37">IF(ISNUMBER(C346),EXP(-(5.8*10^3/H346)-5.516-(4.864*10^-2*H346)+(4.176*10^-5*H346^2)-(1.445*10^-8*H346^3)+6.546*LN(H346)),"-")</f>
        <v>-</v>
      </c>
      <c r="J346" s="237" t="str">
        <f t="shared" ref="J346:J409" si="38">IF(ISNUMBER(C346),F346*I346/100,"-")</f>
        <v>-</v>
      </c>
      <c r="K346" s="237" t="str">
        <f t="shared" ref="K346:K409" si="39">IF(ISNUMBER(C346),0.62198*J346/((D346*3.386)-J346),"-")</f>
        <v>-</v>
      </c>
      <c r="L346" s="237" t="str">
        <f t="shared" ref="L346:L409" si="40">IF(ISNUMBER(C346),(0.287055*H346)/((D346*3.386)-J346)*16.016,"-")</f>
        <v>-</v>
      </c>
      <c r="M346" s="237" t="str">
        <f t="shared" ref="M346:M409" si="41">IF(ISNUMBER(C346),K346/L346,"-")</f>
        <v>-</v>
      </c>
      <c r="N346" s="240"/>
      <c r="O346" s="240"/>
      <c r="P346" s="268"/>
      <c r="Q346" s="237" t="str">
        <f t="shared" ref="Q346:Q409" si="42">IF(ISNUMBER(C346),5/9*(N346-32)+273.15,"-")</f>
        <v>-</v>
      </c>
      <c r="R346" s="237" t="str">
        <f t="shared" ref="R346:R409" si="43">IF(ISNUMBER(C346),EXP(-(5.8*10^3/Q346)-5.516-(4.864*10^-2*Q346)+(4.176*10^-5*Q346^2)-(1.445*10^-8*Q346^3)+6.546*LN(Q346)),"-")</f>
        <v>-</v>
      </c>
      <c r="S346" s="237" t="str">
        <f t="shared" ref="S346:S409" si="44">IF(ISNUMBER(C346),O346*R346/100,"-")</f>
        <v>-</v>
      </c>
      <c r="T346" s="237" t="str">
        <f t="shared" ref="T346:T409" si="45">IF(ISNUMBER(C346),0.62198*S346/((D346*3.386)-S346),"-")</f>
        <v>-</v>
      </c>
      <c r="U346" s="237" t="str">
        <f t="shared" ref="U346:U409" si="46">IF(ISNUMBER(C346),(0.287055*Q346)/((D346*3.386)-S346)*16.016,"-")</f>
        <v>-</v>
      </c>
      <c r="V346" s="237" t="str">
        <f t="shared" ref="V346:V409" si="47">IF(ISNUMBER(C346),T346/U346,"-")</f>
        <v>-</v>
      </c>
      <c r="W346" s="295"/>
      <c r="Y346" s="290"/>
    </row>
    <row r="347" spans="2:25" x14ac:dyDescent="0.5">
      <c r="B347" s="292"/>
      <c r="C347" s="240"/>
      <c r="D347" s="268"/>
      <c r="E347" s="240"/>
      <c r="F347" s="240"/>
      <c r="G347" s="268"/>
      <c r="H347" s="237" t="str">
        <f t="shared" si="36"/>
        <v>-</v>
      </c>
      <c r="I347" s="237" t="str">
        <f t="shared" si="37"/>
        <v>-</v>
      </c>
      <c r="J347" s="237" t="str">
        <f t="shared" si="38"/>
        <v>-</v>
      </c>
      <c r="K347" s="237" t="str">
        <f t="shared" si="39"/>
        <v>-</v>
      </c>
      <c r="L347" s="237" t="str">
        <f t="shared" si="40"/>
        <v>-</v>
      </c>
      <c r="M347" s="237" t="str">
        <f t="shared" si="41"/>
        <v>-</v>
      </c>
      <c r="N347" s="240"/>
      <c r="O347" s="240"/>
      <c r="P347" s="268"/>
      <c r="Q347" s="237" t="str">
        <f t="shared" si="42"/>
        <v>-</v>
      </c>
      <c r="R347" s="237" t="str">
        <f t="shared" si="43"/>
        <v>-</v>
      </c>
      <c r="S347" s="237" t="str">
        <f t="shared" si="44"/>
        <v>-</v>
      </c>
      <c r="T347" s="237" t="str">
        <f t="shared" si="45"/>
        <v>-</v>
      </c>
      <c r="U347" s="237" t="str">
        <f t="shared" si="46"/>
        <v>-</v>
      </c>
      <c r="V347" s="237" t="str">
        <f t="shared" si="47"/>
        <v>-</v>
      </c>
      <c r="W347" s="295"/>
      <c r="Y347" s="290"/>
    </row>
    <row r="348" spans="2:25" x14ac:dyDescent="0.5">
      <c r="B348" s="292"/>
      <c r="C348" s="240"/>
      <c r="D348" s="268"/>
      <c r="E348" s="240"/>
      <c r="F348" s="240"/>
      <c r="G348" s="268"/>
      <c r="H348" s="237" t="str">
        <f t="shared" si="36"/>
        <v>-</v>
      </c>
      <c r="I348" s="237" t="str">
        <f t="shared" si="37"/>
        <v>-</v>
      </c>
      <c r="J348" s="237" t="str">
        <f t="shared" si="38"/>
        <v>-</v>
      </c>
      <c r="K348" s="237" t="str">
        <f t="shared" si="39"/>
        <v>-</v>
      </c>
      <c r="L348" s="237" t="str">
        <f t="shared" si="40"/>
        <v>-</v>
      </c>
      <c r="M348" s="237" t="str">
        <f t="shared" si="41"/>
        <v>-</v>
      </c>
      <c r="N348" s="240"/>
      <c r="O348" s="240"/>
      <c r="P348" s="268"/>
      <c r="Q348" s="237" t="str">
        <f t="shared" si="42"/>
        <v>-</v>
      </c>
      <c r="R348" s="237" t="str">
        <f t="shared" si="43"/>
        <v>-</v>
      </c>
      <c r="S348" s="237" t="str">
        <f t="shared" si="44"/>
        <v>-</v>
      </c>
      <c r="T348" s="237" t="str">
        <f t="shared" si="45"/>
        <v>-</v>
      </c>
      <c r="U348" s="237" t="str">
        <f t="shared" si="46"/>
        <v>-</v>
      </c>
      <c r="V348" s="237" t="str">
        <f t="shared" si="47"/>
        <v>-</v>
      </c>
      <c r="W348" s="295"/>
      <c r="Y348" s="290"/>
    </row>
    <row r="349" spans="2:25" x14ac:dyDescent="0.5">
      <c r="B349" s="292"/>
      <c r="C349" s="240"/>
      <c r="D349" s="268"/>
      <c r="E349" s="240"/>
      <c r="F349" s="240"/>
      <c r="G349" s="268"/>
      <c r="H349" s="237" t="str">
        <f t="shared" si="36"/>
        <v>-</v>
      </c>
      <c r="I349" s="237" t="str">
        <f t="shared" si="37"/>
        <v>-</v>
      </c>
      <c r="J349" s="237" t="str">
        <f t="shared" si="38"/>
        <v>-</v>
      </c>
      <c r="K349" s="237" t="str">
        <f t="shared" si="39"/>
        <v>-</v>
      </c>
      <c r="L349" s="237" t="str">
        <f t="shared" si="40"/>
        <v>-</v>
      </c>
      <c r="M349" s="237" t="str">
        <f t="shared" si="41"/>
        <v>-</v>
      </c>
      <c r="N349" s="240"/>
      <c r="O349" s="240"/>
      <c r="P349" s="268"/>
      <c r="Q349" s="237" t="str">
        <f t="shared" si="42"/>
        <v>-</v>
      </c>
      <c r="R349" s="237" t="str">
        <f t="shared" si="43"/>
        <v>-</v>
      </c>
      <c r="S349" s="237" t="str">
        <f t="shared" si="44"/>
        <v>-</v>
      </c>
      <c r="T349" s="237" t="str">
        <f t="shared" si="45"/>
        <v>-</v>
      </c>
      <c r="U349" s="237" t="str">
        <f t="shared" si="46"/>
        <v>-</v>
      </c>
      <c r="V349" s="237" t="str">
        <f t="shared" si="47"/>
        <v>-</v>
      </c>
      <c r="W349" s="295"/>
      <c r="Y349" s="290"/>
    </row>
    <row r="350" spans="2:25" x14ac:dyDescent="0.5">
      <c r="B350" s="292"/>
      <c r="C350" s="240"/>
      <c r="D350" s="268"/>
      <c r="E350" s="240"/>
      <c r="F350" s="240"/>
      <c r="G350" s="268"/>
      <c r="H350" s="237" t="str">
        <f t="shared" si="36"/>
        <v>-</v>
      </c>
      <c r="I350" s="237" t="str">
        <f t="shared" si="37"/>
        <v>-</v>
      </c>
      <c r="J350" s="237" t="str">
        <f t="shared" si="38"/>
        <v>-</v>
      </c>
      <c r="K350" s="237" t="str">
        <f t="shared" si="39"/>
        <v>-</v>
      </c>
      <c r="L350" s="237" t="str">
        <f t="shared" si="40"/>
        <v>-</v>
      </c>
      <c r="M350" s="237" t="str">
        <f t="shared" si="41"/>
        <v>-</v>
      </c>
      <c r="N350" s="240"/>
      <c r="O350" s="240"/>
      <c r="P350" s="268"/>
      <c r="Q350" s="237" t="str">
        <f t="shared" si="42"/>
        <v>-</v>
      </c>
      <c r="R350" s="237" t="str">
        <f t="shared" si="43"/>
        <v>-</v>
      </c>
      <c r="S350" s="237" t="str">
        <f t="shared" si="44"/>
        <v>-</v>
      </c>
      <c r="T350" s="237" t="str">
        <f t="shared" si="45"/>
        <v>-</v>
      </c>
      <c r="U350" s="237" t="str">
        <f t="shared" si="46"/>
        <v>-</v>
      </c>
      <c r="V350" s="237" t="str">
        <f t="shared" si="47"/>
        <v>-</v>
      </c>
      <c r="W350" s="295"/>
      <c r="Y350" s="290"/>
    </row>
    <row r="351" spans="2:25" x14ac:dyDescent="0.5">
      <c r="B351" s="292"/>
      <c r="C351" s="240"/>
      <c r="D351" s="268"/>
      <c r="E351" s="240"/>
      <c r="F351" s="240"/>
      <c r="G351" s="268"/>
      <c r="H351" s="237" t="str">
        <f t="shared" si="36"/>
        <v>-</v>
      </c>
      <c r="I351" s="237" t="str">
        <f t="shared" si="37"/>
        <v>-</v>
      </c>
      <c r="J351" s="237" t="str">
        <f t="shared" si="38"/>
        <v>-</v>
      </c>
      <c r="K351" s="237" t="str">
        <f t="shared" si="39"/>
        <v>-</v>
      </c>
      <c r="L351" s="237" t="str">
        <f t="shared" si="40"/>
        <v>-</v>
      </c>
      <c r="M351" s="237" t="str">
        <f t="shared" si="41"/>
        <v>-</v>
      </c>
      <c r="N351" s="240"/>
      <c r="O351" s="240"/>
      <c r="P351" s="268"/>
      <c r="Q351" s="237" t="str">
        <f t="shared" si="42"/>
        <v>-</v>
      </c>
      <c r="R351" s="237" t="str">
        <f t="shared" si="43"/>
        <v>-</v>
      </c>
      <c r="S351" s="237" t="str">
        <f t="shared" si="44"/>
        <v>-</v>
      </c>
      <c r="T351" s="237" t="str">
        <f t="shared" si="45"/>
        <v>-</v>
      </c>
      <c r="U351" s="237" t="str">
        <f t="shared" si="46"/>
        <v>-</v>
      </c>
      <c r="V351" s="237" t="str">
        <f t="shared" si="47"/>
        <v>-</v>
      </c>
      <c r="W351" s="295"/>
      <c r="Y351" s="290"/>
    </row>
    <row r="352" spans="2:25" x14ac:dyDescent="0.5">
      <c r="B352" s="292"/>
      <c r="C352" s="240"/>
      <c r="D352" s="268"/>
      <c r="E352" s="240"/>
      <c r="F352" s="240"/>
      <c r="G352" s="268"/>
      <c r="H352" s="237" t="str">
        <f t="shared" si="36"/>
        <v>-</v>
      </c>
      <c r="I352" s="237" t="str">
        <f t="shared" si="37"/>
        <v>-</v>
      </c>
      <c r="J352" s="237" t="str">
        <f t="shared" si="38"/>
        <v>-</v>
      </c>
      <c r="K352" s="237" t="str">
        <f t="shared" si="39"/>
        <v>-</v>
      </c>
      <c r="L352" s="237" t="str">
        <f t="shared" si="40"/>
        <v>-</v>
      </c>
      <c r="M352" s="237" t="str">
        <f t="shared" si="41"/>
        <v>-</v>
      </c>
      <c r="N352" s="240"/>
      <c r="O352" s="240"/>
      <c r="P352" s="268"/>
      <c r="Q352" s="237" t="str">
        <f t="shared" si="42"/>
        <v>-</v>
      </c>
      <c r="R352" s="237" t="str">
        <f t="shared" si="43"/>
        <v>-</v>
      </c>
      <c r="S352" s="237" t="str">
        <f t="shared" si="44"/>
        <v>-</v>
      </c>
      <c r="T352" s="237" t="str">
        <f t="shared" si="45"/>
        <v>-</v>
      </c>
      <c r="U352" s="237" t="str">
        <f t="shared" si="46"/>
        <v>-</v>
      </c>
      <c r="V352" s="237" t="str">
        <f t="shared" si="47"/>
        <v>-</v>
      </c>
      <c r="W352" s="295"/>
      <c r="Y352" s="290"/>
    </row>
    <row r="353" spans="2:25" x14ac:dyDescent="0.5">
      <c r="B353" s="292"/>
      <c r="C353" s="240"/>
      <c r="D353" s="268"/>
      <c r="E353" s="240"/>
      <c r="F353" s="240"/>
      <c r="G353" s="268"/>
      <c r="H353" s="237" t="str">
        <f t="shared" si="36"/>
        <v>-</v>
      </c>
      <c r="I353" s="237" t="str">
        <f t="shared" si="37"/>
        <v>-</v>
      </c>
      <c r="J353" s="237" t="str">
        <f t="shared" si="38"/>
        <v>-</v>
      </c>
      <c r="K353" s="237" t="str">
        <f t="shared" si="39"/>
        <v>-</v>
      </c>
      <c r="L353" s="237" t="str">
        <f t="shared" si="40"/>
        <v>-</v>
      </c>
      <c r="M353" s="237" t="str">
        <f t="shared" si="41"/>
        <v>-</v>
      </c>
      <c r="N353" s="240"/>
      <c r="O353" s="240"/>
      <c r="P353" s="268"/>
      <c r="Q353" s="237" t="str">
        <f t="shared" si="42"/>
        <v>-</v>
      </c>
      <c r="R353" s="237" t="str">
        <f t="shared" si="43"/>
        <v>-</v>
      </c>
      <c r="S353" s="237" t="str">
        <f t="shared" si="44"/>
        <v>-</v>
      </c>
      <c r="T353" s="237" t="str">
        <f t="shared" si="45"/>
        <v>-</v>
      </c>
      <c r="U353" s="237" t="str">
        <f t="shared" si="46"/>
        <v>-</v>
      </c>
      <c r="V353" s="237" t="str">
        <f t="shared" si="47"/>
        <v>-</v>
      </c>
      <c r="W353" s="295"/>
      <c r="Y353" s="290"/>
    </row>
    <row r="354" spans="2:25" x14ac:dyDescent="0.5">
      <c r="B354" s="292"/>
      <c r="C354" s="240"/>
      <c r="D354" s="268"/>
      <c r="E354" s="240"/>
      <c r="F354" s="240"/>
      <c r="G354" s="268"/>
      <c r="H354" s="237" t="str">
        <f t="shared" si="36"/>
        <v>-</v>
      </c>
      <c r="I354" s="237" t="str">
        <f t="shared" si="37"/>
        <v>-</v>
      </c>
      <c r="J354" s="237" t="str">
        <f t="shared" si="38"/>
        <v>-</v>
      </c>
      <c r="K354" s="237" t="str">
        <f t="shared" si="39"/>
        <v>-</v>
      </c>
      <c r="L354" s="237" t="str">
        <f t="shared" si="40"/>
        <v>-</v>
      </c>
      <c r="M354" s="237" t="str">
        <f t="shared" si="41"/>
        <v>-</v>
      </c>
      <c r="N354" s="240"/>
      <c r="O354" s="240"/>
      <c r="P354" s="268"/>
      <c r="Q354" s="237" t="str">
        <f t="shared" si="42"/>
        <v>-</v>
      </c>
      <c r="R354" s="237" t="str">
        <f t="shared" si="43"/>
        <v>-</v>
      </c>
      <c r="S354" s="237" t="str">
        <f t="shared" si="44"/>
        <v>-</v>
      </c>
      <c r="T354" s="237" t="str">
        <f t="shared" si="45"/>
        <v>-</v>
      </c>
      <c r="U354" s="237" t="str">
        <f t="shared" si="46"/>
        <v>-</v>
      </c>
      <c r="V354" s="237" t="str">
        <f t="shared" si="47"/>
        <v>-</v>
      </c>
      <c r="W354" s="295"/>
      <c r="Y354" s="290"/>
    </row>
    <row r="355" spans="2:25" x14ac:dyDescent="0.5">
      <c r="B355" s="292"/>
      <c r="C355" s="240"/>
      <c r="D355" s="268"/>
      <c r="E355" s="240"/>
      <c r="F355" s="240"/>
      <c r="G355" s="268"/>
      <c r="H355" s="237" t="str">
        <f t="shared" si="36"/>
        <v>-</v>
      </c>
      <c r="I355" s="237" t="str">
        <f t="shared" si="37"/>
        <v>-</v>
      </c>
      <c r="J355" s="237" t="str">
        <f t="shared" si="38"/>
        <v>-</v>
      </c>
      <c r="K355" s="237" t="str">
        <f t="shared" si="39"/>
        <v>-</v>
      </c>
      <c r="L355" s="237" t="str">
        <f t="shared" si="40"/>
        <v>-</v>
      </c>
      <c r="M355" s="237" t="str">
        <f t="shared" si="41"/>
        <v>-</v>
      </c>
      <c r="N355" s="240"/>
      <c r="O355" s="240"/>
      <c r="P355" s="268"/>
      <c r="Q355" s="237" t="str">
        <f t="shared" si="42"/>
        <v>-</v>
      </c>
      <c r="R355" s="237" t="str">
        <f t="shared" si="43"/>
        <v>-</v>
      </c>
      <c r="S355" s="237" t="str">
        <f t="shared" si="44"/>
        <v>-</v>
      </c>
      <c r="T355" s="237" t="str">
        <f t="shared" si="45"/>
        <v>-</v>
      </c>
      <c r="U355" s="237" t="str">
        <f t="shared" si="46"/>
        <v>-</v>
      </c>
      <c r="V355" s="237" t="str">
        <f t="shared" si="47"/>
        <v>-</v>
      </c>
      <c r="W355" s="295"/>
      <c r="Y355" s="290"/>
    </row>
    <row r="356" spans="2:25" x14ac:dyDescent="0.5">
      <c r="B356" s="292"/>
      <c r="C356" s="240"/>
      <c r="D356" s="268"/>
      <c r="E356" s="240"/>
      <c r="F356" s="240"/>
      <c r="G356" s="268"/>
      <c r="H356" s="237" t="str">
        <f t="shared" si="36"/>
        <v>-</v>
      </c>
      <c r="I356" s="237" t="str">
        <f t="shared" si="37"/>
        <v>-</v>
      </c>
      <c r="J356" s="237" t="str">
        <f t="shared" si="38"/>
        <v>-</v>
      </c>
      <c r="K356" s="237" t="str">
        <f t="shared" si="39"/>
        <v>-</v>
      </c>
      <c r="L356" s="237" t="str">
        <f t="shared" si="40"/>
        <v>-</v>
      </c>
      <c r="M356" s="237" t="str">
        <f t="shared" si="41"/>
        <v>-</v>
      </c>
      <c r="N356" s="240"/>
      <c r="O356" s="240"/>
      <c r="P356" s="268"/>
      <c r="Q356" s="237" t="str">
        <f t="shared" si="42"/>
        <v>-</v>
      </c>
      <c r="R356" s="237" t="str">
        <f t="shared" si="43"/>
        <v>-</v>
      </c>
      <c r="S356" s="237" t="str">
        <f t="shared" si="44"/>
        <v>-</v>
      </c>
      <c r="T356" s="237" t="str">
        <f t="shared" si="45"/>
        <v>-</v>
      </c>
      <c r="U356" s="237" t="str">
        <f t="shared" si="46"/>
        <v>-</v>
      </c>
      <c r="V356" s="237" t="str">
        <f t="shared" si="47"/>
        <v>-</v>
      </c>
      <c r="W356" s="295"/>
      <c r="Y356" s="290"/>
    </row>
    <row r="357" spans="2:25" x14ac:dyDescent="0.5">
      <c r="B357" s="292"/>
      <c r="C357" s="240"/>
      <c r="D357" s="268"/>
      <c r="E357" s="240"/>
      <c r="F357" s="240"/>
      <c r="G357" s="268"/>
      <c r="H357" s="237" t="str">
        <f t="shared" si="36"/>
        <v>-</v>
      </c>
      <c r="I357" s="237" t="str">
        <f t="shared" si="37"/>
        <v>-</v>
      </c>
      <c r="J357" s="237" t="str">
        <f t="shared" si="38"/>
        <v>-</v>
      </c>
      <c r="K357" s="237" t="str">
        <f t="shared" si="39"/>
        <v>-</v>
      </c>
      <c r="L357" s="237" t="str">
        <f t="shared" si="40"/>
        <v>-</v>
      </c>
      <c r="M357" s="237" t="str">
        <f t="shared" si="41"/>
        <v>-</v>
      </c>
      <c r="N357" s="240"/>
      <c r="O357" s="240"/>
      <c r="P357" s="268"/>
      <c r="Q357" s="237" t="str">
        <f t="shared" si="42"/>
        <v>-</v>
      </c>
      <c r="R357" s="237" t="str">
        <f t="shared" si="43"/>
        <v>-</v>
      </c>
      <c r="S357" s="237" t="str">
        <f t="shared" si="44"/>
        <v>-</v>
      </c>
      <c r="T357" s="237" t="str">
        <f t="shared" si="45"/>
        <v>-</v>
      </c>
      <c r="U357" s="237" t="str">
        <f t="shared" si="46"/>
        <v>-</v>
      </c>
      <c r="V357" s="237" t="str">
        <f t="shared" si="47"/>
        <v>-</v>
      </c>
      <c r="W357" s="295"/>
      <c r="Y357" s="290"/>
    </row>
    <row r="358" spans="2:25" x14ac:dyDescent="0.5">
      <c r="B358" s="292"/>
      <c r="C358" s="240"/>
      <c r="D358" s="268"/>
      <c r="E358" s="240"/>
      <c r="F358" s="240"/>
      <c r="G358" s="268"/>
      <c r="H358" s="237" t="str">
        <f t="shared" si="36"/>
        <v>-</v>
      </c>
      <c r="I358" s="237" t="str">
        <f t="shared" si="37"/>
        <v>-</v>
      </c>
      <c r="J358" s="237" t="str">
        <f t="shared" si="38"/>
        <v>-</v>
      </c>
      <c r="K358" s="237" t="str">
        <f t="shared" si="39"/>
        <v>-</v>
      </c>
      <c r="L358" s="237" t="str">
        <f t="shared" si="40"/>
        <v>-</v>
      </c>
      <c r="M358" s="237" t="str">
        <f t="shared" si="41"/>
        <v>-</v>
      </c>
      <c r="N358" s="240"/>
      <c r="O358" s="240"/>
      <c r="P358" s="268"/>
      <c r="Q358" s="237" t="str">
        <f t="shared" si="42"/>
        <v>-</v>
      </c>
      <c r="R358" s="237" t="str">
        <f t="shared" si="43"/>
        <v>-</v>
      </c>
      <c r="S358" s="237" t="str">
        <f t="shared" si="44"/>
        <v>-</v>
      </c>
      <c r="T358" s="237" t="str">
        <f t="shared" si="45"/>
        <v>-</v>
      </c>
      <c r="U358" s="237" t="str">
        <f t="shared" si="46"/>
        <v>-</v>
      </c>
      <c r="V358" s="237" t="str">
        <f t="shared" si="47"/>
        <v>-</v>
      </c>
      <c r="W358" s="295"/>
      <c r="Y358" s="290"/>
    </row>
    <row r="359" spans="2:25" x14ac:dyDescent="0.5">
      <c r="B359" s="292"/>
      <c r="C359" s="240"/>
      <c r="D359" s="268"/>
      <c r="E359" s="240"/>
      <c r="F359" s="240"/>
      <c r="G359" s="268"/>
      <c r="H359" s="237" t="str">
        <f t="shared" si="36"/>
        <v>-</v>
      </c>
      <c r="I359" s="237" t="str">
        <f t="shared" si="37"/>
        <v>-</v>
      </c>
      <c r="J359" s="237" t="str">
        <f t="shared" si="38"/>
        <v>-</v>
      </c>
      <c r="K359" s="237" t="str">
        <f t="shared" si="39"/>
        <v>-</v>
      </c>
      <c r="L359" s="237" t="str">
        <f t="shared" si="40"/>
        <v>-</v>
      </c>
      <c r="M359" s="237" t="str">
        <f t="shared" si="41"/>
        <v>-</v>
      </c>
      <c r="N359" s="240"/>
      <c r="O359" s="240"/>
      <c r="P359" s="268"/>
      <c r="Q359" s="237" t="str">
        <f t="shared" si="42"/>
        <v>-</v>
      </c>
      <c r="R359" s="237" t="str">
        <f t="shared" si="43"/>
        <v>-</v>
      </c>
      <c r="S359" s="237" t="str">
        <f t="shared" si="44"/>
        <v>-</v>
      </c>
      <c r="T359" s="237" t="str">
        <f t="shared" si="45"/>
        <v>-</v>
      </c>
      <c r="U359" s="237" t="str">
        <f t="shared" si="46"/>
        <v>-</v>
      </c>
      <c r="V359" s="237" t="str">
        <f t="shared" si="47"/>
        <v>-</v>
      </c>
      <c r="W359" s="295"/>
      <c r="Y359" s="290"/>
    </row>
    <row r="360" spans="2:25" x14ac:dyDescent="0.5">
      <c r="B360" s="292"/>
      <c r="C360" s="240"/>
      <c r="D360" s="268"/>
      <c r="E360" s="240"/>
      <c r="F360" s="240"/>
      <c r="G360" s="268"/>
      <c r="H360" s="237" t="str">
        <f t="shared" si="36"/>
        <v>-</v>
      </c>
      <c r="I360" s="237" t="str">
        <f t="shared" si="37"/>
        <v>-</v>
      </c>
      <c r="J360" s="237" t="str">
        <f t="shared" si="38"/>
        <v>-</v>
      </c>
      <c r="K360" s="237" t="str">
        <f t="shared" si="39"/>
        <v>-</v>
      </c>
      <c r="L360" s="237" t="str">
        <f t="shared" si="40"/>
        <v>-</v>
      </c>
      <c r="M360" s="237" t="str">
        <f t="shared" si="41"/>
        <v>-</v>
      </c>
      <c r="N360" s="240"/>
      <c r="O360" s="240"/>
      <c r="P360" s="268"/>
      <c r="Q360" s="237" t="str">
        <f t="shared" si="42"/>
        <v>-</v>
      </c>
      <c r="R360" s="237" t="str">
        <f t="shared" si="43"/>
        <v>-</v>
      </c>
      <c r="S360" s="237" t="str">
        <f t="shared" si="44"/>
        <v>-</v>
      </c>
      <c r="T360" s="237" t="str">
        <f t="shared" si="45"/>
        <v>-</v>
      </c>
      <c r="U360" s="237" t="str">
        <f t="shared" si="46"/>
        <v>-</v>
      </c>
      <c r="V360" s="237" t="str">
        <f t="shared" si="47"/>
        <v>-</v>
      </c>
      <c r="W360" s="295"/>
      <c r="Y360" s="290"/>
    </row>
    <row r="361" spans="2:25" x14ac:dyDescent="0.5">
      <c r="B361" s="292"/>
      <c r="C361" s="240"/>
      <c r="D361" s="268"/>
      <c r="E361" s="240"/>
      <c r="F361" s="240"/>
      <c r="G361" s="268"/>
      <c r="H361" s="237" t="str">
        <f t="shared" si="36"/>
        <v>-</v>
      </c>
      <c r="I361" s="237" t="str">
        <f t="shared" si="37"/>
        <v>-</v>
      </c>
      <c r="J361" s="237" t="str">
        <f t="shared" si="38"/>
        <v>-</v>
      </c>
      <c r="K361" s="237" t="str">
        <f t="shared" si="39"/>
        <v>-</v>
      </c>
      <c r="L361" s="237" t="str">
        <f t="shared" si="40"/>
        <v>-</v>
      </c>
      <c r="M361" s="237" t="str">
        <f t="shared" si="41"/>
        <v>-</v>
      </c>
      <c r="N361" s="240"/>
      <c r="O361" s="240"/>
      <c r="P361" s="268"/>
      <c r="Q361" s="237" t="str">
        <f t="shared" si="42"/>
        <v>-</v>
      </c>
      <c r="R361" s="237" t="str">
        <f t="shared" si="43"/>
        <v>-</v>
      </c>
      <c r="S361" s="237" t="str">
        <f t="shared" si="44"/>
        <v>-</v>
      </c>
      <c r="T361" s="237" t="str">
        <f t="shared" si="45"/>
        <v>-</v>
      </c>
      <c r="U361" s="237" t="str">
        <f t="shared" si="46"/>
        <v>-</v>
      </c>
      <c r="V361" s="237" t="str">
        <f t="shared" si="47"/>
        <v>-</v>
      </c>
      <c r="W361" s="295"/>
      <c r="Y361" s="290"/>
    </row>
    <row r="362" spans="2:25" x14ac:dyDescent="0.5">
      <c r="B362" s="292"/>
      <c r="C362" s="240"/>
      <c r="D362" s="268"/>
      <c r="E362" s="240"/>
      <c r="F362" s="240"/>
      <c r="G362" s="268"/>
      <c r="H362" s="237" t="str">
        <f t="shared" si="36"/>
        <v>-</v>
      </c>
      <c r="I362" s="237" t="str">
        <f t="shared" si="37"/>
        <v>-</v>
      </c>
      <c r="J362" s="237" t="str">
        <f t="shared" si="38"/>
        <v>-</v>
      </c>
      <c r="K362" s="237" t="str">
        <f t="shared" si="39"/>
        <v>-</v>
      </c>
      <c r="L362" s="237" t="str">
        <f t="shared" si="40"/>
        <v>-</v>
      </c>
      <c r="M362" s="237" t="str">
        <f t="shared" si="41"/>
        <v>-</v>
      </c>
      <c r="N362" s="240"/>
      <c r="O362" s="240"/>
      <c r="P362" s="268"/>
      <c r="Q362" s="237" t="str">
        <f t="shared" si="42"/>
        <v>-</v>
      </c>
      <c r="R362" s="237" t="str">
        <f t="shared" si="43"/>
        <v>-</v>
      </c>
      <c r="S362" s="237" t="str">
        <f t="shared" si="44"/>
        <v>-</v>
      </c>
      <c r="T362" s="237" t="str">
        <f t="shared" si="45"/>
        <v>-</v>
      </c>
      <c r="U362" s="237" t="str">
        <f t="shared" si="46"/>
        <v>-</v>
      </c>
      <c r="V362" s="237" t="str">
        <f t="shared" si="47"/>
        <v>-</v>
      </c>
      <c r="W362" s="295"/>
      <c r="Y362" s="290"/>
    </row>
    <row r="363" spans="2:25" x14ac:dyDescent="0.5">
      <c r="B363" s="292"/>
      <c r="C363" s="240"/>
      <c r="D363" s="268"/>
      <c r="E363" s="240"/>
      <c r="F363" s="240"/>
      <c r="G363" s="268"/>
      <c r="H363" s="237" t="str">
        <f t="shared" si="36"/>
        <v>-</v>
      </c>
      <c r="I363" s="237" t="str">
        <f t="shared" si="37"/>
        <v>-</v>
      </c>
      <c r="J363" s="237" t="str">
        <f t="shared" si="38"/>
        <v>-</v>
      </c>
      <c r="K363" s="237" t="str">
        <f t="shared" si="39"/>
        <v>-</v>
      </c>
      <c r="L363" s="237" t="str">
        <f t="shared" si="40"/>
        <v>-</v>
      </c>
      <c r="M363" s="237" t="str">
        <f t="shared" si="41"/>
        <v>-</v>
      </c>
      <c r="N363" s="240"/>
      <c r="O363" s="240"/>
      <c r="P363" s="268"/>
      <c r="Q363" s="237" t="str">
        <f t="shared" si="42"/>
        <v>-</v>
      </c>
      <c r="R363" s="237" t="str">
        <f t="shared" si="43"/>
        <v>-</v>
      </c>
      <c r="S363" s="237" t="str">
        <f t="shared" si="44"/>
        <v>-</v>
      </c>
      <c r="T363" s="237" t="str">
        <f t="shared" si="45"/>
        <v>-</v>
      </c>
      <c r="U363" s="237" t="str">
        <f t="shared" si="46"/>
        <v>-</v>
      </c>
      <c r="V363" s="237" t="str">
        <f t="shared" si="47"/>
        <v>-</v>
      </c>
      <c r="W363" s="295"/>
      <c r="Y363" s="290"/>
    </row>
    <row r="364" spans="2:25" x14ac:dyDescent="0.5">
      <c r="B364" s="292"/>
      <c r="C364" s="240"/>
      <c r="D364" s="268"/>
      <c r="E364" s="240"/>
      <c r="F364" s="240"/>
      <c r="G364" s="268"/>
      <c r="H364" s="237" t="str">
        <f t="shared" si="36"/>
        <v>-</v>
      </c>
      <c r="I364" s="237" t="str">
        <f t="shared" si="37"/>
        <v>-</v>
      </c>
      <c r="J364" s="237" t="str">
        <f t="shared" si="38"/>
        <v>-</v>
      </c>
      <c r="K364" s="237" t="str">
        <f t="shared" si="39"/>
        <v>-</v>
      </c>
      <c r="L364" s="237" t="str">
        <f t="shared" si="40"/>
        <v>-</v>
      </c>
      <c r="M364" s="237" t="str">
        <f t="shared" si="41"/>
        <v>-</v>
      </c>
      <c r="N364" s="240"/>
      <c r="O364" s="240"/>
      <c r="P364" s="268"/>
      <c r="Q364" s="237" t="str">
        <f t="shared" si="42"/>
        <v>-</v>
      </c>
      <c r="R364" s="237" t="str">
        <f t="shared" si="43"/>
        <v>-</v>
      </c>
      <c r="S364" s="237" t="str">
        <f t="shared" si="44"/>
        <v>-</v>
      </c>
      <c r="T364" s="237" t="str">
        <f t="shared" si="45"/>
        <v>-</v>
      </c>
      <c r="U364" s="237" t="str">
        <f t="shared" si="46"/>
        <v>-</v>
      </c>
      <c r="V364" s="237" t="str">
        <f t="shared" si="47"/>
        <v>-</v>
      </c>
      <c r="W364" s="295"/>
      <c r="Y364" s="290"/>
    </row>
    <row r="365" spans="2:25" x14ac:dyDescent="0.5">
      <c r="B365" s="292"/>
      <c r="C365" s="240"/>
      <c r="D365" s="268"/>
      <c r="E365" s="240"/>
      <c r="F365" s="240"/>
      <c r="G365" s="268"/>
      <c r="H365" s="237" t="str">
        <f t="shared" si="36"/>
        <v>-</v>
      </c>
      <c r="I365" s="237" t="str">
        <f t="shared" si="37"/>
        <v>-</v>
      </c>
      <c r="J365" s="237" t="str">
        <f t="shared" si="38"/>
        <v>-</v>
      </c>
      <c r="K365" s="237" t="str">
        <f t="shared" si="39"/>
        <v>-</v>
      </c>
      <c r="L365" s="237" t="str">
        <f t="shared" si="40"/>
        <v>-</v>
      </c>
      <c r="M365" s="237" t="str">
        <f t="shared" si="41"/>
        <v>-</v>
      </c>
      <c r="N365" s="240"/>
      <c r="O365" s="240"/>
      <c r="P365" s="268"/>
      <c r="Q365" s="237" t="str">
        <f t="shared" si="42"/>
        <v>-</v>
      </c>
      <c r="R365" s="237" t="str">
        <f t="shared" si="43"/>
        <v>-</v>
      </c>
      <c r="S365" s="237" t="str">
        <f t="shared" si="44"/>
        <v>-</v>
      </c>
      <c r="T365" s="237" t="str">
        <f t="shared" si="45"/>
        <v>-</v>
      </c>
      <c r="U365" s="237" t="str">
        <f t="shared" si="46"/>
        <v>-</v>
      </c>
      <c r="V365" s="237" t="str">
        <f t="shared" si="47"/>
        <v>-</v>
      </c>
      <c r="W365" s="295"/>
      <c r="Y365" s="290"/>
    </row>
    <row r="366" spans="2:25" x14ac:dyDescent="0.5">
      <c r="B366" s="292"/>
      <c r="C366" s="240"/>
      <c r="D366" s="268"/>
      <c r="E366" s="240"/>
      <c r="F366" s="240"/>
      <c r="G366" s="268"/>
      <c r="H366" s="237" t="str">
        <f t="shared" si="36"/>
        <v>-</v>
      </c>
      <c r="I366" s="237" t="str">
        <f t="shared" si="37"/>
        <v>-</v>
      </c>
      <c r="J366" s="237" t="str">
        <f t="shared" si="38"/>
        <v>-</v>
      </c>
      <c r="K366" s="237" t="str">
        <f t="shared" si="39"/>
        <v>-</v>
      </c>
      <c r="L366" s="237" t="str">
        <f t="shared" si="40"/>
        <v>-</v>
      </c>
      <c r="M366" s="237" t="str">
        <f t="shared" si="41"/>
        <v>-</v>
      </c>
      <c r="N366" s="240"/>
      <c r="O366" s="240"/>
      <c r="P366" s="268"/>
      <c r="Q366" s="237" t="str">
        <f t="shared" si="42"/>
        <v>-</v>
      </c>
      <c r="R366" s="237" t="str">
        <f t="shared" si="43"/>
        <v>-</v>
      </c>
      <c r="S366" s="237" t="str">
        <f t="shared" si="44"/>
        <v>-</v>
      </c>
      <c r="T366" s="237" t="str">
        <f t="shared" si="45"/>
        <v>-</v>
      </c>
      <c r="U366" s="237" t="str">
        <f t="shared" si="46"/>
        <v>-</v>
      </c>
      <c r="V366" s="237" t="str">
        <f t="shared" si="47"/>
        <v>-</v>
      </c>
      <c r="W366" s="295"/>
      <c r="Y366" s="290"/>
    </row>
    <row r="367" spans="2:25" x14ac:dyDescent="0.5">
      <c r="B367" s="292"/>
      <c r="C367" s="240"/>
      <c r="D367" s="268"/>
      <c r="E367" s="240"/>
      <c r="F367" s="240"/>
      <c r="G367" s="268"/>
      <c r="H367" s="237" t="str">
        <f t="shared" si="36"/>
        <v>-</v>
      </c>
      <c r="I367" s="237" t="str">
        <f t="shared" si="37"/>
        <v>-</v>
      </c>
      <c r="J367" s="237" t="str">
        <f t="shared" si="38"/>
        <v>-</v>
      </c>
      <c r="K367" s="237" t="str">
        <f t="shared" si="39"/>
        <v>-</v>
      </c>
      <c r="L367" s="237" t="str">
        <f t="shared" si="40"/>
        <v>-</v>
      </c>
      <c r="M367" s="237" t="str">
        <f t="shared" si="41"/>
        <v>-</v>
      </c>
      <c r="N367" s="240"/>
      <c r="O367" s="240"/>
      <c r="P367" s="268"/>
      <c r="Q367" s="237" t="str">
        <f t="shared" si="42"/>
        <v>-</v>
      </c>
      <c r="R367" s="237" t="str">
        <f t="shared" si="43"/>
        <v>-</v>
      </c>
      <c r="S367" s="237" t="str">
        <f t="shared" si="44"/>
        <v>-</v>
      </c>
      <c r="T367" s="237" t="str">
        <f t="shared" si="45"/>
        <v>-</v>
      </c>
      <c r="U367" s="237" t="str">
        <f t="shared" si="46"/>
        <v>-</v>
      </c>
      <c r="V367" s="237" t="str">
        <f t="shared" si="47"/>
        <v>-</v>
      </c>
      <c r="W367" s="295"/>
      <c r="Y367" s="290"/>
    </row>
    <row r="368" spans="2:25" x14ac:dyDescent="0.5">
      <c r="B368" s="292"/>
      <c r="C368" s="240"/>
      <c r="D368" s="268"/>
      <c r="E368" s="240"/>
      <c r="F368" s="240"/>
      <c r="G368" s="268"/>
      <c r="H368" s="237" t="str">
        <f t="shared" si="36"/>
        <v>-</v>
      </c>
      <c r="I368" s="237" t="str">
        <f t="shared" si="37"/>
        <v>-</v>
      </c>
      <c r="J368" s="237" t="str">
        <f t="shared" si="38"/>
        <v>-</v>
      </c>
      <c r="K368" s="237" t="str">
        <f t="shared" si="39"/>
        <v>-</v>
      </c>
      <c r="L368" s="237" t="str">
        <f t="shared" si="40"/>
        <v>-</v>
      </c>
      <c r="M368" s="237" t="str">
        <f t="shared" si="41"/>
        <v>-</v>
      </c>
      <c r="N368" s="240"/>
      <c r="O368" s="240"/>
      <c r="P368" s="268"/>
      <c r="Q368" s="237" t="str">
        <f t="shared" si="42"/>
        <v>-</v>
      </c>
      <c r="R368" s="237" t="str">
        <f t="shared" si="43"/>
        <v>-</v>
      </c>
      <c r="S368" s="237" t="str">
        <f t="shared" si="44"/>
        <v>-</v>
      </c>
      <c r="T368" s="237" t="str">
        <f t="shared" si="45"/>
        <v>-</v>
      </c>
      <c r="U368" s="237" t="str">
        <f t="shared" si="46"/>
        <v>-</v>
      </c>
      <c r="V368" s="237" t="str">
        <f t="shared" si="47"/>
        <v>-</v>
      </c>
      <c r="W368" s="295"/>
      <c r="Y368" s="290"/>
    </row>
    <row r="369" spans="2:25" x14ac:dyDescent="0.5">
      <c r="B369" s="292"/>
      <c r="C369" s="240"/>
      <c r="D369" s="268"/>
      <c r="E369" s="240"/>
      <c r="F369" s="240"/>
      <c r="G369" s="268"/>
      <c r="H369" s="237" t="str">
        <f t="shared" si="36"/>
        <v>-</v>
      </c>
      <c r="I369" s="237" t="str">
        <f t="shared" si="37"/>
        <v>-</v>
      </c>
      <c r="J369" s="237" t="str">
        <f t="shared" si="38"/>
        <v>-</v>
      </c>
      <c r="K369" s="237" t="str">
        <f t="shared" si="39"/>
        <v>-</v>
      </c>
      <c r="L369" s="237" t="str">
        <f t="shared" si="40"/>
        <v>-</v>
      </c>
      <c r="M369" s="237" t="str">
        <f t="shared" si="41"/>
        <v>-</v>
      </c>
      <c r="N369" s="240"/>
      <c r="O369" s="240"/>
      <c r="P369" s="268"/>
      <c r="Q369" s="237" t="str">
        <f t="shared" si="42"/>
        <v>-</v>
      </c>
      <c r="R369" s="237" t="str">
        <f t="shared" si="43"/>
        <v>-</v>
      </c>
      <c r="S369" s="237" t="str">
        <f t="shared" si="44"/>
        <v>-</v>
      </c>
      <c r="T369" s="237" t="str">
        <f t="shared" si="45"/>
        <v>-</v>
      </c>
      <c r="U369" s="237" t="str">
        <f t="shared" si="46"/>
        <v>-</v>
      </c>
      <c r="V369" s="237" t="str">
        <f t="shared" si="47"/>
        <v>-</v>
      </c>
      <c r="W369" s="295"/>
      <c r="Y369" s="290"/>
    </row>
    <row r="370" spans="2:25" x14ac:dyDescent="0.5">
      <c r="B370" s="292"/>
      <c r="C370" s="240"/>
      <c r="D370" s="268"/>
      <c r="E370" s="240"/>
      <c r="F370" s="240"/>
      <c r="G370" s="268"/>
      <c r="H370" s="237" t="str">
        <f t="shared" si="36"/>
        <v>-</v>
      </c>
      <c r="I370" s="237" t="str">
        <f t="shared" si="37"/>
        <v>-</v>
      </c>
      <c r="J370" s="237" t="str">
        <f t="shared" si="38"/>
        <v>-</v>
      </c>
      <c r="K370" s="237" t="str">
        <f t="shared" si="39"/>
        <v>-</v>
      </c>
      <c r="L370" s="237" t="str">
        <f t="shared" si="40"/>
        <v>-</v>
      </c>
      <c r="M370" s="237" t="str">
        <f t="shared" si="41"/>
        <v>-</v>
      </c>
      <c r="N370" s="240"/>
      <c r="O370" s="240"/>
      <c r="P370" s="268"/>
      <c r="Q370" s="237" t="str">
        <f t="shared" si="42"/>
        <v>-</v>
      </c>
      <c r="R370" s="237" t="str">
        <f t="shared" si="43"/>
        <v>-</v>
      </c>
      <c r="S370" s="237" t="str">
        <f t="shared" si="44"/>
        <v>-</v>
      </c>
      <c r="T370" s="237" t="str">
        <f t="shared" si="45"/>
        <v>-</v>
      </c>
      <c r="U370" s="237" t="str">
        <f t="shared" si="46"/>
        <v>-</v>
      </c>
      <c r="V370" s="237" t="str">
        <f t="shared" si="47"/>
        <v>-</v>
      </c>
      <c r="W370" s="295"/>
      <c r="Y370" s="290"/>
    </row>
    <row r="371" spans="2:25" x14ac:dyDescent="0.5">
      <c r="B371" s="292"/>
      <c r="C371" s="240"/>
      <c r="D371" s="268"/>
      <c r="E371" s="240"/>
      <c r="F371" s="240"/>
      <c r="G371" s="268"/>
      <c r="H371" s="237" t="str">
        <f t="shared" si="36"/>
        <v>-</v>
      </c>
      <c r="I371" s="237" t="str">
        <f t="shared" si="37"/>
        <v>-</v>
      </c>
      <c r="J371" s="237" t="str">
        <f t="shared" si="38"/>
        <v>-</v>
      </c>
      <c r="K371" s="237" t="str">
        <f t="shared" si="39"/>
        <v>-</v>
      </c>
      <c r="L371" s="237" t="str">
        <f t="shared" si="40"/>
        <v>-</v>
      </c>
      <c r="M371" s="237" t="str">
        <f t="shared" si="41"/>
        <v>-</v>
      </c>
      <c r="N371" s="240"/>
      <c r="O371" s="240"/>
      <c r="P371" s="268"/>
      <c r="Q371" s="237" t="str">
        <f t="shared" si="42"/>
        <v>-</v>
      </c>
      <c r="R371" s="237" t="str">
        <f t="shared" si="43"/>
        <v>-</v>
      </c>
      <c r="S371" s="237" t="str">
        <f t="shared" si="44"/>
        <v>-</v>
      </c>
      <c r="T371" s="237" t="str">
        <f t="shared" si="45"/>
        <v>-</v>
      </c>
      <c r="U371" s="237" t="str">
        <f t="shared" si="46"/>
        <v>-</v>
      </c>
      <c r="V371" s="237" t="str">
        <f t="shared" si="47"/>
        <v>-</v>
      </c>
      <c r="W371" s="295"/>
      <c r="Y371" s="290"/>
    </row>
    <row r="372" spans="2:25" x14ac:dyDescent="0.5">
      <c r="B372" s="292"/>
      <c r="C372" s="240"/>
      <c r="D372" s="268"/>
      <c r="E372" s="240"/>
      <c r="F372" s="240"/>
      <c r="G372" s="268"/>
      <c r="H372" s="237" t="str">
        <f t="shared" si="36"/>
        <v>-</v>
      </c>
      <c r="I372" s="237" t="str">
        <f t="shared" si="37"/>
        <v>-</v>
      </c>
      <c r="J372" s="237" t="str">
        <f t="shared" si="38"/>
        <v>-</v>
      </c>
      <c r="K372" s="237" t="str">
        <f t="shared" si="39"/>
        <v>-</v>
      </c>
      <c r="L372" s="237" t="str">
        <f t="shared" si="40"/>
        <v>-</v>
      </c>
      <c r="M372" s="237" t="str">
        <f t="shared" si="41"/>
        <v>-</v>
      </c>
      <c r="N372" s="240"/>
      <c r="O372" s="240"/>
      <c r="P372" s="268"/>
      <c r="Q372" s="237" t="str">
        <f t="shared" si="42"/>
        <v>-</v>
      </c>
      <c r="R372" s="237" t="str">
        <f t="shared" si="43"/>
        <v>-</v>
      </c>
      <c r="S372" s="237" t="str">
        <f t="shared" si="44"/>
        <v>-</v>
      </c>
      <c r="T372" s="237" t="str">
        <f t="shared" si="45"/>
        <v>-</v>
      </c>
      <c r="U372" s="237" t="str">
        <f t="shared" si="46"/>
        <v>-</v>
      </c>
      <c r="V372" s="237" t="str">
        <f t="shared" si="47"/>
        <v>-</v>
      </c>
      <c r="W372" s="295"/>
      <c r="Y372" s="290"/>
    </row>
    <row r="373" spans="2:25" x14ac:dyDescent="0.5">
      <c r="B373" s="292"/>
      <c r="C373" s="240"/>
      <c r="D373" s="268"/>
      <c r="E373" s="240"/>
      <c r="F373" s="240"/>
      <c r="G373" s="268"/>
      <c r="H373" s="237" t="str">
        <f t="shared" si="36"/>
        <v>-</v>
      </c>
      <c r="I373" s="237" t="str">
        <f t="shared" si="37"/>
        <v>-</v>
      </c>
      <c r="J373" s="237" t="str">
        <f t="shared" si="38"/>
        <v>-</v>
      </c>
      <c r="K373" s="237" t="str">
        <f t="shared" si="39"/>
        <v>-</v>
      </c>
      <c r="L373" s="237" t="str">
        <f t="shared" si="40"/>
        <v>-</v>
      </c>
      <c r="M373" s="237" t="str">
        <f t="shared" si="41"/>
        <v>-</v>
      </c>
      <c r="N373" s="240"/>
      <c r="O373" s="240"/>
      <c r="P373" s="268"/>
      <c r="Q373" s="237" t="str">
        <f t="shared" si="42"/>
        <v>-</v>
      </c>
      <c r="R373" s="237" t="str">
        <f t="shared" si="43"/>
        <v>-</v>
      </c>
      <c r="S373" s="237" t="str">
        <f t="shared" si="44"/>
        <v>-</v>
      </c>
      <c r="T373" s="237" t="str">
        <f t="shared" si="45"/>
        <v>-</v>
      </c>
      <c r="U373" s="237" t="str">
        <f t="shared" si="46"/>
        <v>-</v>
      </c>
      <c r="V373" s="237" t="str">
        <f t="shared" si="47"/>
        <v>-</v>
      </c>
      <c r="W373" s="295"/>
      <c r="Y373" s="290"/>
    </row>
    <row r="374" spans="2:25" x14ac:dyDescent="0.5">
      <c r="B374" s="292"/>
      <c r="C374" s="240"/>
      <c r="D374" s="268"/>
      <c r="E374" s="240"/>
      <c r="F374" s="240"/>
      <c r="G374" s="268"/>
      <c r="H374" s="237" t="str">
        <f t="shared" si="36"/>
        <v>-</v>
      </c>
      <c r="I374" s="237" t="str">
        <f t="shared" si="37"/>
        <v>-</v>
      </c>
      <c r="J374" s="237" t="str">
        <f t="shared" si="38"/>
        <v>-</v>
      </c>
      <c r="K374" s="237" t="str">
        <f t="shared" si="39"/>
        <v>-</v>
      </c>
      <c r="L374" s="237" t="str">
        <f t="shared" si="40"/>
        <v>-</v>
      </c>
      <c r="M374" s="237" t="str">
        <f t="shared" si="41"/>
        <v>-</v>
      </c>
      <c r="N374" s="240"/>
      <c r="O374" s="240"/>
      <c r="P374" s="268"/>
      <c r="Q374" s="237" t="str">
        <f t="shared" si="42"/>
        <v>-</v>
      </c>
      <c r="R374" s="237" t="str">
        <f t="shared" si="43"/>
        <v>-</v>
      </c>
      <c r="S374" s="237" t="str">
        <f t="shared" si="44"/>
        <v>-</v>
      </c>
      <c r="T374" s="237" t="str">
        <f t="shared" si="45"/>
        <v>-</v>
      </c>
      <c r="U374" s="237" t="str">
        <f t="shared" si="46"/>
        <v>-</v>
      </c>
      <c r="V374" s="237" t="str">
        <f t="shared" si="47"/>
        <v>-</v>
      </c>
      <c r="W374" s="295"/>
      <c r="Y374" s="290"/>
    </row>
    <row r="375" spans="2:25" x14ac:dyDescent="0.5">
      <c r="B375" s="292"/>
      <c r="C375" s="240"/>
      <c r="D375" s="268"/>
      <c r="E375" s="240"/>
      <c r="F375" s="240"/>
      <c r="G375" s="268"/>
      <c r="H375" s="237" t="str">
        <f t="shared" si="36"/>
        <v>-</v>
      </c>
      <c r="I375" s="237" t="str">
        <f t="shared" si="37"/>
        <v>-</v>
      </c>
      <c r="J375" s="237" t="str">
        <f t="shared" si="38"/>
        <v>-</v>
      </c>
      <c r="K375" s="237" t="str">
        <f t="shared" si="39"/>
        <v>-</v>
      </c>
      <c r="L375" s="237" t="str">
        <f t="shared" si="40"/>
        <v>-</v>
      </c>
      <c r="M375" s="237" t="str">
        <f t="shared" si="41"/>
        <v>-</v>
      </c>
      <c r="N375" s="240"/>
      <c r="O375" s="240"/>
      <c r="P375" s="268"/>
      <c r="Q375" s="237" t="str">
        <f t="shared" si="42"/>
        <v>-</v>
      </c>
      <c r="R375" s="237" t="str">
        <f t="shared" si="43"/>
        <v>-</v>
      </c>
      <c r="S375" s="237" t="str">
        <f t="shared" si="44"/>
        <v>-</v>
      </c>
      <c r="T375" s="237" t="str">
        <f t="shared" si="45"/>
        <v>-</v>
      </c>
      <c r="U375" s="237" t="str">
        <f t="shared" si="46"/>
        <v>-</v>
      </c>
      <c r="V375" s="237" t="str">
        <f t="shared" si="47"/>
        <v>-</v>
      </c>
      <c r="W375" s="295"/>
      <c r="Y375" s="290"/>
    </row>
    <row r="376" spans="2:25" x14ac:dyDescent="0.5">
      <c r="B376" s="292"/>
      <c r="C376" s="240"/>
      <c r="D376" s="268"/>
      <c r="E376" s="240"/>
      <c r="F376" s="240"/>
      <c r="G376" s="268"/>
      <c r="H376" s="237" t="str">
        <f t="shared" si="36"/>
        <v>-</v>
      </c>
      <c r="I376" s="237" t="str">
        <f t="shared" si="37"/>
        <v>-</v>
      </c>
      <c r="J376" s="237" t="str">
        <f t="shared" si="38"/>
        <v>-</v>
      </c>
      <c r="K376" s="237" t="str">
        <f t="shared" si="39"/>
        <v>-</v>
      </c>
      <c r="L376" s="237" t="str">
        <f t="shared" si="40"/>
        <v>-</v>
      </c>
      <c r="M376" s="237" t="str">
        <f t="shared" si="41"/>
        <v>-</v>
      </c>
      <c r="N376" s="240"/>
      <c r="O376" s="240"/>
      <c r="P376" s="268"/>
      <c r="Q376" s="237" t="str">
        <f t="shared" si="42"/>
        <v>-</v>
      </c>
      <c r="R376" s="237" t="str">
        <f t="shared" si="43"/>
        <v>-</v>
      </c>
      <c r="S376" s="237" t="str">
        <f t="shared" si="44"/>
        <v>-</v>
      </c>
      <c r="T376" s="237" t="str">
        <f t="shared" si="45"/>
        <v>-</v>
      </c>
      <c r="U376" s="237" t="str">
        <f t="shared" si="46"/>
        <v>-</v>
      </c>
      <c r="V376" s="237" t="str">
        <f t="shared" si="47"/>
        <v>-</v>
      </c>
      <c r="W376" s="295"/>
      <c r="Y376" s="290"/>
    </row>
    <row r="377" spans="2:25" x14ac:dyDescent="0.5">
      <c r="B377" s="292"/>
      <c r="C377" s="240"/>
      <c r="D377" s="268"/>
      <c r="E377" s="240"/>
      <c r="F377" s="240"/>
      <c r="G377" s="268"/>
      <c r="H377" s="237" t="str">
        <f t="shared" si="36"/>
        <v>-</v>
      </c>
      <c r="I377" s="237" t="str">
        <f t="shared" si="37"/>
        <v>-</v>
      </c>
      <c r="J377" s="237" t="str">
        <f t="shared" si="38"/>
        <v>-</v>
      </c>
      <c r="K377" s="237" t="str">
        <f t="shared" si="39"/>
        <v>-</v>
      </c>
      <c r="L377" s="237" t="str">
        <f t="shared" si="40"/>
        <v>-</v>
      </c>
      <c r="M377" s="237" t="str">
        <f t="shared" si="41"/>
        <v>-</v>
      </c>
      <c r="N377" s="240"/>
      <c r="O377" s="240"/>
      <c r="P377" s="268"/>
      <c r="Q377" s="237" t="str">
        <f t="shared" si="42"/>
        <v>-</v>
      </c>
      <c r="R377" s="237" t="str">
        <f t="shared" si="43"/>
        <v>-</v>
      </c>
      <c r="S377" s="237" t="str">
        <f t="shared" si="44"/>
        <v>-</v>
      </c>
      <c r="T377" s="237" t="str">
        <f t="shared" si="45"/>
        <v>-</v>
      </c>
      <c r="U377" s="237" t="str">
        <f t="shared" si="46"/>
        <v>-</v>
      </c>
      <c r="V377" s="237" t="str">
        <f t="shared" si="47"/>
        <v>-</v>
      </c>
      <c r="W377" s="295"/>
      <c r="Y377" s="290"/>
    </row>
    <row r="378" spans="2:25" x14ac:dyDescent="0.5">
      <c r="B378" s="292"/>
      <c r="C378" s="240"/>
      <c r="D378" s="268"/>
      <c r="E378" s="240"/>
      <c r="F378" s="240"/>
      <c r="G378" s="268"/>
      <c r="H378" s="237" t="str">
        <f t="shared" si="36"/>
        <v>-</v>
      </c>
      <c r="I378" s="237" t="str">
        <f t="shared" si="37"/>
        <v>-</v>
      </c>
      <c r="J378" s="237" t="str">
        <f t="shared" si="38"/>
        <v>-</v>
      </c>
      <c r="K378" s="237" t="str">
        <f t="shared" si="39"/>
        <v>-</v>
      </c>
      <c r="L378" s="237" t="str">
        <f t="shared" si="40"/>
        <v>-</v>
      </c>
      <c r="M378" s="237" t="str">
        <f t="shared" si="41"/>
        <v>-</v>
      </c>
      <c r="N378" s="240"/>
      <c r="O378" s="240"/>
      <c r="P378" s="268"/>
      <c r="Q378" s="237" t="str">
        <f t="shared" si="42"/>
        <v>-</v>
      </c>
      <c r="R378" s="237" t="str">
        <f t="shared" si="43"/>
        <v>-</v>
      </c>
      <c r="S378" s="237" t="str">
        <f t="shared" si="44"/>
        <v>-</v>
      </c>
      <c r="T378" s="237" t="str">
        <f t="shared" si="45"/>
        <v>-</v>
      </c>
      <c r="U378" s="237" t="str">
        <f t="shared" si="46"/>
        <v>-</v>
      </c>
      <c r="V378" s="237" t="str">
        <f t="shared" si="47"/>
        <v>-</v>
      </c>
      <c r="W378" s="295"/>
      <c r="Y378" s="290"/>
    </row>
    <row r="379" spans="2:25" x14ac:dyDescent="0.5">
      <c r="B379" s="292"/>
      <c r="C379" s="240"/>
      <c r="D379" s="268"/>
      <c r="E379" s="240"/>
      <c r="F379" s="240"/>
      <c r="G379" s="268"/>
      <c r="H379" s="237" t="str">
        <f t="shared" si="36"/>
        <v>-</v>
      </c>
      <c r="I379" s="237" t="str">
        <f t="shared" si="37"/>
        <v>-</v>
      </c>
      <c r="J379" s="237" t="str">
        <f t="shared" si="38"/>
        <v>-</v>
      </c>
      <c r="K379" s="237" t="str">
        <f t="shared" si="39"/>
        <v>-</v>
      </c>
      <c r="L379" s="237" t="str">
        <f t="shared" si="40"/>
        <v>-</v>
      </c>
      <c r="M379" s="237" t="str">
        <f t="shared" si="41"/>
        <v>-</v>
      </c>
      <c r="N379" s="240"/>
      <c r="O379" s="240"/>
      <c r="P379" s="268"/>
      <c r="Q379" s="237" t="str">
        <f t="shared" si="42"/>
        <v>-</v>
      </c>
      <c r="R379" s="237" t="str">
        <f t="shared" si="43"/>
        <v>-</v>
      </c>
      <c r="S379" s="237" t="str">
        <f t="shared" si="44"/>
        <v>-</v>
      </c>
      <c r="T379" s="237" t="str">
        <f t="shared" si="45"/>
        <v>-</v>
      </c>
      <c r="U379" s="237" t="str">
        <f t="shared" si="46"/>
        <v>-</v>
      </c>
      <c r="V379" s="237" t="str">
        <f t="shared" si="47"/>
        <v>-</v>
      </c>
      <c r="W379" s="295"/>
      <c r="Y379" s="290"/>
    </row>
    <row r="380" spans="2:25" x14ac:dyDescent="0.5">
      <c r="B380" s="292"/>
      <c r="C380" s="240"/>
      <c r="D380" s="268"/>
      <c r="E380" s="240"/>
      <c r="F380" s="240"/>
      <c r="G380" s="268"/>
      <c r="H380" s="237" t="str">
        <f t="shared" si="36"/>
        <v>-</v>
      </c>
      <c r="I380" s="237" t="str">
        <f t="shared" si="37"/>
        <v>-</v>
      </c>
      <c r="J380" s="237" t="str">
        <f t="shared" si="38"/>
        <v>-</v>
      </c>
      <c r="K380" s="237" t="str">
        <f t="shared" si="39"/>
        <v>-</v>
      </c>
      <c r="L380" s="237" t="str">
        <f t="shared" si="40"/>
        <v>-</v>
      </c>
      <c r="M380" s="237" t="str">
        <f t="shared" si="41"/>
        <v>-</v>
      </c>
      <c r="N380" s="240"/>
      <c r="O380" s="240"/>
      <c r="P380" s="268"/>
      <c r="Q380" s="237" t="str">
        <f t="shared" si="42"/>
        <v>-</v>
      </c>
      <c r="R380" s="237" t="str">
        <f t="shared" si="43"/>
        <v>-</v>
      </c>
      <c r="S380" s="237" t="str">
        <f t="shared" si="44"/>
        <v>-</v>
      </c>
      <c r="T380" s="237" t="str">
        <f t="shared" si="45"/>
        <v>-</v>
      </c>
      <c r="U380" s="237" t="str">
        <f t="shared" si="46"/>
        <v>-</v>
      </c>
      <c r="V380" s="237" t="str">
        <f t="shared" si="47"/>
        <v>-</v>
      </c>
      <c r="W380" s="295"/>
      <c r="Y380" s="290"/>
    </row>
    <row r="381" spans="2:25" x14ac:dyDescent="0.5">
      <c r="B381" s="292"/>
      <c r="C381" s="240"/>
      <c r="D381" s="268"/>
      <c r="E381" s="240"/>
      <c r="F381" s="240"/>
      <c r="G381" s="268"/>
      <c r="H381" s="237" t="str">
        <f t="shared" si="36"/>
        <v>-</v>
      </c>
      <c r="I381" s="237" t="str">
        <f t="shared" si="37"/>
        <v>-</v>
      </c>
      <c r="J381" s="237" t="str">
        <f t="shared" si="38"/>
        <v>-</v>
      </c>
      <c r="K381" s="237" t="str">
        <f t="shared" si="39"/>
        <v>-</v>
      </c>
      <c r="L381" s="237" t="str">
        <f t="shared" si="40"/>
        <v>-</v>
      </c>
      <c r="M381" s="237" t="str">
        <f t="shared" si="41"/>
        <v>-</v>
      </c>
      <c r="N381" s="240"/>
      <c r="O381" s="240"/>
      <c r="P381" s="268"/>
      <c r="Q381" s="237" t="str">
        <f t="shared" si="42"/>
        <v>-</v>
      </c>
      <c r="R381" s="237" t="str">
        <f t="shared" si="43"/>
        <v>-</v>
      </c>
      <c r="S381" s="237" t="str">
        <f t="shared" si="44"/>
        <v>-</v>
      </c>
      <c r="T381" s="237" t="str">
        <f t="shared" si="45"/>
        <v>-</v>
      </c>
      <c r="U381" s="237" t="str">
        <f t="shared" si="46"/>
        <v>-</v>
      </c>
      <c r="V381" s="237" t="str">
        <f t="shared" si="47"/>
        <v>-</v>
      </c>
      <c r="W381" s="295"/>
      <c r="Y381" s="290"/>
    </row>
    <row r="382" spans="2:25" x14ac:dyDescent="0.5">
      <c r="B382" s="292"/>
      <c r="C382" s="240"/>
      <c r="D382" s="268"/>
      <c r="E382" s="240"/>
      <c r="F382" s="240"/>
      <c r="G382" s="268"/>
      <c r="H382" s="237" t="str">
        <f t="shared" si="36"/>
        <v>-</v>
      </c>
      <c r="I382" s="237" t="str">
        <f t="shared" si="37"/>
        <v>-</v>
      </c>
      <c r="J382" s="237" t="str">
        <f t="shared" si="38"/>
        <v>-</v>
      </c>
      <c r="K382" s="237" t="str">
        <f t="shared" si="39"/>
        <v>-</v>
      </c>
      <c r="L382" s="237" t="str">
        <f t="shared" si="40"/>
        <v>-</v>
      </c>
      <c r="M382" s="237" t="str">
        <f t="shared" si="41"/>
        <v>-</v>
      </c>
      <c r="N382" s="240"/>
      <c r="O382" s="240"/>
      <c r="P382" s="268"/>
      <c r="Q382" s="237" t="str">
        <f t="shared" si="42"/>
        <v>-</v>
      </c>
      <c r="R382" s="237" t="str">
        <f t="shared" si="43"/>
        <v>-</v>
      </c>
      <c r="S382" s="237" t="str">
        <f t="shared" si="44"/>
        <v>-</v>
      </c>
      <c r="T382" s="237" t="str">
        <f t="shared" si="45"/>
        <v>-</v>
      </c>
      <c r="U382" s="237" t="str">
        <f t="shared" si="46"/>
        <v>-</v>
      </c>
      <c r="V382" s="237" t="str">
        <f t="shared" si="47"/>
        <v>-</v>
      </c>
      <c r="W382" s="295"/>
      <c r="Y382" s="290"/>
    </row>
    <row r="383" spans="2:25" x14ac:dyDescent="0.5">
      <c r="B383" s="292"/>
      <c r="C383" s="240"/>
      <c r="D383" s="268"/>
      <c r="E383" s="240"/>
      <c r="F383" s="240"/>
      <c r="G383" s="268"/>
      <c r="H383" s="237" t="str">
        <f t="shared" si="36"/>
        <v>-</v>
      </c>
      <c r="I383" s="237" t="str">
        <f t="shared" si="37"/>
        <v>-</v>
      </c>
      <c r="J383" s="237" t="str">
        <f t="shared" si="38"/>
        <v>-</v>
      </c>
      <c r="K383" s="237" t="str">
        <f t="shared" si="39"/>
        <v>-</v>
      </c>
      <c r="L383" s="237" t="str">
        <f t="shared" si="40"/>
        <v>-</v>
      </c>
      <c r="M383" s="237" t="str">
        <f t="shared" si="41"/>
        <v>-</v>
      </c>
      <c r="N383" s="240"/>
      <c r="O383" s="240"/>
      <c r="P383" s="268"/>
      <c r="Q383" s="237" t="str">
        <f t="shared" si="42"/>
        <v>-</v>
      </c>
      <c r="R383" s="237" t="str">
        <f t="shared" si="43"/>
        <v>-</v>
      </c>
      <c r="S383" s="237" t="str">
        <f t="shared" si="44"/>
        <v>-</v>
      </c>
      <c r="T383" s="237" t="str">
        <f t="shared" si="45"/>
        <v>-</v>
      </c>
      <c r="U383" s="237" t="str">
        <f t="shared" si="46"/>
        <v>-</v>
      </c>
      <c r="V383" s="237" t="str">
        <f t="shared" si="47"/>
        <v>-</v>
      </c>
      <c r="W383" s="295"/>
      <c r="Y383" s="290"/>
    </row>
    <row r="384" spans="2:25" x14ac:dyDescent="0.5">
      <c r="B384" s="292"/>
      <c r="C384" s="240"/>
      <c r="D384" s="268"/>
      <c r="E384" s="240"/>
      <c r="F384" s="240"/>
      <c r="G384" s="268"/>
      <c r="H384" s="237" t="str">
        <f t="shared" si="36"/>
        <v>-</v>
      </c>
      <c r="I384" s="237" t="str">
        <f t="shared" si="37"/>
        <v>-</v>
      </c>
      <c r="J384" s="237" t="str">
        <f t="shared" si="38"/>
        <v>-</v>
      </c>
      <c r="K384" s="237" t="str">
        <f t="shared" si="39"/>
        <v>-</v>
      </c>
      <c r="L384" s="237" t="str">
        <f t="shared" si="40"/>
        <v>-</v>
      </c>
      <c r="M384" s="237" t="str">
        <f t="shared" si="41"/>
        <v>-</v>
      </c>
      <c r="N384" s="240"/>
      <c r="O384" s="240"/>
      <c r="P384" s="268"/>
      <c r="Q384" s="237" t="str">
        <f t="shared" si="42"/>
        <v>-</v>
      </c>
      <c r="R384" s="237" t="str">
        <f t="shared" si="43"/>
        <v>-</v>
      </c>
      <c r="S384" s="237" t="str">
        <f t="shared" si="44"/>
        <v>-</v>
      </c>
      <c r="T384" s="237" t="str">
        <f t="shared" si="45"/>
        <v>-</v>
      </c>
      <c r="U384" s="237" t="str">
        <f t="shared" si="46"/>
        <v>-</v>
      </c>
      <c r="V384" s="237" t="str">
        <f t="shared" si="47"/>
        <v>-</v>
      </c>
      <c r="W384" s="295"/>
      <c r="Y384" s="290"/>
    </row>
    <row r="385" spans="2:25" x14ac:dyDescent="0.5">
      <c r="B385" s="292"/>
      <c r="C385" s="240"/>
      <c r="D385" s="268"/>
      <c r="E385" s="240"/>
      <c r="F385" s="240"/>
      <c r="G385" s="268"/>
      <c r="H385" s="237" t="str">
        <f t="shared" si="36"/>
        <v>-</v>
      </c>
      <c r="I385" s="237" t="str">
        <f t="shared" si="37"/>
        <v>-</v>
      </c>
      <c r="J385" s="237" t="str">
        <f t="shared" si="38"/>
        <v>-</v>
      </c>
      <c r="K385" s="237" t="str">
        <f t="shared" si="39"/>
        <v>-</v>
      </c>
      <c r="L385" s="237" t="str">
        <f t="shared" si="40"/>
        <v>-</v>
      </c>
      <c r="M385" s="237" t="str">
        <f t="shared" si="41"/>
        <v>-</v>
      </c>
      <c r="N385" s="240"/>
      <c r="O385" s="240"/>
      <c r="P385" s="268"/>
      <c r="Q385" s="237" t="str">
        <f t="shared" si="42"/>
        <v>-</v>
      </c>
      <c r="R385" s="237" t="str">
        <f t="shared" si="43"/>
        <v>-</v>
      </c>
      <c r="S385" s="237" t="str">
        <f t="shared" si="44"/>
        <v>-</v>
      </c>
      <c r="T385" s="237" t="str">
        <f t="shared" si="45"/>
        <v>-</v>
      </c>
      <c r="U385" s="237" t="str">
        <f t="shared" si="46"/>
        <v>-</v>
      </c>
      <c r="V385" s="237" t="str">
        <f t="shared" si="47"/>
        <v>-</v>
      </c>
      <c r="W385" s="295"/>
      <c r="Y385" s="290"/>
    </row>
    <row r="386" spans="2:25" x14ac:dyDescent="0.5">
      <c r="B386" s="292"/>
      <c r="C386" s="240"/>
      <c r="D386" s="268"/>
      <c r="E386" s="240"/>
      <c r="F386" s="240"/>
      <c r="G386" s="268"/>
      <c r="H386" s="237" t="str">
        <f t="shared" si="36"/>
        <v>-</v>
      </c>
      <c r="I386" s="237" t="str">
        <f t="shared" si="37"/>
        <v>-</v>
      </c>
      <c r="J386" s="237" t="str">
        <f t="shared" si="38"/>
        <v>-</v>
      </c>
      <c r="K386" s="237" t="str">
        <f t="shared" si="39"/>
        <v>-</v>
      </c>
      <c r="L386" s="237" t="str">
        <f t="shared" si="40"/>
        <v>-</v>
      </c>
      <c r="M386" s="237" t="str">
        <f t="shared" si="41"/>
        <v>-</v>
      </c>
      <c r="N386" s="240"/>
      <c r="O386" s="240"/>
      <c r="P386" s="268"/>
      <c r="Q386" s="237" t="str">
        <f t="shared" si="42"/>
        <v>-</v>
      </c>
      <c r="R386" s="237" t="str">
        <f t="shared" si="43"/>
        <v>-</v>
      </c>
      <c r="S386" s="237" t="str">
        <f t="shared" si="44"/>
        <v>-</v>
      </c>
      <c r="T386" s="237" t="str">
        <f t="shared" si="45"/>
        <v>-</v>
      </c>
      <c r="U386" s="237" t="str">
        <f t="shared" si="46"/>
        <v>-</v>
      </c>
      <c r="V386" s="237" t="str">
        <f t="shared" si="47"/>
        <v>-</v>
      </c>
      <c r="W386" s="295"/>
      <c r="Y386" s="290"/>
    </row>
    <row r="387" spans="2:25" x14ac:dyDescent="0.5">
      <c r="B387" s="292"/>
      <c r="C387" s="240"/>
      <c r="D387" s="268"/>
      <c r="E387" s="240"/>
      <c r="F387" s="240"/>
      <c r="G387" s="268"/>
      <c r="H387" s="237" t="str">
        <f t="shared" si="36"/>
        <v>-</v>
      </c>
      <c r="I387" s="237" t="str">
        <f t="shared" si="37"/>
        <v>-</v>
      </c>
      <c r="J387" s="237" t="str">
        <f t="shared" si="38"/>
        <v>-</v>
      </c>
      <c r="K387" s="237" t="str">
        <f t="shared" si="39"/>
        <v>-</v>
      </c>
      <c r="L387" s="237" t="str">
        <f t="shared" si="40"/>
        <v>-</v>
      </c>
      <c r="M387" s="237" t="str">
        <f t="shared" si="41"/>
        <v>-</v>
      </c>
      <c r="N387" s="240"/>
      <c r="O387" s="240"/>
      <c r="P387" s="268"/>
      <c r="Q387" s="237" t="str">
        <f t="shared" si="42"/>
        <v>-</v>
      </c>
      <c r="R387" s="237" t="str">
        <f t="shared" si="43"/>
        <v>-</v>
      </c>
      <c r="S387" s="237" t="str">
        <f t="shared" si="44"/>
        <v>-</v>
      </c>
      <c r="T387" s="237" t="str">
        <f t="shared" si="45"/>
        <v>-</v>
      </c>
      <c r="U387" s="237" t="str">
        <f t="shared" si="46"/>
        <v>-</v>
      </c>
      <c r="V387" s="237" t="str">
        <f t="shared" si="47"/>
        <v>-</v>
      </c>
      <c r="W387" s="295"/>
      <c r="Y387" s="290"/>
    </row>
    <row r="388" spans="2:25" x14ac:dyDescent="0.5">
      <c r="B388" s="292"/>
      <c r="C388" s="240"/>
      <c r="D388" s="268"/>
      <c r="E388" s="240"/>
      <c r="F388" s="240"/>
      <c r="G388" s="268"/>
      <c r="H388" s="237" t="str">
        <f t="shared" si="36"/>
        <v>-</v>
      </c>
      <c r="I388" s="237" t="str">
        <f t="shared" si="37"/>
        <v>-</v>
      </c>
      <c r="J388" s="237" t="str">
        <f t="shared" si="38"/>
        <v>-</v>
      </c>
      <c r="K388" s="237" t="str">
        <f t="shared" si="39"/>
        <v>-</v>
      </c>
      <c r="L388" s="237" t="str">
        <f t="shared" si="40"/>
        <v>-</v>
      </c>
      <c r="M388" s="237" t="str">
        <f t="shared" si="41"/>
        <v>-</v>
      </c>
      <c r="N388" s="240"/>
      <c r="O388" s="240"/>
      <c r="P388" s="268"/>
      <c r="Q388" s="237" t="str">
        <f t="shared" si="42"/>
        <v>-</v>
      </c>
      <c r="R388" s="237" t="str">
        <f t="shared" si="43"/>
        <v>-</v>
      </c>
      <c r="S388" s="237" t="str">
        <f t="shared" si="44"/>
        <v>-</v>
      </c>
      <c r="T388" s="237" t="str">
        <f t="shared" si="45"/>
        <v>-</v>
      </c>
      <c r="U388" s="237" t="str">
        <f t="shared" si="46"/>
        <v>-</v>
      </c>
      <c r="V388" s="237" t="str">
        <f t="shared" si="47"/>
        <v>-</v>
      </c>
      <c r="W388" s="295"/>
      <c r="Y388" s="290"/>
    </row>
    <row r="389" spans="2:25" x14ac:dyDescent="0.5">
      <c r="B389" s="292"/>
      <c r="C389" s="240"/>
      <c r="D389" s="268"/>
      <c r="E389" s="240"/>
      <c r="F389" s="240"/>
      <c r="G389" s="268"/>
      <c r="H389" s="237" t="str">
        <f t="shared" si="36"/>
        <v>-</v>
      </c>
      <c r="I389" s="237" t="str">
        <f t="shared" si="37"/>
        <v>-</v>
      </c>
      <c r="J389" s="237" t="str">
        <f t="shared" si="38"/>
        <v>-</v>
      </c>
      <c r="K389" s="237" t="str">
        <f t="shared" si="39"/>
        <v>-</v>
      </c>
      <c r="L389" s="237" t="str">
        <f t="shared" si="40"/>
        <v>-</v>
      </c>
      <c r="M389" s="237" t="str">
        <f t="shared" si="41"/>
        <v>-</v>
      </c>
      <c r="N389" s="240"/>
      <c r="O389" s="240"/>
      <c r="P389" s="268"/>
      <c r="Q389" s="237" t="str">
        <f t="shared" si="42"/>
        <v>-</v>
      </c>
      <c r="R389" s="237" t="str">
        <f t="shared" si="43"/>
        <v>-</v>
      </c>
      <c r="S389" s="237" t="str">
        <f t="shared" si="44"/>
        <v>-</v>
      </c>
      <c r="T389" s="237" t="str">
        <f t="shared" si="45"/>
        <v>-</v>
      </c>
      <c r="U389" s="237" t="str">
        <f t="shared" si="46"/>
        <v>-</v>
      </c>
      <c r="V389" s="237" t="str">
        <f t="shared" si="47"/>
        <v>-</v>
      </c>
      <c r="W389" s="295"/>
      <c r="Y389" s="290"/>
    </row>
    <row r="390" spans="2:25" x14ac:dyDescent="0.5">
      <c r="B390" s="292"/>
      <c r="C390" s="240"/>
      <c r="D390" s="268"/>
      <c r="E390" s="240"/>
      <c r="F390" s="240"/>
      <c r="G390" s="268"/>
      <c r="H390" s="237" t="str">
        <f t="shared" si="36"/>
        <v>-</v>
      </c>
      <c r="I390" s="237" t="str">
        <f t="shared" si="37"/>
        <v>-</v>
      </c>
      <c r="J390" s="237" t="str">
        <f t="shared" si="38"/>
        <v>-</v>
      </c>
      <c r="K390" s="237" t="str">
        <f t="shared" si="39"/>
        <v>-</v>
      </c>
      <c r="L390" s="237" t="str">
        <f t="shared" si="40"/>
        <v>-</v>
      </c>
      <c r="M390" s="237" t="str">
        <f t="shared" si="41"/>
        <v>-</v>
      </c>
      <c r="N390" s="240"/>
      <c r="O390" s="240"/>
      <c r="P390" s="268"/>
      <c r="Q390" s="237" t="str">
        <f t="shared" si="42"/>
        <v>-</v>
      </c>
      <c r="R390" s="237" t="str">
        <f t="shared" si="43"/>
        <v>-</v>
      </c>
      <c r="S390" s="237" t="str">
        <f t="shared" si="44"/>
        <v>-</v>
      </c>
      <c r="T390" s="237" t="str">
        <f t="shared" si="45"/>
        <v>-</v>
      </c>
      <c r="U390" s="237" t="str">
        <f t="shared" si="46"/>
        <v>-</v>
      </c>
      <c r="V390" s="237" t="str">
        <f t="shared" si="47"/>
        <v>-</v>
      </c>
      <c r="W390" s="295"/>
      <c r="Y390" s="290"/>
    </row>
    <row r="391" spans="2:25" x14ac:dyDescent="0.5">
      <c r="B391" s="292"/>
      <c r="C391" s="240"/>
      <c r="D391" s="268"/>
      <c r="E391" s="240"/>
      <c r="F391" s="240"/>
      <c r="G391" s="268"/>
      <c r="H391" s="237" t="str">
        <f t="shared" si="36"/>
        <v>-</v>
      </c>
      <c r="I391" s="237" t="str">
        <f t="shared" si="37"/>
        <v>-</v>
      </c>
      <c r="J391" s="237" t="str">
        <f t="shared" si="38"/>
        <v>-</v>
      </c>
      <c r="K391" s="237" t="str">
        <f t="shared" si="39"/>
        <v>-</v>
      </c>
      <c r="L391" s="237" t="str">
        <f t="shared" si="40"/>
        <v>-</v>
      </c>
      <c r="M391" s="237" t="str">
        <f t="shared" si="41"/>
        <v>-</v>
      </c>
      <c r="N391" s="240"/>
      <c r="O391" s="240"/>
      <c r="P391" s="268"/>
      <c r="Q391" s="237" t="str">
        <f t="shared" si="42"/>
        <v>-</v>
      </c>
      <c r="R391" s="237" t="str">
        <f t="shared" si="43"/>
        <v>-</v>
      </c>
      <c r="S391" s="237" t="str">
        <f t="shared" si="44"/>
        <v>-</v>
      </c>
      <c r="T391" s="237" t="str">
        <f t="shared" si="45"/>
        <v>-</v>
      </c>
      <c r="U391" s="237" t="str">
        <f t="shared" si="46"/>
        <v>-</v>
      </c>
      <c r="V391" s="237" t="str">
        <f t="shared" si="47"/>
        <v>-</v>
      </c>
      <c r="W391" s="295"/>
      <c r="Y391" s="290"/>
    </row>
    <row r="392" spans="2:25" x14ac:dyDescent="0.5">
      <c r="B392" s="292"/>
      <c r="C392" s="240"/>
      <c r="D392" s="268"/>
      <c r="E392" s="240"/>
      <c r="F392" s="240"/>
      <c r="G392" s="268"/>
      <c r="H392" s="237" t="str">
        <f t="shared" si="36"/>
        <v>-</v>
      </c>
      <c r="I392" s="237" t="str">
        <f t="shared" si="37"/>
        <v>-</v>
      </c>
      <c r="J392" s="237" t="str">
        <f t="shared" si="38"/>
        <v>-</v>
      </c>
      <c r="K392" s="237" t="str">
        <f t="shared" si="39"/>
        <v>-</v>
      </c>
      <c r="L392" s="237" t="str">
        <f t="shared" si="40"/>
        <v>-</v>
      </c>
      <c r="M392" s="237" t="str">
        <f t="shared" si="41"/>
        <v>-</v>
      </c>
      <c r="N392" s="240"/>
      <c r="O392" s="240"/>
      <c r="P392" s="268"/>
      <c r="Q392" s="237" t="str">
        <f t="shared" si="42"/>
        <v>-</v>
      </c>
      <c r="R392" s="237" t="str">
        <f t="shared" si="43"/>
        <v>-</v>
      </c>
      <c r="S392" s="237" t="str">
        <f t="shared" si="44"/>
        <v>-</v>
      </c>
      <c r="T392" s="237" t="str">
        <f t="shared" si="45"/>
        <v>-</v>
      </c>
      <c r="U392" s="237" t="str">
        <f t="shared" si="46"/>
        <v>-</v>
      </c>
      <c r="V392" s="237" t="str">
        <f t="shared" si="47"/>
        <v>-</v>
      </c>
      <c r="W392" s="295"/>
      <c r="Y392" s="290"/>
    </row>
    <row r="393" spans="2:25" x14ac:dyDescent="0.5">
      <c r="B393" s="292"/>
      <c r="C393" s="240"/>
      <c r="D393" s="268"/>
      <c r="E393" s="240"/>
      <c r="F393" s="240"/>
      <c r="G393" s="268"/>
      <c r="H393" s="237" t="str">
        <f t="shared" si="36"/>
        <v>-</v>
      </c>
      <c r="I393" s="237" t="str">
        <f t="shared" si="37"/>
        <v>-</v>
      </c>
      <c r="J393" s="237" t="str">
        <f t="shared" si="38"/>
        <v>-</v>
      </c>
      <c r="K393" s="237" t="str">
        <f t="shared" si="39"/>
        <v>-</v>
      </c>
      <c r="L393" s="237" t="str">
        <f t="shared" si="40"/>
        <v>-</v>
      </c>
      <c r="M393" s="237" t="str">
        <f t="shared" si="41"/>
        <v>-</v>
      </c>
      <c r="N393" s="240"/>
      <c r="O393" s="240"/>
      <c r="P393" s="268"/>
      <c r="Q393" s="237" t="str">
        <f t="shared" si="42"/>
        <v>-</v>
      </c>
      <c r="R393" s="237" t="str">
        <f t="shared" si="43"/>
        <v>-</v>
      </c>
      <c r="S393" s="237" t="str">
        <f t="shared" si="44"/>
        <v>-</v>
      </c>
      <c r="T393" s="237" t="str">
        <f t="shared" si="45"/>
        <v>-</v>
      </c>
      <c r="U393" s="237" t="str">
        <f t="shared" si="46"/>
        <v>-</v>
      </c>
      <c r="V393" s="237" t="str">
        <f t="shared" si="47"/>
        <v>-</v>
      </c>
      <c r="W393" s="295"/>
      <c r="Y393" s="290"/>
    </row>
    <row r="394" spans="2:25" x14ac:dyDescent="0.5">
      <c r="B394" s="292"/>
      <c r="C394" s="240"/>
      <c r="D394" s="268"/>
      <c r="E394" s="240"/>
      <c r="F394" s="240"/>
      <c r="G394" s="268"/>
      <c r="H394" s="237" t="str">
        <f t="shared" si="36"/>
        <v>-</v>
      </c>
      <c r="I394" s="237" t="str">
        <f t="shared" si="37"/>
        <v>-</v>
      </c>
      <c r="J394" s="237" t="str">
        <f t="shared" si="38"/>
        <v>-</v>
      </c>
      <c r="K394" s="237" t="str">
        <f t="shared" si="39"/>
        <v>-</v>
      </c>
      <c r="L394" s="237" t="str">
        <f t="shared" si="40"/>
        <v>-</v>
      </c>
      <c r="M394" s="237" t="str">
        <f t="shared" si="41"/>
        <v>-</v>
      </c>
      <c r="N394" s="240"/>
      <c r="O394" s="240"/>
      <c r="P394" s="268"/>
      <c r="Q394" s="237" t="str">
        <f t="shared" si="42"/>
        <v>-</v>
      </c>
      <c r="R394" s="237" t="str">
        <f t="shared" si="43"/>
        <v>-</v>
      </c>
      <c r="S394" s="237" t="str">
        <f t="shared" si="44"/>
        <v>-</v>
      </c>
      <c r="T394" s="237" t="str">
        <f t="shared" si="45"/>
        <v>-</v>
      </c>
      <c r="U394" s="237" t="str">
        <f t="shared" si="46"/>
        <v>-</v>
      </c>
      <c r="V394" s="237" t="str">
        <f t="shared" si="47"/>
        <v>-</v>
      </c>
      <c r="W394" s="295"/>
      <c r="Y394" s="290"/>
    </row>
    <row r="395" spans="2:25" x14ac:dyDescent="0.5">
      <c r="B395" s="292"/>
      <c r="C395" s="240"/>
      <c r="D395" s="268"/>
      <c r="E395" s="240"/>
      <c r="F395" s="240"/>
      <c r="G395" s="268"/>
      <c r="H395" s="237" t="str">
        <f t="shared" si="36"/>
        <v>-</v>
      </c>
      <c r="I395" s="237" t="str">
        <f t="shared" si="37"/>
        <v>-</v>
      </c>
      <c r="J395" s="237" t="str">
        <f t="shared" si="38"/>
        <v>-</v>
      </c>
      <c r="K395" s="237" t="str">
        <f t="shared" si="39"/>
        <v>-</v>
      </c>
      <c r="L395" s="237" t="str">
        <f t="shared" si="40"/>
        <v>-</v>
      </c>
      <c r="M395" s="237" t="str">
        <f t="shared" si="41"/>
        <v>-</v>
      </c>
      <c r="N395" s="240"/>
      <c r="O395" s="240"/>
      <c r="P395" s="268"/>
      <c r="Q395" s="237" t="str">
        <f t="shared" si="42"/>
        <v>-</v>
      </c>
      <c r="R395" s="237" t="str">
        <f t="shared" si="43"/>
        <v>-</v>
      </c>
      <c r="S395" s="237" t="str">
        <f t="shared" si="44"/>
        <v>-</v>
      </c>
      <c r="T395" s="237" t="str">
        <f t="shared" si="45"/>
        <v>-</v>
      </c>
      <c r="U395" s="237" t="str">
        <f t="shared" si="46"/>
        <v>-</v>
      </c>
      <c r="V395" s="237" t="str">
        <f t="shared" si="47"/>
        <v>-</v>
      </c>
      <c r="W395" s="295"/>
      <c r="Y395" s="290"/>
    </row>
    <row r="396" spans="2:25" x14ac:dyDescent="0.5">
      <c r="B396" s="292"/>
      <c r="C396" s="240"/>
      <c r="D396" s="268"/>
      <c r="E396" s="240"/>
      <c r="F396" s="240"/>
      <c r="G396" s="268"/>
      <c r="H396" s="237" t="str">
        <f t="shared" si="36"/>
        <v>-</v>
      </c>
      <c r="I396" s="237" t="str">
        <f t="shared" si="37"/>
        <v>-</v>
      </c>
      <c r="J396" s="237" t="str">
        <f t="shared" si="38"/>
        <v>-</v>
      </c>
      <c r="K396" s="237" t="str">
        <f t="shared" si="39"/>
        <v>-</v>
      </c>
      <c r="L396" s="237" t="str">
        <f t="shared" si="40"/>
        <v>-</v>
      </c>
      <c r="M396" s="237" t="str">
        <f t="shared" si="41"/>
        <v>-</v>
      </c>
      <c r="N396" s="240"/>
      <c r="O396" s="240"/>
      <c r="P396" s="268"/>
      <c r="Q396" s="237" t="str">
        <f t="shared" si="42"/>
        <v>-</v>
      </c>
      <c r="R396" s="237" t="str">
        <f t="shared" si="43"/>
        <v>-</v>
      </c>
      <c r="S396" s="237" t="str">
        <f t="shared" si="44"/>
        <v>-</v>
      </c>
      <c r="T396" s="237" t="str">
        <f t="shared" si="45"/>
        <v>-</v>
      </c>
      <c r="U396" s="237" t="str">
        <f t="shared" si="46"/>
        <v>-</v>
      </c>
      <c r="V396" s="237" t="str">
        <f t="shared" si="47"/>
        <v>-</v>
      </c>
      <c r="W396" s="295"/>
      <c r="Y396" s="290"/>
    </row>
    <row r="397" spans="2:25" x14ac:dyDescent="0.5">
      <c r="B397" s="292"/>
      <c r="C397" s="240"/>
      <c r="D397" s="268"/>
      <c r="E397" s="240"/>
      <c r="F397" s="240"/>
      <c r="G397" s="268"/>
      <c r="H397" s="237" t="str">
        <f t="shared" si="36"/>
        <v>-</v>
      </c>
      <c r="I397" s="237" t="str">
        <f t="shared" si="37"/>
        <v>-</v>
      </c>
      <c r="J397" s="237" t="str">
        <f t="shared" si="38"/>
        <v>-</v>
      </c>
      <c r="K397" s="237" t="str">
        <f t="shared" si="39"/>
        <v>-</v>
      </c>
      <c r="L397" s="237" t="str">
        <f t="shared" si="40"/>
        <v>-</v>
      </c>
      <c r="M397" s="237" t="str">
        <f t="shared" si="41"/>
        <v>-</v>
      </c>
      <c r="N397" s="240"/>
      <c r="O397" s="240"/>
      <c r="P397" s="268"/>
      <c r="Q397" s="237" t="str">
        <f t="shared" si="42"/>
        <v>-</v>
      </c>
      <c r="R397" s="237" t="str">
        <f t="shared" si="43"/>
        <v>-</v>
      </c>
      <c r="S397" s="237" t="str">
        <f t="shared" si="44"/>
        <v>-</v>
      </c>
      <c r="T397" s="237" t="str">
        <f t="shared" si="45"/>
        <v>-</v>
      </c>
      <c r="U397" s="237" t="str">
        <f t="shared" si="46"/>
        <v>-</v>
      </c>
      <c r="V397" s="237" t="str">
        <f t="shared" si="47"/>
        <v>-</v>
      </c>
      <c r="W397" s="295"/>
      <c r="Y397" s="290"/>
    </row>
    <row r="398" spans="2:25" x14ac:dyDescent="0.5">
      <c r="B398" s="292"/>
      <c r="C398" s="240"/>
      <c r="D398" s="268"/>
      <c r="E398" s="240"/>
      <c r="F398" s="240"/>
      <c r="G398" s="268"/>
      <c r="H398" s="237" t="str">
        <f t="shared" si="36"/>
        <v>-</v>
      </c>
      <c r="I398" s="237" t="str">
        <f t="shared" si="37"/>
        <v>-</v>
      </c>
      <c r="J398" s="237" t="str">
        <f t="shared" si="38"/>
        <v>-</v>
      </c>
      <c r="K398" s="237" t="str">
        <f t="shared" si="39"/>
        <v>-</v>
      </c>
      <c r="L398" s="237" t="str">
        <f t="shared" si="40"/>
        <v>-</v>
      </c>
      <c r="M398" s="237" t="str">
        <f t="shared" si="41"/>
        <v>-</v>
      </c>
      <c r="N398" s="240"/>
      <c r="O398" s="240"/>
      <c r="P398" s="268"/>
      <c r="Q398" s="237" t="str">
        <f t="shared" si="42"/>
        <v>-</v>
      </c>
      <c r="R398" s="237" t="str">
        <f t="shared" si="43"/>
        <v>-</v>
      </c>
      <c r="S398" s="237" t="str">
        <f t="shared" si="44"/>
        <v>-</v>
      </c>
      <c r="T398" s="237" t="str">
        <f t="shared" si="45"/>
        <v>-</v>
      </c>
      <c r="U398" s="237" t="str">
        <f t="shared" si="46"/>
        <v>-</v>
      </c>
      <c r="V398" s="237" t="str">
        <f t="shared" si="47"/>
        <v>-</v>
      </c>
      <c r="W398" s="295"/>
      <c r="Y398" s="290"/>
    </row>
    <row r="399" spans="2:25" x14ac:dyDescent="0.5">
      <c r="B399" s="292"/>
      <c r="C399" s="240"/>
      <c r="D399" s="268"/>
      <c r="E399" s="240"/>
      <c r="F399" s="240"/>
      <c r="G399" s="268"/>
      <c r="H399" s="237" t="str">
        <f t="shared" si="36"/>
        <v>-</v>
      </c>
      <c r="I399" s="237" t="str">
        <f t="shared" si="37"/>
        <v>-</v>
      </c>
      <c r="J399" s="237" t="str">
        <f t="shared" si="38"/>
        <v>-</v>
      </c>
      <c r="K399" s="237" t="str">
        <f t="shared" si="39"/>
        <v>-</v>
      </c>
      <c r="L399" s="237" t="str">
        <f t="shared" si="40"/>
        <v>-</v>
      </c>
      <c r="M399" s="237" t="str">
        <f t="shared" si="41"/>
        <v>-</v>
      </c>
      <c r="N399" s="240"/>
      <c r="O399" s="240"/>
      <c r="P399" s="268"/>
      <c r="Q399" s="237" t="str">
        <f t="shared" si="42"/>
        <v>-</v>
      </c>
      <c r="R399" s="237" t="str">
        <f t="shared" si="43"/>
        <v>-</v>
      </c>
      <c r="S399" s="237" t="str">
        <f t="shared" si="44"/>
        <v>-</v>
      </c>
      <c r="T399" s="237" t="str">
        <f t="shared" si="45"/>
        <v>-</v>
      </c>
      <c r="U399" s="237" t="str">
        <f t="shared" si="46"/>
        <v>-</v>
      </c>
      <c r="V399" s="237" t="str">
        <f t="shared" si="47"/>
        <v>-</v>
      </c>
      <c r="W399" s="295"/>
      <c r="Y399" s="290"/>
    </row>
    <row r="400" spans="2:25" x14ac:dyDescent="0.5">
      <c r="B400" s="292"/>
      <c r="C400" s="240"/>
      <c r="D400" s="268"/>
      <c r="E400" s="240"/>
      <c r="F400" s="240"/>
      <c r="G400" s="268"/>
      <c r="H400" s="237" t="str">
        <f t="shared" si="36"/>
        <v>-</v>
      </c>
      <c r="I400" s="237" t="str">
        <f t="shared" si="37"/>
        <v>-</v>
      </c>
      <c r="J400" s="237" t="str">
        <f t="shared" si="38"/>
        <v>-</v>
      </c>
      <c r="K400" s="237" t="str">
        <f t="shared" si="39"/>
        <v>-</v>
      </c>
      <c r="L400" s="237" t="str">
        <f t="shared" si="40"/>
        <v>-</v>
      </c>
      <c r="M400" s="237" t="str">
        <f t="shared" si="41"/>
        <v>-</v>
      </c>
      <c r="N400" s="240"/>
      <c r="O400" s="240"/>
      <c r="P400" s="268"/>
      <c r="Q400" s="237" t="str">
        <f t="shared" si="42"/>
        <v>-</v>
      </c>
      <c r="R400" s="237" t="str">
        <f t="shared" si="43"/>
        <v>-</v>
      </c>
      <c r="S400" s="237" t="str">
        <f t="shared" si="44"/>
        <v>-</v>
      </c>
      <c r="T400" s="237" t="str">
        <f t="shared" si="45"/>
        <v>-</v>
      </c>
      <c r="U400" s="237" t="str">
        <f t="shared" si="46"/>
        <v>-</v>
      </c>
      <c r="V400" s="237" t="str">
        <f t="shared" si="47"/>
        <v>-</v>
      </c>
      <c r="W400" s="295"/>
      <c r="Y400" s="290"/>
    </row>
    <row r="401" spans="2:25" x14ac:dyDescent="0.5">
      <c r="B401" s="292"/>
      <c r="C401" s="240"/>
      <c r="D401" s="268"/>
      <c r="E401" s="240"/>
      <c r="F401" s="240"/>
      <c r="G401" s="268"/>
      <c r="H401" s="237" t="str">
        <f t="shared" si="36"/>
        <v>-</v>
      </c>
      <c r="I401" s="237" t="str">
        <f t="shared" si="37"/>
        <v>-</v>
      </c>
      <c r="J401" s="237" t="str">
        <f t="shared" si="38"/>
        <v>-</v>
      </c>
      <c r="K401" s="237" t="str">
        <f t="shared" si="39"/>
        <v>-</v>
      </c>
      <c r="L401" s="237" t="str">
        <f t="shared" si="40"/>
        <v>-</v>
      </c>
      <c r="M401" s="237" t="str">
        <f t="shared" si="41"/>
        <v>-</v>
      </c>
      <c r="N401" s="240"/>
      <c r="O401" s="240"/>
      <c r="P401" s="268"/>
      <c r="Q401" s="237" t="str">
        <f t="shared" si="42"/>
        <v>-</v>
      </c>
      <c r="R401" s="237" t="str">
        <f t="shared" si="43"/>
        <v>-</v>
      </c>
      <c r="S401" s="237" t="str">
        <f t="shared" si="44"/>
        <v>-</v>
      </c>
      <c r="T401" s="237" t="str">
        <f t="shared" si="45"/>
        <v>-</v>
      </c>
      <c r="U401" s="237" t="str">
        <f t="shared" si="46"/>
        <v>-</v>
      </c>
      <c r="V401" s="237" t="str">
        <f t="shared" si="47"/>
        <v>-</v>
      </c>
      <c r="W401" s="295"/>
      <c r="Y401" s="290"/>
    </row>
    <row r="402" spans="2:25" x14ac:dyDescent="0.5">
      <c r="B402" s="292"/>
      <c r="C402" s="240"/>
      <c r="D402" s="268"/>
      <c r="E402" s="240"/>
      <c r="F402" s="240"/>
      <c r="G402" s="268"/>
      <c r="H402" s="237" t="str">
        <f t="shared" si="36"/>
        <v>-</v>
      </c>
      <c r="I402" s="237" t="str">
        <f t="shared" si="37"/>
        <v>-</v>
      </c>
      <c r="J402" s="237" t="str">
        <f t="shared" si="38"/>
        <v>-</v>
      </c>
      <c r="K402" s="237" t="str">
        <f t="shared" si="39"/>
        <v>-</v>
      </c>
      <c r="L402" s="237" t="str">
        <f t="shared" si="40"/>
        <v>-</v>
      </c>
      <c r="M402" s="237" t="str">
        <f t="shared" si="41"/>
        <v>-</v>
      </c>
      <c r="N402" s="240"/>
      <c r="O402" s="240"/>
      <c r="P402" s="268"/>
      <c r="Q402" s="237" t="str">
        <f t="shared" si="42"/>
        <v>-</v>
      </c>
      <c r="R402" s="237" t="str">
        <f t="shared" si="43"/>
        <v>-</v>
      </c>
      <c r="S402" s="237" t="str">
        <f t="shared" si="44"/>
        <v>-</v>
      </c>
      <c r="T402" s="237" t="str">
        <f t="shared" si="45"/>
        <v>-</v>
      </c>
      <c r="U402" s="237" t="str">
        <f t="shared" si="46"/>
        <v>-</v>
      </c>
      <c r="V402" s="237" t="str">
        <f t="shared" si="47"/>
        <v>-</v>
      </c>
      <c r="W402" s="295"/>
      <c r="Y402" s="290"/>
    </row>
    <row r="403" spans="2:25" x14ac:dyDescent="0.5">
      <c r="B403" s="292"/>
      <c r="C403" s="240"/>
      <c r="D403" s="268"/>
      <c r="E403" s="240"/>
      <c r="F403" s="240"/>
      <c r="G403" s="268"/>
      <c r="H403" s="237" t="str">
        <f t="shared" si="36"/>
        <v>-</v>
      </c>
      <c r="I403" s="237" t="str">
        <f t="shared" si="37"/>
        <v>-</v>
      </c>
      <c r="J403" s="237" t="str">
        <f t="shared" si="38"/>
        <v>-</v>
      </c>
      <c r="K403" s="237" t="str">
        <f t="shared" si="39"/>
        <v>-</v>
      </c>
      <c r="L403" s="237" t="str">
        <f t="shared" si="40"/>
        <v>-</v>
      </c>
      <c r="M403" s="237" t="str">
        <f t="shared" si="41"/>
        <v>-</v>
      </c>
      <c r="N403" s="240"/>
      <c r="O403" s="240"/>
      <c r="P403" s="268"/>
      <c r="Q403" s="237" t="str">
        <f t="shared" si="42"/>
        <v>-</v>
      </c>
      <c r="R403" s="237" t="str">
        <f t="shared" si="43"/>
        <v>-</v>
      </c>
      <c r="S403" s="237" t="str">
        <f t="shared" si="44"/>
        <v>-</v>
      </c>
      <c r="T403" s="237" t="str">
        <f t="shared" si="45"/>
        <v>-</v>
      </c>
      <c r="U403" s="237" t="str">
        <f t="shared" si="46"/>
        <v>-</v>
      </c>
      <c r="V403" s="237" t="str">
        <f t="shared" si="47"/>
        <v>-</v>
      </c>
      <c r="W403" s="295"/>
      <c r="Y403" s="290"/>
    </row>
    <row r="404" spans="2:25" x14ac:dyDescent="0.5">
      <c r="B404" s="292"/>
      <c r="C404" s="240"/>
      <c r="D404" s="268"/>
      <c r="E404" s="240"/>
      <c r="F404" s="240"/>
      <c r="G404" s="268"/>
      <c r="H404" s="237" t="str">
        <f t="shared" si="36"/>
        <v>-</v>
      </c>
      <c r="I404" s="237" t="str">
        <f t="shared" si="37"/>
        <v>-</v>
      </c>
      <c r="J404" s="237" t="str">
        <f t="shared" si="38"/>
        <v>-</v>
      </c>
      <c r="K404" s="237" t="str">
        <f t="shared" si="39"/>
        <v>-</v>
      </c>
      <c r="L404" s="237" t="str">
        <f t="shared" si="40"/>
        <v>-</v>
      </c>
      <c r="M404" s="237" t="str">
        <f t="shared" si="41"/>
        <v>-</v>
      </c>
      <c r="N404" s="240"/>
      <c r="O404" s="240"/>
      <c r="P404" s="268"/>
      <c r="Q404" s="237" t="str">
        <f t="shared" si="42"/>
        <v>-</v>
      </c>
      <c r="R404" s="237" t="str">
        <f t="shared" si="43"/>
        <v>-</v>
      </c>
      <c r="S404" s="237" t="str">
        <f t="shared" si="44"/>
        <v>-</v>
      </c>
      <c r="T404" s="237" t="str">
        <f t="shared" si="45"/>
        <v>-</v>
      </c>
      <c r="U404" s="237" t="str">
        <f t="shared" si="46"/>
        <v>-</v>
      </c>
      <c r="V404" s="237" t="str">
        <f t="shared" si="47"/>
        <v>-</v>
      </c>
      <c r="W404" s="295"/>
      <c r="Y404" s="290"/>
    </row>
    <row r="405" spans="2:25" x14ac:dyDescent="0.5">
      <c r="B405" s="292"/>
      <c r="C405" s="240"/>
      <c r="D405" s="268"/>
      <c r="E405" s="240"/>
      <c r="F405" s="240"/>
      <c r="G405" s="268"/>
      <c r="H405" s="237" t="str">
        <f t="shared" si="36"/>
        <v>-</v>
      </c>
      <c r="I405" s="237" t="str">
        <f t="shared" si="37"/>
        <v>-</v>
      </c>
      <c r="J405" s="237" t="str">
        <f t="shared" si="38"/>
        <v>-</v>
      </c>
      <c r="K405" s="237" t="str">
        <f t="shared" si="39"/>
        <v>-</v>
      </c>
      <c r="L405" s="237" t="str">
        <f t="shared" si="40"/>
        <v>-</v>
      </c>
      <c r="M405" s="237" t="str">
        <f t="shared" si="41"/>
        <v>-</v>
      </c>
      <c r="N405" s="240"/>
      <c r="O405" s="240"/>
      <c r="P405" s="268"/>
      <c r="Q405" s="237" t="str">
        <f t="shared" si="42"/>
        <v>-</v>
      </c>
      <c r="R405" s="237" t="str">
        <f t="shared" si="43"/>
        <v>-</v>
      </c>
      <c r="S405" s="237" t="str">
        <f t="shared" si="44"/>
        <v>-</v>
      </c>
      <c r="T405" s="237" t="str">
        <f t="shared" si="45"/>
        <v>-</v>
      </c>
      <c r="U405" s="237" t="str">
        <f t="shared" si="46"/>
        <v>-</v>
      </c>
      <c r="V405" s="237" t="str">
        <f t="shared" si="47"/>
        <v>-</v>
      </c>
      <c r="W405" s="295"/>
      <c r="Y405" s="290"/>
    </row>
    <row r="406" spans="2:25" x14ac:dyDescent="0.5">
      <c r="B406" s="292"/>
      <c r="C406" s="240"/>
      <c r="D406" s="268"/>
      <c r="E406" s="240"/>
      <c r="F406" s="240"/>
      <c r="G406" s="268"/>
      <c r="H406" s="237" t="str">
        <f t="shared" si="36"/>
        <v>-</v>
      </c>
      <c r="I406" s="237" t="str">
        <f t="shared" si="37"/>
        <v>-</v>
      </c>
      <c r="J406" s="237" t="str">
        <f t="shared" si="38"/>
        <v>-</v>
      </c>
      <c r="K406" s="237" t="str">
        <f t="shared" si="39"/>
        <v>-</v>
      </c>
      <c r="L406" s="237" t="str">
        <f t="shared" si="40"/>
        <v>-</v>
      </c>
      <c r="M406" s="237" t="str">
        <f t="shared" si="41"/>
        <v>-</v>
      </c>
      <c r="N406" s="240"/>
      <c r="O406" s="240"/>
      <c r="P406" s="268"/>
      <c r="Q406" s="237" t="str">
        <f t="shared" si="42"/>
        <v>-</v>
      </c>
      <c r="R406" s="237" t="str">
        <f t="shared" si="43"/>
        <v>-</v>
      </c>
      <c r="S406" s="237" t="str">
        <f t="shared" si="44"/>
        <v>-</v>
      </c>
      <c r="T406" s="237" t="str">
        <f t="shared" si="45"/>
        <v>-</v>
      </c>
      <c r="U406" s="237" t="str">
        <f t="shared" si="46"/>
        <v>-</v>
      </c>
      <c r="V406" s="237" t="str">
        <f t="shared" si="47"/>
        <v>-</v>
      </c>
      <c r="W406" s="295"/>
      <c r="Y406" s="290"/>
    </row>
    <row r="407" spans="2:25" x14ac:dyDescent="0.5">
      <c r="B407" s="292"/>
      <c r="C407" s="240"/>
      <c r="D407" s="268"/>
      <c r="E407" s="240"/>
      <c r="F407" s="240"/>
      <c r="G407" s="268"/>
      <c r="H407" s="237" t="str">
        <f t="shared" si="36"/>
        <v>-</v>
      </c>
      <c r="I407" s="237" t="str">
        <f t="shared" si="37"/>
        <v>-</v>
      </c>
      <c r="J407" s="237" t="str">
        <f t="shared" si="38"/>
        <v>-</v>
      </c>
      <c r="K407" s="237" t="str">
        <f t="shared" si="39"/>
        <v>-</v>
      </c>
      <c r="L407" s="237" t="str">
        <f t="shared" si="40"/>
        <v>-</v>
      </c>
      <c r="M407" s="237" t="str">
        <f t="shared" si="41"/>
        <v>-</v>
      </c>
      <c r="N407" s="240"/>
      <c r="O407" s="240"/>
      <c r="P407" s="268"/>
      <c r="Q407" s="237" t="str">
        <f t="shared" si="42"/>
        <v>-</v>
      </c>
      <c r="R407" s="237" t="str">
        <f t="shared" si="43"/>
        <v>-</v>
      </c>
      <c r="S407" s="237" t="str">
        <f t="shared" si="44"/>
        <v>-</v>
      </c>
      <c r="T407" s="237" t="str">
        <f t="shared" si="45"/>
        <v>-</v>
      </c>
      <c r="U407" s="237" t="str">
        <f t="shared" si="46"/>
        <v>-</v>
      </c>
      <c r="V407" s="237" t="str">
        <f t="shared" si="47"/>
        <v>-</v>
      </c>
      <c r="W407" s="295"/>
      <c r="Y407" s="290"/>
    </row>
    <row r="408" spans="2:25" x14ac:dyDescent="0.5">
      <c r="B408" s="292"/>
      <c r="C408" s="240"/>
      <c r="D408" s="268"/>
      <c r="E408" s="240"/>
      <c r="F408" s="240"/>
      <c r="G408" s="268"/>
      <c r="H408" s="237" t="str">
        <f t="shared" si="36"/>
        <v>-</v>
      </c>
      <c r="I408" s="237" t="str">
        <f t="shared" si="37"/>
        <v>-</v>
      </c>
      <c r="J408" s="237" t="str">
        <f t="shared" si="38"/>
        <v>-</v>
      </c>
      <c r="K408" s="237" t="str">
        <f t="shared" si="39"/>
        <v>-</v>
      </c>
      <c r="L408" s="237" t="str">
        <f t="shared" si="40"/>
        <v>-</v>
      </c>
      <c r="M408" s="237" t="str">
        <f t="shared" si="41"/>
        <v>-</v>
      </c>
      <c r="N408" s="240"/>
      <c r="O408" s="240"/>
      <c r="P408" s="268"/>
      <c r="Q408" s="237" t="str">
        <f t="shared" si="42"/>
        <v>-</v>
      </c>
      <c r="R408" s="237" t="str">
        <f t="shared" si="43"/>
        <v>-</v>
      </c>
      <c r="S408" s="237" t="str">
        <f t="shared" si="44"/>
        <v>-</v>
      </c>
      <c r="T408" s="237" t="str">
        <f t="shared" si="45"/>
        <v>-</v>
      </c>
      <c r="U408" s="237" t="str">
        <f t="shared" si="46"/>
        <v>-</v>
      </c>
      <c r="V408" s="237" t="str">
        <f t="shared" si="47"/>
        <v>-</v>
      </c>
      <c r="W408" s="295"/>
      <c r="Y408" s="290"/>
    </row>
    <row r="409" spans="2:25" x14ac:dyDescent="0.5">
      <c r="B409" s="292"/>
      <c r="C409" s="240"/>
      <c r="D409" s="268"/>
      <c r="E409" s="240"/>
      <c r="F409" s="240"/>
      <c r="G409" s="268"/>
      <c r="H409" s="237" t="str">
        <f t="shared" si="36"/>
        <v>-</v>
      </c>
      <c r="I409" s="237" t="str">
        <f t="shared" si="37"/>
        <v>-</v>
      </c>
      <c r="J409" s="237" t="str">
        <f t="shared" si="38"/>
        <v>-</v>
      </c>
      <c r="K409" s="237" t="str">
        <f t="shared" si="39"/>
        <v>-</v>
      </c>
      <c r="L409" s="237" t="str">
        <f t="shared" si="40"/>
        <v>-</v>
      </c>
      <c r="M409" s="237" t="str">
        <f t="shared" si="41"/>
        <v>-</v>
      </c>
      <c r="N409" s="240"/>
      <c r="O409" s="240"/>
      <c r="P409" s="268"/>
      <c r="Q409" s="237" t="str">
        <f t="shared" si="42"/>
        <v>-</v>
      </c>
      <c r="R409" s="237" t="str">
        <f t="shared" si="43"/>
        <v>-</v>
      </c>
      <c r="S409" s="237" t="str">
        <f t="shared" si="44"/>
        <v>-</v>
      </c>
      <c r="T409" s="237" t="str">
        <f t="shared" si="45"/>
        <v>-</v>
      </c>
      <c r="U409" s="237" t="str">
        <f t="shared" si="46"/>
        <v>-</v>
      </c>
      <c r="V409" s="237" t="str">
        <f t="shared" si="47"/>
        <v>-</v>
      </c>
      <c r="W409" s="295"/>
      <c r="Y409" s="290"/>
    </row>
    <row r="410" spans="2:25" x14ac:dyDescent="0.5">
      <c r="B410" s="292"/>
      <c r="C410" s="240"/>
      <c r="D410" s="268"/>
      <c r="E410" s="240"/>
      <c r="F410" s="240"/>
      <c r="G410" s="268"/>
      <c r="H410" s="237" t="str">
        <f t="shared" ref="H410:H473" si="48">IF(ISNUMBER(C410),5/9*(E410-32)+273.15,"-")</f>
        <v>-</v>
      </c>
      <c r="I410" s="237" t="str">
        <f t="shared" ref="I410:I473" si="49">IF(ISNUMBER(C410),EXP(-(5.8*10^3/H410)-5.516-(4.864*10^-2*H410)+(4.176*10^-5*H410^2)-(1.445*10^-8*H410^3)+6.546*LN(H410)),"-")</f>
        <v>-</v>
      </c>
      <c r="J410" s="237" t="str">
        <f t="shared" ref="J410:J473" si="50">IF(ISNUMBER(C410),F410*I410/100,"-")</f>
        <v>-</v>
      </c>
      <c r="K410" s="237" t="str">
        <f t="shared" ref="K410:K473" si="51">IF(ISNUMBER(C410),0.62198*J410/((D410*3.386)-J410),"-")</f>
        <v>-</v>
      </c>
      <c r="L410" s="237" t="str">
        <f t="shared" ref="L410:L473" si="52">IF(ISNUMBER(C410),(0.287055*H410)/((D410*3.386)-J410)*16.016,"-")</f>
        <v>-</v>
      </c>
      <c r="M410" s="237" t="str">
        <f t="shared" ref="M410:M473" si="53">IF(ISNUMBER(C410),K410/L410,"-")</f>
        <v>-</v>
      </c>
      <c r="N410" s="240"/>
      <c r="O410" s="240"/>
      <c r="P410" s="268"/>
      <c r="Q410" s="237" t="str">
        <f t="shared" ref="Q410:Q473" si="54">IF(ISNUMBER(C410),5/9*(N410-32)+273.15,"-")</f>
        <v>-</v>
      </c>
      <c r="R410" s="237" t="str">
        <f t="shared" ref="R410:R473" si="55">IF(ISNUMBER(C410),EXP(-(5.8*10^3/Q410)-5.516-(4.864*10^-2*Q410)+(4.176*10^-5*Q410^2)-(1.445*10^-8*Q410^3)+6.546*LN(Q410)),"-")</f>
        <v>-</v>
      </c>
      <c r="S410" s="237" t="str">
        <f t="shared" ref="S410:S473" si="56">IF(ISNUMBER(C410),O410*R410/100,"-")</f>
        <v>-</v>
      </c>
      <c r="T410" s="237" t="str">
        <f t="shared" ref="T410:T473" si="57">IF(ISNUMBER(C410),0.62198*S410/((D410*3.386)-S410),"-")</f>
        <v>-</v>
      </c>
      <c r="U410" s="237" t="str">
        <f t="shared" ref="U410:U473" si="58">IF(ISNUMBER(C410),(0.287055*Q410)/((D410*3.386)-S410)*16.016,"-")</f>
        <v>-</v>
      </c>
      <c r="V410" s="237" t="str">
        <f t="shared" ref="V410:V473" si="59">IF(ISNUMBER(C410),T410/U410,"-")</f>
        <v>-</v>
      </c>
      <c r="W410" s="295"/>
      <c r="Y410" s="290"/>
    </row>
    <row r="411" spans="2:25" x14ac:dyDescent="0.5">
      <c r="B411" s="292"/>
      <c r="C411" s="240"/>
      <c r="D411" s="268"/>
      <c r="E411" s="240"/>
      <c r="F411" s="240"/>
      <c r="G411" s="268"/>
      <c r="H411" s="237" t="str">
        <f t="shared" si="48"/>
        <v>-</v>
      </c>
      <c r="I411" s="237" t="str">
        <f t="shared" si="49"/>
        <v>-</v>
      </c>
      <c r="J411" s="237" t="str">
        <f t="shared" si="50"/>
        <v>-</v>
      </c>
      <c r="K411" s="237" t="str">
        <f t="shared" si="51"/>
        <v>-</v>
      </c>
      <c r="L411" s="237" t="str">
        <f t="shared" si="52"/>
        <v>-</v>
      </c>
      <c r="M411" s="237" t="str">
        <f t="shared" si="53"/>
        <v>-</v>
      </c>
      <c r="N411" s="240"/>
      <c r="O411" s="240"/>
      <c r="P411" s="268"/>
      <c r="Q411" s="237" t="str">
        <f t="shared" si="54"/>
        <v>-</v>
      </c>
      <c r="R411" s="237" t="str">
        <f t="shared" si="55"/>
        <v>-</v>
      </c>
      <c r="S411" s="237" t="str">
        <f t="shared" si="56"/>
        <v>-</v>
      </c>
      <c r="T411" s="237" t="str">
        <f t="shared" si="57"/>
        <v>-</v>
      </c>
      <c r="U411" s="237" t="str">
        <f t="shared" si="58"/>
        <v>-</v>
      </c>
      <c r="V411" s="237" t="str">
        <f t="shared" si="59"/>
        <v>-</v>
      </c>
      <c r="W411" s="295"/>
      <c r="Y411" s="290"/>
    </row>
    <row r="412" spans="2:25" x14ac:dyDescent="0.5">
      <c r="B412" s="292"/>
      <c r="C412" s="240"/>
      <c r="D412" s="268"/>
      <c r="E412" s="240"/>
      <c r="F412" s="240"/>
      <c r="G412" s="268"/>
      <c r="H412" s="237" t="str">
        <f t="shared" si="48"/>
        <v>-</v>
      </c>
      <c r="I412" s="237" t="str">
        <f t="shared" si="49"/>
        <v>-</v>
      </c>
      <c r="J412" s="237" t="str">
        <f t="shared" si="50"/>
        <v>-</v>
      </c>
      <c r="K412" s="237" t="str">
        <f t="shared" si="51"/>
        <v>-</v>
      </c>
      <c r="L412" s="237" t="str">
        <f t="shared" si="52"/>
        <v>-</v>
      </c>
      <c r="M412" s="237" t="str">
        <f t="shared" si="53"/>
        <v>-</v>
      </c>
      <c r="N412" s="240"/>
      <c r="O412" s="240"/>
      <c r="P412" s="268"/>
      <c r="Q412" s="237" t="str">
        <f t="shared" si="54"/>
        <v>-</v>
      </c>
      <c r="R412" s="237" t="str">
        <f t="shared" si="55"/>
        <v>-</v>
      </c>
      <c r="S412" s="237" t="str">
        <f t="shared" si="56"/>
        <v>-</v>
      </c>
      <c r="T412" s="237" t="str">
        <f t="shared" si="57"/>
        <v>-</v>
      </c>
      <c r="U412" s="237" t="str">
        <f t="shared" si="58"/>
        <v>-</v>
      </c>
      <c r="V412" s="237" t="str">
        <f t="shared" si="59"/>
        <v>-</v>
      </c>
      <c r="W412" s="295"/>
      <c r="Y412" s="290"/>
    </row>
    <row r="413" spans="2:25" x14ac:dyDescent="0.5">
      <c r="B413" s="292"/>
      <c r="C413" s="240"/>
      <c r="D413" s="268"/>
      <c r="E413" s="240"/>
      <c r="F413" s="240"/>
      <c r="G413" s="268"/>
      <c r="H413" s="237" t="str">
        <f t="shared" si="48"/>
        <v>-</v>
      </c>
      <c r="I413" s="237" t="str">
        <f t="shared" si="49"/>
        <v>-</v>
      </c>
      <c r="J413" s="237" t="str">
        <f t="shared" si="50"/>
        <v>-</v>
      </c>
      <c r="K413" s="237" t="str">
        <f t="shared" si="51"/>
        <v>-</v>
      </c>
      <c r="L413" s="237" t="str">
        <f t="shared" si="52"/>
        <v>-</v>
      </c>
      <c r="M413" s="237" t="str">
        <f t="shared" si="53"/>
        <v>-</v>
      </c>
      <c r="N413" s="240"/>
      <c r="O413" s="240"/>
      <c r="P413" s="268"/>
      <c r="Q413" s="237" t="str">
        <f t="shared" si="54"/>
        <v>-</v>
      </c>
      <c r="R413" s="237" t="str">
        <f t="shared" si="55"/>
        <v>-</v>
      </c>
      <c r="S413" s="237" t="str">
        <f t="shared" si="56"/>
        <v>-</v>
      </c>
      <c r="T413" s="237" t="str">
        <f t="shared" si="57"/>
        <v>-</v>
      </c>
      <c r="U413" s="237" t="str">
        <f t="shared" si="58"/>
        <v>-</v>
      </c>
      <c r="V413" s="237" t="str">
        <f t="shared" si="59"/>
        <v>-</v>
      </c>
      <c r="W413" s="295"/>
      <c r="Y413" s="290"/>
    </row>
    <row r="414" spans="2:25" x14ac:dyDescent="0.5">
      <c r="B414" s="292"/>
      <c r="C414" s="240"/>
      <c r="D414" s="268"/>
      <c r="E414" s="240"/>
      <c r="F414" s="240"/>
      <c r="G414" s="268"/>
      <c r="H414" s="237" t="str">
        <f t="shared" si="48"/>
        <v>-</v>
      </c>
      <c r="I414" s="237" t="str">
        <f t="shared" si="49"/>
        <v>-</v>
      </c>
      <c r="J414" s="237" t="str">
        <f t="shared" si="50"/>
        <v>-</v>
      </c>
      <c r="K414" s="237" t="str">
        <f t="shared" si="51"/>
        <v>-</v>
      </c>
      <c r="L414" s="237" t="str">
        <f t="shared" si="52"/>
        <v>-</v>
      </c>
      <c r="M414" s="237" t="str">
        <f t="shared" si="53"/>
        <v>-</v>
      </c>
      <c r="N414" s="240"/>
      <c r="O414" s="240"/>
      <c r="P414" s="268"/>
      <c r="Q414" s="237" t="str">
        <f t="shared" si="54"/>
        <v>-</v>
      </c>
      <c r="R414" s="237" t="str">
        <f t="shared" si="55"/>
        <v>-</v>
      </c>
      <c r="S414" s="237" t="str">
        <f t="shared" si="56"/>
        <v>-</v>
      </c>
      <c r="T414" s="237" t="str">
        <f t="shared" si="57"/>
        <v>-</v>
      </c>
      <c r="U414" s="237" t="str">
        <f t="shared" si="58"/>
        <v>-</v>
      </c>
      <c r="V414" s="237" t="str">
        <f t="shared" si="59"/>
        <v>-</v>
      </c>
      <c r="W414" s="295"/>
      <c r="Y414" s="290"/>
    </row>
    <row r="415" spans="2:25" x14ac:dyDescent="0.5">
      <c r="B415" s="292"/>
      <c r="C415" s="240"/>
      <c r="D415" s="268"/>
      <c r="E415" s="240"/>
      <c r="F415" s="240"/>
      <c r="G415" s="268"/>
      <c r="H415" s="237" t="str">
        <f t="shared" si="48"/>
        <v>-</v>
      </c>
      <c r="I415" s="237" t="str">
        <f t="shared" si="49"/>
        <v>-</v>
      </c>
      <c r="J415" s="237" t="str">
        <f t="shared" si="50"/>
        <v>-</v>
      </c>
      <c r="K415" s="237" t="str">
        <f t="shared" si="51"/>
        <v>-</v>
      </c>
      <c r="L415" s="237" t="str">
        <f t="shared" si="52"/>
        <v>-</v>
      </c>
      <c r="M415" s="237" t="str">
        <f t="shared" si="53"/>
        <v>-</v>
      </c>
      <c r="N415" s="240"/>
      <c r="O415" s="240"/>
      <c r="P415" s="268"/>
      <c r="Q415" s="237" t="str">
        <f t="shared" si="54"/>
        <v>-</v>
      </c>
      <c r="R415" s="237" t="str">
        <f t="shared" si="55"/>
        <v>-</v>
      </c>
      <c r="S415" s="237" t="str">
        <f t="shared" si="56"/>
        <v>-</v>
      </c>
      <c r="T415" s="237" t="str">
        <f t="shared" si="57"/>
        <v>-</v>
      </c>
      <c r="U415" s="237" t="str">
        <f t="shared" si="58"/>
        <v>-</v>
      </c>
      <c r="V415" s="237" t="str">
        <f t="shared" si="59"/>
        <v>-</v>
      </c>
      <c r="W415" s="295"/>
      <c r="Y415" s="290"/>
    </row>
    <row r="416" spans="2:25" x14ac:dyDescent="0.5">
      <c r="B416" s="292"/>
      <c r="C416" s="240"/>
      <c r="D416" s="268"/>
      <c r="E416" s="240"/>
      <c r="F416" s="240"/>
      <c r="G416" s="268"/>
      <c r="H416" s="237" t="str">
        <f t="shared" si="48"/>
        <v>-</v>
      </c>
      <c r="I416" s="237" t="str">
        <f t="shared" si="49"/>
        <v>-</v>
      </c>
      <c r="J416" s="237" t="str">
        <f t="shared" si="50"/>
        <v>-</v>
      </c>
      <c r="K416" s="237" t="str">
        <f t="shared" si="51"/>
        <v>-</v>
      </c>
      <c r="L416" s="237" t="str">
        <f t="shared" si="52"/>
        <v>-</v>
      </c>
      <c r="M416" s="237" t="str">
        <f t="shared" si="53"/>
        <v>-</v>
      </c>
      <c r="N416" s="240"/>
      <c r="O416" s="240"/>
      <c r="P416" s="268"/>
      <c r="Q416" s="237" t="str">
        <f t="shared" si="54"/>
        <v>-</v>
      </c>
      <c r="R416" s="237" t="str">
        <f t="shared" si="55"/>
        <v>-</v>
      </c>
      <c r="S416" s="237" t="str">
        <f t="shared" si="56"/>
        <v>-</v>
      </c>
      <c r="T416" s="237" t="str">
        <f t="shared" si="57"/>
        <v>-</v>
      </c>
      <c r="U416" s="237" t="str">
        <f t="shared" si="58"/>
        <v>-</v>
      </c>
      <c r="V416" s="237" t="str">
        <f t="shared" si="59"/>
        <v>-</v>
      </c>
      <c r="W416" s="295"/>
      <c r="Y416" s="290"/>
    </row>
    <row r="417" spans="2:25" x14ac:dyDescent="0.5">
      <c r="B417" s="292"/>
      <c r="C417" s="240"/>
      <c r="D417" s="268"/>
      <c r="E417" s="240"/>
      <c r="F417" s="240"/>
      <c r="G417" s="268"/>
      <c r="H417" s="237" t="str">
        <f t="shared" si="48"/>
        <v>-</v>
      </c>
      <c r="I417" s="237" t="str">
        <f t="shared" si="49"/>
        <v>-</v>
      </c>
      <c r="J417" s="237" t="str">
        <f t="shared" si="50"/>
        <v>-</v>
      </c>
      <c r="K417" s="237" t="str">
        <f t="shared" si="51"/>
        <v>-</v>
      </c>
      <c r="L417" s="237" t="str">
        <f t="shared" si="52"/>
        <v>-</v>
      </c>
      <c r="M417" s="237" t="str">
        <f t="shared" si="53"/>
        <v>-</v>
      </c>
      <c r="N417" s="240"/>
      <c r="O417" s="240"/>
      <c r="P417" s="268"/>
      <c r="Q417" s="237" t="str">
        <f t="shared" si="54"/>
        <v>-</v>
      </c>
      <c r="R417" s="237" t="str">
        <f t="shared" si="55"/>
        <v>-</v>
      </c>
      <c r="S417" s="237" t="str">
        <f t="shared" si="56"/>
        <v>-</v>
      </c>
      <c r="T417" s="237" t="str">
        <f t="shared" si="57"/>
        <v>-</v>
      </c>
      <c r="U417" s="237" t="str">
        <f t="shared" si="58"/>
        <v>-</v>
      </c>
      <c r="V417" s="237" t="str">
        <f t="shared" si="59"/>
        <v>-</v>
      </c>
      <c r="W417" s="295"/>
      <c r="Y417" s="290"/>
    </row>
    <row r="418" spans="2:25" x14ac:dyDescent="0.5">
      <c r="B418" s="292"/>
      <c r="C418" s="240"/>
      <c r="D418" s="268"/>
      <c r="E418" s="240"/>
      <c r="F418" s="240"/>
      <c r="G418" s="268"/>
      <c r="H418" s="237" t="str">
        <f t="shared" si="48"/>
        <v>-</v>
      </c>
      <c r="I418" s="237" t="str">
        <f t="shared" si="49"/>
        <v>-</v>
      </c>
      <c r="J418" s="237" t="str">
        <f t="shared" si="50"/>
        <v>-</v>
      </c>
      <c r="K418" s="237" t="str">
        <f t="shared" si="51"/>
        <v>-</v>
      </c>
      <c r="L418" s="237" t="str">
        <f t="shared" si="52"/>
        <v>-</v>
      </c>
      <c r="M418" s="237" t="str">
        <f t="shared" si="53"/>
        <v>-</v>
      </c>
      <c r="N418" s="240"/>
      <c r="O418" s="240"/>
      <c r="P418" s="268"/>
      <c r="Q418" s="237" t="str">
        <f t="shared" si="54"/>
        <v>-</v>
      </c>
      <c r="R418" s="237" t="str">
        <f t="shared" si="55"/>
        <v>-</v>
      </c>
      <c r="S418" s="237" t="str">
        <f t="shared" si="56"/>
        <v>-</v>
      </c>
      <c r="T418" s="237" t="str">
        <f t="shared" si="57"/>
        <v>-</v>
      </c>
      <c r="U418" s="237" t="str">
        <f t="shared" si="58"/>
        <v>-</v>
      </c>
      <c r="V418" s="237" t="str">
        <f t="shared" si="59"/>
        <v>-</v>
      </c>
      <c r="W418" s="295"/>
      <c r="Y418" s="290"/>
    </row>
    <row r="419" spans="2:25" x14ac:dyDescent="0.5">
      <c r="B419" s="292"/>
      <c r="C419" s="240"/>
      <c r="D419" s="268"/>
      <c r="E419" s="240"/>
      <c r="F419" s="240"/>
      <c r="G419" s="268"/>
      <c r="H419" s="237" t="str">
        <f t="shared" si="48"/>
        <v>-</v>
      </c>
      <c r="I419" s="237" t="str">
        <f t="shared" si="49"/>
        <v>-</v>
      </c>
      <c r="J419" s="237" t="str">
        <f t="shared" si="50"/>
        <v>-</v>
      </c>
      <c r="K419" s="237" t="str">
        <f t="shared" si="51"/>
        <v>-</v>
      </c>
      <c r="L419" s="237" t="str">
        <f t="shared" si="52"/>
        <v>-</v>
      </c>
      <c r="M419" s="237" t="str">
        <f t="shared" si="53"/>
        <v>-</v>
      </c>
      <c r="N419" s="240"/>
      <c r="O419" s="240"/>
      <c r="P419" s="268"/>
      <c r="Q419" s="237" t="str">
        <f t="shared" si="54"/>
        <v>-</v>
      </c>
      <c r="R419" s="237" t="str">
        <f t="shared" si="55"/>
        <v>-</v>
      </c>
      <c r="S419" s="237" t="str">
        <f t="shared" si="56"/>
        <v>-</v>
      </c>
      <c r="T419" s="237" t="str">
        <f t="shared" si="57"/>
        <v>-</v>
      </c>
      <c r="U419" s="237" t="str">
        <f t="shared" si="58"/>
        <v>-</v>
      </c>
      <c r="V419" s="237" t="str">
        <f t="shared" si="59"/>
        <v>-</v>
      </c>
      <c r="W419" s="295"/>
      <c r="Y419" s="290"/>
    </row>
    <row r="420" spans="2:25" x14ac:dyDescent="0.5">
      <c r="B420" s="292"/>
      <c r="C420" s="240"/>
      <c r="D420" s="268"/>
      <c r="E420" s="240"/>
      <c r="F420" s="240"/>
      <c r="G420" s="268"/>
      <c r="H420" s="237" t="str">
        <f t="shared" si="48"/>
        <v>-</v>
      </c>
      <c r="I420" s="237" t="str">
        <f t="shared" si="49"/>
        <v>-</v>
      </c>
      <c r="J420" s="237" t="str">
        <f t="shared" si="50"/>
        <v>-</v>
      </c>
      <c r="K420" s="237" t="str">
        <f t="shared" si="51"/>
        <v>-</v>
      </c>
      <c r="L420" s="237" t="str">
        <f t="shared" si="52"/>
        <v>-</v>
      </c>
      <c r="M420" s="237" t="str">
        <f t="shared" si="53"/>
        <v>-</v>
      </c>
      <c r="N420" s="240"/>
      <c r="O420" s="240"/>
      <c r="P420" s="268"/>
      <c r="Q420" s="237" t="str">
        <f t="shared" si="54"/>
        <v>-</v>
      </c>
      <c r="R420" s="237" t="str">
        <f t="shared" si="55"/>
        <v>-</v>
      </c>
      <c r="S420" s="237" t="str">
        <f t="shared" si="56"/>
        <v>-</v>
      </c>
      <c r="T420" s="237" t="str">
        <f t="shared" si="57"/>
        <v>-</v>
      </c>
      <c r="U420" s="237" t="str">
        <f t="shared" si="58"/>
        <v>-</v>
      </c>
      <c r="V420" s="237" t="str">
        <f t="shared" si="59"/>
        <v>-</v>
      </c>
      <c r="W420" s="295"/>
      <c r="Y420" s="290"/>
    </row>
    <row r="421" spans="2:25" x14ac:dyDescent="0.5">
      <c r="B421" s="292"/>
      <c r="C421" s="240"/>
      <c r="D421" s="268"/>
      <c r="E421" s="240"/>
      <c r="F421" s="240"/>
      <c r="G421" s="268"/>
      <c r="H421" s="237" t="str">
        <f t="shared" si="48"/>
        <v>-</v>
      </c>
      <c r="I421" s="237" t="str">
        <f t="shared" si="49"/>
        <v>-</v>
      </c>
      <c r="J421" s="237" t="str">
        <f t="shared" si="50"/>
        <v>-</v>
      </c>
      <c r="K421" s="237" t="str">
        <f t="shared" si="51"/>
        <v>-</v>
      </c>
      <c r="L421" s="237" t="str">
        <f t="shared" si="52"/>
        <v>-</v>
      </c>
      <c r="M421" s="237" t="str">
        <f t="shared" si="53"/>
        <v>-</v>
      </c>
      <c r="N421" s="240"/>
      <c r="O421" s="240"/>
      <c r="P421" s="268"/>
      <c r="Q421" s="237" t="str">
        <f t="shared" si="54"/>
        <v>-</v>
      </c>
      <c r="R421" s="237" t="str">
        <f t="shared" si="55"/>
        <v>-</v>
      </c>
      <c r="S421" s="237" t="str">
        <f t="shared" si="56"/>
        <v>-</v>
      </c>
      <c r="T421" s="237" t="str">
        <f t="shared" si="57"/>
        <v>-</v>
      </c>
      <c r="U421" s="237" t="str">
        <f t="shared" si="58"/>
        <v>-</v>
      </c>
      <c r="V421" s="237" t="str">
        <f t="shared" si="59"/>
        <v>-</v>
      </c>
      <c r="W421" s="295"/>
      <c r="Y421" s="290"/>
    </row>
    <row r="422" spans="2:25" x14ac:dyDescent="0.5">
      <c r="B422" s="292"/>
      <c r="C422" s="240"/>
      <c r="D422" s="268"/>
      <c r="E422" s="240"/>
      <c r="F422" s="240"/>
      <c r="G422" s="268"/>
      <c r="H422" s="237" t="str">
        <f t="shared" si="48"/>
        <v>-</v>
      </c>
      <c r="I422" s="237" t="str">
        <f t="shared" si="49"/>
        <v>-</v>
      </c>
      <c r="J422" s="237" t="str">
        <f t="shared" si="50"/>
        <v>-</v>
      </c>
      <c r="K422" s="237" t="str">
        <f t="shared" si="51"/>
        <v>-</v>
      </c>
      <c r="L422" s="237" t="str">
        <f t="shared" si="52"/>
        <v>-</v>
      </c>
      <c r="M422" s="237" t="str">
        <f t="shared" si="53"/>
        <v>-</v>
      </c>
      <c r="N422" s="240"/>
      <c r="O422" s="240"/>
      <c r="P422" s="268"/>
      <c r="Q422" s="237" t="str">
        <f t="shared" si="54"/>
        <v>-</v>
      </c>
      <c r="R422" s="237" t="str">
        <f t="shared" si="55"/>
        <v>-</v>
      </c>
      <c r="S422" s="237" t="str">
        <f t="shared" si="56"/>
        <v>-</v>
      </c>
      <c r="T422" s="237" t="str">
        <f t="shared" si="57"/>
        <v>-</v>
      </c>
      <c r="U422" s="237" t="str">
        <f t="shared" si="58"/>
        <v>-</v>
      </c>
      <c r="V422" s="237" t="str">
        <f t="shared" si="59"/>
        <v>-</v>
      </c>
      <c r="W422" s="295"/>
      <c r="Y422" s="290"/>
    </row>
    <row r="423" spans="2:25" x14ac:dyDescent="0.5">
      <c r="B423" s="292"/>
      <c r="C423" s="240"/>
      <c r="D423" s="268"/>
      <c r="E423" s="240"/>
      <c r="F423" s="240"/>
      <c r="G423" s="268"/>
      <c r="H423" s="237" t="str">
        <f t="shared" si="48"/>
        <v>-</v>
      </c>
      <c r="I423" s="237" t="str">
        <f t="shared" si="49"/>
        <v>-</v>
      </c>
      <c r="J423" s="237" t="str">
        <f t="shared" si="50"/>
        <v>-</v>
      </c>
      <c r="K423" s="237" t="str">
        <f t="shared" si="51"/>
        <v>-</v>
      </c>
      <c r="L423" s="237" t="str">
        <f t="shared" si="52"/>
        <v>-</v>
      </c>
      <c r="M423" s="237" t="str">
        <f t="shared" si="53"/>
        <v>-</v>
      </c>
      <c r="N423" s="240"/>
      <c r="O423" s="240"/>
      <c r="P423" s="268"/>
      <c r="Q423" s="237" t="str">
        <f t="shared" si="54"/>
        <v>-</v>
      </c>
      <c r="R423" s="237" t="str">
        <f t="shared" si="55"/>
        <v>-</v>
      </c>
      <c r="S423" s="237" t="str">
        <f t="shared" si="56"/>
        <v>-</v>
      </c>
      <c r="T423" s="237" t="str">
        <f t="shared" si="57"/>
        <v>-</v>
      </c>
      <c r="U423" s="237" t="str">
        <f t="shared" si="58"/>
        <v>-</v>
      </c>
      <c r="V423" s="237" t="str">
        <f t="shared" si="59"/>
        <v>-</v>
      </c>
      <c r="W423" s="295"/>
      <c r="Y423" s="290"/>
    </row>
    <row r="424" spans="2:25" x14ac:dyDescent="0.5">
      <c r="B424" s="292"/>
      <c r="C424" s="240"/>
      <c r="D424" s="268"/>
      <c r="E424" s="240"/>
      <c r="F424" s="240"/>
      <c r="G424" s="268"/>
      <c r="H424" s="237" t="str">
        <f t="shared" si="48"/>
        <v>-</v>
      </c>
      <c r="I424" s="237" t="str">
        <f t="shared" si="49"/>
        <v>-</v>
      </c>
      <c r="J424" s="237" t="str">
        <f t="shared" si="50"/>
        <v>-</v>
      </c>
      <c r="K424" s="237" t="str">
        <f t="shared" si="51"/>
        <v>-</v>
      </c>
      <c r="L424" s="237" t="str">
        <f t="shared" si="52"/>
        <v>-</v>
      </c>
      <c r="M424" s="237" t="str">
        <f t="shared" si="53"/>
        <v>-</v>
      </c>
      <c r="N424" s="240"/>
      <c r="O424" s="240"/>
      <c r="P424" s="268"/>
      <c r="Q424" s="237" t="str">
        <f t="shared" si="54"/>
        <v>-</v>
      </c>
      <c r="R424" s="237" t="str">
        <f t="shared" si="55"/>
        <v>-</v>
      </c>
      <c r="S424" s="237" t="str">
        <f t="shared" si="56"/>
        <v>-</v>
      </c>
      <c r="T424" s="237" t="str">
        <f t="shared" si="57"/>
        <v>-</v>
      </c>
      <c r="U424" s="237" t="str">
        <f t="shared" si="58"/>
        <v>-</v>
      </c>
      <c r="V424" s="237" t="str">
        <f t="shared" si="59"/>
        <v>-</v>
      </c>
      <c r="W424" s="295"/>
      <c r="Y424" s="290"/>
    </row>
    <row r="425" spans="2:25" x14ac:dyDescent="0.5">
      <c r="B425" s="292"/>
      <c r="C425" s="240"/>
      <c r="D425" s="268"/>
      <c r="E425" s="240"/>
      <c r="F425" s="240"/>
      <c r="G425" s="268"/>
      <c r="H425" s="237" t="str">
        <f t="shared" si="48"/>
        <v>-</v>
      </c>
      <c r="I425" s="237" t="str">
        <f t="shared" si="49"/>
        <v>-</v>
      </c>
      <c r="J425" s="237" t="str">
        <f t="shared" si="50"/>
        <v>-</v>
      </c>
      <c r="K425" s="237" t="str">
        <f t="shared" si="51"/>
        <v>-</v>
      </c>
      <c r="L425" s="237" t="str">
        <f t="shared" si="52"/>
        <v>-</v>
      </c>
      <c r="M425" s="237" t="str">
        <f t="shared" si="53"/>
        <v>-</v>
      </c>
      <c r="N425" s="240"/>
      <c r="O425" s="240"/>
      <c r="P425" s="268"/>
      <c r="Q425" s="237" t="str">
        <f t="shared" si="54"/>
        <v>-</v>
      </c>
      <c r="R425" s="237" t="str">
        <f t="shared" si="55"/>
        <v>-</v>
      </c>
      <c r="S425" s="237" t="str">
        <f t="shared" si="56"/>
        <v>-</v>
      </c>
      <c r="T425" s="237" t="str">
        <f t="shared" si="57"/>
        <v>-</v>
      </c>
      <c r="U425" s="237" t="str">
        <f t="shared" si="58"/>
        <v>-</v>
      </c>
      <c r="V425" s="237" t="str">
        <f t="shared" si="59"/>
        <v>-</v>
      </c>
      <c r="W425" s="295"/>
      <c r="Y425" s="290"/>
    </row>
    <row r="426" spans="2:25" x14ac:dyDescent="0.5">
      <c r="B426" s="292"/>
      <c r="C426" s="240"/>
      <c r="D426" s="268"/>
      <c r="E426" s="240"/>
      <c r="F426" s="240"/>
      <c r="G426" s="268"/>
      <c r="H426" s="237" t="str">
        <f t="shared" si="48"/>
        <v>-</v>
      </c>
      <c r="I426" s="237" t="str">
        <f t="shared" si="49"/>
        <v>-</v>
      </c>
      <c r="J426" s="237" t="str">
        <f t="shared" si="50"/>
        <v>-</v>
      </c>
      <c r="K426" s="237" t="str">
        <f t="shared" si="51"/>
        <v>-</v>
      </c>
      <c r="L426" s="237" t="str">
        <f t="shared" si="52"/>
        <v>-</v>
      </c>
      <c r="M426" s="237" t="str">
        <f t="shared" si="53"/>
        <v>-</v>
      </c>
      <c r="N426" s="240"/>
      <c r="O426" s="240"/>
      <c r="P426" s="268"/>
      <c r="Q426" s="237" t="str">
        <f t="shared" si="54"/>
        <v>-</v>
      </c>
      <c r="R426" s="237" t="str">
        <f t="shared" si="55"/>
        <v>-</v>
      </c>
      <c r="S426" s="237" t="str">
        <f t="shared" si="56"/>
        <v>-</v>
      </c>
      <c r="T426" s="237" t="str">
        <f t="shared" si="57"/>
        <v>-</v>
      </c>
      <c r="U426" s="237" t="str">
        <f t="shared" si="58"/>
        <v>-</v>
      </c>
      <c r="V426" s="237" t="str">
        <f t="shared" si="59"/>
        <v>-</v>
      </c>
      <c r="W426" s="295"/>
      <c r="Y426" s="290"/>
    </row>
    <row r="427" spans="2:25" x14ac:dyDescent="0.5">
      <c r="B427" s="292"/>
      <c r="C427" s="240"/>
      <c r="D427" s="268"/>
      <c r="E427" s="240"/>
      <c r="F427" s="240"/>
      <c r="G427" s="268"/>
      <c r="H427" s="237" t="str">
        <f t="shared" si="48"/>
        <v>-</v>
      </c>
      <c r="I427" s="237" t="str">
        <f t="shared" si="49"/>
        <v>-</v>
      </c>
      <c r="J427" s="237" t="str">
        <f t="shared" si="50"/>
        <v>-</v>
      </c>
      <c r="K427" s="237" t="str">
        <f t="shared" si="51"/>
        <v>-</v>
      </c>
      <c r="L427" s="237" t="str">
        <f t="shared" si="52"/>
        <v>-</v>
      </c>
      <c r="M427" s="237" t="str">
        <f t="shared" si="53"/>
        <v>-</v>
      </c>
      <c r="N427" s="240"/>
      <c r="O427" s="240"/>
      <c r="P427" s="268"/>
      <c r="Q427" s="237" t="str">
        <f t="shared" si="54"/>
        <v>-</v>
      </c>
      <c r="R427" s="237" t="str">
        <f t="shared" si="55"/>
        <v>-</v>
      </c>
      <c r="S427" s="237" t="str">
        <f t="shared" si="56"/>
        <v>-</v>
      </c>
      <c r="T427" s="237" t="str">
        <f t="shared" si="57"/>
        <v>-</v>
      </c>
      <c r="U427" s="237" t="str">
        <f t="shared" si="58"/>
        <v>-</v>
      </c>
      <c r="V427" s="237" t="str">
        <f t="shared" si="59"/>
        <v>-</v>
      </c>
      <c r="W427" s="295"/>
      <c r="Y427" s="290"/>
    </row>
    <row r="428" spans="2:25" x14ac:dyDescent="0.5">
      <c r="B428" s="292"/>
      <c r="C428" s="240"/>
      <c r="D428" s="268"/>
      <c r="E428" s="240"/>
      <c r="F428" s="240"/>
      <c r="G428" s="268"/>
      <c r="H428" s="237" t="str">
        <f t="shared" si="48"/>
        <v>-</v>
      </c>
      <c r="I428" s="237" t="str">
        <f t="shared" si="49"/>
        <v>-</v>
      </c>
      <c r="J428" s="237" t="str">
        <f t="shared" si="50"/>
        <v>-</v>
      </c>
      <c r="K428" s="237" t="str">
        <f t="shared" si="51"/>
        <v>-</v>
      </c>
      <c r="L428" s="237" t="str">
        <f t="shared" si="52"/>
        <v>-</v>
      </c>
      <c r="M428" s="237" t="str">
        <f t="shared" si="53"/>
        <v>-</v>
      </c>
      <c r="N428" s="240"/>
      <c r="O428" s="240"/>
      <c r="P428" s="268"/>
      <c r="Q428" s="237" t="str">
        <f t="shared" si="54"/>
        <v>-</v>
      </c>
      <c r="R428" s="237" t="str">
        <f t="shared" si="55"/>
        <v>-</v>
      </c>
      <c r="S428" s="237" t="str">
        <f t="shared" si="56"/>
        <v>-</v>
      </c>
      <c r="T428" s="237" t="str">
        <f t="shared" si="57"/>
        <v>-</v>
      </c>
      <c r="U428" s="237" t="str">
        <f t="shared" si="58"/>
        <v>-</v>
      </c>
      <c r="V428" s="237" t="str">
        <f t="shared" si="59"/>
        <v>-</v>
      </c>
      <c r="W428" s="295"/>
      <c r="Y428" s="290"/>
    </row>
    <row r="429" spans="2:25" x14ac:dyDescent="0.5">
      <c r="B429" s="292"/>
      <c r="C429" s="240"/>
      <c r="D429" s="268"/>
      <c r="E429" s="240"/>
      <c r="F429" s="240"/>
      <c r="G429" s="268"/>
      <c r="H429" s="237" t="str">
        <f t="shared" si="48"/>
        <v>-</v>
      </c>
      <c r="I429" s="237" t="str">
        <f t="shared" si="49"/>
        <v>-</v>
      </c>
      <c r="J429" s="237" t="str">
        <f t="shared" si="50"/>
        <v>-</v>
      </c>
      <c r="K429" s="237" t="str">
        <f t="shared" si="51"/>
        <v>-</v>
      </c>
      <c r="L429" s="237" t="str">
        <f t="shared" si="52"/>
        <v>-</v>
      </c>
      <c r="M429" s="237" t="str">
        <f t="shared" si="53"/>
        <v>-</v>
      </c>
      <c r="N429" s="240"/>
      <c r="O429" s="240"/>
      <c r="P429" s="268"/>
      <c r="Q429" s="237" t="str">
        <f t="shared" si="54"/>
        <v>-</v>
      </c>
      <c r="R429" s="237" t="str">
        <f t="shared" si="55"/>
        <v>-</v>
      </c>
      <c r="S429" s="237" t="str">
        <f t="shared" si="56"/>
        <v>-</v>
      </c>
      <c r="T429" s="237" t="str">
        <f t="shared" si="57"/>
        <v>-</v>
      </c>
      <c r="U429" s="237" t="str">
        <f t="shared" si="58"/>
        <v>-</v>
      </c>
      <c r="V429" s="237" t="str">
        <f t="shared" si="59"/>
        <v>-</v>
      </c>
      <c r="W429" s="295"/>
      <c r="Y429" s="290"/>
    </row>
    <row r="430" spans="2:25" x14ac:dyDescent="0.5">
      <c r="B430" s="292"/>
      <c r="C430" s="240"/>
      <c r="D430" s="268"/>
      <c r="E430" s="240"/>
      <c r="F430" s="240"/>
      <c r="G430" s="268"/>
      <c r="H430" s="237" t="str">
        <f t="shared" si="48"/>
        <v>-</v>
      </c>
      <c r="I430" s="237" t="str">
        <f t="shared" si="49"/>
        <v>-</v>
      </c>
      <c r="J430" s="237" t="str">
        <f t="shared" si="50"/>
        <v>-</v>
      </c>
      <c r="K430" s="237" t="str">
        <f t="shared" si="51"/>
        <v>-</v>
      </c>
      <c r="L430" s="237" t="str">
        <f t="shared" si="52"/>
        <v>-</v>
      </c>
      <c r="M430" s="237" t="str">
        <f t="shared" si="53"/>
        <v>-</v>
      </c>
      <c r="N430" s="240"/>
      <c r="O430" s="240"/>
      <c r="P430" s="268"/>
      <c r="Q430" s="237" t="str">
        <f t="shared" si="54"/>
        <v>-</v>
      </c>
      <c r="R430" s="237" t="str">
        <f t="shared" si="55"/>
        <v>-</v>
      </c>
      <c r="S430" s="237" t="str">
        <f t="shared" si="56"/>
        <v>-</v>
      </c>
      <c r="T430" s="237" t="str">
        <f t="shared" si="57"/>
        <v>-</v>
      </c>
      <c r="U430" s="237" t="str">
        <f t="shared" si="58"/>
        <v>-</v>
      </c>
      <c r="V430" s="237" t="str">
        <f t="shared" si="59"/>
        <v>-</v>
      </c>
      <c r="W430" s="295"/>
      <c r="Y430" s="290"/>
    </row>
    <row r="431" spans="2:25" x14ac:dyDescent="0.5">
      <c r="B431" s="292"/>
      <c r="C431" s="240"/>
      <c r="D431" s="268"/>
      <c r="E431" s="240"/>
      <c r="F431" s="240"/>
      <c r="G431" s="268"/>
      <c r="H431" s="237" t="str">
        <f t="shared" si="48"/>
        <v>-</v>
      </c>
      <c r="I431" s="237" t="str">
        <f t="shared" si="49"/>
        <v>-</v>
      </c>
      <c r="J431" s="237" t="str">
        <f t="shared" si="50"/>
        <v>-</v>
      </c>
      <c r="K431" s="237" t="str">
        <f t="shared" si="51"/>
        <v>-</v>
      </c>
      <c r="L431" s="237" t="str">
        <f t="shared" si="52"/>
        <v>-</v>
      </c>
      <c r="M431" s="237" t="str">
        <f t="shared" si="53"/>
        <v>-</v>
      </c>
      <c r="N431" s="240"/>
      <c r="O431" s="240"/>
      <c r="P431" s="268"/>
      <c r="Q431" s="237" t="str">
        <f t="shared" si="54"/>
        <v>-</v>
      </c>
      <c r="R431" s="237" t="str">
        <f t="shared" si="55"/>
        <v>-</v>
      </c>
      <c r="S431" s="237" t="str">
        <f t="shared" si="56"/>
        <v>-</v>
      </c>
      <c r="T431" s="237" t="str">
        <f t="shared" si="57"/>
        <v>-</v>
      </c>
      <c r="U431" s="237" t="str">
        <f t="shared" si="58"/>
        <v>-</v>
      </c>
      <c r="V431" s="237" t="str">
        <f t="shared" si="59"/>
        <v>-</v>
      </c>
      <c r="W431" s="295"/>
      <c r="Y431" s="290"/>
    </row>
    <row r="432" spans="2:25" x14ac:dyDescent="0.5">
      <c r="B432" s="292"/>
      <c r="C432" s="240"/>
      <c r="D432" s="268"/>
      <c r="E432" s="240"/>
      <c r="F432" s="240"/>
      <c r="G432" s="268"/>
      <c r="H432" s="237" t="str">
        <f t="shared" si="48"/>
        <v>-</v>
      </c>
      <c r="I432" s="237" t="str">
        <f t="shared" si="49"/>
        <v>-</v>
      </c>
      <c r="J432" s="237" t="str">
        <f t="shared" si="50"/>
        <v>-</v>
      </c>
      <c r="K432" s="237" t="str">
        <f t="shared" si="51"/>
        <v>-</v>
      </c>
      <c r="L432" s="237" t="str">
        <f t="shared" si="52"/>
        <v>-</v>
      </c>
      <c r="M432" s="237" t="str">
        <f t="shared" si="53"/>
        <v>-</v>
      </c>
      <c r="N432" s="240"/>
      <c r="O432" s="240"/>
      <c r="P432" s="268"/>
      <c r="Q432" s="237" t="str">
        <f t="shared" si="54"/>
        <v>-</v>
      </c>
      <c r="R432" s="237" t="str">
        <f t="shared" si="55"/>
        <v>-</v>
      </c>
      <c r="S432" s="237" t="str">
        <f t="shared" si="56"/>
        <v>-</v>
      </c>
      <c r="T432" s="237" t="str">
        <f t="shared" si="57"/>
        <v>-</v>
      </c>
      <c r="U432" s="237" t="str">
        <f t="shared" si="58"/>
        <v>-</v>
      </c>
      <c r="V432" s="237" t="str">
        <f t="shared" si="59"/>
        <v>-</v>
      </c>
      <c r="W432" s="295"/>
      <c r="Y432" s="290"/>
    </row>
    <row r="433" spans="2:25" x14ac:dyDescent="0.5">
      <c r="B433" s="292"/>
      <c r="C433" s="240"/>
      <c r="D433" s="268"/>
      <c r="E433" s="240"/>
      <c r="F433" s="240"/>
      <c r="G433" s="268"/>
      <c r="H433" s="237" t="str">
        <f t="shared" si="48"/>
        <v>-</v>
      </c>
      <c r="I433" s="237" t="str">
        <f t="shared" si="49"/>
        <v>-</v>
      </c>
      <c r="J433" s="237" t="str">
        <f t="shared" si="50"/>
        <v>-</v>
      </c>
      <c r="K433" s="237" t="str">
        <f t="shared" si="51"/>
        <v>-</v>
      </c>
      <c r="L433" s="237" t="str">
        <f t="shared" si="52"/>
        <v>-</v>
      </c>
      <c r="M433" s="237" t="str">
        <f t="shared" si="53"/>
        <v>-</v>
      </c>
      <c r="N433" s="240"/>
      <c r="O433" s="240"/>
      <c r="P433" s="268"/>
      <c r="Q433" s="237" t="str">
        <f t="shared" si="54"/>
        <v>-</v>
      </c>
      <c r="R433" s="237" t="str">
        <f t="shared" si="55"/>
        <v>-</v>
      </c>
      <c r="S433" s="237" t="str">
        <f t="shared" si="56"/>
        <v>-</v>
      </c>
      <c r="T433" s="237" t="str">
        <f t="shared" si="57"/>
        <v>-</v>
      </c>
      <c r="U433" s="237" t="str">
        <f t="shared" si="58"/>
        <v>-</v>
      </c>
      <c r="V433" s="237" t="str">
        <f t="shared" si="59"/>
        <v>-</v>
      </c>
      <c r="W433" s="295"/>
      <c r="Y433" s="290"/>
    </row>
    <row r="434" spans="2:25" x14ac:dyDescent="0.5">
      <c r="B434" s="292"/>
      <c r="C434" s="240"/>
      <c r="D434" s="268"/>
      <c r="E434" s="240"/>
      <c r="F434" s="240"/>
      <c r="G434" s="268"/>
      <c r="H434" s="237" t="str">
        <f t="shared" si="48"/>
        <v>-</v>
      </c>
      <c r="I434" s="237" t="str">
        <f t="shared" si="49"/>
        <v>-</v>
      </c>
      <c r="J434" s="237" t="str">
        <f t="shared" si="50"/>
        <v>-</v>
      </c>
      <c r="K434" s="237" t="str">
        <f t="shared" si="51"/>
        <v>-</v>
      </c>
      <c r="L434" s="237" t="str">
        <f t="shared" si="52"/>
        <v>-</v>
      </c>
      <c r="M434" s="237" t="str">
        <f t="shared" si="53"/>
        <v>-</v>
      </c>
      <c r="N434" s="240"/>
      <c r="O434" s="240"/>
      <c r="P434" s="268"/>
      <c r="Q434" s="237" t="str">
        <f t="shared" si="54"/>
        <v>-</v>
      </c>
      <c r="R434" s="237" t="str">
        <f t="shared" si="55"/>
        <v>-</v>
      </c>
      <c r="S434" s="237" t="str">
        <f t="shared" si="56"/>
        <v>-</v>
      </c>
      <c r="T434" s="237" t="str">
        <f t="shared" si="57"/>
        <v>-</v>
      </c>
      <c r="U434" s="237" t="str">
        <f t="shared" si="58"/>
        <v>-</v>
      </c>
      <c r="V434" s="237" t="str">
        <f t="shared" si="59"/>
        <v>-</v>
      </c>
      <c r="W434" s="295"/>
      <c r="Y434" s="290"/>
    </row>
    <row r="435" spans="2:25" x14ac:dyDescent="0.5">
      <c r="B435" s="292"/>
      <c r="C435" s="240"/>
      <c r="D435" s="268"/>
      <c r="E435" s="240"/>
      <c r="F435" s="240"/>
      <c r="G435" s="268"/>
      <c r="H435" s="237" t="str">
        <f t="shared" si="48"/>
        <v>-</v>
      </c>
      <c r="I435" s="237" t="str">
        <f t="shared" si="49"/>
        <v>-</v>
      </c>
      <c r="J435" s="237" t="str">
        <f t="shared" si="50"/>
        <v>-</v>
      </c>
      <c r="K435" s="237" t="str">
        <f t="shared" si="51"/>
        <v>-</v>
      </c>
      <c r="L435" s="237" t="str">
        <f t="shared" si="52"/>
        <v>-</v>
      </c>
      <c r="M435" s="237" t="str">
        <f t="shared" si="53"/>
        <v>-</v>
      </c>
      <c r="N435" s="240"/>
      <c r="O435" s="240"/>
      <c r="P435" s="268"/>
      <c r="Q435" s="237" t="str">
        <f t="shared" si="54"/>
        <v>-</v>
      </c>
      <c r="R435" s="237" t="str">
        <f t="shared" si="55"/>
        <v>-</v>
      </c>
      <c r="S435" s="237" t="str">
        <f t="shared" si="56"/>
        <v>-</v>
      </c>
      <c r="T435" s="237" t="str">
        <f t="shared" si="57"/>
        <v>-</v>
      </c>
      <c r="U435" s="237" t="str">
        <f t="shared" si="58"/>
        <v>-</v>
      </c>
      <c r="V435" s="237" t="str">
        <f t="shared" si="59"/>
        <v>-</v>
      </c>
      <c r="W435" s="295"/>
      <c r="Y435" s="290"/>
    </row>
    <row r="436" spans="2:25" x14ac:dyDescent="0.5">
      <c r="B436" s="292"/>
      <c r="C436" s="240"/>
      <c r="D436" s="268"/>
      <c r="E436" s="240"/>
      <c r="F436" s="240"/>
      <c r="G436" s="268"/>
      <c r="H436" s="237" t="str">
        <f t="shared" si="48"/>
        <v>-</v>
      </c>
      <c r="I436" s="237" t="str">
        <f t="shared" si="49"/>
        <v>-</v>
      </c>
      <c r="J436" s="237" t="str">
        <f t="shared" si="50"/>
        <v>-</v>
      </c>
      <c r="K436" s="237" t="str">
        <f t="shared" si="51"/>
        <v>-</v>
      </c>
      <c r="L436" s="237" t="str">
        <f t="shared" si="52"/>
        <v>-</v>
      </c>
      <c r="M436" s="237" t="str">
        <f t="shared" si="53"/>
        <v>-</v>
      </c>
      <c r="N436" s="240"/>
      <c r="O436" s="240"/>
      <c r="P436" s="268"/>
      <c r="Q436" s="237" t="str">
        <f t="shared" si="54"/>
        <v>-</v>
      </c>
      <c r="R436" s="237" t="str">
        <f t="shared" si="55"/>
        <v>-</v>
      </c>
      <c r="S436" s="237" t="str">
        <f t="shared" si="56"/>
        <v>-</v>
      </c>
      <c r="T436" s="237" t="str">
        <f t="shared" si="57"/>
        <v>-</v>
      </c>
      <c r="U436" s="237" t="str">
        <f t="shared" si="58"/>
        <v>-</v>
      </c>
      <c r="V436" s="237" t="str">
        <f t="shared" si="59"/>
        <v>-</v>
      </c>
      <c r="W436" s="295"/>
      <c r="Y436" s="290"/>
    </row>
    <row r="437" spans="2:25" x14ac:dyDescent="0.5">
      <c r="B437" s="292"/>
      <c r="C437" s="240"/>
      <c r="D437" s="268"/>
      <c r="E437" s="240"/>
      <c r="F437" s="240"/>
      <c r="G437" s="268"/>
      <c r="H437" s="237" t="str">
        <f t="shared" si="48"/>
        <v>-</v>
      </c>
      <c r="I437" s="237" t="str">
        <f t="shared" si="49"/>
        <v>-</v>
      </c>
      <c r="J437" s="237" t="str">
        <f t="shared" si="50"/>
        <v>-</v>
      </c>
      <c r="K437" s="237" t="str">
        <f t="shared" si="51"/>
        <v>-</v>
      </c>
      <c r="L437" s="237" t="str">
        <f t="shared" si="52"/>
        <v>-</v>
      </c>
      <c r="M437" s="237" t="str">
        <f t="shared" si="53"/>
        <v>-</v>
      </c>
      <c r="N437" s="240"/>
      <c r="O437" s="240"/>
      <c r="P437" s="268"/>
      <c r="Q437" s="237" t="str">
        <f t="shared" si="54"/>
        <v>-</v>
      </c>
      <c r="R437" s="237" t="str">
        <f t="shared" si="55"/>
        <v>-</v>
      </c>
      <c r="S437" s="237" t="str">
        <f t="shared" si="56"/>
        <v>-</v>
      </c>
      <c r="T437" s="237" t="str">
        <f t="shared" si="57"/>
        <v>-</v>
      </c>
      <c r="U437" s="237" t="str">
        <f t="shared" si="58"/>
        <v>-</v>
      </c>
      <c r="V437" s="237" t="str">
        <f t="shared" si="59"/>
        <v>-</v>
      </c>
      <c r="W437" s="295"/>
      <c r="Y437" s="290"/>
    </row>
    <row r="438" spans="2:25" x14ac:dyDescent="0.5">
      <c r="B438" s="292"/>
      <c r="C438" s="240"/>
      <c r="D438" s="268"/>
      <c r="E438" s="240"/>
      <c r="F438" s="240"/>
      <c r="G438" s="268"/>
      <c r="H438" s="237" t="str">
        <f t="shared" si="48"/>
        <v>-</v>
      </c>
      <c r="I438" s="237" t="str">
        <f t="shared" si="49"/>
        <v>-</v>
      </c>
      <c r="J438" s="237" t="str">
        <f t="shared" si="50"/>
        <v>-</v>
      </c>
      <c r="K438" s="237" t="str">
        <f t="shared" si="51"/>
        <v>-</v>
      </c>
      <c r="L438" s="237" t="str">
        <f t="shared" si="52"/>
        <v>-</v>
      </c>
      <c r="M438" s="237" t="str">
        <f t="shared" si="53"/>
        <v>-</v>
      </c>
      <c r="N438" s="240"/>
      <c r="O438" s="240"/>
      <c r="P438" s="268"/>
      <c r="Q438" s="237" t="str">
        <f t="shared" si="54"/>
        <v>-</v>
      </c>
      <c r="R438" s="237" t="str">
        <f t="shared" si="55"/>
        <v>-</v>
      </c>
      <c r="S438" s="237" t="str">
        <f t="shared" si="56"/>
        <v>-</v>
      </c>
      <c r="T438" s="237" t="str">
        <f t="shared" si="57"/>
        <v>-</v>
      </c>
      <c r="U438" s="237" t="str">
        <f t="shared" si="58"/>
        <v>-</v>
      </c>
      <c r="V438" s="237" t="str">
        <f t="shared" si="59"/>
        <v>-</v>
      </c>
      <c r="W438" s="295"/>
      <c r="Y438" s="290"/>
    </row>
    <row r="439" spans="2:25" x14ac:dyDescent="0.5">
      <c r="B439" s="292"/>
      <c r="C439" s="240"/>
      <c r="D439" s="268"/>
      <c r="E439" s="240"/>
      <c r="F439" s="240"/>
      <c r="G439" s="268"/>
      <c r="H439" s="237" t="str">
        <f t="shared" si="48"/>
        <v>-</v>
      </c>
      <c r="I439" s="237" t="str">
        <f t="shared" si="49"/>
        <v>-</v>
      </c>
      <c r="J439" s="237" t="str">
        <f t="shared" si="50"/>
        <v>-</v>
      </c>
      <c r="K439" s="237" t="str">
        <f t="shared" si="51"/>
        <v>-</v>
      </c>
      <c r="L439" s="237" t="str">
        <f t="shared" si="52"/>
        <v>-</v>
      </c>
      <c r="M439" s="237" t="str">
        <f t="shared" si="53"/>
        <v>-</v>
      </c>
      <c r="N439" s="240"/>
      <c r="O439" s="240"/>
      <c r="P439" s="268"/>
      <c r="Q439" s="237" t="str">
        <f t="shared" si="54"/>
        <v>-</v>
      </c>
      <c r="R439" s="237" t="str">
        <f t="shared" si="55"/>
        <v>-</v>
      </c>
      <c r="S439" s="237" t="str">
        <f t="shared" si="56"/>
        <v>-</v>
      </c>
      <c r="T439" s="237" t="str">
        <f t="shared" si="57"/>
        <v>-</v>
      </c>
      <c r="U439" s="237" t="str">
        <f t="shared" si="58"/>
        <v>-</v>
      </c>
      <c r="V439" s="237" t="str">
        <f t="shared" si="59"/>
        <v>-</v>
      </c>
      <c r="W439" s="295"/>
      <c r="Y439" s="290"/>
    </row>
    <row r="440" spans="2:25" x14ac:dyDescent="0.5">
      <c r="B440" s="292"/>
      <c r="C440" s="240"/>
      <c r="D440" s="268"/>
      <c r="E440" s="240"/>
      <c r="F440" s="240"/>
      <c r="G440" s="268"/>
      <c r="H440" s="237" t="str">
        <f t="shared" si="48"/>
        <v>-</v>
      </c>
      <c r="I440" s="237" t="str">
        <f t="shared" si="49"/>
        <v>-</v>
      </c>
      <c r="J440" s="237" t="str">
        <f t="shared" si="50"/>
        <v>-</v>
      </c>
      <c r="K440" s="237" t="str">
        <f t="shared" si="51"/>
        <v>-</v>
      </c>
      <c r="L440" s="237" t="str">
        <f t="shared" si="52"/>
        <v>-</v>
      </c>
      <c r="M440" s="237" t="str">
        <f t="shared" si="53"/>
        <v>-</v>
      </c>
      <c r="N440" s="240"/>
      <c r="O440" s="240"/>
      <c r="P440" s="268"/>
      <c r="Q440" s="237" t="str">
        <f t="shared" si="54"/>
        <v>-</v>
      </c>
      <c r="R440" s="237" t="str">
        <f t="shared" si="55"/>
        <v>-</v>
      </c>
      <c r="S440" s="237" t="str">
        <f t="shared" si="56"/>
        <v>-</v>
      </c>
      <c r="T440" s="237" t="str">
        <f t="shared" si="57"/>
        <v>-</v>
      </c>
      <c r="U440" s="237" t="str">
        <f t="shared" si="58"/>
        <v>-</v>
      </c>
      <c r="V440" s="237" t="str">
        <f t="shared" si="59"/>
        <v>-</v>
      </c>
      <c r="W440" s="295"/>
      <c r="Y440" s="290"/>
    </row>
    <row r="441" spans="2:25" x14ac:dyDescent="0.5">
      <c r="B441" s="292"/>
      <c r="C441" s="240"/>
      <c r="D441" s="268"/>
      <c r="E441" s="240"/>
      <c r="F441" s="240"/>
      <c r="G441" s="268"/>
      <c r="H441" s="237" t="str">
        <f t="shared" si="48"/>
        <v>-</v>
      </c>
      <c r="I441" s="237" t="str">
        <f t="shared" si="49"/>
        <v>-</v>
      </c>
      <c r="J441" s="237" t="str">
        <f t="shared" si="50"/>
        <v>-</v>
      </c>
      <c r="K441" s="237" t="str">
        <f t="shared" si="51"/>
        <v>-</v>
      </c>
      <c r="L441" s="237" t="str">
        <f t="shared" si="52"/>
        <v>-</v>
      </c>
      <c r="M441" s="237" t="str">
        <f t="shared" si="53"/>
        <v>-</v>
      </c>
      <c r="N441" s="240"/>
      <c r="O441" s="240"/>
      <c r="P441" s="268"/>
      <c r="Q441" s="237" t="str">
        <f t="shared" si="54"/>
        <v>-</v>
      </c>
      <c r="R441" s="237" t="str">
        <f t="shared" si="55"/>
        <v>-</v>
      </c>
      <c r="S441" s="237" t="str">
        <f t="shared" si="56"/>
        <v>-</v>
      </c>
      <c r="T441" s="237" t="str">
        <f t="shared" si="57"/>
        <v>-</v>
      </c>
      <c r="U441" s="237" t="str">
        <f t="shared" si="58"/>
        <v>-</v>
      </c>
      <c r="V441" s="237" t="str">
        <f t="shared" si="59"/>
        <v>-</v>
      </c>
      <c r="W441" s="295"/>
      <c r="Y441" s="290"/>
    </row>
    <row r="442" spans="2:25" x14ac:dyDescent="0.5">
      <c r="B442" s="292"/>
      <c r="C442" s="240"/>
      <c r="D442" s="268"/>
      <c r="E442" s="240"/>
      <c r="F442" s="240"/>
      <c r="G442" s="268"/>
      <c r="H442" s="237" t="str">
        <f t="shared" si="48"/>
        <v>-</v>
      </c>
      <c r="I442" s="237" t="str">
        <f t="shared" si="49"/>
        <v>-</v>
      </c>
      <c r="J442" s="237" t="str">
        <f t="shared" si="50"/>
        <v>-</v>
      </c>
      <c r="K442" s="237" t="str">
        <f t="shared" si="51"/>
        <v>-</v>
      </c>
      <c r="L442" s="237" t="str">
        <f t="shared" si="52"/>
        <v>-</v>
      </c>
      <c r="M442" s="237" t="str">
        <f t="shared" si="53"/>
        <v>-</v>
      </c>
      <c r="N442" s="240"/>
      <c r="O442" s="240"/>
      <c r="P442" s="268"/>
      <c r="Q442" s="237" t="str">
        <f t="shared" si="54"/>
        <v>-</v>
      </c>
      <c r="R442" s="237" t="str">
        <f t="shared" si="55"/>
        <v>-</v>
      </c>
      <c r="S442" s="237" t="str">
        <f t="shared" si="56"/>
        <v>-</v>
      </c>
      <c r="T442" s="237" t="str">
        <f t="shared" si="57"/>
        <v>-</v>
      </c>
      <c r="U442" s="237" t="str">
        <f t="shared" si="58"/>
        <v>-</v>
      </c>
      <c r="V442" s="237" t="str">
        <f t="shared" si="59"/>
        <v>-</v>
      </c>
      <c r="W442" s="295"/>
      <c r="Y442" s="290"/>
    </row>
    <row r="443" spans="2:25" x14ac:dyDescent="0.5">
      <c r="B443" s="292"/>
      <c r="C443" s="240"/>
      <c r="D443" s="268"/>
      <c r="E443" s="240"/>
      <c r="F443" s="240"/>
      <c r="G443" s="268"/>
      <c r="H443" s="237" t="str">
        <f t="shared" si="48"/>
        <v>-</v>
      </c>
      <c r="I443" s="237" t="str">
        <f t="shared" si="49"/>
        <v>-</v>
      </c>
      <c r="J443" s="237" t="str">
        <f t="shared" si="50"/>
        <v>-</v>
      </c>
      <c r="K443" s="237" t="str">
        <f t="shared" si="51"/>
        <v>-</v>
      </c>
      <c r="L443" s="237" t="str">
        <f t="shared" si="52"/>
        <v>-</v>
      </c>
      <c r="M443" s="237" t="str">
        <f t="shared" si="53"/>
        <v>-</v>
      </c>
      <c r="N443" s="240"/>
      <c r="O443" s="240"/>
      <c r="P443" s="268"/>
      <c r="Q443" s="237" t="str">
        <f t="shared" si="54"/>
        <v>-</v>
      </c>
      <c r="R443" s="237" t="str">
        <f t="shared" si="55"/>
        <v>-</v>
      </c>
      <c r="S443" s="237" t="str">
        <f t="shared" si="56"/>
        <v>-</v>
      </c>
      <c r="T443" s="237" t="str">
        <f t="shared" si="57"/>
        <v>-</v>
      </c>
      <c r="U443" s="237" t="str">
        <f t="shared" si="58"/>
        <v>-</v>
      </c>
      <c r="V443" s="237" t="str">
        <f t="shared" si="59"/>
        <v>-</v>
      </c>
      <c r="W443" s="295"/>
      <c r="Y443" s="290"/>
    </row>
    <row r="444" spans="2:25" x14ac:dyDescent="0.5">
      <c r="B444" s="292"/>
      <c r="C444" s="240"/>
      <c r="D444" s="268"/>
      <c r="E444" s="240"/>
      <c r="F444" s="240"/>
      <c r="G444" s="268"/>
      <c r="H444" s="237" t="str">
        <f t="shared" si="48"/>
        <v>-</v>
      </c>
      <c r="I444" s="237" t="str">
        <f t="shared" si="49"/>
        <v>-</v>
      </c>
      <c r="J444" s="237" t="str">
        <f t="shared" si="50"/>
        <v>-</v>
      </c>
      <c r="K444" s="237" t="str">
        <f t="shared" si="51"/>
        <v>-</v>
      </c>
      <c r="L444" s="237" t="str">
        <f t="shared" si="52"/>
        <v>-</v>
      </c>
      <c r="M444" s="237" t="str">
        <f t="shared" si="53"/>
        <v>-</v>
      </c>
      <c r="N444" s="240"/>
      <c r="O444" s="240"/>
      <c r="P444" s="268"/>
      <c r="Q444" s="237" t="str">
        <f t="shared" si="54"/>
        <v>-</v>
      </c>
      <c r="R444" s="237" t="str">
        <f t="shared" si="55"/>
        <v>-</v>
      </c>
      <c r="S444" s="237" t="str">
        <f t="shared" si="56"/>
        <v>-</v>
      </c>
      <c r="T444" s="237" t="str">
        <f t="shared" si="57"/>
        <v>-</v>
      </c>
      <c r="U444" s="237" t="str">
        <f t="shared" si="58"/>
        <v>-</v>
      </c>
      <c r="V444" s="237" t="str">
        <f t="shared" si="59"/>
        <v>-</v>
      </c>
      <c r="W444" s="295"/>
      <c r="Y444" s="290"/>
    </row>
    <row r="445" spans="2:25" x14ac:dyDescent="0.5">
      <c r="B445" s="292"/>
      <c r="C445" s="240"/>
      <c r="D445" s="268"/>
      <c r="E445" s="240"/>
      <c r="F445" s="240"/>
      <c r="G445" s="268"/>
      <c r="H445" s="237" t="str">
        <f t="shared" si="48"/>
        <v>-</v>
      </c>
      <c r="I445" s="237" t="str">
        <f t="shared" si="49"/>
        <v>-</v>
      </c>
      <c r="J445" s="237" t="str">
        <f t="shared" si="50"/>
        <v>-</v>
      </c>
      <c r="K445" s="237" t="str">
        <f t="shared" si="51"/>
        <v>-</v>
      </c>
      <c r="L445" s="237" t="str">
        <f t="shared" si="52"/>
        <v>-</v>
      </c>
      <c r="M445" s="237" t="str">
        <f t="shared" si="53"/>
        <v>-</v>
      </c>
      <c r="N445" s="240"/>
      <c r="O445" s="240"/>
      <c r="P445" s="268"/>
      <c r="Q445" s="237" t="str">
        <f t="shared" si="54"/>
        <v>-</v>
      </c>
      <c r="R445" s="237" t="str">
        <f t="shared" si="55"/>
        <v>-</v>
      </c>
      <c r="S445" s="237" t="str">
        <f t="shared" si="56"/>
        <v>-</v>
      </c>
      <c r="T445" s="237" t="str">
        <f t="shared" si="57"/>
        <v>-</v>
      </c>
      <c r="U445" s="237" t="str">
        <f t="shared" si="58"/>
        <v>-</v>
      </c>
      <c r="V445" s="237" t="str">
        <f t="shared" si="59"/>
        <v>-</v>
      </c>
      <c r="W445" s="295"/>
      <c r="Y445" s="290"/>
    </row>
    <row r="446" spans="2:25" x14ac:dyDescent="0.5">
      <c r="B446" s="292"/>
      <c r="C446" s="240"/>
      <c r="D446" s="268"/>
      <c r="E446" s="240"/>
      <c r="F446" s="240"/>
      <c r="G446" s="268"/>
      <c r="H446" s="237" t="str">
        <f t="shared" si="48"/>
        <v>-</v>
      </c>
      <c r="I446" s="237" t="str">
        <f t="shared" si="49"/>
        <v>-</v>
      </c>
      <c r="J446" s="237" t="str">
        <f t="shared" si="50"/>
        <v>-</v>
      </c>
      <c r="K446" s="237" t="str">
        <f t="shared" si="51"/>
        <v>-</v>
      </c>
      <c r="L446" s="237" t="str">
        <f t="shared" si="52"/>
        <v>-</v>
      </c>
      <c r="M446" s="237" t="str">
        <f t="shared" si="53"/>
        <v>-</v>
      </c>
      <c r="N446" s="240"/>
      <c r="O446" s="240"/>
      <c r="P446" s="268"/>
      <c r="Q446" s="237" t="str">
        <f t="shared" si="54"/>
        <v>-</v>
      </c>
      <c r="R446" s="237" t="str">
        <f t="shared" si="55"/>
        <v>-</v>
      </c>
      <c r="S446" s="237" t="str">
        <f t="shared" si="56"/>
        <v>-</v>
      </c>
      <c r="T446" s="237" t="str">
        <f t="shared" si="57"/>
        <v>-</v>
      </c>
      <c r="U446" s="237" t="str">
        <f t="shared" si="58"/>
        <v>-</v>
      </c>
      <c r="V446" s="237" t="str">
        <f t="shared" si="59"/>
        <v>-</v>
      </c>
      <c r="W446" s="295"/>
      <c r="Y446" s="290"/>
    </row>
    <row r="447" spans="2:25" x14ac:dyDescent="0.5">
      <c r="B447" s="292"/>
      <c r="C447" s="240"/>
      <c r="D447" s="268"/>
      <c r="E447" s="240"/>
      <c r="F447" s="240"/>
      <c r="G447" s="268"/>
      <c r="H447" s="237" t="str">
        <f t="shared" si="48"/>
        <v>-</v>
      </c>
      <c r="I447" s="237" t="str">
        <f t="shared" si="49"/>
        <v>-</v>
      </c>
      <c r="J447" s="237" t="str">
        <f t="shared" si="50"/>
        <v>-</v>
      </c>
      <c r="K447" s="237" t="str">
        <f t="shared" si="51"/>
        <v>-</v>
      </c>
      <c r="L447" s="237" t="str">
        <f t="shared" si="52"/>
        <v>-</v>
      </c>
      <c r="M447" s="237" t="str">
        <f t="shared" si="53"/>
        <v>-</v>
      </c>
      <c r="N447" s="240"/>
      <c r="O447" s="240"/>
      <c r="P447" s="268"/>
      <c r="Q447" s="237" t="str">
        <f t="shared" si="54"/>
        <v>-</v>
      </c>
      <c r="R447" s="237" t="str">
        <f t="shared" si="55"/>
        <v>-</v>
      </c>
      <c r="S447" s="237" t="str">
        <f t="shared" si="56"/>
        <v>-</v>
      </c>
      <c r="T447" s="237" t="str">
        <f t="shared" si="57"/>
        <v>-</v>
      </c>
      <c r="U447" s="237" t="str">
        <f t="shared" si="58"/>
        <v>-</v>
      </c>
      <c r="V447" s="237" t="str">
        <f t="shared" si="59"/>
        <v>-</v>
      </c>
      <c r="W447" s="295"/>
      <c r="Y447" s="290"/>
    </row>
    <row r="448" spans="2:25" x14ac:dyDescent="0.5">
      <c r="B448" s="292"/>
      <c r="C448" s="240"/>
      <c r="D448" s="268"/>
      <c r="E448" s="240"/>
      <c r="F448" s="240"/>
      <c r="G448" s="268"/>
      <c r="H448" s="237" t="str">
        <f t="shared" si="48"/>
        <v>-</v>
      </c>
      <c r="I448" s="237" t="str">
        <f t="shared" si="49"/>
        <v>-</v>
      </c>
      <c r="J448" s="237" t="str">
        <f t="shared" si="50"/>
        <v>-</v>
      </c>
      <c r="K448" s="237" t="str">
        <f t="shared" si="51"/>
        <v>-</v>
      </c>
      <c r="L448" s="237" t="str">
        <f t="shared" si="52"/>
        <v>-</v>
      </c>
      <c r="M448" s="237" t="str">
        <f t="shared" si="53"/>
        <v>-</v>
      </c>
      <c r="N448" s="240"/>
      <c r="O448" s="240"/>
      <c r="P448" s="268"/>
      <c r="Q448" s="237" t="str">
        <f t="shared" si="54"/>
        <v>-</v>
      </c>
      <c r="R448" s="237" t="str">
        <f t="shared" si="55"/>
        <v>-</v>
      </c>
      <c r="S448" s="237" t="str">
        <f t="shared" si="56"/>
        <v>-</v>
      </c>
      <c r="T448" s="237" t="str">
        <f t="shared" si="57"/>
        <v>-</v>
      </c>
      <c r="U448" s="237" t="str">
        <f t="shared" si="58"/>
        <v>-</v>
      </c>
      <c r="V448" s="237" t="str">
        <f t="shared" si="59"/>
        <v>-</v>
      </c>
      <c r="W448" s="295"/>
      <c r="Y448" s="290"/>
    </row>
    <row r="449" spans="2:25" x14ac:dyDescent="0.5">
      <c r="B449" s="292"/>
      <c r="C449" s="240"/>
      <c r="D449" s="268"/>
      <c r="E449" s="240"/>
      <c r="F449" s="240"/>
      <c r="G449" s="268"/>
      <c r="H449" s="237" t="str">
        <f t="shared" si="48"/>
        <v>-</v>
      </c>
      <c r="I449" s="237" t="str">
        <f t="shared" si="49"/>
        <v>-</v>
      </c>
      <c r="J449" s="237" t="str">
        <f t="shared" si="50"/>
        <v>-</v>
      </c>
      <c r="K449" s="237" t="str">
        <f t="shared" si="51"/>
        <v>-</v>
      </c>
      <c r="L449" s="237" t="str">
        <f t="shared" si="52"/>
        <v>-</v>
      </c>
      <c r="M449" s="237" t="str">
        <f t="shared" si="53"/>
        <v>-</v>
      </c>
      <c r="N449" s="240"/>
      <c r="O449" s="240"/>
      <c r="P449" s="268"/>
      <c r="Q449" s="237" t="str">
        <f t="shared" si="54"/>
        <v>-</v>
      </c>
      <c r="R449" s="237" t="str">
        <f t="shared" si="55"/>
        <v>-</v>
      </c>
      <c r="S449" s="237" t="str">
        <f t="shared" si="56"/>
        <v>-</v>
      </c>
      <c r="T449" s="237" t="str">
        <f t="shared" si="57"/>
        <v>-</v>
      </c>
      <c r="U449" s="237" t="str">
        <f t="shared" si="58"/>
        <v>-</v>
      </c>
      <c r="V449" s="237" t="str">
        <f t="shared" si="59"/>
        <v>-</v>
      </c>
      <c r="W449" s="295"/>
      <c r="Y449" s="290"/>
    </row>
    <row r="450" spans="2:25" x14ac:dyDescent="0.5">
      <c r="B450" s="292"/>
      <c r="C450" s="240"/>
      <c r="D450" s="268"/>
      <c r="E450" s="240"/>
      <c r="F450" s="240"/>
      <c r="G450" s="268"/>
      <c r="H450" s="237" t="str">
        <f t="shared" si="48"/>
        <v>-</v>
      </c>
      <c r="I450" s="237" t="str">
        <f t="shared" si="49"/>
        <v>-</v>
      </c>
      <c r="J450" s="237" t="str">
        <f t="shared" si="50"/>
        <v>-</v>
      </c>
      <c r="K450" s="237" t="str">
        <f t="shared" si="51"/>
        <v>-</v>
      </c>
      <c r="L450" s="237" t="str">
        <f t="shared" si="52"/>
        <v>-</v>
      </c>
      <c r="M450" s="237" t="str">
        <f t="shared" si="53"/>
        <v>-</v>
      </c>
      <c r="N450" s="240"/>
      <c r="O450" s="240"/>
      <c r="P450" s="268"/>
      <c r="Q450" s="237" t="str">
        <f t="shared" si="54"/>
        <v>-</v>
      </c>
      <c r="R450" s="237" t="str">
        <f t="shared" si="55"/>
        <v>-</v>
      </c>
      <c r="S450" s="237" t="str">
        <f t="shared" si="56"/>
        <v>-</v>
      </c>
      <c r="T450" s="237" t="str">
        <f t="shared" si="57"/>
        <v>-</v>
      </c>
      <c r="U450" s="237" t="str">
        <f t="shared" si="58"/>
        <v>-</v>
      </c>
      <c r="V450" s="237" t="str">
        <f t="shared" si="59"/>
        <v>-</v>
      </c>
      <c r="W450" s="295"/>
      <c r="Y450" s="290"/>
    </row>
    <row r="451" spans="2:25" x14ac:dyDescent="0.5">
      <c r="B451" s="292"/>
      <c r="C451" s="240"/>
      <c r="D451" s="268"/>
      <c r="E451" s="240"/>
      <c r="F451" s="240"/>
      <c r="G451" s="268"/>
      <c r="H451" s="237" t="str">
        <f t="shared" si="48"/>
        <v>-</v>
      </c>
      <c r="I451" s="237" t="str">
        <f t="shared" si="49"/>
        <v>-</v>
      </c>
      <c r="J451" s="237" t="str">
        <f t="shared" si="50"/>
        <v>-</v>
      </c>
      <c r="K451" s="237" t="str">
        <f t="shared" si="51"/>
        <v>-</v>
      </c>
      <c r="L451" s="237" t="str">
        <f t="shared" si="52"/>
        <v>-</v>
      </c>
      <c r="M451" s="237" t="str">
        <f t="shared" si="53"/>
        <v>-</v>
      </c>
      <c r="N451" s="240"/>
      <c r="O451" s="240"/>
      <c r="P451" s="268"/>
      <c r="Q451" s="237" t="str">
        <f t="shared" si="54"/>
        <v>-</v>
      </c>
      <c r="R451" s="237" t="str">
        <f t="shared" si="55"/>
        <v>-</v>
      </c>
      <c r="S451" s="237" t="str">
        <f t="shared" si="56"/>
        <v>-</v>
      </c>
      <c r="T451" s="237" t="str">
        <f t="shared" si="57"/>
        <v>-</v>
      </c>
      <c r="U451" s="237" t="str">
        <f t="shared" si="58"/>
        <v>-</v>
      </c>
      <c r="V451" s="237" t="str">
        <f t="shared" si="59"/>
        <v>-</v>
      </c>
      <c r="W451" s="295"/>
      <c r="Y451" s="290"/>
    </row>
    <row r="452" spans="2:25" x14ac:dyDescent="0.5">
      <c r="B452" s="292"/>
      <c r="C452" s="240"/>
      <c r="D452" s="268"/>
      <c r="E452" s="240"/>
      <c r="F452" s="240"/>
      <c r="G452" s="268"/>
      <c r="H452" s="237" t="str">
        <f t="shared" si="48"/>
        <v>-</v>
      </c>
      <c r="I452" s="237" t="str">
        <f t="shared" si="49"/>
        <v>-</v>
      </c>
      <c r="J452" s="237" t="str">
        <f t="shared" si="50"/>
        <v>-</v>
      </c>
      <c r="K452" s="237" t="str">
        <f t="shared" si="51"/>
        <v>-</v>
      </c>
      <c r="L452" s="237" t="str">
        <f t="shared" si="52"/>
        <v>-</v>
      </c>
      <c r="M452" s="237" t="str">
        <f t="shared" si="53"/>
        <v>-</v>
      </c>
      <c r="N452" s="240"/>
      <c r="O452" s="240"/>
      <c r="P452" s="268"/>
      <c r="Q452" s="237" t="str">
        <f t="shared" si="54"/>
        <v>-</v>
      </c>
      <c r="R452" s="237" t="str">
        <f t="shared" si="55"/>
        <v>-</v>
      </c>
      <c r="S452" s="237" t="str">
        <f t="shared" si="56"/>
        <v>-</v>
      </c>
      <c r="T452" s="237" t="str">
        <f t="shared" si="57"/>
        <v>-</v>
      </c>
      <c r="U452" s="237" t="str">
        <f t="shared" si="58"/>
        <v>-</v>
      </c>
      <c r="V452" s="237" t="str">
        <f t="shared" si="59"/>
        <v>-</v>
      </c>
      <c r="W452" s="295"/>
      <c r="Y452" s="290"/>
    </row>
    <row r="453" spans="2:25" x14ac:dyDescent="0.5">
      <c r="B453" s="292"/>
      <c r="C453" s="240"/>
      <c r="D453" s="268"/>
      <c r="E453" s="240"/>
      <c r="F453" s="240"/>
      <c r="G453" s="268"/>
      <c r="H453" s="237" t="str">
        <f t="shared" si="48"/>
        <v>-</v>
      </c>
      <c r="I453" s="237" t="str">
        <f t="shared" si="49"/>
        <v>-</v>
      </c>
      <c r="J453" s="237" t="str">
        <f t="shared" si="50"/>
        <v>-</v>
      </c>
      <c r="K453" s="237" t="str">
        <f t="shared" si="51"/>
        <v>-</v>
      </c>
      <c r="L453" s="237" t="str">
        <f t="shared" si="52"/>
        <v>-</v>
      </c>
      <c r="M453" s="237" t="str">
        <f t="shared" si="53"/>
        <v>-</v>
      </c>
      <c r="N453" s="240"/>
      <c r="O453" s="240"/>
      <c r="P453" s="268"/>
      <c r="Q453" s="237" t="str">
        <f t="shared" si="54"/>
        <v>-</v>
      </c>
      <c r="R453" s="237" t="str">
        <f t="shared" si="55"/>
        <v>-</v>
      </c>
      <c r="S453" s="237" t="str">
        <f t="shared" si="56"/>
        <v>-</v>
      </c>
      <c r="T453" s="237" t="str">
        <f t="shared" si="57"/>
        <v>-</v>
      </c>
      <c r="U453" s="237" t="str">
        <f t="shared" si="58"/>
        <v>-</v>
      </c>
      <c r="V453" s="237" t="str">
        <f t="shared" si="59"/>
        <v>-</v>
      </c>
      <c r="W453" s="295"/>
      <c r="Y453" s="290"/>
    </row>
    <row r="454" spans="2:25" x14ac:dyDescent="0.5">
      <c r="B454" s="292"/>
      <c r="C454" s="240"/>
      <c r="D454" s="268"/>
      <c r="E454" s="240"/>
      <c r="F454" s="240"/>
      <c r="G454" s="268"/>
      <c r="H454" s="237" t="str">
        <f t="shared" si="48"/>
        <v>-</v>
      </c>
      <c r="I454" s="237" t="str">
        <f t="shared" si="49"/>
        <v>-</v>
      </c>
      <c r="J454" s="237" t="str">
        <f t="shared" si="50"/>
        <v>-</v>
      </c>
      <c r="K454" s="237" t="str">
        <f t="shared" si="51"/>
        <v>-</v>
      </c>
      <c r="L454" s="237" t="str">
        <f t="shared" si="52"/>
        <v>-</v>
      </c>
      <c r="M454" s="237" t="str">
        <f t="shared" si="53"/>
        <v>-</v>
      </c>
      <c r="N454" s="240"/>
      <c r="O454" s="240"/>
      <c r="P454" s="268"/>
      <c r="Q454" s="237" t="str">
        <f t="shared" si="54"/>
        <v>-</v>
      </c>
      <c r="R454" s="237" t="str">
        <f t="shared" si="55"/>
        <v>-</v>
      </c>
      <c r="S454" s="237" t="str">
        <f t="shared" si="56"/>
        <v>-</v>
      </c>
      <c r="T454" s="237" t="str">
        <f t="shared" si="57"/>
        <v>-</v>
      </c>
      <c r="U454" s="237" t="str">
        <f t="shared" si="58"/>
        <v>-</v>
      </c>
      <c r="V454" s="237" t="str">
        <f t="shared" si="59"/>
        <v>-</v>
      </c>
      <c r="W454" s="295"/>
      <c r="Y454" s="290"/>
    </row>
    <row r="455" spans="2:25" x14ac:dyDescent="0.5">
      <c r="B455" s="292"/>
      <c r="C455" s="240"/>
      <c r="D455" s="268"/>
      <c r="E455" s="240"/>
      <c r="F455" s="240"/>
      <c r="G455" s="268"/>
      <c r="H455" s="237" t="str">
        <f t="shared" si="48"/>
        <v>-</v>
      </c>
      <c r="I455" s="237" t="str">
        <f t="shared" si="49"/>
        <v>-</v>
      </c>
      <c r="J455" s="237" t="str">
        <f t="shared" si="50"/>
        <v>-</v>
      </c>
      <c r="K455" s="237" t="str">
        <f t="shared" si="51"/>
        <v>-</v>
      </c>
      <c r="L455" s="237" t="str">
        <f t="shared" si="52"/>
        <v>-</v>
      </c>
      <c r="M455" s="237" t="str">
        <f t="shared" si="53"/>
        <v>-</v>
      </c>
      <c r="N455" s="240"/>
      <c r="O455" s="240"/>
      <c r="P455" s="268"/>
      <c r="Q455" s="237" t="str">
        <f t="shared" si="54"/>
        <v>-</v>
      </c>
      <c r="R455" s="237" t="str">
        <f t="shared" si="55"/>
        <v>-</v>
      </c>
      <c r="S455" s="237" t="str">
        <f t="shared" si="56"/>
        <v>-</v>
      </c>
      <c r="T455" s="237" t="str">
        <f t="shared" si="57"/>
        <v>-</v>
      </c>
      <c r="U455" s="237" t="str">
        <f t="shared" si="58"/>
        <v>-</v>
      </c>
      <c r="V455" s="237" t="str">
        <f t="shared" si="59"/>
        <v>-</v>
      </c>
      <c r="W455" s="295"/>
      <c r="Y455" s="290"/>
    </row>
    <row r="456" spans="2:25" x14ac:dyDescent="0.5">
      <c r="B456" s="292"/>
      <c r="C456" s="240"/>
      <c r="D456" s="268"/>
      <c r="E456" s="240"/>
      <c r="F456" s="240"/>
      <c r="G456" s="268"/>
      <c r="H456" s="237" t="str">
        <f t="shared" si="48"/>
        <v>-</v>
      </c>
      <c r="I456" s="237" t="str">
        <f t="shared" si="49"/>
        <v>-</v>
      </c>
      <c r="J456" s="237" t="str">
        <f t="shared" si="50"/>
        <v>-</v>
      </c>
      <c r="K456" s="237" t="str">
        <f t="shared" si="51"/>
        <v>-</v>
      </c>
      <c r="L456" s="237" t="str">
        <f t="shared" si="52"/>
        <v>-</v>
      </c>
      <c r="M456" s="237" t="str">
        <f t="shared" si="53"/>
        <v>-</v>
      </c>
      <c r="N456" s="240"/>
      <c r="O456" s="240"/>
      <c r="P456" s="268"/>
      <c r="Q456" s="237" t="str">
        <f t="shared" si="54"/>
        <v>-</v>
      </c>
      <c r="R456" s="237" t="str">
        <f t="shared" si="55"/>
        <v>-</v>
      </c>
      <c r="S456" s="237" t="str">
        <f t="shared" si="56"/>
        <v>-</v>
      </c>
      <c r="T456" s="237" t="str">
        <f t="shared" si="57"/>
        <v>-</v>
      </c>
      <c r="U456" s="237" t="str">
        <f t="shared" si="58"/>
        <v>-</v>
      </c>
      <c r="V456" s="237" t="str">
        <f t="shared" si="59"/>
        <v>-</v>
      </c>
      <c r="W456" s="295"/>
      <c r="Y456" s="290"/>
    </row>
    <row r="457" spans="2:25" x14ac:dyDescent="0.5">
      <c r="B457" s="292"/>
      <c r="C457" s="240"/>
      <c r="D457" s="268"/>
      <c r="E457" s="240"/>
      <c r="F457" s="240"/>
      <c r="G457" s="268"/>
      <c r="H457" s="237" t="str">
        <f t="shared" si="48"/>
        <v>-</v>
      </c>
      <c r="I457" s="237" t="str">
        <f t="shared" si="49"/>
        <v>-</v>
      </c>
      <c r="J457" s="237" t="str">
        <f t="shared" si="50"/>
        <v>-</v>
      </c>
      <c r="K457" s="237" t="str">
        <f t="shared" si="51"/>
        <v>-</v>
      </c>
      <c r="L457" s="237" t="str">
        <f t="shared" si="52"/>
        <v>-</v>
      </c>
      <c r="M457" s="237" t="str">
        <f t="shared" si="53"/>
        <v>-</v>
      </c>
      <c r="N457" s="240"/>
      <c r="O457" s="240"/>
      <c r="P457" s="268"/>
      <c r="Q457" s="237" t="str">
        <f t="shared" si="54"/>
        <v>-</v>
      </c>
      <c r="R457" s="237" t="str">
        <f t="shared" si="55"/>
        <v>-</v>
      </c>
      <c r="S457" s="237" t="str">
        <f t="shared" si="56"/>
        <v>-</v>
      </c>
      <c r="T457" s="237" t="str">
        <f t="shared" si="57"/>
        <v>-</v>
      </c>
      <c r="U457" s="237" t="str">
        <f t="shared" si="58"/>
        <v>-</v>
      </c>
      <c r="V457" s="237" t="str">
        <f t="shared" si="59"/>
        <v>-</v>
      </c>
      <c r="W457" s="295"/>
      <c r="Y457" s="290"/>
    </row>
    <row r="458" spans="2:25" x14ac:dyDescent="0.5">
      <c r="B458" s="292"/>
      <c r="C458" s="240"/>
      <c r="D458" s="268"/>
      <c r="E458" s="240"/>
      <c r="F458" s="240"/>
      <c r="G458" s="268"/>
      <c r="H458" s="237" t="str">
        <f t="shared" si="48"/>
        <v>-</v>
      </c>
      <c r="I458" s="237" t="str">
        <f t="shared" si="49"/>
        <v>-</v>
      </c>
      <c r="J458" s="237" t="str">
        <f t="shared" si="50"/>
        <v>-</v>
      </c>
      <c r="K458" s="237" t="str">
        <f t="shared" si="51"/>
        <v>-</v>
      </c>
      <c r="L458" s="237" t="str">
        <f t="shared" si="52"/>
        <v>-</v>
      </c>
      <c r="M458" s="237" t="str">
        <f t="shared" si="53"/>
        <v>-</v>
      </c>
      <c r="N458" s="240"/>
      <c r="O458" s="240"/>
      <c r="P458" s="268"/>
      <c r="Q458" s="237" t="str">
        <f t="shared" si="54"/>
        <v>-</v>
      </c>
      <c r="R458" s="237" t="str">
        <f t="shared" si="55"/>
        <v>-</v>
      </c>
      <c r="S458" s="237" t="str">
        <f t="shared" si="56"/>
        <v>-</v>
      </c>
      <c r="T458" s="237" t="str">
        <f t="shared" si="57"/>
        <v>-</v>
      </c>
      <c r="U458" s="237" t="str">
        <f t="shared" si="58"/>
        <v>-</v>
      </c>
      <c r="V458" s="237" t="str">
        <f t="shared" si="59"/>
        <v>-</v>
      </c>
      <c r="W458" s="295"/>
      <c r="Y458" s="290"/>
    </row>
    <row r="459" spans="2:25" x14ac:dyDescent="0.5">
      <c r="B459" s="292"/>
      <c r="C459" s="240"/>
      <c r="D459" s="268"/>
      <c r="E459" s="240"/>
      <c r="F459" s="240"/>
      <c r="G459" s="268"/>
      <c r="H459" s="237" t="str">
        <f t="shared" si="48"/>
        <v>-</v>
      </c>
      <c r="I459" s="237" t="str">
        <f t="shared" si="49"/>
        <v>-</v>
      </c>
      <c r="J459" s="237" t="str">
        <f t="shared" si="50"/>
        <v>-</v>
      </c>
      <c r="K459" s="237" t="str">
        <f t="shared" si="51"/>
        <v>-</v>
      </c>
      <c r="L459" s="237" t="str">
        <f t="shared" si="52"/>
        <v>-</v>
      </c>
      <c r="M459" s="237" t="str">
        <f t="shared" si="53"/>
        <v>-</v>
      </c>
      <c r="N459" s="240"/>
      <c r="O459" s="240"/>
      <c r="P459" s="268"/>
      <c r="Q459" s="237" t="str">
        <f t="shared" si="54"/>
        <v>-</v>
      </c>
      <c r="R459" s="237" t="str">
        <f t="shared" si="55"/>
        <v>-</v>
      </c>
      <c r="S459" s="237" t="str">
        <f t="shared" si="56"/>
        <v>-</v>
      </c>
      <c r="T459" s="237" t="str">
        <f t="shared" si="57"/>
        <v>-</v>
      </c>
      <c r="U459" s="237" t="str">
        <f t="shared" si="58"/>
        <v>-</v>
      </c>
      <c r="V459" s="237" t="str">
        <f t="shared" si="59"/>
        <v>-</v>
      </c>
      <c r="W459" s="295"/>
      <c r="Y459" s="290"/>
    </row>
    <row r="460" spans="2:25" x14ac:dyDescent="0.5">
      <c r="B460" s="292"/>
      <c r="C460" s="240"/>
      <c r="D460" s="268"/>
      <c r="E460" s="240"/>
      <c r="F460" s="240"/>
      <c r="G460" s="268"/>
      <c r="H460" s="237" t="str">
        <f t="shared" si="48"/>
        <v>-</v>
      </c>
      <c r="I460" s="237" t="str">
        <f t="shared" si="49"/>
        <v>-</v>
      </c>
      <c r="J460" s="237" t="str">
        <f t="shared" si="50"/>
        <v>-</v>
      </c>
      <c r="K460" s="237" t="str">
        <f t="shared" si="51"/>
        <v>-</v>
      </c>
      <c r="L460" s="237" t="str">
        <f t="shared" si="52"/>
        <v>-</v>
      </c>
      <c r="M460" s="237" t="str">
        <f t="shared" si="53"/>
        <v>-</v>
      </c>
      <c r="N460" s="240"/>
      <c r="O460" s="240"/>
      <c r="P460" s="268"/>
      <c r="Q460" s="237" t="str">
        <f t="shared" si="54"/>
        <v>-</v>
      </c>
      <c r="R460" s="237" t="str">
        <f t="shared" si="55"/>
        <v>-</v>
      </c>
      <c r="S460" s="237" t="str">
        <f t="shared" si="56"/>
        <v>-</v>
      </c>
      <c r="T460" s="237" t="str">
        <f t="shared" si="57"/>
        <v>-</v>
      </c>
      <c r="U460" s="237" t="str">
        <f t="shared" si="58"/>
        <v>-</v>
      </c>
      <c r="V460" s="237" t="str">
        <f t="shared" si="59"/>
        <v>-</v>
      </c>
      <c r="W460" s="295"/>
      <c r="Y460" s="290"/>
    </row>
    <row r="461" spans="2:25" x14ac:dyDescent="0.5">
      <c r="B461" s="292"/>
      <c r="C461" s="240"/>
      <c r="D461" s="268"/>
      <c r="E461" s="240"/>
      <c r="F461" s="240"/>
      <c r="G461" s="268"/>
      <c r="H461" s="237" t="str">
        <f t="shared" si="48"/>
        <v>-</v>
      </c>
      <c r="I461" s="237" t="str">
        <f t="shared" si="49"/>
        <v>-</v>
      </c>
      <c r="J461" s="237" t="str">
        <f t="shared" si="50"/>
        <v>-</v>
      </c>
      <c r="K461" s="237" t="str">
        <f t="shared" si="51"/>
        <v>-</v>
      </c>
      <c r="L461" s="237" t="str">
        <f t="shared" si="52"/>
        <v>-</v>
      </c>
      <c r="M461" s="237" t="str">
        <f t="shared" si="53"/>
        <v>-</v>
      </c>
      <c r="N461" s="240"/>
      <c r="O461" s="240"/>
      <c r="P461" s="268"/>
      <c r="Q461" s="237" t="str">
        <f t="shared" si="54"/>
        <v>-</v>
      </c>
      <c r="R461" s="237" t="str">
        <f t="shared" si="55"/>
        <v>-</v>
      </c>
      <c r="S461" s="237" t="str">
        <f t="shared" si="56"/>
        <v>-</v>
      </c>
      <c r="T461" s="237" t="str">
        <f t="shared" si="57"/>
        <v>-</v>
      </c>
      <c r="U461" s="237" t="str">
        <f t="shared" si="58"/>
        <v>-</v>
      </c>
      <c r="V461" s="237" t="str">
        <f t="shared" si="59"/>
        <v>-</v>
      </c>
      <c r="W461" s="295"/>
      <c r="Y461" s="290"/>
    </row>
    <row r="462" spans="2:25" x14ac:dyDescent="0.5">
      <c r="B462" s="292"/>
      <c r="C462" s="240"/>
      <c r="D462" s="268"/>
      <c r="E462" s="240"/>
      <c r="F462" s="240"/>
      <c r="G462" s="268"/>
      <c r="H462" s="237" t="str">
        <f t="shared" si="48"/>
        <v>-</v>
      </c>
      <c r="I462" s="237" t="str">
        <f t="shared" si="49"/>
        <v>-</v>
      </c>
      <c r="J462" s="237" t="str">
        <f t="shared" si="50"/>
        <v>-</v>
      </c>
      <c r="K462" s="237" t="str">
        <f t="shared" si="51"/>
        <v>-</v>
      </c>
      <c r="L462" s="237" t="str">
        <f t="shared" si="52"/>
        <v>-</v>
      </c>
      <c r="M462" s="237" t="str">
        <f t="shared" si="53"/>
        <v>-</v>
      </c>
      <c r="N462" s="240"/>
      <c r="O462" s="240"/>
      <c r="P462" s="268"/>
      <c r="Q462" s="237" t="str">
        <f t="shared" si="54"/>
        <v>-</v>
      </c>
      <c r="R462" s="237" t="str">
        <f t="shared" si="55"/>
        <v>-</v>
      </c>
      <c r="S462" s="237" t="str">
        <f t="shared" si="56"/>
        <v>-</v>
      </c>
      <c r="T462" s="237" t="str">
        <f t="shared" si="57"/>
        <v>-</v>
      </c>
      <c r="U462" s="237" t="str">
        <f t="shared" si="58"/>
        <v>-</v>
      </c>
      <c r="V462" s="237" t="str">
        <f t="shared" si="59"/>
        <v>-</v>
      </c>
      <c r="W462" s="295"/>
      <c r="Y462" s="290"/>
    </row>
    <row r="463" spans="2:25" x14ac:dyDescent="0.5">
      <c r="B463" s="292"/>
      <c r="C463" s="240"/>
      <c r="D463" s="268"/>
      <c r="E463" s="240"/>
      <c r="F463" s="240"/>
      <c r="G463" s="268"/>
      <c r="H463" s="237" t="str">
        <f t="shared" si="48"/>
        <v>-</v>
      </c>
      <c r="I463" s="237" t="str">
        <f t="shared" si="49"/>
        <v>-</v>
      </c>
      <c r="J463" s="237" t="str">
        <f t="shared" si="50"/>
        <v>-</v>
      </c>
      <c r="K463" s="237" t="str">
        <f t="shared" si="51"/>
        <v>-</v>
      </c>
      <c r="L463" s="237" t="str">
        <f t="shared" si="52"/>
        <v>-</v>
      </c>
      <c r="M463" s="237" t="str">
        <f t="shared" si="53"/>
        <v>-</v>
      </c>
      <c r="N463" s="240"/>
      <c r="O463" s="240"/>
      <c r="P463" s="268"/>
      <c r="Q463" s="237" t="str">
        <f t="shared" si="54"/>
        <v>-</v>
      </c>
      <c r="R463" s="237" t="str">
        <f t="shared" si="55"/>
        <v>-</v>
      </c>
      <c r="S463" s="237" t="str">
        <f t="shared" si="56"/>
        <v>-</v>
      </c>
      <c r="T463" s="237" t="str">
        <f t="shared" si="57"/>
        <v>-</v>
      </c>
      <c r="U463" s="237" t="str">
        <f t="shared" si="58"/>
        <v>-</v>
      </c>
      <c r="V463" s="237" t="str">
        <f t="shared" si="59"/>
        <v>-</v>
      </c>
      <c r="W463" s="295"/>
      <c r="Y463" s="290"/>
    </row>
    <row r="464" spans="2:25" x14ac:dyDescent="0.5">
      <c r="B464" s="292"/>
      <c r="C464" s="240"/>
      <c r="D464" s="268"/>
      <c r="E464" s="240"/>
      <c r="F464" s="240"/>
      <c r="G464" s="268"/>
      <c r="H464" s="237" t="str">
        <f t="shared" si="48"/>
        <v>-</v>
      </c>
      <c r="I464" s="237" t="str">
        <f t="shared" si="49"/>
        <v>-</v>
      </c>
      <c r="J464" s="237" t="str">
        <f t="shared" si="50"/>
        <v>-</v>
      </c>
      <c r="K464" s="237" t="str">
        <f t="shared" si="51"/>
        <v>-</v>
      </c>
      <c r="L464" s="237" t="str">
        <f t="shared" si="52"/>
        <v>-</v>
      </c>
      <c r="M464" s="237" t="str">
        <f t="shared" si="53"/>
        <v>-</v>
      </c>
      <c r="N464" s="240"/>
      <c r="O464" s="240"/>
      <c r="P464" s="268"/>
      <c r="Q464" s="237" t="str">
        <f t="shared" si="54"/>
        <v>-</v>
      </c>
      <c r="R464" s="237" t="str">
        <f t="shared" si="55"/>
        <v>-</v>
      </c>
      <c r="S464" s="237" t="str">
        <f t="shared" si="56"/>
        <v>-</v>
      </c>
      <c r="T464" s="237" t="str">
        <f t="shared" si="57"/>
        <v>-</v>
      </c>
      <c r="U464" s="237" t="str">
        <f t="shared" si="58"/>
        <v>-</v>
      </c>
      <c r="V464" s="237" t="str">
        <f t="shared" si="59"/>
        <v>-</v>
      </c>
      <c r="W464" s="295"/>
      <c r="Y464" s="290"/>
    </row>
    <row r="465" spans="2:25" x14ac:dyDescent="0.5">
      <c r="B465" s="292"/>
      <c r="C465" s="240"/>
      <c r="D465" s="268"/>
      <c r="E465" s="240"/>
      <c r="F465" s="240"/>
      <c r="G465" s="268"/>
      <c r="H465" s="237" t="str">
        <f t="shared" si="48"/>
        <v>-</v>
      </c>
      <c r="I465" s="237" t="str">
        <f t="shared" si="49"/>
        <v>-</v>
      </c>
      <c r="J465" s="237" t="str">
        <f t="shared" si="50"/>
        <v>-</v>
      </c>
      <c r="K465" s="237" t="str">
        <f t="shared" si="51"/>
        <v>-</v>
      </c>
      <c r="L465" s="237" t="str">
        <f t="shared" si="52"/>
        <v>-</v>
      </c>
      <c r="M465" s="237" t="str">
        <f t="shared" si="53"/>
        <v>-</v>
      </c>
      <c r="N465" s="240"/>
      <c r="O465" s="240"/>
      <c r="P465" s="268"/>
      <c r="Q465" s="237" t="str">
        <f t="shared" si="54"/>
        <v>-</v>
      </c>
      <c r="R465" s="237" t="str">
        <f t="shared" si="55"/>
        <v>-</v>
      </c>
      <c r="S465" s="237" t="str">
        <f t="shared" si="56"/>
        <v>-</v>
      </c>
      <c r="T465" s="237" t="str">
        <f t="shared" si="57"/>
        <v>-</v>
      </c>
      <c r="U465" s="237" t="str">
        <f t="shared" si="58"/>
        <v>-</v>
      </c>
      <c r="V465" s="237" t="str">
        <f t="shared" si="59"/>
        <v>-</v>
      </c>
      <c r="W465" s="295"/>
      <c r="Y465" s="290"/>
    </row>
    <row r="466" spans="2:25" x14ac:dyDescent="0.5">
      <c r="B466" s="292"/>
      <c r="C466" s="240"/>
      <c r="D466" s="268"/>
      <c r="E466" s="240"/>
      <c r="F466" s="240"/>
      <c r="G466" s="268"/>
      <c r="H466" s="237" t="str">
        <f t="shared" si="48"/>
        <v>-</v>
      </c>
      <c r="I466" s="237" t="str">
        <f t="shared" si="49"/>
        <v>-</v>
      </c>
      <c r="J466" s="237" t="str">
        <f t="shared" si="50"/>
        <v>-</v>
      </c>
      <c r="K466" s="237" t="str">
        <f t="shared" si="51"/>
        <v>-</v>
      </c>
      <c r="L466" s="237" t="str">
        <f t="shared" si="52"/>
        <v>-</v>
      </c>
      <c r="M466" s="237" t="str">
        <f t="shared" si="53"/>
        <v>-</v>
      </c>
      <c r="N466" s="240"/>
      <c r="O466" s="240"/>
      <c r="P466" s="268"/>
      <c r="Q466" s="237" t="str">
        <f t="shared" si="54"/>
        <v>-</v>
      </c>
      <c r="R466" s="237" t="str">
        <f t="shared" si="55"/>
        <v>-</v>
      </c>
      <c r="S466" s="237" t="str">
        <f t="shared" si="56"/>
        <v>-</v>
      </c>
      <c r="T466" s="237" t="str">
        <f t="shared" si="57"/>
        <v>-</v>
      </c>
      <c r="U466" s="237" t="str">
        <f t="shared" si="58"/>
        <v>-</v>
      </c>
      <c r="V466" s="237" t="str">
        <f t="shared" si="59"/>
        <v>-</v>
      </c>
      <c r="W466" s="295"/>
      <c r="Y466" s="290"/>
    </row>
    <row r="467" spans="2:25" x14ac:dyDescent="0.5">
      <c r="B467" s="292"/>
      <c r="C467" s="240"/>
      <c r="D467" s="268"/>
      <c r="E467" s="240"/>
      <c r="F467" s="240"/>
      <c r="G467" s="268"/>
      <c r="H467" s="237" t="str">
        <f t="shared" si="48"/>
        <v>-</v>
      </c>
      <c r="I467" s="237" t="str">
        <f t="shared" si="49"/>
        <v>-</v>
      </c>
      <c r="J467" s="237" t="str">
        <f t="shared" si="50"/>
        <v>-</v>
      </c>
      <c r="K467" s="237" t="str">
        <f t="shared" si="51"/>
        <v>-</v>
      </c>
      <c r="L467" s="237" t="str">
        <f t="shared" si="52"/>
        <v>-</v>
      </c>
      <c r="M467" s="237" t="str">
        <f t="shared" si="53"/>
        <v>-</v>
      </c>
      <c r="N467" s="240"/>
      <c r="O467" s="240"/>
      <c r="P467" s="268"/>
      <c r="Q467" s="237" t="str">
        <f t="shared" si="54"/>
        <v>-</v>
      </c>
      <c r="R467" s="237" t="str">
        <f t="shared" si="55"/>
        <v>-</v>
      </c>
      <c r="S467" s="237" t="str">
        <f t="shared" si="56"/>
        <v>-</v>
      </c>
      <c r="T467" s="237" t="str">
        <f t="shared" si="57"/>
        <v>-</v>
      </c>
      <c r="U467" s="237" t="str">
        <f t="shared" si="58"/>
        <v>-</v>
      </c>
      <c r="V467" s="237" t="str">
        <f t="shared" si="59"/>
        <v>-</v>
      </c>
      <c r="W467" s="295"/>
      <c r="Y467" s="290"/>
    </row>
    <row r="468" spans="2:25" x14ac:dyDescent="0.5">
      <c r="B468" s="292"/>
      <c r="C468" s="240"/>
      <c r="D468" s="268"/>
      <c r="E468" s="240"/>
      <c r="F468" s="240"/>
      <c r="G468" s="268"/>
      <c r="H468" s="237" t="str">
        <f t="shared" si="48"/>
        <v>-</v>
      </c>
      <c r="I468" s="237" t="str">
        <f t="shared" si="49"/>
        <v>-</v>
      </c>
      <c r="J468" s="237" t="str">
        <f t="shared" si="50"/>
        <v>-</v>
      </c>
      <c r="K468" s="237" t="str">
        <f t="shared" si="51"/>
        <v>-</v>
      </c>
      <c r="L468" s="237" t="str">
        <f t="shared" si="52"/>
        <v>-</v>
      </c>
      <c r="M468" s="237" t="str">
        <f t="shared" si="53"/>
        <v>-</v>
      </c>
      <c r="N468" s="240"/>
      <c r="O468" s="240"/>
      <c r="P468" s="268"/>
      <c r="Q468" s="237" t="str">
        <f t="shared" si="54"/>
        <v>-</v>
      </c>
      <c r="R468" s="237" t="str">
        <f t="shared" si="55"/>
        <v>-</v>
      </c>
      <c r="S468" s="237" t="str">
        <f t="shared" si="56"/>
        <v>-</v>
      </c>
      <c r="T468" s="237" t="str">
        <f t="shared" si="57"/>
        <v>-</v>
      </c>
      <c r="U468" s="237" t="str">
        <f t="shared" si="58"/>
        <v>-</v>
      </c>
      <c r="V468" s="237" t="str">
        <f t="shared" si="59"/>
        <v>-</v>
      </c>
      <c r="W468" s="295"/>
      <c r="Y468" s="290"/>
    </row>
    <row r="469" spans="2:25" x14ac:dyDescent="0.5">
      <c r="B469" s="292"/>
      <c r="C469" s="240"/>
      <c r="D469" s="268"/>
      <c r="E469" s="240"/>
      <c r="F469" s="240"/>
      <c r="G469" s="268"/>
      <c r="H469" s="237" t="str">
        <f t="shared" si="48"/>
        <v>-</v>
      </c>
      <c r="I469" s="237" t="str">
        <f t="shared" si="49"/>
        <v>-</v>
      </c>
      <c r="J469" s="237" t="str">
        <f t="shared" si="50"/>
        <v>-</v>
      </c>
      <c r="K469" s="237" t="str">
        <f t="shared" si="51"/>
        <v>-</v>
      </c>
      <c r="L469" s="237" t="str">
        <f t="shared" si="52"/>
        <v>-</v>
      </c>
      <c r="M469" s="237" t="str">
        <f t="shared" si="53"/>
        <v>-</v>
      </c>
      <c r="N469" s="240"/>
      <c r="O469" s="240"/>
      <c r="P469" s="268"/>
      <c r="Q469" s="237" t="str">
        <f t="shared" si="54"/>
        <v>-</v>
      </c>
      <c r="R469" s="237" t="str">
        <f t="shared" si="55"/>
        <v>-</v>
      </c>
      <c r="S469" s="237" t="str">
        <f t="shared" si="56"/>
        <v>-</v>
      </c>
      <c r="T469" s="237" t="str">
        <f t="shared" si="57"/>
        <v>-</v>
      </c>
      <c r="U469" s="237" t="str">
        <f t="shared" si="58"/>
        <v>-</v>
      </c>
      <c r="V469" s="237" t="str">
        <f t="shared" si="59"/>
        <v>-</v>
      </c>
      <c r="W469" s="295"/>
      <c r="Y469" s="290"/>
    </row>
    <row r="470" spans="2:25" x14ac:dyDescent="0.5">
      <c r="B470" s="292"/>
      <c r="C470" s="240"/>
      <c r="D470" s="268"/>
      <c r="E470" s="240"/>
      <c r="F470" s="240"/>
      <c r="G470" s="268"/>
      <c r="H470" s="237" t="str">
        <f t="shared" si="48"/>
        <v>-</v>
      </c>
      <c r="I470" s="237" t="str">
        <f t="shared" si="49"/>
        <v>-</v>
      </c>
      <c r="J470" s="237" t="str">
        <f t="shared" si="50"/>
        <v>-</v>
      </c>
      <c r="K470" s="237" t="str">
        <f t="shared" si="51"/>
        <v>-</v>
      </c>
      <c r="L470" s="237" t="str">
        <f t="shared" si="52"/>
        <v>-</v>
      </c>
      <c r="M470" s="237" t="str">
        <f t="shared" si="53"/>
        <v>-</v>
      </c>
      <c r="N470" s="240"/>
      <c r="O470" s="240"/>
      <c r="P470" s="268"/>
      <c r="Q470" s="237" t="str">
        <f t="shared" si="54"/>
        <v>-</v>
      </c>
      <c r="R470" s="237" t="str">
        <f t="shared" si="55"/>
        <v>-</v>
      </c>
      <c r="S470" s="237" t="str">
        <f t="shared" si="56"/>
        <v>-</v>
      </c>
      <c r="T470" s="237" t="str">
        <f t="shared" si="57"/>
        <v>-</v>
      </c>
      <c r="U470" s="237" t="str">
        <f t="shared" si="58"/>
        <v>-</v>
      </c>
      <c r="V470" s="237" t="str">
        <f t="shared" si="59"/>
        <v>-</v>
      </c>
      <c r="W470" s="295"/>
      <c r="Y470" s="290"/>
    </row>
    <row r="471" spans="2:25" x14ac:dyDescent="0.5">
      <c r="B471" s="292"/>
      <c r="C471" s="240"/>
      <c r="D471" s="268"/>
      <c r="E471" s="240"/>
      <c r="F471" s="240"/>
      <c r="G471" s="268"/>
      <c r="H471" s="237" t="str">
        <f t="shared" si="48"/>
        <v>-</v>
      </c>
      <c r="I471" s="237" t="str">
        <f t="shared" si="49"/>
        <v>-</v>
      </c>
      <c r="J471" s="237" t="str">
        <f t="shared" si="50"/>
        <v>-</v>
      </c>
      <c r="K471" s="237" t="str">
        <f t="shared" si="51"/>
        <v>-</v>
      </c>
      <c r="L471" s="237" t="str">
        <f t="shared" si="52"/>
        <v>-</v>
      </c>
      <c r="M471" s="237" t="str">
        <f t="shared" si="53"/>
        <v>-</v>
      </c>
      <c r="N471" s="240"/>
      <c r="O471" s="240"/>
      <c r="P471" s="268"/>
      <c r="Q471" s="237" t="str">
        <f t="shared" si="54"/>
        <v>-</v>
      </c>
      <c r="R471" s="237" t="str">
        <f t="shared" si="55"/>
        <v>-</v>
      </c>
      <c r="S471" s="237" t="str">
        <f t="shared" si="56"/>
        <v>-</v>
      </c>
      <c r="T471" s="237" t="str">
        <f t="shared" si="57"/>
        <v>-</v>
      </c>
      <c r="U471" s="237" t="str">
        <f t="shared" si="58"/>
        <v>-</v>
      </c>
      <c r="V471" s="237" t="str">
        <f t="shared" si="59"/>
        <v>-</v>
      </c>
      <c r="W471" s="295"/>
      <c r="Y471" s="290"/>
    </row>
    <row r="472" spans="2:25" x14ac:dyDescent="0.5">
      <c r="B472" s="292"/>
      <c r="C472" s="240"/>
      <c r="D472" s="268"/>
      <c r="E472" s="240"/>
      <c r="F472" s="240"/>
      <c r="G472" s="268"/>
      <c r="H472" s="237" t="str">
        <f t="shared" si="48"/>
        <v>-</v>
      </c>
      <c r="I472" s="237" t="str">
        <f t="shared" si="49"/>
        <v>-</v>
      </c>
      <c r="J472" s="237" t="str">
        <f t="shared" si="50"/>
        <v>-</v>
      </c>
      <c r="K472" s="237" t="str">
        <f t="shared" si="51"/>
        <v>-</v>
      </c>
      <c r="L472" s="237" t="str">
        <f t="shared" si="52"/>
        <v>-</v>
      </c>
      <c r="M472" s="237" t="str">
        <f t="shared" si="53"/>
        <v>-</v>
      </c>
      <c r="N472" s="240"/>
      <c r="O472" s="240"/>
      <c r="P472" s="268"/>
      <c r="Q472" s="237" t="str">
        <f t="shared" si="54"/>
        <v>-</v>
      </c>
      <c r="R472" s="237" t="str">
        <f t="shared" si="55"/>
        <v>-</v>
      </c>
      <c r="S472" s="237" t="str">
        <f t="shared" si="56"/>
        <v>-</v>
      </c>
      <c r="T472" s="237" t="str">
        <f t="shared" si="57"/>
        <v>-</v>
      </c>
      <c r="U472" s="237" t="str">
        <f t="shared" si="58"/>
        <v>-</v>
      </c>
      <c r="V472" s="237" t="str">
        <f t="shared" si="59"/>
        <v>-</v>
      </c>
      <c r="W472" s="295"/>
      <c r="Y472" s="290"/>
    </row>
    <row r="473" spans="2:25" x14ac:dyDescent="0.5">
      <c r="B473" s="292"/>
      <c r="C473" s="240"/>
      <c r="D473" s="268"/>
      <c r="E473" s="240"/>
      <c r="F473" s="240"/>
      <c r="G473" s="268"/>
      <c r="H473" s="237" t="str">
        <f t="shared" si="48"/>
        <v>-</v>
      </c>
      <c r="I473" s="237" t="str">
        <f t="shared" si="49"/>
        <v>-</v>
      </c>
      <c r="J473" s="237" t="str">
        <f t="shared" si="50"/>
        <v>-</v>
      </c>
      <c r="K473" s="237" t="str">
        <f t="shared" si="51"/>
        <v>-</v>
      </c>
      <c r="L473" s="237" t="str">
        <f t="shared" si="52"/>
        <v>-</v>
      </c>
      <c r="M473" s="237" t="str">
        <f t="shared" si="53"/>
        <v>-</v>
      </c>
      <c r="N473" s="240"/>
      <c r="O473" s="240"/>
      <c r="P473" s="268"/>
      <c r="Q473" s="237" t="str">
        <f t="shared" si="54"/>
        <v>-</v>
      </c>
      <c r="R473" s="237" t="str">
        <f t="shared" si="55"/>
        <v>-</v>
      </c>
      <c r="S473" s="237" t="str">
        <f t="shared" si="56"/>
        <v>-</v>
      </c>
      <c r="T473" s="237" t="str">
        <f t="shared" si="57"/>
        <v>-</v>
      </c>
      <c r="U473" s="237" t="str">
        <f t="shared" si="58"/>
        <v>-</v>
      </c>
      <c r="V473" s="237" t="str">
        <f t="shared" si="59"/>
        <v>-</v>
      </c>
      <c r="W473" s="295"/>
      <c r="Y473" s="290"/>
    </row>
    <row r="474" spans="2:25" x14ac:dyDescent="0.5">
      <c r="B474" s="292"/>
      <c r="C474" s="240"/>
      <c r="D474" s="268"/>
      <c r="E474" s="240"/>
      <c r="F474" s="240"/>
      <c r="G474" s="268"/>
      <c r="H474" s="237" t="str">
        <f t="shared" ref="H474:H537" si="60">IF(ISNUMBER(C474),5/9*(E474-32)+273.15,"-")</f>
        <v>-</v>
      </c>
      <c r="I474" s="237" t="str">
        <f t="shared" ref="I474:I537" si="61">IF(ISNUMBER(C474),EXP(-(5.8*10^3/H474)-5.516-(4.864*10^-2*H474)+(4.176*10^-5*H474^2)-(1.445*10^-8*H474^3)+6.546*LN(H474)),"-")</f>
        <v>-</v>
      </c>
      <c r="J474" s="237" t="str">
        <f t="shared" ref="J474:J537" si="62">IF(ISNUMBER(C474),F474*I474/100,"-")</f>
        <v>-</v>
      </c>
      <c r="K474" s="237" t="str">
        <f t="shared" ref="K474:K537" si="63">IF(ISNUMBER(C474),0.62198*J474/((D474*3.386)-J474),"-")</f>
        <v>-</v>
      </c>
      <c r="L474" s="237" t="str">
        <f t="shared" ref="L474:L537" si="64">IF(ISNUMBER(C474),(0.287055*H474)/((D474*3.386)-J474)*16.016,"-")</f>
        <v>-</v>
      </c>
      <c r="M474" s="237" t="str">
        <f t="shared" ref="M474:M537" si="65">IF(ISNUMBER(C474),K474/L474,"-")</f>
        <v>-</v>
      </c>
      <c r="N474" s="240"/>
      <c r="O474" s="240"/>
      <c r="P474" s="268"/>
      <c r="Q474" s="237" t="str">
        <f t="shared" ref="Q474:Q537" si="66">IF(ISNUMBER(C474),5/9*(N474-32)+273.15,"-")</f>
        <v>-</v>
      </c>
      <c r="R474" s="237" t="str">
        <f t="shared" ref="R474:R537" si="67">IF(ISNUMBER(C474),EXP(-(5.8*10^3/Q474)-5.516-(4.864*10^-2*Q474)+(4.176*10^-5*Q474^2)-(1.445*10^-8*Q474^3)+6.546*LN(Q474)),"-")</f>
        <v>-</v>
      </c>
      <c r="S474" s="237" t="str">
        <f t="shared" ref="S474:S537" si="68">IF(ISNUMBER(C474),O474*R474/100,"-")</f>
        <v>-</v>
      </c>
      <c r="T474" s="237" t="str">
        <f t="shared" ref="T474:T537" si="69">IF(ISNUMBER(C474),0.62198*S474/((D474*3.386)-S474),"-")</f>
        <v>-</v>
      </c>
      <c r="U474" s="237" t="str">
        <f t="shared" ref="U474:U537" si="70">IF(ISNUMBER(C474),(0.287055*Q474)/((D474*3.386)-S474)*16.016,"-")</f>
        <v>-</v>
      </c>
      <c r="V474" s="237" t="str">
        <f t="shared" ref="V474:V537" si="71">IF(ISNUMBER(C474),T474/U474,"-")</f>
        <v>-</v>
      </c>
      <c r="W474" s="295"/>
      <c r="Y474" s="290"/>
    </row>
    <row r="475" spans="2:25" x14ac:dyDescent="0.5">
      <c r="B475" s="292"/>
      <c r="C475" s="240"/>
      <c r="D475" s="268"/>
      <c r="E475" s="240"/>
      <c r="F475" s="240"/>
      <c r="G475" s="268"/>
      <c r="H475" s="237" t="str">
        <f t="shared" si="60"/>
        <v>-</v>
      </c>
      <c r="I475" s="237" t="str">
        <f t="shared" si="61"/>
        <v>-</v>
      </c>
      <c r="J475" s="237" t="str">
        <f t="shared" si="62"/>
        <v>-</v>
      </c>
      <c r="K475" s="237" t="str">
        <f t="shared" si="63"/>
        <v>-</v>
      </c>
      <c r="L475" s="237" t="str">
        <f t="shared" si="64"/>
        <v>-</v>
      </c>
      <c r="M475" s="237" t="str">
        <f t="shared" si="65"/>
        <v>-</v>
      </c>
      <c r="N475" s="240"/>
      <c r="O475" s="240"/>
      <c r="P475" s="268"/>
      <c r="Q475" s="237" t="str">
        <f t="shared" si="66"/>
        <v>-</v>
      </c>
      <c r="R475" s="237" t="str">
        <f t="shared" si="67"/>
        <v>-</v>
      </c>
      <c r="S475" s="237" t="str">
        <f t="shared" si="68"/>
        <v>-</v>
      </c>
      <c r="T475" s="237" t="str">
        <f t="shared" si="69"/>
        <v>-</v>
      </c>
      <c r="U475" s="237" t="str">
        <f t="shared" si="70"/>
        <v>-</v>
      </c>
      <c r="V475" s="237" t="str">
        <f t="shared" si="71"/>
        <v>-</v>
      </c>
      <c r="W475" s="295"/>
      <c r="Y475" s="290"/>
    </row>
    <row r="476" spans="2:25" x14ac:dyDescent="0.5">
      <c r="B476" s="292"/>
      <c r="C476" s="240"/>
      <c r="D476" s="268"/>
      <c r="E476" s="240"/>
      <c r="F476" s="240"/>
      <c r="G476" s="268"/>
      <c r="H476" s="237" t="str">
        <f t="shared" si="60"/>
        <v>-</v>
      </c>
      <c r="I476" s="237" t="str">
        <f t="shared" si="61"/>
        <v>-</v>
      </c>
      <c r="J476" s="237" t="str">
        <f t="shared" si="62"/>
        <v>-</v>
      </c>
      <c r="K476" s="237" t="str">
        <f t="shared" si="63"/>
        <v>-</v>
      </c>
      <c r="L476" s="237" t="str">
        <f t="shared" si="64"/>
        <v>-</v>
      </c>
      <c r="M476" s="237" t="str">
        <f t="shared" si="65"/>
        <v>-</v>
      </c>
      <c r="N476" s="240"/>
      <c r="O476" s="240"/>
      <c r="P476" s="268"/>
      <c r="Q476" s="237" t="str">
        <f t="shared" si="66"/>
        <v>-</v>
      </c>
      <c r="R476" s="237" t="str">
        <f t="shared" si="67"/>
        <v>-</v>
      </c>
      <c r="S476" s="237" t="str">
        <f t="shared" si="68"/>
        <v>-</v>
      </c>
      <c r="T476" s="237" t="str">
        <f t="shared" si="69"/>
        <v>-</v>
      </c>
      <c r="U476" s="237" t="str">
        <f t="shared" si="70"/>
        <v>-</v>
      </c>
      <c r="V476" s="237" t="str">
        <f t="shared" si="71"/>
        <v>-</v>
      </c>
      <c r="W476" s="295"/>
      <c r="Y476" s="290"/>
    </row>
    <row r="477" spans="2:25" x14ac:dyDescent="0.5">
      <c r="B477" s="292"/>
      <c r="C477" s="240"/>
      <c r="D477" s="268"/>
      <c r="E477" s="240"/>
      <c r="F477" s="240"/>
      <c r="G477" s="268"/>
      <c r="H477" s="237" t="str">
        <f t="shared" si="60"/>
        <v>-</v>
      </c>
      <c r="I477" s="237" t="str">
        <f t="shared" si="61"/>
        <v>-</v>
      </c>
      <c r="J477" s="237" t="str">
        <f t="shared" si="62"/>
        <v>-</v>
      </c>
      <c r="K477" s="237" t="str">
        <f t="shared" si="63"/>
        <v>-</v>
      </c>
      <c r="L477" s="237" t="str">
        <f t="shared" si="64"/>
        <v>-</v>
      </c>
      <c r="M477" s="237" t="str">
        <f t="shared" si="65"/>
        <v>-</v>
      </c>
      <c r="N477" s="240"/>
      <c r="O477" s="240"/>
      <c r="P477" s="268"/>
      <c r="Q477" s="237" t="str">
        <f t="shared" si="66"/>
        <v>-</v>
      </c>
      <c r="R477" s="237" t="str">
        <f t="shared" si="67"/>
        <v>-</v>
      </c>
      <c r="S477" s="237" t="str">
        <f t="shared" si="68"/>
        <v>-</v>
      </c>
      <c r="T477" s="237" t="str">
        <f t="shared" si="69"/>
        <v>-</v>
      </c>
      <c r="U477" s="237" t="str">
        <f t="shared" si="70"/>
        <v>-</v>
      </c>
      <c r="V477" s="237" t="str">
        <f t="shared" si="71"/>
        <v>-</v>
      </c>
      <c r="W477" s="295"/>
      <c r="Y477" s="290"/>
    </row>
    <row r="478" spans="2:25" x14ac:dyDescent="0.5">
      <c r="B478" s="292"/>
      <c r="C478" s="240"/>
      <c r="D478" s="268"/>
      <c r="E478" s="240"/>
      <c r="F478" s="240"/>
      <c r="G478" s="268"/>
      <c r="H478" s="237" t="str">
        <f t="shared" si="60"/>
        <v>-</v>
      </c>
      <c r="I478" s="237" t="str">
        <f t="shared" si="61"/>
        <v>-</v>
      </c>
      <c r="J478" s="237" t="str">
        <f t="shared" si="62"/>
        <v>-</v>
      </c>
      <c r="K478" s="237" t="str">
        <f t="shared" si="63"/>
        <v>-</v>
      </c>
      <c r="L478" s="237" t="str">
        <f t="shared" si="64"/>
        <v>-</v>
      </c>
      <c r="M478" s="237" t="str">
        <f t="shared" si="65"/>
        <v>-</v>
      </c>
      <c r="N478" s="240"/>
      <c r="O478" s="240"/>
      <c r="P478" s="268"/>
      <c r="Q478" s="237" t="str">
        <f t="shared" si="66"/>
        <v>-</v>
      </c>
      <c r="R478" s="237" t="str">
        <f t="shared" si="67"/>
        <v>-</v>
      </c>
      <c r="S478" s="237" t="str">
        <f t="shared" si="68"/>
        <v>-</v>
      </c>
      <c r="T478" s="237" t="str">
        <f t="shared" si="69"/>
        <v>-</v>
      </c>
      <c r="U478" s="237" t="str">
        <f t="shared" si="70"/>
        <v>-</v>
      </c>
      <c r="V478" s="237" t="str">
        <f t="shared" si="71"/>
        <v>-</v>
      </c>
      <c r="W478" s="295"/>
      <c r="Y478" s="290"/>
    </row>
    <row r="479" spans="2:25" x14ac:dyDescent="0.5">
      <c r="B479" s="292"/>
      <c r="C479" s="240"/>
      <c r="D479" s="268"/>
      <c r="E479" s="240"/>
      <c r="F479" s="240"/>
      <c r="G479" s="268"/>
      <c r="H479" s="237" t="str">
        <f t="shared" si="60"/>
        <v>-</v>
      </c>
      <c r="I479" s="237" t="str">
        <f t="shared" si="61"/>
        <v>-</v>
      </c>
      <c r="J479" s="237" t="str">
        <f t="shared" si="62"/>
        <v>-</v>
      </c>
      <c r="K479" s="237" t="str">
        <f t="shared" si="63"/>
        <v>-</v>
      </c>
      <c r="L479" s="237" t="str">
        <f t="shared" si="64"/>
        <v>-</v>
      </c>
      <c r="M479" s="237" t="str">
        <f t="shared" si="65"/>
        <v>-</v>
      </c>
      <c r="N479" s="240"/>
      <c r="O479" s="240"/>
      <c r="P479" s="268"/>
      <c r="Q479" s="237" t="str">
        <f t="shared" si="66"/>
        <v>-</v>
      </c>
      <c r="R479" s="237" t="str">
        <f t="shared" si="67"/>
        <v>-</v>
      </c>
      <c r="S479" s="237" t="str">
        <f t="shared" si="68"/>
        <v>-</v>
      </c>
      <c r="T479" s="237" t="str">
        <f t="shared" si="69"/>
        <v>-</v>
      </c>
      <c r="U479" s="237" t="str">
        <f t="shared" si="70"/>
        <v>-</v>
      </c>
      <c r="V479" s="237" t="str">
        <f t="shared" si="71"/>
        <v>-</v>
      </c>
      <c r="W479" s="295"/>
      <c r="Y479" s="290"/>
    </row>
    <row r="480" spans="2:25" x14ac:dyDescent="0.5">
      <c r="B480" s="292"/>
      <c r="C480" s="240"/>
      <c r="D480" s="268"/>
      <c r="E480" s="240"/>
      <c r="F480" s="240"/>
      <c r="G480" s="268"/>
      <c r="H480" s="237" t="str">
        <f t="shared" si="60"/>
        <v>-</v>
      </c>
      <c r="I480" s="237" t="str">
        <f t="shared" si="61"/>
        <v>-</v>
      </c>
      <c r="J480" s="237" t="str">
        <f t="shared" si="62"/>
        <v>-</v>
      </c>
      <c r="K480" s="237" t="str">
        <f t="shared" si="63"/>
        <v>-</v>
      </c>
      <c r="L480" s="237" t="str">
        <f t="shared" si="64"/>
        <v>-</v>
      </c>
      <c r="M480" s="237" t="str">
        <f t="shared" si="65"/>
        <v>-</v>
      </c>
      <c r="N480" s="240"/>
      <c r="O480" s="240"/>
      <c r="P480" s="268"/>
      <c r="Q480" s="237" t="str">
        <f t="shared" si="66"/>
        <v>-</v>
      </c>
      <c r="R480" s="237" t="str">
        <f t="shared" si="67"/>
        <v>-</v>
      </c>
      <c r="S480" s="237" t="str">
        <f t="shared" si="68"/>
        <v>-</v>
      </c>
      <c r="T480" s="237" t="str">
        <f t="shared" si="69"/>
        <v>-</v>
      </c>
      <c r="U480" s="237" t="str">
        <f t="shared" si="70"/>
        <v>-</v>
      </c>
      <c r="V480" s="237" t="str">
        <f t="shared" si="71"/>
        <v>-</v>
      </c>
      <c r="W480" s="295"/>
      <c r="Y480" s="290"/>
    </row>
    <row r="481" spans="2:25" x14ac:dyDescent="0.5">
      <c r="B481" s="292"/>
      <c r="C481" s="240"/>
      <c r="D481" s="268"/>
      <c r="E481" s="240"/>
      <c r="F481" s="240"/>
      <c r="G481" s="268"/>
      <c r="H481" s="237" t="str">
        <f t="shared" si="60"/>
        <v>-</v>
      </c>
      <c r="I481" s="237" t="str">
        <f t="shared" si="61"/>
        <v>-</v>
      </c>
      <c r="J481" s="237" t="str">
        <f t="shared" si="62"/>
        <v>-</v>
      </c>
      <c r="K481" s="237" t="str">
        <f t="shared" si="63"/>
        <v>-</v>
      </c>
      <c r="L481" s="237" t="str">
        <f t="shared" si="64"/>
        <v>-</v>
      </c>
      <c r="M481" s="237" t="str">
        <f t="shared" si="65"/>
        <v>-</v>
      </c>
      <c r="N481" s="240"/>
      <c r="O481" s="240"/>
      <c r="P481" s="268"/>
      <c r="Q481" s="237" t="str">
        <f t="shared" si="66"/>
        <v>-</v>
      </c>
      <c r="R481" s="237" t="str">
        <f t="shared" si="67"/>
        <v>-</v>
      </c>
      <c r="S481" s="237" t="str">
        <f t="shared" si="68"/>
        <v>-</v>
      </c>
      <c r="T481" s="237" t="str">
        <f t="shared" si="69"/>
        <v>-</v>
      </c>
      <c r="U481" s="237" t="str">
        <f t="shared" si="70"/>
        <v>-</v>
      </c>
      <c r="V481" s="237" t="str">
        <f t="shared" si="71"/>
        <v>-</v>
      </c>
      <c r="W481" s="295"/>
      <c r="Y481" s="290"/>
    </row>
    <row r="482" spans="2:25" x14ac:dyDescent="0.5">
      <c r="B482" s="292"/>
      <c r="C482" s="240"/>
      <c r="D482" s="268"/>
      <c r="E482" s="240"/>
      <c r="F482" s="240"/>
      <c r="G482" s="268"/>
      <c r="H482" s="237" t="str">
        <f t="shared" si="60"/>
        <v>-</v>
      </c>
      <c r="I482" s="237" t="str">
        <f t="shared" si="61"/>
        <v>-</v>
      </c>
      <c r="J482" s="237" t="str">
        <f t="shared" si="62"/>
        <v>-</v>
      </c>
      <c r="K482" s="237" t="str">
        <f t="shared" si="63"/>
        <v>-</v>
      </c>
      <c r="L482" s="237" t="str">
        <f t="shared" si="64"/>
        <v>-</v>
      </c>
      <c r="M482" s="237" t="str">
        <f t="shared" si="65"/>
        <v>-</v>
      </c>
      <c r="N482" s="240"/>
      <c r="O482" s="240"/>
      <c r="P482" s="268"/>
      <c r="Q482" s="237" t="str">
        <f t="shared" si="66"/>
        <v>-</v>
      </c>
      <c r="R482" s="237" t="str">
        <f t="shared" si="67"/>
        <v>-</v>
      </c>
      <c r="S482" s="237" t="str">
        <f t="shared" si="68"/>
        <v>-</v>
      </c>
      <c r="T482" s="237" t="str">
        <f t="shared" si="69"/>
        <v>-</v>
      </c>
      <c r="U482" s="237" t="str">
        <f t="shared" si="70"/>
        <v>-</v>
      </c>
      <c r="V482" s="237" t="str">
        <f t="shared" si="71"/>
        <v>-</v>
      </c>
      <c r="W482" s="295"/>
      <c r="Y482" s="290"/>
    </row>
    <row r="483" spans="2:25" x14ac:dyDescent="0.5">
      <c r="B483" s="292"/>
      <c r="C483" s="240"/>
      <c r="D483" s="268"/>
      <c r="E483" s="240"/>
      <c r="F483" s="240"/>
      <c r="G483" s="268"/>
      <c r="H483" s="237" t="str">
        <f t="shared" si="60"/>
        <v>-</v>
      </c>
      <c r="I483" s="237" t="str">
        <f t="shared" si="61"/>
        <v>-</v>
      </c>
      <c r="J483" s="237" t="str">
        <f t="shared" si="62"/>
        <v>-</v>
      </c>
      <c r="K483" s="237" t="str">
        <f t="shared" si="63"/>
        <v>-</v>
      </c>
      <c r="L483" s="237" t="str">
        <f t="shared" si="64"/>
        <v>-</v>
      </c>
      <c r="M483" s="237" t="str">
        <f t="shared" si="65"/>
        <v>-</v>
      </c>
      <c r="N483" s="240"/>
      <c r="O483" s="240"/>
      <c r="P483" s="268"/>
      <c r="Q483" s="237" t="str">
        <f t="shared" si="66"/>
        <v>-</v>
      </c>
      <c r="R483" s="237" t="str">
        <f t="shared" si="67"/>
        <v>-</v>
      </c>
      <c r="S483" s="237" t="str">
        <f t="shared" si="68"/>
        <v>-</v>
      </c>
      <c r="T483" s="237" t="str">
        <f t="shared" si="69"/>
        <v>-</v>
      </c>
      <c r="U483" s="237" t="str">
        <f t="shared" si="70"/>
        <v>-</v>
      </c>
      <c r="V483" s="237" t="str">
        <f t="shared" si="71"/>
        <v>-</v>
      </c>
      <c r="W483" s="295"/>
      <c r="Y483" s="290"/>
    </row>
    <row r="484" spans="2:25" x14ac:dyDescent="0.5">
      <c r="B484" s="292"/>
      <c r="C484" s="240"/>
      <c r="D484" s="268"/>
      <c r="E484" s="240"/>
      <c r="F484" s="240"/>
      <c r="G484" s="268"/>
      <c r="H484" s="237" t="str">
        <f t="shared" si="60"/>
        <v>-</v>
      </c>
      <c r="I484" s="237" t="str">
        <f t="shared" si="61"/>
        <v>-</v>
      </c>
      <c r="J484" s="237" t="str">
        <f t="shared" si="62"/>
        <v>-</v>
      </c>
      <c r="K484" s="237" t="str">
        <f t="shared" si="63"/>
        <v>-</v>
      </c>
      <c r="L484" s="237" t="str">
        <f t="shared" si="64"/>
        <v>-</v>
      </c>
      <c r="M484" s="237" t="str">
        <f t="shared" si="65"/>
        <v>-</v>
      </c>
      <c r="N484" s="240"/>
      <c r="O484" s="240"/>
      <c r="P484" s="268"/>
      <c r="Q484" s="237" t="str">
        <f t="shared" si="66"/>
        <v>-</v>
      </c>
      <c r="R484" s="237" t="str">
        <f t="shared" si="67"/>
        <v>-</v>
      </c>
      <c r="S484" s="237" t="str">
        <f t="shared" si="68"/>
        <v>-</v>
      </c>
      <c r="T484" s="237" t="str">
        <f t="shared" si="69"/>
        <v>-</v>
      </c>
      <c r="U484" s="237" t="str">
        <f t="shared" si="70"/>
        <v>-</v>
      </c>
      <c r="V484" s="237" t="str">
        <f t="shared" si="71"/>
        <v>-</v>
      </c>
      <c r="W484" s="295"/>
      <c r="Y484" s="290"/>
    </row>
    <row r="485" spans="2:25" x14ac:dyDescent="0.5">
      <c r="B485" s="292"/>
      <c r="C485" s="240"/>
      <c r="D485" s="268"/>
      <c r="E485" s="240"/>
      <c r="F485" s="240"/>
      <c r="G485" s="268"/>
      <c r="H485" s="237" t="str">
        <f t="shared" si="60"/>
        <v>-</v>
      </c>
      <c r="I485" s="237" t="str">
        <f t="shared" si="61"/>
        <v>-</v>
      </c>
      <c r="J485" s="237" t="str">
        <f t="shared" si="62"/>
        <v>-</v>
      </c>
      <c r="K485" s="237" t="str">
        <f t="shared" si="63"/>
        <v>-</v>
      </c>
      <c r="L485" s="237" t="str">
        <f t="shared" si="64"/>
        <v>-</v>
      </c>
      <c r="M485" s="237" t="str">
        <f t="shared" si="65"/>
        <v>-</v>
      </c>
      <c r="N485" s="240"/>
      <c r="O485" s="240"/>
      <c r="P485" s="268"/>
      <c r="Q485" s="237" t="str">
        <f t="shared" si="66"/>
        <v>-</v>
      </c>
      <c r="R485" s="237" t="str">
        <f t="shared" si="67"/>
        <v>-</v>
      </c>
      <c r="S485" s="237" t="str">
        <f t="shared" si="68"/>
        <v>-</v>
      </c>
      <c r="T485" s="237" t="str">
        <f t="shared" si="69"/>
        <v>-</v>
      </c>
      <c r="U485" s="237" t="str">
        <f t="shared" si="70"/>
        <v>-</v>
      </c>
      <c r="V485" s="237" t="str">
        <f t="shared" si="71"/>
        <v>-</v>
      </c>
      <c r="W485" s="295"/>
      <c r="Y485" s="290"/>
    </row>
    <row r="486" spans="2:25" x14ac:dyDescent="0.5">
      <c r="B486" s="292"/>
      <c r="C486" s="240"/>
      <c r="D486" s="268"/>
      <c r="E486" s="240"/>
      <c r="F486" s="240"/>
      <c r="G486" s="268"/>
      <c r="H486" s="237" t="str">
        <f t="shared" si="60"/>
        <v>-</v>
      </c>
      <c r="I486" s="237" t="str">
        <f t="shared" si="61"/>
        <v>-</v>
      </c>
      <c r="J486" s="237" t="str">
        <f t="shared" si="62"/>
        <v>-</v>
      </c>
      <c r="K486" s="237" t="str">
        <f t="shared" si="63"/>
        <v>-</v>
      </c>
      <c r="L486" s="237" t="str">
        <f t="shared" si="64"/>
        <v>-</v>
      </c>
      <c r="M486" s="237" t="str">
        <f t="shared" si="65"/>
        <v>-</v>
      </c>
      <c r="N486" s="240"/>
      <c r="O486" s="240"/>
      <c r="P486" s="268"/>
      <c r="Q486" s="237" t="str">
        <f t="shared" si="66"/>
        <v>-</v>
      </c>
      <c r="R486" s="237" t="str">
        <f t="shared" si="67"/>
        <v>-</v>
      </c>
      <c r="S486" s="237" t="str">
        <f t="shared" si="68"/>
        <v>-</v>
      </c>
      <c r="T486" s="237" t="str">
        <f t="shared" si="69"/>
        <v>-</v>
      </c>
      <c r="U486" s="237" t="str">
        <f t="shared" si="70"/>
        <v>-</v>
      </c>
      <c r="V486" s="237" t="str">
        <f t="shared" si="71"/>
        <v>-</v>
      </c>
      <c r="W486" s="295"/>
      <c r="Y486" s="290"/>
    </row>
    <row r="487" spans="2:25" x14ac:dyDescent="0.5">
      <c r="B487" s="292"/>
      <c r="C487" s="240"/>
      <c r="D487" s="268"/>
      <c r="E487" s="240"/>
      <c r="F487" s="240"/>
      <c r="G487" s="268"/>
      <c r="H487" s="237" t="str">
        <f t="shared" si="60"/>
        <v>-</v>
      </c>
      <c r="I487" s="237" t="str">
        <f t="shared" si="61"/>
        <v>-</v>
      </c>
      <c r="J487" s="237" t="str">
        <f t="shared" si="62"/>
        <v>-</v>
      </c>
      <c r="K487" s="237" t="str">
        <f t="shared" si="63"/>
        <v>-</v>
      </c>
      <c r="L487" s="237" t="str">
        <f t="shared" si="64"/>
        <v>-</v>
      </c>
      <c r="M487" s="237" t="str">
        <f t="shared" si="65"/>
        <v>-</v>
      </c>
      <c r="N487" s="240"/>
      <c r="O487" s="240"/>
      <c r="P487" s="268"/>
      <c r="Q487" s="237" t="str">
        <f t="shared" si="66"/>
        <v>-</v>
      </c>
      <c r="R487" s="237" t="str">
        <f t="shared" si="67"/>
        <v>-</v>
      </c>
      <c r="S487" s="237" t="str">
        <f t="shared" si="68"/>
        <v>-</v>
      </c>
      <c r="T487" s="237" t="str">
        <f t="shared" si="69"/>
        <v>-</v>
      </c>
      <c r="U487" s="237" t="str">
        <f t="shared" si="70"/>
        <v>-</v>
      </c>
      <c r="V487" s="237" t="str">
        <f t="shared" si="71"/>
        <v>-</v>
      </c>
      <c r="W487" s="295"/>
      <c r="Y487" s="290"/>
    </row>
    <row r="488" spans="2:25" x14ac:dyDescent="0.5">
      <c r="B488" s="292"/>
      <c r="C488" s="240"/>
      <c r="D488" s="268"/>
      <c r="E488" s="240"/>
      <c r="F488" s="240"/>
      <c r="G488" s="268"/>
      <c r="H488" s="237" t="str">
        <f t="shared" si="60"/>
        <v>-</v>
      </c>
      <c r="I488" s="237" t="str">
        <f t="shared" si="61"/>
        <v>-</v>
      </c>
      <c r="J488" s="237" t="str">
        <f t="shared" si="62"/>
        <v>-</v>
      </c>
      <c r="K488" s="237" t="str">
        <f t="shared" si="63"/>
        <v>-</v>
      </c>
      <c r="L488" s="237" t="str">
        <f t="shared" si="64"/>
        <v>-</v>
      </c>
      <c r="M488" s="237" t="str">
        <f t="shared" si="65"/>
        <v>-</v>
      </c>
      <c r="N488" s="240"/>
      <c r="O488" s="240"/>
      <c r="P488" s="268"/>
      <c r="Q488" s="237" t="str">
        <f t="shared" si="66"/>
        <v>-</v>
      </c>
      <c r="R488" s="237" t="str">
        <f t="shared" si="67"/>
        <v>-</v>
      </c>
      <c r="S488" s="237" t="str">
        <f t="shared" si="68"/>
        <v>-</v>
      </c>
      <c r="T488" s="237" t="str">
        <f t="shared" si="69"/>
        <v>-</v>
      </c>
      <c r="U488" s="237" t="str">
        <f t="shared" si="70"/>
        <v>-</v>
      </c>
      <c r="V488" s="237" t="str">
        <f t="shared" si="71"/>
        <v>-</v>
      </c>
      <c r="W488" s="295"/>
      <c r="Y488" s="290"/>
    </row>
    <row r="489" spans="2:25" x14ac:dyDescent="0.5">
      <c r="B489" s="292"/>
      <c r="C489" s="240"/>
      <c r="D489" s="268"/>
      <c r="E489" s="240"/>
      <c r="F489" s="240"/>
      <c r="G489" s="268"/>
      <c r="H489" s="237" t="str">
        <f t="shared" si="60"/>
        <v>-</v>
      </c>
      <c r="I489" s="237" t="str">
        <f t="shared" si="61"/>
        <v>-</v>
      </c>
      <c r="J489" s="237" t="str">
        <f t="shared" si="62"/>
        <v>-</v>
      </c>
      <c r="K489" s="237" t="str">
        <f t="shared" si="63"/>
        <v>-</v>
      </c>
      <c r="L489" s="237" t="str">
        <f t="shared" si="64"/>
        <v>-</v>
      </c>
      <c r="M489" s="237" t="str">
        <f t="shared" si="65"/>
        <v>-</v>
      </c>
      <c r="N489" s="240"/>
      <c r="O489" s="240"/>
      <c r="P489" s="268"/>
      <c r="Q489" s="237" t="str">
        <f t="shared" si="66"/>
        <v>-</v>
      </c>
      <c r="R489" s="237" t="str">
        <f t="shared" si="67"/>
        <v>-</v>
      </c>
      <c r="S489" s="237" t="str">
        <f t="shared" si="68"/>
        <v>-</v>
      </c>
      <c r="T489" s="237" t="str">
        <f t="shared" si="69"/>
        <v>-</v>
      </c>
      <c r="U489" s="237" t="str">
        <f t="shared" si="70"/>
        <v>-</v>
      </c>
      <c r="V489" s="237" t="str">
        <f t="shared" si="71"/>
        <v>-</v>
      </c>
      <c r="W489" s="295"/>
      <c r="Y489" s="290"/>
    </row>
    <row r="490" spans="2:25" x14ac:dyDescent="0.5">
      <c r="B490" s="292"/>
      <c r="C490" s="240"/>
      <c r="D490" s="268"/>
      <c r="E490" s="240"/>
      <c r="F490" s="240"/>
      <c r="G490" s="268"/>
      <c r="H490" s="237" t="str">
        <f t="shared" si="60"/>
        <v>-</v>
      </c>
      <c r="I490" s="237" t="str">
        <f t="shared" si="61"/>
        <v>-</v>
      </c>
      <c r="J490" s="237" t="str">
        <f t="shared" si="62"/>
        <v>-</v>
      </c>
      <c r="K490" s="237" t="str">
        <f t="shared" si="63"/>
        <v>-</v>
      </c>
      <c r="L490" s="237" t="str">
        <f t="shared" si="64"/>
        <v>-</v>
      </c>
      <c r="M490" s="237" t="str">
        <f t="shared" si="65"/>
        <v>-</v>
      </c>
      <c r="N490" s="240"/>
      <c r="O490" s="240"/>
      <c r="P490" s="268"/>
      <c r="Q490" s="237" t="str">
        <f t="shared" si="66"/>
        <v>-</v>
      </c>
      <c r="R490" s="237" t="str">
        <f t="shared" si="67"/>
        <v>-</v>
      </c>
      <c r="S490" s="237" t="str">
        <f t="shared" si="68"/>
        <v>-</v>
      </c>
      <c r="T490" s="237" t="str">
        <f t="shared" si="69"/>
        <v>-</v>
      </c>
      <c r="U490" s="237" t="str">
        <f t="shared" si="70"/>
        <v>-</v>
      </c>
      <c r="V490" s="237" t="str">
        <f t="shared" si="71"/>
        <v>-</v>
      </c>
      <c r="W490" s="295"/>
      <c r="Y490" s="290"/>
    </row>
    <row r="491" spans="2:25" x14ac:dyDescent="0.5">
      <c r="B491" s="292"/>
      <c r="C491" s="240"/>
      <c r="D491" s="268"/>
      <c r="E491" s="240"/>
      <c r="F491" s="240"/>
      <c r="G491" s="268"/>
      <c r="H491" s="237" t="str">
        <f t="shared" si="60"/>
        <v>-</v>
      </c>
      <c r="I491" s="237" t="str">
        <f t="shared" si="61"/>
        <v>-</v>
      </c>
      <c r="J491" s="237" t="str">
        <f t="shared" si="62"/>
        <v>-</v>
      </c>
      <c r="K491" s="237" t="str">
        <f t="shared" si="63"/>
        <v>-</v>
      </c>
      <c r="L491" s="237" t="str">
        <f t="shared" si="64"/>
        <v>-</v>
      </c>
      <c r="M491" s="237" t="str">
        <f t="shared" si="65"/>
        <v>-</v>
      </c>
      <c r="N491" s="240"/>
      <c r="O491" s="240"/>
      <c r="P491" s="268"/>
      <c r="Q491" s="237" t="str">
        <f t="shared" si="66"/>
        <v>-</v>
      </c>
      <c r="R491" s="237" t="str">
        <f t="shared" si="67"/>
        <v>-</v>
      </c>
      <c r="S491" s="237" t="str">
        <f t="shared" si="68"/>
        <v>-</v>
      </c>
      <c r="T491" s="237" t="str">
        <f t="shared" si="69"/>
        <v>-</v>
      </c>
      <c r="U491" s="237" t="str">
        <f t="shared" si="70"/>
        <v>-</v>
      </c>
      <c r="V491" s="237" t="str">
        <f t="shared" si="71"/>
        <v>-</v>
      </c>
      <c r="W491" s="295"/>
      <c r="Y491" s="290"/>
    </row>
    <row r="492" spans="2:25" x14ac:dyDescent="0.5">
      <c r="B492" s="292"/>
      <c r="C492" s="240"/>
      <c r="D492" s="268"/>
      <c r="E492" s="240"/>
      <c r="F492" s="240"/>
      <c r="G492" s="268"/>
      <c r="H492" s="237" t="str">
        <f t="shared" si="60"/>
        <v>-</v>
      </c>
      <c r="I492" s="237" t="str">
        <f t="shared" si="61"/>
        <v>-</v>
      </c>
      <c r="J492" s="237" t="str">
        <f t="shared" si="62"/>
        <v>-</v>
      </c>
      <c r="K492" s="237" t="str">
        <f t="shared" si="63"/>
        <v>-</v>
      </c>
      <c r="L492" s="237" t="str">
        <f t="shared" si="64"/>
        <v>-</v>
      </c>
      <c r="M492" s="237" t="str">
        <f t="shared" si="65"/>
        <v>-</v>
      </c>
      <c r="N492" s="240"/>
      <c r="O492" s="240"/>
      <c r="P492" s="268"/>
      <c r="Q492" s="237" t="str">
        <f t="shared" si="66"/>
        <v>-</v>
      </c>
      <c r="R492" s="237" t="str">
        <f t="shared" si="67"/>
        <v>-</v>
      </c>
      <c r="S492" s="237" t="str">
        <f t="shared" si="68"/>
        <v>-</v>
      </c>
      <c r="T492" s="237" t="str">
        <f t="shared" si="69"/>
        <v>-</v>
      </c>
      <c r="U492" s="237" t="str">
        <f t="shared" si="70"/>
        <v>-</v>
      </c>
      <c r="V492" s="237" t="str">
        <f t="shared" si="71"/>
        <v>-</v>
      </c>
      <c r="W492" s="295"/>
      <c r="Y492" s="290"/>
    </row>
    <row r="493" spans="2:25" x14ac:dyDescent="0.5">
      <c r="B493" s="292"/>
      <c r="C493" s="240"/>
      <c r="D493" s="268"/>
      <c r="E493" s="240"/>
      <c r="F493" s="240"/>
      <c r="G493" s="268"/>
      <c r="H493" s="237" t="str">
        <f t="shared" si="60"/>
        <v>-</v>
      </c>
      <c r="I493" s="237" t="str">
        <f t="shared" si="61"/>
        <v>-</v>
      </c>
      <c r="J493" s="237" t="str">
        <f t="shared" si="62"/>
        <v>-</v>
      </c>
      <c r="K493" s="237" t="str">
        <f t="shared" si="63"/>
        <v>-</v>
      </c>
      <c r="L493" s="237" t="str">
        <f t="shared" si="64"/>
        <v>-</v>
      </c>
      <c r="M493" s="237" t="str">
        <f t="shared" si="65"/>
        <v>-</v>
      </c>
      <c r="N493" s="240"/>
      <c r="O493" s="240"/>
      <c r="P493" s="268"/>
      <c r="Q493" s="237" t="str">
        <f t="shared" si="66"/>
        <v>-</v>
      </c>
      <c r="R493" s="237" t="str">
        <f t="shared" si="67"/>
        <v>-</v>
      </c>
      <c r="S493" s="237" t="str">
        <f t="shared" si="68"/>
        <v>-</v>
      </c>
      <c r="T493" s="237" t="str">
        <f t="shared" si="69"/>
        <v>-</v>
      </c>
      <c r="U493" s="237" t="str">
        <f t="shared" si="70"/>
        <v>-</v>
      </c>
      <c r="V493" s="237" t="str">
        <f t="shared" si="71"/>
        <v>-</v>
      </c>
      <c r="W493" s="295"/>
      <c r="Y493" s="290"/>
    </row>
    <row r="494" spans="2:25" x14ac:dyDescent="0.5">
      <c r="B494" s="292"/>
      <c r="C494" s="240"/>
      <c r="D494" s="268"/>
      <c r="E494" s="240"/>
      <c r="F494" s="240"/>
      <c r="G494" s="268"/>
      <c r="H494" s="237" t="str">
        <f t="shared" si="60"/>
        <v>-</v>
      </c>
      <c r="I494" s="237" t="str">
        <f t="shared" si="61"/>
        <v>-</v>
      </c>
      <c r="J494" s="237" t="str">
        <f t="shared" si="62"/>
        <v>-</v>
      </c>
      <c r="K494" s="237" t="str">
        <f t="shared" si="63"/>
        <v>-</v>
      </c>
      <c r="L494" s="237" t="str">
        <f t="shared" si="64"/>
        <v>-</v>
      </c>
      <c r="M494" s="237" t="str">
        <f t="shared" si="65"/>
        <v>-</v>
      </c>
      <c r="N494" s="240"/>
      <c r="O494" s="240"/>
      <c r="P494" s="268"/>
      <c r="Q494" s="237" t="str">
        <f t="shared" si="66"/>
        <v>-</v>
      </c>
      <c r="R494" s="237" t="str">
        <f t="shared" si="67"/>
        <v>-</v>
      </c>
      <c r="S494" s="237" t="str">
        <f t="shared" si="68"/>
        <v>-</v>
      </c>
      <c r="T494" s="237" t="str">
        <f t="shared" si="69"/>
        <v>-</v>
      </c>
      <c r="U494" s="237" t="str">
        <f t="shared" si="70"/>
        <v>-</v>
      </c>
      <c r="V494" s="237" t="str">
        <f t="shared" si="71"/>
        <v>-</v>
      </c>
      <c r="W494" s="295"/>
      <c r="Y494" s="290"/>
    </row>
    <row r="495" spans="2:25" x14ac:dyDescent="0.5">
      <c r="B495" s="292"/>
      <c r="C495" s="240"/>
      <c r="D495" s="268"/>
      <c r="E495" s="240"/>
      <c r="F495" s="240"/>
      <c r="G495" s="268"/>
      <c r="H495" s="237" t="str">
        <f t="shared" si="60"/>
        <v>-</v>
      </c>
      <c r="I495" s="237" t="str">
        <f t="shared" si="61"/>
        <v>-</v>
      </c>
      <c r="J495" s="237" t="str">
        <f t="shared" si="62"/>
        <v>-</v>
      </c>
      <c r="K495" s="237" t="str">
        <f t="shared" si="63"/>
        <v>-</v>
      </c>
      <c r="L495" s="237" t="str">
        <f t="shared" si="64"/>
        <v>-</v>
      </c>
      <c r="M495" s="237" t="str">
        <f t="shared" si="65"/>
        <v>-</v>
      </c>
      <c r="N495" s="240"/>
      <c r="O495" s="240"/>
      <c r="P495" s="268"/>
      <c r="Q495" s="237" t="str">
        <f t="shared" si="66"/>
        <v>-</v>
      </c>
      <c r="R495" s="237" t="str">
        <f t="shared" si="67"/>
        <v>-</v>
      </c>
      <c r="S495" s="237" t="str">
        <f t="shared" si="68"/>
        <v>-</v>
      </c>
      <c r="T495" s="237" t="str">
        <f t="shared" si="69"/>
        <v>-</v>
      </c>
      <c r="U495" s="237" t="str">
        <f t="shared" si="70"/>
        <v>-</v>
      </c>
      <c r="V495" s="237" t="str">
        <f t="shared" si="71"/>
        <v>-</v>
      </c>
      <c r="W495" s="295"/>
      <c r="Y495" s="290"/>
    </row>
    <row r="496" spans="2:25" x14ac:dyDescent="0.5">
      <c r="B496" s="292"/>
      <c r="C496" s="240"/>
      <c r="D496" s="268"/>
      <c r="E496" s="240"/>
      <c r="F496" s="240"/>
      <c r="G496" s="268"/>
      <c r="H496" s="237" t="str">
        <f t="shared" si="60"/>
        <v>-</v>
      </c>
      <c r="I496" s="237" t="str">
        <f t="shared" si="61"/>
        <v>-</v>
      </c>
      <c r="J496" s="237" t="str">
        <f t="shared" si="62"/>
        <v>-</v>
      </c>
      <c r="K496" s="237" t="str">
        <f t="shared" si="63"/>
        <v>-</v>
      </c>
      <c r="L496" s="237" t="str">
        <f t="shared" si="64"/>
        <v>-</v>
      </c>
      <c r="M496" s="237" t="str">
        <f t="shared" si="65"/>
        <v>-</v>
      </c>
      <c r="N496" s="240"/>
      <c r="O496" s="240"/>
      <c r="P496" s="268"/>
      <c r="Q496" s="237" t="str">
        <f t="shared" si="66"/>
        <v>-</v>
      </c>
      <c r="R496" s="237" t="str">
        <f t="shared" si="67"/>
        <v>-</v>
      </c>
      <c r="S496" s="237" t="str">
        <f t="shared" si="68"/>
        <v>-</v>
      </c>
      <c r="T496" s="237" t="str">
        <f t="shared" si="69"/>
        <v>-</v>
      </c>
      <c r="U496" s="237" t="str">
        <f t="shared" si="70"/>
        <v>-</v>
      </c>
      <c r="V496" s="237" t="str">
        <f t="shared" si="71"/>
        <v>-</v>
      </c>
      <c r="W496" s="295"/>
      <c r="Y496" s="290"/>
    </row>
    <row r="497" spans="2:25" x14ac:dyDescent="0.5">
      <c r="B497" s="292"/>
      <c r="C497" s="240"/>
      <c r="D497" s="268"/>
      <c r="E497" s="240"/>
      <c r="F497" s="240"/>
      <c r="G497" s="268"/>
      <c r="H497" s="237" t="str">
        <f t="shared" si="60"/>
        <v>-</v>
      </c>
      <c r="I497" s="237" t="str">
        <f t="shared" si="61"/>
        <v>-</v>
      </c>
      <c r="J497" s="237" t="str">
        <f t="shared" si="62"/>
        <v>-</v>
      </c>
      <c r="K497" s="237" t="str">
        <f t="shared" si="63"/>
        <v>-</v>
      </c>
      <c r="L497" s="237" t="str">
        <f t="shared" si="64"/>
        <v>-</v>
      </c>
      <c r="M497" s="237" t="str">
        <f t="shared" si="65"/>
        <v>-</v>
      </c>
      <c r="N497" s="240"/>
      <c r="O497" s="240"/>
      <c r="P497" s="268"/>
      <c r="Q497" s="237" t="str">
        <f t="shared" si="66"/>
        <v>-</v>
      </c>
      <c r="R497" s="237" t="str">
        <f t="shared" si="67"/>
        <v>-</v>
      </c>
      <c r="S497" s="237" t="str">
        <f t="shared" si="68"/>
        <v>-</v>
      </c>
      <c r="T497" s="237" t="str">
        <f t="shared" si="69"/>
        <v>-</v>
      </c>
      <c r="U497" s="237" t="str">
        <f t="shared" si="70"/>
        <v>-</v>
      </c>
      <c r="V497" s="237" t="str">
        <f t="shared" si="71"/>
        <v>-</v>
      </c>
      <c r="W497" s="295"/>
      <c r="Y497" s="290"/>
    </row>
    <row r="498" spans="2:25" x14ac:dyDescent="0.5">
      <c r="B498" s="292"/>
      <c r="C498" s="240"/>
      <c r="D498" s="268"/>
      <c r="E498" s="240"/>
      <c r="F498" s="240"/>
      <c r="G498" s="268"/>
      <c r="H498" s="237" t="str">
        <f t="shared" si="60"/>
        <v>-</v>
      </c>
      <c r="I498" s="237" t="str">
        <f t="shared" si="61"/>
        <v>-</v>
      </c>
      <c r="J498" s="237" t="str">
        <f t="shared" si="62"/>
        <v>-</v>
      </c>
      <c r="K498" s="237" t="str">
        <f t="shared" si="63"/>
        <v>-</v>
      </c>
      <c r="L498" s="237" t="str">
        <f t="shared" si="64"/>
        <v>-</v>
      </c>
      <c r="M498" s="237" t="str">
        <f t="shared" si="65"/>
        <v>-</v>
      </c>
      <c r="N498" s="240"/>
      <c r="O498" s="240"/>
      <c r="P498" s="268"/>
      <c r="Q498" s="237" t="str">
        <f t="shared" si="66"/>
        <v>-</v>
      </c>
      <c r="R498" s="237" t="str">
        <f t="shared" si="67"/>
        <v>-</v>
      </c>
      <c r="S498" s="237" t="str">
        <f t="shared" si="68"/>
        <v>-</v>
      </c>
      <c r="T498" s="237" t="str">
        <f t="shared" si="69"/>
        <v>-</v>
      </c>
      <c r="U498" s="237" t="str">
        <f t="shared" si="70"/>
        <v>-</v>
      </c>
      <c r="V498" s="237" t="str">
        <f t="shared" si="71"/>
        <v>-</v>
      </c>
      <c r="W498" s="295"/>
      <c r="Y498" s="290"/>
    </row>
    <row r="499" spans="2:25" x14ac:dyDescent="0.5">
      <c r="B499" s="292"/>
      <c r="C499" s="240"/>
      <c r="D499" s="268"/>
      <c r="E499" s="240"/>
      <c r="F499" s="240"/>
      <c r="G499" s="268"/>
      <c r="H499" s="237" t="str">
        <f t="shared" si="60"/>
        <v>-</v>
      </c>
      <c r="I499" s="237" t="str">
        <f t="shared" si="61"/>
        <v>-</v>
      </c>
      <c r="J499" s="237" t="str">
        <f t="shared" si="62"/>
        <v>-</v>
      </c>
      <c r="K499" s="237" t="str">
        <f t="shared" si="63"/>
        <v>-</v>
      </c>
      <c r="L499" s="237" t="str">
        <f t="shared" si="64"/>
        <v>-</v>
      </c>
      <c r="M499" s="237" t="str">
        <f t="shared" si="65"/>
        <v>-</v>
      </c>
      <c r="N499" s="240"/>
      <c r="O499" s="240"/>
      <c r="P499" s="268"/>
      <c r="Q499" s="237" t="str">
        <f t="shared" si="66"/>
        <v>-</v>
      </c>
      <c r="R499" s="237" t="str">
        <f t="shared" si="67"/>
        <v>-</v>
      </c>
      <c r="S499" s="237" t="str">
        <f t="shared" si="68"/>
        <v>-</v>
      </c>
      <c r="T499" s="237" t="str">
        <f t="shared" si="69"/>
        <v>-</v>
      </c>
      <c r="U499" s="237" t="str">
        <f t="shared" si="70"/>
        <v>-</v>
      </c>
      <c r="V499" s="237" t="str">
        <f t="shared" si="71"/>
        <v>-</v>
      </c>
      <c r="W499" s="295"/>
      <c r="Y499" s="290"/>
    </row>
    <row r="500" spans="2:25" x14ac:dyDescent="0.5">
      <c r="B500" s="292"/>
      <c r="C500" s="240"/>
      <c r="D500" s="268"/>
      <c r="E500" s="240"/>
      <c r="F500" s="240"/>
      <c r="G500" s="268"/>
      <c r="H500" s="237" t="str">
        <f t="shared" si="60"/>
        <v>-</v>
      </c>
      <c r="I500" s="237" t="str">
        <f t="shared" si="61"/>
        <v>-</v>
      </c>
      <c r="J500" s="237" t="str">
        <f t="shared" si="62"/>
        <v>-</v>
      </c>
      <c r="K500" s="237" t="str">
        <f t="shared" si="63"/>
        <v>-</v>
      </c>
      <c r="L500" s="237" t="str">
        <f t="shared" si="64"/>
        <v>-</v>
      </c>
      <c r="M500" s="237" t="str">
        <f t="shared" si="65"/>
        <v>-</v>
      </c>
      <c r="N500" s="240"/>
      <c r="O500" s="240"/>
      <c r="P500" s="268"/>
      <c r="Q500" s="237" t="str">
        <f t="shared" si="66"/>
        <v>-</v>
      </c>
      <c r="R500" s="237" t="str">
        <f t="shared" si="67"/>
        <v>-</v>
      </c>
      <c r="S500" s="237" t="str">
        <f t="shared" si="68"/>
        <v>-</v>
      </c>
      <c r="T500" s="237" t="str">
        <f t="shared" si="69"/>
        <v>-</v>
      </c>
      <c r="U500" s="237" t="str">
        <f t="shared" si="70"/>
        <v>-</v>
      </c>
      <c r="V500" s="237" t="str">
        <f t="shared" si="71"/>
        <v>-</v>
      </c>
      <c r="W500" s="295"/>
      <c r="Y500" s="290"/>
    </row>
    <row r="501" spans="2:25" x14ac:dyDescent="0.5">
      <c r="B501" s="292"/>
      <c r="C501" s="240"/>
      <c r="D501" s="268"/>
      <c r="E501" s="240"/>
      <c r="F501" s="240"/>
      <c r="G501" s="268"/>
      <c r="H501" s="237" t="str">
        <f t="shared" si="60"/>
        <v>-</v>
      </c>
      <c r="I501" s="237" t="str">
        <f t="shared" si="61"/>
        <v>-</v>
      </c>
      <c r="J501" s="237" t="str">
        <f t="shared" si="62"/>
        <v>-</v>
      </c>
      <c r="K501" s="237" t="str">
        <f t="shared" si="63"/>
        <v>-</v>
      </c>
      <c r="L501" s="237" t="str">
        <f t="shared" si="64"/>
        <v>-</v>
      </c>
      <c r="M501" s="237" t="str">
        <f t="shared" si="65"/>
        <v>-</v>
      </c>
      <c r="N501" s="240"/>
      <c r="O501" s="240"/>
      <c r="P501" s="268"/>
      <c r="Q501" s="237" t="str">
        <f t="shared" si="66"/>
        <v>-</v>
      </c>
      <c r="R501" s="237" t="str">
        <f t="shared" si="67"/>
        <v>-</v>
      </c>
      <c r="S501" s="237" t="str">
        <f t="shared" si="68"/>
        <v>-</v>
      </c>
      <c r="T501" s="237" t="str">
        <f t="shared" si="69"/>
        <v>-</v>
      </c>
      <c r="U501" s="237" t="str">
        <f t="shared" si="70"/>
        <v>-</v>
      </c>
      <c r="V501" s="237" t="str">
        <f t="shared" si="71"/>
        <v>-</v>
      </c>
      <c r="W501" s="295"/>
      <c r="Y501" s="290"/>
    </row>
    <row r="502" spans="2:25" x14ac:dyDescent="0.5">
      <c r="B502" s="292"/>
      <c r="C502" s="240"/>
      <c r="D502" s="268"/>
      <c r="E502" s="240"/>
      <c r="F502" s="240"/>
      <c r="G502" s="268"/>
      <c r="H502" s="237" t="str">
        <f t="shared" si="60"/>
        <v>-</v>
      </c>
      <c r="I502" s="237" t="str">
        <f t="shared" si="61"/>
        <v>-</v>
      </c>
      <c r="J502" s="237" t="str">
        <f t="shared" si="62"/>
        <v>-</v>
      </c>
      <c r="K502" s="237" t="str">
        <f t="shared" si="63"/>
        <v>-</v>
      </c>
      <c r="L502" s="237" t="str">
        <f t="shared" si="64"/>
        <v>-</v>
      </c>
      <c r="M502" s="237" t="str">
        <f t="shared" si="65"/>
        <v>-</v>
      </c>
      <c r="N502" s="240"/>
      <c r="O502" s="240"/>
      <c r="P502" s="268"/>
      <c r="Q502" s="237" t="str">
        <f t="shared" si="66"/>
        <v>-</v>
      </c>
      <c r="R502" s="237" t="str">
        <f t="shared" si="67"/>
        <v>-</v>
      </c>
      <c r="S502" s="237" t="str">
        <f t="shared" si="68"/>
        <v>-</v>
      </c>
      <c r="T502" s="237" t="str">
        <f t="shared" si="69"/>
        <v>-</v>
      </c>
      <c r="U502" s="237" t="str">
        <f t="shared" si="70"/>
        <v>-</v>
      </c>
      <c r="V502" s="237" t="str">
        <f t="shared" si="71"/>
        <v>-</v>
      </c>
      <c r="W502" s="295"/>
      <c r="Y502" s="290"/>
    </row>
    <row r="503" spans="2:25" x14ac:dyDescent="0.5">
      <c r="B503" s="292"/>
      <c r="C503" s="240"/>
      <c r="D503" s="268"/>
      <c r="E503" s="240"/>
      <c r="F503" s="240"/>
      <c r="G503" s="268"/>
      <c r="H503" s="237" t="str">
        <f t="shared" si="60"/>
        <v>-</v>
      </c>
      <c r="I503" s="237" t="str">
        <f t="shared" si="61"/>
        <v>-</v>
      </c>
      <c r="J503" s="237" t="str">
        <f t="shared" si="62"/>
        <v>-</v>
      </c>
      <c r="K503" s="237" t="str">
        <f t="shared" si="63"/>
        <v>-</v>
      </c>
      <c r="L503" s="237" t="str">
        <f t="shared" si="64"/>
        <v>-</v>
      </c>
      <c r="M503" s="237" t="str">
        <f t="shared" si="65"/>
        <v>-</v>
      </c>
      <c r="N503" s="240"/>
      <c r="O503" s="240"/>
      <c r="P503" s="268"/>
      <c r="Q503" s="237" t="str">
        <f t="shared" si="66"/>
        <v>-</v>
      </c>
      <c r="R503" s="237" t="str">
        <f t="shared" si="67"/>
        <v>-</v>
      </c>
      <c r="S503" s="237" t="str">
        <f t="shared" si="68"/>
        <v>-</v>
      </c>
      <c r="T503" s="237" t="str">
        <f t="shared" si="69"/>
        <v>-</v>
      </c>
      <c r="U503" s="237" t="str">
        <f t="shared" si="70"/>
        <v>-</v>
      </c>
      <c r="V503" s="237" t="str">
        <f t="shared" si="71"/>
        <v>-</v>
      </c>
      <c r="W503" s="295"/>
      <c r="Y503" s="290"/>
    </row>
    <row r="504" spans="2:25" x14ac:dyDescent="0.5">
      <c r="B504" s="292"/>
      <c r="C504" s="240"/>
      <c r="D504" s="268"/>
      <c r="E504" s="240"/>
      <c r="F504" s="240"/>
      <c r="G504" s="268"/>
      <c r="H504" s="237" t="str">
        <f t="shared" si="60"/>
        <v>-</v>
      </c>
      <c r="I504" s="237" t="str">
        <f t="shared" si="61"/>
        <v>-</v>
      </c>
      <c r="J504" s="237" t="str">
        <f t="shared" si="62"/>
        <v>-</v>
      </c>
      <c r="K504" s="237" t="str">
        <f t="shared" si="63"/>
        <v>-</v>
      </c>
      <c r="L504" s="237" t="str">
        <f t="shared" si="64"/>
        <v>-</v>
      </c>
      <c r="M504" s="237" t="str">
        <f t="shared" si="65"/>
        <v>-</v>
      </c>
      <c r="N504" s="240"/>
      <c r="O504" s="240"/>
      <c r="P504" s="268"/>
      <c r="Q504" s="237" t="str">
        <f t="shared" si="66"/>
        <v>-</v>
      </c>
      <c r="R504" s="237" t="str">
        <f t="shared" si="67"/>
        <v>-</v>
      </c>
      <c r="S504" s="237" t="str">
        <f t="shared" si="68"/>
        <v>-</v>
      </c>
      <c r="T504" s="237" t="str">
        <f t="shared" si="69"/>
        <v>-</v>
      </c>
      <c r="U504" s="237" t="str">
        <f t="shared" si="70"/>
        <v>-</v>
      </c>
      <c r="V504" s="237" t="str">
        <f t="shared" si="71"/>
        <v>-</v>
      </c>
      <c r="W504" s="295"/>
      <c r="Y504" s="290"/>
    </row>
    <row r="505" spans="2:25" x14ac:dyDescent="0.5">
      <c r="B505" s="292"/>
      <c r="C505" s="240"/>
      <c r="D505" s="268"/>
      <c r="E505" s="240"/>
      <c r="F505" s="240"/>
      <c r="G505" s="268"/>
      <c r="H505" s="237" t="str">
        <f t="shared" si="60"/>
        <v>-</v>
      </c>
      <c r="I505" s="237" t="str">
        <f t="shared" si="61"/>
        <v>-</v>
      </c>
      <c r="J505" s="237" t="str">
        <f t="shared" si="62"/>
        <v>-</v>
      </c>
      <c r="K505" s="237" t="str">
        <f t="shared" si="63"/>
        <v>-</v>
      </c>
      <c r="L505" s="237" t="str">
        <f t="shared" si="64"/>
        <v>-</v>
      </c>
      <c r="M505" s="237" t="str">
        <f t="shared" si="65"/>
        <v>-</v>
      </c>
      <c r="N505" s="240"/>
      <c r="O505" s="240"/>
      <c r="P505" s="268"/>
      <c r="Q505" s="237" t="str">
        <f t="shared" si="66"/>
        <v>-</v>
      </c>
      <c r="R505" s="237" t="str">
        <f t="shared" si="67"/>
        <v>-</v>
      </c>
      <c r="S505" s="237" t="str">
        <f t="shared" si="68"/>
        <v>-</v>
      </c>
      <c r="T505" s="237" t="str">
        <f t="shared" si="69"/>
        <v>-</v>
      </c>
      <c r="U505" s="237" t="str">
        <f t="shared" si="70"/>
        <v>-</v>
      </c>
      <c r="V505" s="237" t="str">
        <f t="shared" si="71"/>
        <v>-</v>
      </c>
      <c r="W505" s="295"/>
      <c r="Y505" s="290"/>
    </row>
    <row r="506" spans="2:25" x14ac:dyDescent="0.5">
      <c r="B506" s="292"/>
      <c r="C506" s="240"/>
      <c r="D506" s="268"/>
      <c r="E506" s="240"/>
      <c r="F506" s="240"/>
      <c r="G506" s="268"/>
      <c r="H506" s="237" t="str">
        <f t="shared" si="60"/>
        <v>-</v>
      </c>
      <c r="I506" s="237" t="str">
        <f t="shared" si="61"/>
        <v>-</v>
      </c>
      <c r="J506" s="237" t="str">
        <f t="shared" si="62"/>
        <v>-</v>
      </c>
      <c r="K506" s="237" t="str">
        <f t="shared" si="63"/>
        <v>-</v>
      </c>
      <c r="L506" s="237" t="str">
        <f t="shared" si="64"/>
        <v>-</v>
      </c>
      <c r="M506" s="237" t="str">
        <f t="shared" si="65"/>
        <v>-</v>
      </c>
      <c r="N506" s="240"/>
      <c r="O506" s="240"/>
      <c r="P506" s="268"/>
      <c r="Q506" s="237" t="str">
        <f t="shared" si="66"/>
        <v>-</v>
      </c>
      <c r="R506" s="237" t="str">
        <f t="shared" si="67"/>
        <v>-</v>
      </c>
      <c r="S506" s="237" t="str">
        <f t="shared" si="68"/>
        <v>-</v>
      </c>
      <c r="T506" s="237" t="str">
        <f t="shared" si="69"/>
        <v>-</v>
      </c>
      <c r="U506" s="237" t="str">
        <f t="shared" si="70"/>
        <v>-</v>
      </c>
      <c r="V506" s="237" t="str">
        <f t="shared" si="71"/>
        <v>-</v>
      </c>
      <c r="W506" s="295"/>
      <c r="Y506" s="290"/>
    </row>
    <row r="507" spans="2:25" x14ac:dyDescent="0.5">
      <c r="B507" s="292"/>
      <c r="C507" s="240"/>
      <c r="D507" s="268"/>
      <c r="E507" s="240"/>
      <c r="F507" s="240"/>
      <c r="G507" s="268"/>
      <c r="H507" s="237" t="str">
        <f t="shared" si="60"/>
        <v>-</v>
      </c>
      <c r="I507" s="237" t="str">
        <f t="shared" si="61"/>
        <v>-</v>
      </c>
      <c r="J507" s="237" t="str">
        <f t="shared" si="62"/>
        <v>-</v>
      </c>
      <c r="K507" s="237" t="str">
        <f t="shared" si="63"/>
        <v>-</v>
      </c>
      <c r="L507" s="237" t="str">
        <f t="shared" si="64"/>
        <v>-</v>
      </c>
      <c r="M507" s="237" t="str">
        <f t="shared" si="65"/>
        <v>-</v>
      </c>
      <c r="N507" s="240"/>
      <c r="O507" s="240"/>
      <c r="P507" s="268"/>
      <c r="Q507" s="237" t="str">
        <f t="shared" si="66"/>
        <v>-</v>
      </c>
      <c r="R507" s="237" t="str">
        <f t="shared" si="67"/>
        <v>-</v>
      </c>
      <c r="S507" s="237" t="str">
        <f t="shared" si="68"/>
        <v>-</v>
      </c>
      <c r="T507" s="237" t="str">
        <f t="shared" si="69"/>
        <v>-</v>
      </c>
      <c r="U507" s="237" t="str">
        <f t="shared" si="70"/>
        <v>-</v>
      </c>
      <c r="V507" s="237" t="str">
        <f t="shared" si="71"/>
        <v>-</v>
      </c>
      <c r="W507" s="295"/>
      <c r="Y507" s="290"/>
    </row>
    <row r="508" spans="2:25" x14ac:dyDescent="0.5">
      <c r="B508" s="292"/>
      <c r="C508" s="240"/>
      <c r="D508" s="268"/>
      <c r="E508" s="240"/>
      <c r="F508" s="240"/>
      <c r="G508" s="268"/>
      <c r="H508" s="237" t="str">
        <f t="shared" si="60"/>
        <v>-</v>
      </c>
      <c r="I508" s="237" t="str">
        <f t="shared" si="61"/>
        <v>-</v>
      </c>
      <c r="J508" s="237" t="str">
        <f t="shared" si="62"/>
        <v>-</v>
      </c>
      <c r="K508" s="237" t="str">
        <f t="shared" si="63"/>
        <v>-</v>
      </c>
      <c r="L508" s="237" t="str">
        <f t="shared" si="64"/>
        <v>-</v>
      </c>
      <c r="M508" s="237" t="str">
        <f t="shared" si="65"/>
        <v>-</v>
      </c>
      <c r="N508" s="240"/>
      <c r="O508" s="240"/>
      <c r="P508" s="268"/>
      <c r="Q508" s="237" t="str">
        <f t="shared" si="66"/>
        <v>-</v>
      </c>
      <c r="R508" s="237" t="str">
        <f t="shared" si="67"/>
        <v>-</v>
      </c>
      <c r="S508" s="237" t="str">
        <f t="shared" si="68"/>
        <v>-</v>
      </c>
      <c r="T508" s="237" t="str">
        <f t="shared" si="69"/>
        <v>-</v>
      </c>
      <c r="U508" s="237" t="str">
        <f t="shared" si="70"/>
        <v>-</v>
      </c>
      <c r="V508" s="237" t="str">
        <f t="shared" si="71"/>
        <v>-</v>
      </c>
      <c r="W508" s="295"/>
      <c r="Y508" s="290"/>
    </row>
    <row r="509" spans="2:25" x14ac:dyDescent="0.5">
      <c r="B509" s="292"/>
      <c r="C509" s="240"/>
      <c r="D509" s="268"/>
      <c r="E509" s="240"/>
      <c r="F509" s="240"/>
      <c r="G509" s="268"/>
      <c r="H509" s="237" t="str">
        <f t="shared" si="60"/>
        <v>-</v>
      </c>
      <c r="I509" s="237" t="str">
        <f t="shared" si="61"/>
        <v>-</v>
      </c>
      <c r="J509" s="237" t="str">
        <f t="shared" si="62"/>
        <v>-</v>
      </c>
      <c r="K509" s="237" t="str">
        <f t="shared" si="63"/>
        <v>-</v>
      </c>
      <c r="L509" s="237" t="str">
        <f t="shared" si="64"/>
        <v>-</v>
      </c>
      <c r="M509" s="237" t="str">
        <f t="shared" si="65"/>
        <v>-</v>
      </c>
      <c r="N509" s="240"/>
      <c r="O509" s="240"/>
      <c r="P509" s="268"/>
      <c r="Q509" s="237" t="str">
        <f t="shared" si="66"/>
        <v>-</v>
      </c>
      <c r="R509" s="237" t="str">
        <f t="shared" si="67"/>
        <v>-</v>
      </c>
      <c r="S509" s="237" t="str">
        <f t="shared" si="68"/>
        <v>-</v>
      </c>
      <c r="T509" s="237" t="str">
        <f t="shared" si="69"/>
        <v>-</v>
      </c>
      <c r="U509" s="237" t="str">
        <f t="shared" si="70"/>
        <v>-</v>
      </c>
      <c r="V509" s="237" t="str">
        <f t="shared" si="71"/>
        <v>-</v>
      </c>
      <c r="W509" s="295"/>
      <c r="Y509" s="290"/>
    </row>
    <row r="510" spans="2:25" x14ac:dyDescent="0.5">
      <c r="B510" s="292"/>
      <c r="C510" s="240"/>
      <c r="D510" s="268"/>
      <c r="E510" s="240"/>
      <c r="F510" s="240"/>
      <c r="G510" s="268"/>
      <c r="H510" s="237" t="str">
        <f t="shared" si="60"/>
        <v>-</v>
      </c>
      <c r="I510" s="237" t="str">
        <f t="shared" si="61"/>
        <v>-</v>
      </c>
      <c r="J510" s="237" t="str">
        <f t="shared" si="62"/>
        <v>-</v>
      </c>
      <c r="K510" s="237" t="str">
        <f t="shared" si="63"/>
        <v>-</v>
      </c>
      <c r="L510" s="237" t="str">
        <f t="shared" si="64"/>
        <v>-</v>
      </c>
      <c r="M510" s="237" t="str">
        <f t="shared" si="65"/>
        <v>-</v>
      </c>
      <c r="N510" s="240"/>
      <c r="O510" s="240"/>
      <c r="P510" s="268"/>
      <c r="Q510" s="237" t="str">
        <f t="shared" si="66"/>
        <v>-</v>
      </c>
      <c r="R510" s="237" t="str">
        <f t="shared" si="67"/>
        <v>-</v>
      </c>
      <c r="S510" s="237" t="str">
        <f t="shared" si="68"/>
        <v>-</v>
      </c>
      <c r="T510" s="237" t="str">
        <f t="shared" si="69"/>
        <v>-</v>
      </c>
      <c r="U510" s="237" t="str">
        <f t="shared" si="70"/>
        <v>-</v>
      </c>
      <c r="V510" s="237" t="str">
        <f t="shared" si="71"/>
        <v>-</v>
      </c>
      <c r="W510" s="295"/>
      <c r="Y510" s="290"/>
    </row>
    <row r="511" spans="2:25" x14ac:dyDescent="0.5">
      <c r="B511" s="292"/>
      <c r="C511" s="240"/>
      <c r="D511" s="268"/>
      <c r="E511" s="240"/>
      <c r="F511" s="240"/>
      <c r="G511" s="268"/>
      <c r="H511" s="237" t="str">
        <f t="shared" si="60"/>
        <v>-</v>
      </c>
      <c r="I511" s="237" t="str">
        <f t="shared" si="61"/>
        <v>-</v>
      </c>
      <c r="J511" s="237" t="str">
        <f t="shared" si="62"/>
        <v>-</v>
      </c>
      <c r="K511" s="237" t="str">
        <f t="shared" si="63"/>
        <v>-</v>
      </c>
      <c r="L511" s="237" t="str">
        <f t="shared" si="64"/>
        <v>-</v>
      </c>
      <c r="M511" s="237" t="str">
        <f t="shared" si="65"/>
        <v>-</v>
      </c>
      <c r="N511" s="240"/>
      <c r="O511" s="240"/>
      <c r="P511" s="268"/>
      <c r="Q511" s="237" t="str">
        <f t="shared" si="66"/>
        <v>-</v>
      </c>
      <c r="R511" s="237" t="str">
        <f t="shared" si="67"/>
        <v>-</v>
      </c>
      <c r="S511" s="237" t="str">
        <f t="shared" si="68"/>
        <v>-</v>
      </c>
      <c r="T511" s="237" t="str">
        <f t="shared" si="69"/>
        <v>-</v>
      </c>
      <c r="U511" s="237" t="str">
        <f t="shared" si="70"/>
        <v>-</v>
      </c>
      <c r="V511" s="237" t="str">
        <f t="shared" si="71"/>
        <v>-</v>
      </c>
      <c r="W511" s="295"/>
      <c r="Y511" s="290"/>
    </row>
    <row r="512" spans="2:25" x14ac:dyDescent="0.5">
      <c r="B512" s="292"/>
      <c r="C512" s="240"/>
      <c r="D512" s="268"/>
      <c r="E512" s="240"/>
      <c r="F512" s="240"/>
      <c r="G512" s="268"/>
      <c r="H512" s="237" t="str">
        <f t="shared" si="60"/>
        <v>-</v>
      </c>
      <c r="I512" s="237" t="str">
        <f t="shared" si="61"/>
        <v>-</v>
      </c>
      <c r="J512" s="237" t="str">
        <f t="shared" si="62"/>
        <v>-</v>
      </c>
      <c r="K512" s="237" t="str">
        <f t="shared" si="63"/>
        <v>-</v>
      </c>
      <c r="L512" s="237" t="str">
        <f t="shared" si="64"/>
        <v>-</v>
      </c>
      <c r="M512" s="237" t="str">
        <f t="shared" si="65"/>
        <v>-</v>
      </c>
      <c r="N512" s="240"/>
      <c r="O512" s="240"/>
      <c r="P512" s="268"/>
      <c r="Q512" s="237" t="str">
        <f t="shared" si="66"/>
        <v>-</v>
      </c>
      <c r="R512" s="237" t="str">
        <f t="shared" si="67"/>
        <v>-</v>
      </c>
      <c r="S512" s="237" t="str">
        <f t="shared" si="68"/>
        <v>-</v>
      </c>
      <c r="T512" s="237" t="str">
        <f t="shared" si="69"/>
        <v>-</v>
      </c>
      <c r="U512" s="237" t="str">
        <f t="shared" si="70"/>
        <v>-</v>
      </c>
      <c r="V512" s="237" t="str">
        <f t="shared" si="71"/>
        <v>-</v>
      </c>
      <c r="W512" s="295"/>
      <c r="Y512" s="290"/>
    </row>
    <row r="513" spans="2:25" x14ac:dyDescent="0.5">
      <c r="B513" s="292"/>
      <c r="C513" s="240"/>
      <c r="D513" s="268"/>
      <c r="E513" s="240"/>
      <c r="F513" s="240"/>
      <c r="G513" s="268"/>
      <c r="H513" s="237" t="str">
        <f t="shared" si="60"/>
        <v>-</v>
      </c>
      <c r="I513" s="237" t="str">
        <f t="shared" si="61"/>
        <v>-</v>
      </c>
      <c r="J513" s="237" t="str">
        <f t="shared" si="62"/>
        <v>-</v>
      </c>
      <c r="K513" s="237" t="str">
        <f t="shared" si="63"/>
        <v>-</v>
      </c>
      <c r="L513" s="237" t="str">
        <f t="shared" si="64"/>
        <v>-</v>
      </c>
      <c r="M513" s="237" t="str">
        <f t="shared" si="65"/>
        <v>-</v>
      </c>
      <c r="N513" s="240"/>
      <c r="O513" s="240"/>
      <c r="P513" s="268"/>
      <c r="Q513" s="237" t="str">
        <f t="shared" si="66"/>
        <v>-</v>
      </c>
      <c r="R513" s="237" t="str">
        <f t="shared" si="67"/>
        <v>-</v>
      </c>
      <c r="S513" s="237" t="str">
        <f t="shared" si="68"/>
        <v>-</v>
      </c>
      <c r="T513" s="237" t="str">
        <f t="shared" si="69"/>
        <v>-</v>
      </c>
      <c r="U513" s="237" t="str">
        <f t="shared" si="70"/>
        <v>-</v>
      </c>
      <c r="V513" s="237" t="str">
        <f t="shared" si="71"/>
        <v>-</v>
      </c>
      <c r="W513" s="295"/>
      <c r="Y513" s="290"/>
    </row>
    <row r="514" spans="2:25" x14ac:dyDescent="0.5">
      <c r="B514" s="292"/>
      <c r="C514" s="240"/>
      <c r="D514" s="268"/>
      <c r="E514" s="240"/>
      <c r="F514" s="240"/>
      <c r="G514" s="268"/>
      <c r="H514" s="237" t="str">
        <f t="shared" si="60"/>
        <v>-</v>
      </c>
      <c r="I514" s="237" t="str">
        <f t="shared" si="61"/>
        <v>-</v>
      </c>
      <c r="J514" s="237" t="str">
        <f t="shared" si="62"/>
        <v>-</v>
      </c>
      <c r="K514" s="237" t="str">
        <f t="shared" si="63"/>
        <v>-</v>
      </c>
      <c r="L514" s="237" t="str">
        <f t="shared" si="64"/>
        <v>-</v>
      </c>
      <c r="M514" s="237" t="str">
        <f t="shared" si="65"/>
        <v>-</v>
      </c>
      <c r="N514" s="240"/>
      <c r="O514" s="240"/>
      <c r="P514" s="268"/>
      <c r="Q514" s="237" t="str">
        <f t="shared" si="66"/>
        <v>-</v>
      </c>
      <c r="R514" s="237" t="str">
        <f t="shared" si="67"/>
        <v>-</v>
      </c>
      <c r="S514" s="237" t="str">
        <f t="shared" si="68"/>
        <v>-</v>
      </c>
      <c r="T514" s="237" t="str">
        <f t="shared" si="69"/>
        <v>-</v>
      </c>
      <c r="U514" s="237" t="str">
        <f t="shared" si="70"/>
        <v>-</v>
      </c>
      <c r="V514" s="237" t="str">
        <f t="shared" si="71"/>
        <v>-</v>
      </c>
      <c r="W514" s="295"/>
      <c r="Y514" s="290"/>
    </row>
    <row r="515" spans="2:25" x14ac:dyDescent="0.5">
      <c r="B515" s="292"/>
      <c r="C515" s="240"/>
      <c r="D515" s="268"/>
      <c r="E515" s="240"/>
      <c r="F515" s="240"/>
      <c r="G515" s="268"/>
      <c r="H515" s="237" t="str">
        <f t="shared" si="60"/>
        <v>-</v>
      </c>
      <c r="I515" s="237" t="str">
        <f t="shared" si="61"/>
        <v>-</v>
      </c>
      <c r="J515" s="237" t="str">
        <f t="shared" si="62"/>
        <v>-</v>
      </c>
      <c r="K515" s="237" t="str">
        <f t="shared" si="63"/>
        <v>-</v>
      </c>
      <c r="L515" s="237" t="str">
        <f t="shared" si="64"/>
        <v>-</v>
      </c>
      <c r="M515" s="237" t="str">
        <f t="shared" si="65"/>
        <v>-</v>
      </c>
      <c r="N515" s="240"/>
      <c r="O515" s="240"/>
      <c r="P515" s="268"/>
      <c r="Q515" s="237" t="str">
        <f t="shared" si="66"/>
        <v>-</v>
      </c>
      <c r="R515" s="237" t="str">
        <f t="shared" si="67"/>
        <v>-</v>
      </c>
      <c r="S515" s="237" t="str">
        <f t="shared" si="68"/>
        <v>-</v>
      </c>
      <c r="T515" s="237" t="str">
        <f t="shared" si="69"/>
        <v>-</v>
      </c>
      <c r="U515" s="237" t="str">
        <f t="shared" si="70"/>
        <v>-</v>
      </c>
      <c r="V515" s="237" t="str">
        <f t="shared" si="71"/>
        <v>-</v>
      </c>
      <c r="W515" s="295"/>
      <c r="Y515" s="290"/>
    </row>
    <row r="516" spans="2:25" x14ac:dyDescent="0.5">
      <c r="B516" s="292"/>
      <c r="C516" s="240"/>
      <c r="D516" s="268"/>
      <c r="E516" s="240"/>
      <c r="F516" s="240"/>
      <c r="G516" s="268"/>
      <c r="H516" s="237" t="str">
        <f t="shared" si="60"/>
        <v>-</v>
      </c>
      <c r="I516" s="237" t="str">
        <f t="shared" si="61"/>
        <v>-</v>
      </c>
      <c r="J516" s="237" t="str">
        <f t="shared" si="62"/>
        <v>-</v>
      </c>
      <c r="K516" s="237" t="str">
        <f t="shared" si="63"/>
        <v>-</v>
      </c>
      <c r="L516" s="237" t="str">
        <f t="shared" si="64"/>
        <v>-</v>
      </c>
      <c r="M516" s="237" t="str">
        <f t="shared" si="65"/>
        <v>-</v>
      </c>
      <c r="N516" s="240"/>
      <c r="O516" s="240"/>
      <c r="P516" s="268"/>
      <c r="Q516" s="237" t="str">
        <f t="shared" si="66"/>
        <v>-</v>
      </c>
      <c r="R516" s="237" t="str">
        <f t="shared" si="67"/>
        <v>-</v>
      </c>
      <c r="S516" s="237" t="str">
        <f t="shared" si="68"/>
        <v>-</v>
      </c>
      <c r="T516" s="237" t="str">
        <f t="shared" si="69"/>
        <v>-</v>
      </c>
      <c r="U516" s="237" t="str">
        <f t="shared" si="70"/>
        <v>-</v>
      </c>
      <c r="V516" s="237" t="str">
        <f t="shared" si="71"/>
        <v>-</v>
      </c>
      <c r="W516" s="295"/>
      <c r="Y516" s="290"/>
    </row>
    <row r="517" spans="2:25" x14ac:dyDescent="0.5">
      <c r="B517" s="292"/>
      <c r="C517" s="240"/>
      <c r="D517" s="268"/>
      <c r="E517" s="240"/>
      <c r="F517" s="240"/>
      <c r="G517" s="268"/>
      <c r="H517" s="237" t="str">
        <f t="shared" si="60"/>
        <v>-</v>
      </c>
      <c r="I517" s="237" t="str">
        <f t="shared" si="61"/>
        <v>-</v>
      </c>
      <c r="J517" s="237" t="str">
        <f t="shared" si="62"/>
        <v>-</v>
      </c>
      <c r="K517" s="237" t="str">
        <f t="shared" si="63"/>
        <v>-</v>
      </c>
      <c r="L517" s="237" t="str">
        <f t="shared" si="64"/>
        <v>-</v>
      </c>
      <c r="M517" s="237" t="str">
        <f t="shared" si="65"/>
        <v>-</v>
      </c>
      <c r="N517" s="240"/>
      <c r="O517" s="240"/>
      <c r="P517" s="268"/>
      <c r="Q517" s="237" t="str">
        <f t="shared" si="66"/>
        <v>-</v>
      </c>
      <c r="R517" s="237" t="str">
        <f t="shared" si="67"/>
        <v>-</v>
      </c>
      <c r="S517" s="237" t="str">
        <f t="shared" si="68"/>
        <v>-</v>
      </c>
      <c r="T517" s="237" t="str">
        <f t="shared" si="69"/>
        <v>-</v>
      </c>
      <c r="U517" s="237" t="str">
        <f t="shared" si="70"/>
        <v>-</v>
      </c>
      <c r="V517" s="237" t="str">
        <f t="shared" si="71"/>
        <v>-</v>
      </c>
      <c r="W517" s="295"/>
      <c r="Y517" s="290"/>
    </row>
    <row r="518" spans="2:25" x14ac:dyDescent="0.5">
      <c r="B518" s="292"/>
      <c r="C518" s="240"/>
      <c r="D518" s="268"/>
      <c r="E518" s="240"/>
      <c r="F518" s="240"/>
      <c r="G518" s="268"/>
      <c r="H518" s="237" t="str">
        <f t="shared" si="60"/>
        <v>-</v>
      </c>
      <c r="I518" s="237" t="str">
        <f t="shared" si="61"/>
        <v>-</v>
      </c>
      <c r="J518" s="237" t="str">
        <f t="shared" si="62"/>
        <v>-</v>
      </c>
      <c r="K518" s="237" t="str">
        <f t="shared" si="63"/>
        <v>-</v>
      </c>
      <c r="L518" s="237" t="str">
        <f t="shared" si="64"/>
        <v>-</v>
      </c>
      <c r="M518" s="237" t="str">
        <f t="shared" si="65"/>
        <v>-</v>
      </c>
      <c r="N518" s="240"/>
      <c r="O518" s="240"/>
      <c r="P518" s="268"/>
      <c r="Q518" s="237" t="str">
        <f t="shared" si="66"/>
        <v>-</v>
      </c>
      <c r="R518" s="237" t="str">
        <f t="shared" si="67"/>
        <v>-</v>
      </c>
      <c r="S518" s="237" t="str">
        <f t="shared" si="68"/>
        <v>-</v>
      </c>
      <c r="T518" s="237" t="str">
        <f t="shared" si="69"/>
        <v>-</v>
      </c>
      <c r="U518" s="237" t="str">
        <f t="shared" si="70"/>
        <v>-</v>
      </c>
      <c r="V518" s="237" t="str">
        <f t="shared" si="71"/>
        <v>-</v>
      </c>
      <c r="W518" s="295"/>
      <c r="Y518" s="290"/>
    </row>
    <row r="519" spans="2:25" x14ac:dyDescent="0.5">
      <c r="B519" s="292"/>
      <c r="C519" s="240"/>
      <c r="D519" s="268"/>
      <c r="E519" s="240"/>
      <c r="F519" s="240"/>
      <c r="G519" s="268"/>
      <c r="H519" s="237" t="str">
        <f t="shared" si="60"/>
        <v>-</v>
      </c>
      <c r="I519" s="237" t="str">
        <f t="shared" si="61"/>
        <v>-</v>
      </c>
      <c r="J519" s="237" t="str">
        <f t="shared" si="62"/>
        <v>-</v>
      </c>
      <c r="K519" s="237" t="str">
        <f t="shared" si="63"/>
        <v>-</v>
      </c>
      <c r="L519" s="237" t="str">
        <f t="shared" si="64"/>
        <v>-</v>
      </c>
      <c r="M519" s="237" t="str">
        <f t="shared" si="65"/>
        <v>-</v>
      </c>
      <c r="N519" s="240"/>
      <c r="O519" s="240"/>
      <c r="P519" s="268"/>
      <c r="Q519" s="237" t="str">
        <f t="shared" si="66"/>
        <v>-</v>
      </c>
      <c r="R519" s="237" t="str">
        <f t="shared" si="67"/>
        <v>-</v>
      </c>
      <c r="S519" s="237" t="str">
        <f t="shared" si="68"/>
        <v>-</v>
      </c>
      <c r="T519" s="237" t="str">
        <f t="shared" si="69"/>
        <v>-</v>
      </c>
      <c r="U519" s="237" t="str">
        <f t="shared" si="70"/>
        <v>-</v>
      </c>
      <c r="V519" s="237" t="str">
        <f t="shared" si="71"/>
        <v>-</v>
      </c>
      <c r="W519" s="295"/>
      <c r="Y519" s="290"/>
    </row>
    <row r="520" spans="2:25" x14ac:dyDescent="0.5">
      <c r="B520" s="292"/>
      <c r="C520" s="240"/>
      <c r="D520" s="268"/>
      <c r="E520" s="240"/>
      <c r="F520" s="240"/>
      <c r="G520" s="268"/>
      <c r="H520" s="237" t="str">
        <f t="shared" si="60"/>
        <v>-</v>
      </c>
      <c r="I520" s="237" t="str">
        <f t="shared" si="61"/>
        <v>-</v>
      </c>
      <c r="J520" s="237" t="str">
        <f t="shared" si="62"/>
        <v>-</v>
      </c>
      <c r="K520" s="237" t="str">
        <f t="shared" si="63"/>
        <v>-</v>
      </c>
      <c r="L520" s="237" t="str">
        <f t="shared" si="64"/>
        <v>-</v>
      </c>
      <c r="M520" s="237" t="str">
        <f t="shared" si="65"/>
        <v>-</v>
      </c>
      <c r="N520" s="240"/>
      <c r="O520" s="240"/>
      <c r="P520" s="268"/>
      <c r="Q520" s="237" t="str">
        <f t="shared" si="66"/>
        <v>-</v>
      </c>
      <c r="R520" s="237" t="str">
        <f t="shared" si="67"/>
        <v>-</v>
      </c>
      <c r="S520" s="237" t="str">
        <f t="shared" si="68"/>
        <v>-</v>
      </c>
      <c r="T520" s="237" t="str">
        <f t="shared" si="69"/>
        <v>-</v>
      </c>
      <c r="U520" s="237" t="str">
        <f t="shared" si="70"/>
        <v>-</v>
      </c>
      <c r="V520" s="237" t="str">
        <f t="shared" si="71"/>
        <v>-</v>
      </c>
      <c r="W520" s="295"/>
      <c r="Y520" s="290"/>
    </row>
    <row r="521" spans="2:25" x14ac:dyDescent="0.5">
      <c r="B521" s="292"/>
      <c r="C521" s="240"/>
      <c r="D521" s="268"/>
      <c r="E521" s="240"/>
      <c r="F521" s="240"/>
      <c r="G521" s="268"/>
      <c r="H521" s="237" t="str">
        <f t="shared" si="60"/>
        <v>-</v>
      </c>
      <c r="I521" s="237" t="str">
        <f t="shared" si="61"/>
        <v>-</v>
      </c>
      <c r="J521" s="237" t="str">
        <f t="shared" si="62"/>
        <v>-</v>
      </c>
      <c r="K521" s="237" t="str">
        <f t="shared" si="63"/>
        <v>-</v>
      </c>
      <c r="L521" s="237" t="str">
        <f t="shared" si="64"/>
        <v>-</v>
      </c>
      <c r="M521" s="237" t="str">
        <f t="shared" si="65"/>
        <v>-</v>
      </c>
      <c r="N521" s="240"/>
      <c r="O521" s="240"/>
      <c r="P521" s="268"/>
      <c r="Q521" s="237" t="str">
        <f t="shared" si="66"/>
        <v>-</v>
      </c>
      <c r="R521" s="237" t="str">
        <f t="shared" si="67"/>
        <v>-</v>
      </c>
      <c r="S521" s="237" t="str">
        <f t="shared" si="68"/>
        <v>-</v>
      </c>
      <c r="T521" s="237" t="str">
        <f t="shared" si="69"/>
        <v>-</v>
      </c>
      <c r="U521" s="237" t="str">
        <f t="shared" si="70"/>
        <v>-</v>
      </c>
      <c r="V521" s="237" t="str">
        <f t="shared" si="71"/>
        <v>-</v>
      </c>
      <c r="W521" s="295"/>
      <c r="Y521" s="290"/>
    </row>
    <row r="522" spans="2:25" x14ac:dyDescent="0.5">
      <c r="B522" s="292"/>
      <c r="C522" s="240"/>
      <c r="D522" s="268"/>
      <c r="E522" s="240"/>
      <c r="F522" s="240"/>
      <c r="G522" s="268"/>
      <c r="H522" s="237" t="str">
        <f t="shared" si="60"/>
        <v>-</v>
      </c>
      <c r="I522" s="237" t="str">
        <f t="shared" si="61"/>
        <v>-</v>
      </c>
      <c r="J522" s="237" t="str">
        <f t="shared" si="62"/>
        <v>-</v>
      </c>
      <c r="K522" s="237" t="str">
        <f t="shared" si="63"/>
        <v>-</v>
      </c>
      <c r="L522" s="237" t="str">
        <f t="shared" si="64"/>
        <v>-</v>
      </c>
      <c r="M522" s="237" t="str">
        <f t="shared" si="65"/>
        <v>-</v>
      </c>
      <c r="N522" s="240"/>
      <c r="O522" s="240"/>
      <c r="P522" s="268"/>
      <c r="Q522" s="237" t="str">
        <f t="shared" si="66"/>
        <v>-</v>
      </c>
      <c r="R522" s="237" t="str">
        <f t="shared" si="67"/>
        <v>-</v>
      </c>
      <c r="S522" s="237" t="str">
        <f t="shared" si="68"/>
        <v>-</v>
      </c>
      <c r="T522" s="237" t="str">
        <f t="shared" si="69"/>
        <v>-</v>
      </c>
      <c r="U522" s="237" t="str">
        <f t="shared" si="70"/>
        <v>-</v>
      </c>
      <c r="V522" s="237" t="str">
        <f t="shared" si="71"/>
        <v>-</v>
      </c>
      <c r="W522" s="295"/>
      <c r="Y522" s="290"/>
    </row>
    <row r="523" spans="2:25" x14ac:dyDescent="0.5">
      <c r="B523" s="292"/>
      <c r="C523" s="240"/>
      <c r="D523" s="268"/>
      <c r="E523" s="240"/>
      <c r="F523" s="240"/>
      <c r="G523" s="268"/>
      <c r="H523" s="237" t="str">
        <f t="shared" si="60"/>
        <v>-</v>
      </c>
      <c r="I523" s="237" t="str">
        <f t="shared" si="61"/>
        <v>-</v>
      </c>
      <c r="J523" s="237" t="str">
        <f t="shared" si="62"/>
        <v>-</v>
      </c>
      <c r="K523" s="237" t="str">
        <f t="shared" si="63"/>
        <v>-</v>
      </c>
      <c r="L523" s="237" t="str">
        <f t="shared" si="64"/>
        <v>-</v>
      </c>
      <c r="M523" s="237" t="str">
        <f t="shared" si="65"/>
        <v>-</v>
      </c>
      <c r="N523" s="240"/>
      <c r="O523" s="240"/>
      <c r="P523" s="268"/>
      <c r="Q523" s="237" t="str">
        <f t="shared" si="66"/>
        <v>-</v>
      </c>
      <c r="R523" s="237" t="str">
        <f t="shared" si="67"/>
        <v>-</v>
      </c>
      <c r="S523" s="237" t="str">
        <f t="shared" si="68"/>
        <v>-</v>
      </c>
      <c r="T523" s="237" t="str">
        <f t="shared" si="69"/>
        <v>-</v>
      </c>
      <c r="U523" s="237" t="str">
        <f t="shared" si="70"/>
        <v>-</v>
      </c>
      <c r="V523" s="237" t="str">
        <f t="shared" si="71"/>
        <v>-</v>
      </c>
      <c r="W523" s="295"/>
      <c r="Y523" s="290"/>
    </row>
    <row r="524" spans="2:25" x14ac:dyDescent="0.5">
      <c r="B524" s="292"/>
      <c r="C524" s="240"/>
      <c r="D524" s="268"/>
      <c r="E524" s="240"/>
      <c r="F524" s="240"/>
      <c r="G524" s="268"/>
      <c r="H524" s="237" t="str">
        <f t="shared" si="60"/>
        <v>-</v>
      </c>
      <c r="I524" s="237" t="str">
        <f t="shared" si="61"/>
        <v>-</v>
      </c>
      <c r="J524" s="237" t="str">
        <f t="shared" si="62"/>
        <v>-</v>
      </c>
      <c r="K524" s="237" t="str">
        <f t="shared" si="63"/>
        <v>-</v>
      </c>
      <c r="L524" s="237" t="str">
        <f t="shared" si="64"/>
        <v>-</v>
      </c>
      <c r="M524" s="237" t="str">
        <f t="shared" si="65"/>
        <v>-</v>
      </c>
      <c r="N524" s="240"/>
      <c r="O524" s="240"/>
      <c r="P524" s="268"/>
      <c r="Q524" s="237" t="str">
        <f t="shared" si="66"/>
        <v>-</v>
      </c>
      <c r="R524" s="237" t="str">
        <f t="shared" si="67"/>
        <v>-</v>
      </c>
      <c r="S524" s="237" t="str">
        <f t="shared" si="68"/>
        <v>-</v>
      </c>
      <c r="T524" s="237" t="str">
        <f t="shared" si="69"/>
        <v>-</v>
      </c>
      <c r="U524" s="237" t="str">
        <f t="shared" si="70"/>
        <v>-</v>
      </c>
      <c r="V524" s="237" t="str">
        <f t="shared" si="71"/>
        <v>-</v>
      </c>
      <c r="W524" s="295"/>
      <c r="Y524" s="290"/>
    </row>
    <row r="525" spans="2:25" x14ac:dyDescent="0.5">
      <c r="B525" s="292"/>
      <c r="C525" s="240"/>
      <c r="D525" s="268"/>
      <c r="E525" s="240"/>
      <c r="F525" s="240"/>
      <c r="G525" s="268"/>
      <c r="H525" s="237" t="str">
        <f t="shared" si="60"/>
        <v>-</v>
      </c>
      <c r="I525" s="237" t="str">
        <f t="shared" si="61"/>
        <v>-</v>
      </c>
      <c r="J525" s="237" t="str">
        <f t="shared" si="62"/>
        <v>-</v>
      </c>
      <c r="K525" s="237" t="str">
        <f t="shared" si="63"/>
        <v>-</v>
      </c>
      <c r="L525" s="237" t="str">
        <f t="shared" si="64"/>
        <v>-</v>
      </c>
      <c r="M525" s="237" t="str">
        <f t="shared" si="65"/>
        <v>-</v>
      </c>
      <c r="N525" s="240"/>
      <c r="O525" s="240"/>
      <c r="P525" s="268"/>
      <c r="Q525" s="237" t="str">
        <f t="shared" si="66"/>
        <v>-</v>
      </c>
      <c r="R525" s="237" t="str">
        <f t="shared" si="67"/>
        <v>-</v>
      </c>
      <c r="S525" s="237" t="str">
        <f t="shared" si="68"/>
        <v>-</v>
      </c>
      <c r="T525" s="237" t="str">
        <f t="shared" si="69"/>
        <v>-</v>
      </c>
      <c r="U525" s="237" t="str">
        <f t="shared" si="70"/>
        <v>-</v>
      </c>
      <c r="V525" s="237" t="str">
        <f t="shared" si="71"/>
        <v>-</v>
      </c>
      <c r="W525" s="295"/>
      <c r="Y525" s="290"/>
    </row>
    <row r="526" spans="2:25" x14ac:dyDescent="0.5">
      <c r="B526" s="292"/>
      <c r="C526" s="240"/>
      <c r="D526" s="268"/>
      <c r="E526" s="240"/>
      <c r="F526" s="240"/>
      <c r="G526" s="268"/>
      <c r="H526" s="237" t="str">
        <f t="shared" si="60"/>
        <v>-</v>
      </c>
      <c r="I526" s="237" t="str">
        <f t="shared" si="61"/>
        <v>-</v>
      </c>
      <c r="J526" s="237" t="str">
        <f t="shared" si="62"/>
        <v>-</v>
      </c>
      <c r="K526" s="237" t="str">
        <f t="shared" si="63"/>
        <v>-</v>
      </c>
      <c r="L526" s="237" t="str">
        <f t="shared" si="64"/>
        <v>-</v>
      </c>
      <c r="M526" s="237" t="str">
        <f t="shared" si="65"/>
        <v>-</v>
      </c>
      <c r="N526" s="240"/>
      <c r="O526" s="240"/>
      <c r="P526" s="268"/>
      <c r="Q526" s="237" t="str">
        <f t="shared" si="66"/>
        <v>-</v>
      </c>
      <c r="R526" s="237" t="str">
        <f t="shared" si="67"/>
        <v>-</v>
      </c>
      <c r="S526" s="237" t="str">
        <f t="shared" si="68"/>
        <v>-</v>
      </c>
      <c r="T526" s="237" t="str">
        <f t="shared" si="69"/>
        <v>-</v>
      </c>
      <c r="U526" s="237" t="str">
        <f t="shared" si="70"/>
        <v>-</v>
      </c>
      <c r="V526" s="237" t="str">
        <f t="shared" si="71"/>
        <v>-</v>
      </c>
      <c r="W526" s="295"/>
      <c r="Y526" s="290"/>
    </row>
    <row r="527" spans="2:25" x14ac:dyDescent="0.5">
      <c r="B527" s="292"/>
      <c r="C527" s="240"/>
      <c r="D527" s="268"/>
      <c r="E527" s="240"/>
      <c r="F527" s="240"/>
      <c r="G527" s="268"/>
      <c r="H527" s="237" t="str">
        <f t="shared" si="60"/>
        <v>-</v>
      </c>
      <c r="I527" s="237" t="str">
        <f t="shared" si="61"/>
        <v>-</v>
      </c>
      <c r="J527" s="237" t="str">
        <f t="shared" si="62"/>
        <v>-</v>
      </c>
      <c r="K527" s="237" t="str">
        <f t="shared" si="63"/>
        <v>-</v>
      </c>
      <c r="L527" s="237" t="str">
        <f t="shared" si="64"/>
        <v>-</v>
      </c>
      <c r="M527" s="237" t="str">
        <f t="shared" si="65"/>
        <v>-</v>
      </c>
      <c r="N527" s="240"/>
      <c r="O527" s="240"/>
      <c r="P527" s="268"/>
      <c r="Q527" s="237" t="str">
        <f t="shared" si="66"/>
        <v>-</v>
      </c>
      <c r="R527" s="237" t="str">
        <f t="shared" si="67"/>
        <v>-</v>
      </c>
      <c r="S527" s="237" t="str">
        <f t="shared" si="68"/>
        <v>-</v>
      </c>
      <c r="T527" s="237" t="str">
        <f t="shared" si="69"/>
        <v>-</v>
      </c>
      <c r="U527" s="237" t="str">
        <f t="shared" si="70"/>
        <v>-</v>
      </c>
      <c r="V527" s="237" t="str">
        <f t="shared" si="71"/>
        <v>-</v>
      </c>
      <c r="W527" s="295"/>
      <c r="Y527" s="290"/>
    </row>
    <row r="528" spans="2:25" x14ac:dyDescent="0.5">
      <c r="B528" s="292"/>
      <c r="C528" s="240"/>
      <c r="D528" s="268"/>
      <c r="E528" s="240"/>
      <c r="F528" s="240"/>
      <c r="G528" s="268"/>
      <c r="H528" s="237" t="str">
        <f t="shared" si="60"/>
        <v>-</v>
      </c>
      <c r="I528" s="237" t="str">
        <f t="shared" si="61"/>
        <v>-</v>
      </c>
      <c r="J528" s="237" t="str">
        <f t="shared" si="62"/>
        <v>-</v>
      </c>
      <c r="K528" s="237" t="str">
        <f t="shared" si="63"/>
        <v>-</v>
      </c>
      <c r="L528" s="237" t="str">
        <f t="shared" si="64"/>
        <v>-</v>
      </c>
      <c r="M528" s="237" t="str">
        <f t="shared" si="65"/>
        <v>-</v>
      </c>
      <c r="N528" s="240"/>
      <c r="O528" s="240"/>
      <c r="P528" s="268"/>
      <c r="Q528" s="237" t="str">
        <f t="shared" si="66"/>
        <v>-</v>
      </c>
      <c r="R528" s="237" t="str">
        <f t="shared" si="67"/>
        <v>-</v>
      </c>
      <c r="S528" s="237" t="str">
        <f t="shared" si="68"/>
        <v>-</v>
      </c>
      <c r="T528" s="237" t="str">
        <f t="shared" si="69"/>
        <v>-</v>
      </c>
      <c r="U528" s="237" t="str">
        <f t="shared" si="70"/>
        <v>-</v>
      </c>
      <c r="V528" s="237" t="str">
        <f t="shared" si="71"/>
        <v>-</v>
      </c>
      <c r="W528" s="295"/>
      <c r="Y528" s="290"/>
    </row>
    <row r="529" spans="2:25" x14ac:dyDescent="0.5">
      <c r="B529" s="292"/>
      <c r="C529" s="240"/>
      <c r="D529" s="268"/>
      <c r="E529" s="240"/>
      <c r="F529" s="240"/>
      <c r="G529" s="268"/>
      <c r="H529" s="237" t="str">
        <f t="shared" si="60"/>
        <v>-</v>
      </c>
      <c r="I529" s="237" t="str">
        <f t="shared" si="61"/>
        <v>-</v>
      </c>
      <c r="J529" s="237" t="str">
        <f t="shared" si="62"/>
        <v>-</v>
      </c>
      <c r="K529" s="237" t="str">
        <f t="shared" si="63"/>
        <v>-</v>
      </c>
      <c r="L529" s="237" t="str">
        <f t="shared" si="64"/>
        <v>-</v>
      </c>
      <c r="M529" s="237" t="str">
        <f t="shared" si="65"/>
        <v>-</v>
      </c>
      <c r="N529" s="240"/>
      <c r="O529" s="240"/>
      <c r="P529" s="268"/>
      <c r="Q529" s="237" t="str">
        <f t="shared" si="66"/>
        <v>-</v>
      </c>
      <c r="R529" s="237" t="str">
        <f t="shared" si="67"/>
        <v>-</v>
      </c>
      <c r="S529" s="237" t="str">
        <f t="shared" si="68"/>
        <v>-</v>
      </c>
      <c r="T529" s="237" t="str">
        <f t="shared" si="69"/>
        <v>-</v>
      </c>
      <c r="U529" s="237" t="str">
        <f t="shared" si="70"/>
        <v>-</v>
      </c>
      <c r="V529" s="237" t="str">
        <f t="shared" si="71"/>
        <v>-</v>
      </c>
      <c r="W529" s="295"/>
      <c r="Y529" s="290"/>
    </row>
    <row r="530" spans="2:25" x14ac:dyDescent="0.5">
      <c r="B530" s="292"/>
      <c r="C530" s="240"/>
      <c r="D530" s="268"/>
      <c r="E530" s="240"/>
      <c r="F530" s="240"/>
      <c r="G530" s="268"/>
      <c r="H530" s="237" t="str">
        <f t="shared" si="60"/>
        <v>-</v>
      </c>
      <c r="I530" s="237" t="str">
        <f t="shared" si="61"/>
        <v>-</v>
      </c>
      <c r="J530" s="237" t="str">
        <f t="shared" si="62"/>
        <v>-</v>
      </c>
      <c r="K530" s="237" t="str">
        <f t="shared" si="63"/>
        <v>-</v>
      </c>
      <c r="L530" s="237" t="str">
        <f t="shared" si="64"/>
        <v>-</v>
      </c>
      <c r="M530" s="237" t="str">
        <f t="shared" si="65"/>
        <v>-</v>
      </c>
      <c r="N530" s="240"/>
      <c r="O530" s="240"/>
      <c r="P530" s="268"/>
      <c r="Q530" s="237" t="str">
        <f t="shared" si="66"/>
        <v>-</v>
      </c>
      <c r="R530" s="237" t="str">
        <f t="shared" si="67"/>
        <v>-</v>
      </c>
      <c r="S530" s="237" t="str">
        <f t="shared" si="68"/>
        <v>-</v>
      </c>
      <c r="T530" s="237" t="str">
        <f t="shared" si="69"/>
        <v>-</v>
      </c>
      <c r="U530" s="237" t="str">
        <f t="shared" si="70"/>
        <v>-</v>
      </c>
      <c r="V530" s="237" t="str">
        <f t="shared" si="71"/>
        <v>-</v>
      </c>
      <c r="W530" s="295"/>
      <c r="Y530" s="290"/>
    </row>
    <row r="531" spans="2:25" x14ac:dyDescent="0.5">
      <c r="B531" s="292"/>
      <c r="C531" s="240"/>
      <c r="D531" s="268"/>
      <c r="E531" s="240"/>
      <c r="F531" s="240"/>
      <c r="G531" s="268"/>
      <c r="H531" s="237" t="str">
        <f t="shared" si="60"/>
        <v>-</v>
      </c>
      <c r="I531" s="237" t="str">
        <f t="shared" si="61"/>
        <v>-</v>
      </c>
      <c r="J531" s="237" t="str">
        <f t="shared" si="62"/>
        <v>-</v>
      </c>
      <c r="K531" s="237" t="str">
        <f t="shared" si="63"/>
        <v>-</v>
      </c>
      <c r="L531" s="237" t="str">
        <f t="shared" si="64"/>
        <v>-</v>
      </c>
      <c r="M531" s="237" t="str">
        <f t="shared" si="65"/>
        <v>-</v>
      </c>
      <c r="N531" s="240"/>
      <c r="O531" s="240"/>
      <c r="P531" s="268"/>
      <c r="Q531" s="237" t="str">
        <f t="shared" si="66"/>
        <v>-</v>
      </c>
      <c r="R531" s="237" t="str">
        <f t="shared" si="67"/>
        <v>-</v>
      </c>
      <c r="S531" s="237" t="str">
        <f t="shared" si="68"/>
        <v>-</v>
      </c>
      <c r="T531" s="237" t="str">
        <f t="shared" si="69"/>
        <v>-</v>
      </c>
      <c r="U531" s="237" t="str">
        <f t="shared" si="70"/>
        <v>-</v>
      </c>
      <c r="V531" s="237" t="str">
        <f t="shared" si="71"/>
        <v>-</v>
      </c>
      <c r="W531" s="295"/>
      <c r="Y531" s="290"/>
    </row>
    <row r="532" spans="2:25" x14ac:dyDescent="0.5">
      <c r="B532" s="292"/>
      <c r="C532" s="240"/>
      <c r="D532" s="268"/>
      <c r="E532" s="240"/>
      <c r="F532" s="240"/>
      <c r="G532" s="268"/>
      <c r="H532" s="237" t="str">
        <f t="shared" si="60"/>
        <v>-</v>
      </c>
      <c r="I532" s="237" t="str">
        <f t="shared" si="61"/>
        <v>-</v>
      </c>
      <c r="J532" s="237" t="str">
        <f t="shared" si="62"/>
        <v>-</v>
      </c>
      <c r="K532" s="237" t="str">
        <f t="shared" si="63"/>
        <v>-</v>
      </c>
      <c r="L532" s="237" t="str">
        <f t="shared" si="64"/>
        <v>-</v>
      </c>
      <c r="M532" s="237" t="str">
        <f t="shared" si="65"/>
        <v>-</v>
      </c>
      <c r="N532" s="240"/>
      <c r="O532" s="240"/>
      <c r="P532" s="268"/>
      <c r="Q532" s="237" t="str">
        <f t="shared" si="66"/>
        <v>-</v>
      </c>
      <c r="R532" s="237" t="str">
        <f t="shared" si="67"/>
        <v>-</v>
      </c>
      <c r="S532" s="237" t="str">
        <f t="shared" si="68"/>
        <v>-</v>
      </c>
      <c r="T532" s="237" t="str">
        <f t="shared" si="69"/>
        <v>-</v>
      </c>
      <c r="U532" s="237" t="str">
        <f t="shared" si="70"/>
        <v>-</v>
      </c>
      <c r="V532" s="237" t="str">
        <f t="shared" si="71"/>
        <v>-</v>
      </c>
      <c r="W532" s="295"/>
      <c r="Y532" s="290"/>
    </row>
    <row r="533" spans="2:25" x14ac:dyDescent="0.5">
      <c r="B533" s="292"/>
      <c r="C533" s="240"/>
      <c r="D533" s="268"/>
      <c r="E533" s="240"/>
      <c r="F533" s="240"/>
      <c r="G533" s="268"/>
      <c r="H533" s="237" t="str">
        <f t="shared" si="60"/>
        <v>-</v>
      </c>
      <c r="I533" s="237" t="str">
        <f t="shared" si="61"/>
        <v>-</v>
      </c>
      <c r="J533" s="237" t="str">
        <f t="shared" si="62"/>
        <v>-</v>
      </c>
      <c r="K533" s="237" t="str">
        <f t="shared" si="63"/>
        <v>-</v>
      </c>
      <c r="L533" s="237" t="str">
        <f t="shared" si="64"/>
        <v>-</v>
      </c>
      <c r="M533" s="237" t="str">
        <f t="shared" si="65"/>
        <v>-</v>
      </c>
      <c r="N533" s="240"/>
      <c r="O533" s="240"/>
      <c r="P533" s="268"/>
      <c r="Q533" s="237" t="str">
        <f t="shared" si="66"/>
        <v>-</v>
      </c>
      <c r="R533" s="237" t="str">
        <f t="shared" si="67"/>
        <v>-</v>
      </c>
      <c r="S533" s="237" t="str">
        <f t="shared" si="68"/>
        <v>-</v>
      </c>
      <c r="T533" s="237" t="str">
        <f t="shared" si="69"/>
        <v>-</v>
      </c>
      <c r="U533" s="237" t="str">
        <f t="shared" si="70"/>
        <v>-</v>
      </c>
      <c r="V533" s="237" t="str">
        <f t="shared" si="71"/>
        <v>-</v>
      </c>
      <c r="W533" s="295"/>
      <c r="Y533" s="290"/>
    </row>
    <row r="534" spans="2:25" x14ac:dyDescent="0.5">
      <c r="B534" s="292"/>
      <c r="C534" s="240"/>
      <c r="D534" s="268"/>
      <c r="E534" s="240"/>
      <c r="F534" s="240"/>
      <c r="G534" s="268"/>
      <c r="H534" s="237" t="str">
        <f t="shared" si="60"/>
        <v>-</v>
      </c>
      <c r="I534" s="237" t="str">
        <f t="shared" si="61"/>
        <v>-</v>
      </c>
      <c r="J534" s="237" t="str">
        <f t="shared" si="62"/>
        <v>-</v>
      </c>
      <c r="K534" s="237" t="str">
        <f t="shared" si="63"/>
        <v>-</v>
      </c>
      <c r="L534" s="237" t="str">
        <f t="shared" si="64"/>
        <v>-</v>
      </c>
      <c r="M534" s="237" t="str">
        <f t="shared" si="65"/>
        <v>-</v>
      </c>
      <c r="N534" s="240"/>
      <c r="O534" s="240"/>
      <c r="P534" s="268"/>
      <c r="Q534" s="237" t="str">
        <f t="shared" si="66"/>
        <v>-</v>
      </c>
      <c r="R534" s="237" t="str">
        <f t="shared" si="67"/>
        <v>-</v>
      </c>
      <c r="S534" s="237" t="str">
        <f t="shared" si="68"/>
        <v>-</v>
      </c>
      <c r="T534" s="237" t="str">
        <f t="shared" si="69"/>
        <v>-</v>
      </c>
      <c r="U534" s="237" t="str">
        <f t="shared" si="70"/>
        <v>-</v>
      </c>
      <c r="V534" s="237" t="str">
        <f t="shared" si="71"/>
        <v>-</v>
      </c>
      <c r="W534" s="295"/>
      <c r="Y534" s="290"/>
    </row>
    <row r="535" spans="2:25" x14ac:dyDescent="0.5">
      <c r="B535" s="292"/>
      <c r="C535" s="240"/>
      <c r="D535" s="268"/>
      <c r="E535" s="240"/>
      <c r="F535" s="240"/>
      <c r="G535" s="268"/>
      <c r="H535" s="237" t="str">
        <f t="shared" si="60"/>
        <v>-</v>
      </c>
      <c r="I535" s="237" t="str">
        <f t="shared" si="61"/>
        <v>-</v>
      </c>
      <c r="J535" s="237" t="str">
        <f t="shared" si="62"/>
        <v>-</v>
      </c>
      <c r="K535" s="237" t="str">
        <f t="shared" si="63"/>
        <v>-</v>
      </c>
      <c r="L535" s="237" t="str">
        <f t="shared" si="64"/>
        <v>-</v>
      </c>
      <c r="M535" s="237" t="str">
        <f t="shared" si="65"/>
        <v>-</v>
      </c>
      <c r="N535" s="240"/>
      <c r="O535" s="240"/>
      <c r="P535" s="268"/>
      <c r="Q535" s="237" t="str">
        <f t="shared" si="66"/>
        <v>-</v>
      </c>
      <c r="R535" s="237" t="str">
        <f t="shared" si="67"/>
        <v>-</v>
      </c>
      <c r="S535" s="237" t="str">
        <f t="shared" si="68"/>
        <v>-</v>
      </c>
      <c r="T535" s="237" t="str">
        <f t="shared" si="69"/>
        <v>-</v>
      </c>
      <c r="U535" s="237" t="str">
        <f t="shared" si="70"/>
        <v>-</v>
      </c>
      <c r="V535" s="237" t="str">
        <f t="shared" si="71"/>
        <v>-</v>
      </c>
      <c r="W535" s="295"/>
      <c r="Y535" s="290"/>
    </row>
    <row r="536" spans="2:25" x14ac:dyDescent="0.5">
      <c r="B536" s="292"/>
      <c r="C536" s="240"/>
      <c r="D536" s="268"/>
      <c r="E536" s="240"/>
      <c r="F536" s="240"/>
      <c r="G536" s="268"/>
      <c r="H536" s="237" t="str">
        <f t="shared" si="60"/>
        <v>-</v>
      </c>
      <c r="I536" s="237" t="str">
        <f t="shared" si="61"/>
        <v>-</v>
      </c>
      <c r="J536" s="237" t="str">
        <f t="shared" si="62"/>
        <v>-</v>
      </c>
      <c r="K536" s="237" t="str">
        <f t="shared" si="63"/>
        <v>-</v>
      </c>
      <c r="L536" s="237" t="str">
        <f t="shared" si="64"/>
        <v>-</v>
      </c>
      <c r="M536" s="237" t="str">
        <f t="shared" si="65"/>
        <v>-</v>
      </c>
      <c r="N536" s="240"/>
      <c r="O536" s="240"/>
      <c r="P536" s="268"/>
      <c r="Q536" s="237" t="str">
        <f t="shared" si="66"/>
        <v>-</v>
      </c>
      <c r="R536" s="237" t="str">
        <f t="shared" si="67"/>
        <v>-</v>
      </c>
      <c r="S536" s="237" t="str">
        <f t="shared" si="68"/>
        <v>-</v>
      </c>
      <c r="T536" s="237" t="str">
        <f t="shared" si="69"/>
        <v>-</v>
      </c>
      <c r="U536" s="237" t="str">
        <f t="shared" si="70"/>
        <v>-</v>
      </c>
      <c r="V536" s="237" t="str">
        <f t="shared" si="71"/>
        <v>-</v>
      </c>
      <c r="W536" s="295"/>
      <c r="Y536" s="290"/>
    </row>
    <row r="537" spans="2:25" x14ac:dyDescent="0.5">
      <c r="B537" s="292"/>
      <c r="C537" s="240"/>
      <c r="D537" s="268"/>
      <c r="E537" s="240"/>
      <c r="F537" s="240"/>
      <c r="G537" s="268"/>
      <c r="H537" s="237" t="str">
        <f t="shared" si="60"/>
        <v>-</v>
      </c>
      <c r="I537" s="237" t="str">
        <f t="shared" si="61"/>
        <v>-</v>
      </c>
      <c r="J537" s="237" t="str">
        <f t="shared" si="62"/>
        <v>-</v>
      </c>
      <c r="K537" s="237" t="str">
        <f t="shared" si="63"/>
        <v>-</v>
      </c>
      <c r="L537" s="237" t="str">
        <f t="shared" si="64"/>
        <v>-</v>
      </c>
      <c r="M537" s="237" t="str">
        <f t="shared" si="65"/>
        <v>-</v>
      </c>
      <c r="N537" s="240"/>
      <c r="O537" s="240"/>
      <c r="P537" s="268"/>
      <c r="Q537" s="237" t="str">
        <f t="shared" si="66"/>
        <v>-</v>
      </c>
      <c r="R537" s="237" t="str">
        <f t="shared" si="67"/>
        <v>-</v>
      </c>
      <c r="S537" s="237" t="str">
        <f t="shared" si="68"/>
        <v>-</v>
      </c>
      <c r="T537" s="237" t="str">
        <f t="shared" si="69"/>
        <v>-</v>
      </c>
      <c r="U537" s="237" t="str">
        <f t="shared" si="70"/>
        <v>-</v>
      </c>
      <c r="V537" s="237" t="str">
        <f t="shared" si="71"/>
        <v>-</v>
      </c>
      <c r="W537" s="295"/>
      <c r="Y537" s="290"/>
    </row>
    <row r="538" spans="2:25" x14ac:dyDescent="0.5">
      <c r="B538" s="292"/>
      <c r="C538" s="240"/>
      <c r="D538" s="268"/>
      <c r="E538" s="240"/>
      <c r="F538" s="240"/>
      <c r="G538" s="268"/>
      <c r="H538" s="237" t="str">
        <f t="shared" ref="H538:H601" si="72">IF(ISNUMBER(C538),5/9*(E538-32)+273.15,"-")</f>
        <v>-</v>
      </c>
      <c r="I538" s="237" t="str">
        <f t="shared" ref="I538:I601" si="73">IF(ISNUMBER(C538),EXP(-(5.8*10^3/H538)-5.516-(4.864*10^-2*H538)+(4.176*10^-5*H538^2)-(1.445*10^-8*H538^3)+6.546*LN(H538)),"-")</f>
        <v>-</v>
      </c>
      <c r="J538" s="237" t="str">
        <f t="shared" ref="J538:J601" si="74">IF(ISNUMBER(C538),F538*I538/100,"-")</f>
        <v>-</v>
      </c>
      <c r="K538" s="237" t="str">
        <f t="shared" ref="K538:K601" si="75">IF(ISNUMBER(C538),0.62198*J538/((D538*3.386)-J538),"-")</f>
        <v>-</v>
      </c>
      <c r="L538" s="237" t="str">
        <f t="shared" ref="L538:L601" si="76">IF(ISNUMBER(C538),(0.287055*H538)/((D538*3.386)-J538)*16.016,"-")</f>
        <v>-</v>
      </c>
      <c r="M538" s="237" t="str">
        <f t="shared" ref="M538:M601" si="77">IF(ISNUMBER(C538),K538/L538,"-")</f>
        <v>-</v>
      </c>
      <c r="N538" s="240"/>
      <c r="O538" s="240"/>
      <c r="P538" s="268"/>
      <c r="Q538" s="237" t="str">
        <f t="shared" ref="Q538:Q601" si="78">IF(ISNUMBER(C538),5/9*(N538-32)+273.15,"-")</f>
        <v>-</v>
      </c>
      <c r="R538" s="237" t="str">
        <f t="shared" ref="R538:R601" si="79">IF(ISNUMBER(C538),EXP(-(5.8*10^3/Q538)-5.516-(4.864*10^-2*Q538)+(4.176*10^-5*Q538^2)-(1.445*10^-8*Q538^3)+6.546*LN(Q538)),"-")</f>
        <v>-</v>
      </c>
      <c r="S538" s="237" t="str">
        <f t="shared" ref="S538:S601" si="80">IF(ISNUMBER(C538),O538*R538/100,"-")</f>
        <v>-</v>
      </c>
      <c r="T538" s="237" t="str">
        <f t="shared" ref="T538:T601" si="81">IF(ISNUMBER(C538),0.62198*S538/((D538*3.386)-S538),"-")</f>
        <v>-</v>
      </c>
      <c r="U538" s="237" t="str">
        <f t="shared" ref="U538:U601" si="82">IF(ISNUMBER(C538),(0.287055*Q538)/((D538*3.386)-S538)*16.016,"-")</f>
        <v>-</v>
      </c>
      <c r="V538" s="237" t="str">
        <f t="shared" ref="V538:V601" si="83">IF(ISNUMBER(C538),T538/U538,"-")</f>
        <v>-</v>
      </c>
      <c r="W538" s="295"/>
      <c r="Y538" s="290"/>
    </row>
    <row r="539" spans="2:25" x14ac:dyDescent="0.5">
      <c r="B539" s="292"/>
      <c r="C539" s="240"/>
      <c r="D539" s="268"/>
      <c r="E539" s="240"/>
      <c r="F539" s="240"/>
      <c r="G539" s="268"/>
      <c r="H539" s="237" t="str">
        <f t="shared" si="72"/>
        <v>-</v>
      </c>
      <c r="I539" s="237" t="str">
        <f t="shared" si="73"/>
        <v>-</v>
      </c>
      <c r="J539" s="237" t="str">
        <f t="shared" si="74"/>
        <v>-</v>
      </c>
      <c r="K539" s="237" t="str">
        <f t="shared" si="75"/>
        <v>-</v>
      </c>
      <c r="L539" s="237" t="str">
        <f t="shared" si="76"/>
        <v>-</v>
      </c>
      <c r="M539" s="237" t="str">
        <f t="shared" si="77"/>
        <v>-</v>
      </c>
      <c r="N539" s="240"/>
      <c r="O539" s="240"/>
      <c r="P539" s="268"/>
      <c r="Q539" s="237" t="str">
        <f t="shared" si="78"/>
        <v>-</v>
      </c>
      <c r="R539" s="237" t="str">
        <f t="shared" si="79"/>
        <v>-</v>
      </c>
      <c r="S539" s="237" t="str">
        <f t="shared" si="80"/>
        <v>-</v>
      </c>
      <c r="T539" s="237" t="str">
        <f t="shared" si="81"/>
        <v>-</v>
      </c>
      <c r="U539" s="237" t="str">
        <f t="shared" si="82"/>
        <v>-</v>
      </c>
      <c r="V539" s="237" t="str">
        <f t="shared" si="83"/>
        <v>-</v>
      </c>
      <c r="W539" s="295"/>
      <c r="Y539" s="290"/>
    </row>
    <row r="540" spans="2:25" x14ac:dyDescent="0.5">
      <c r="B540" s="292"/>
      <c r="C540" s="240"/>
      <c r="D540" s="268"/>
      <c r="E540" s="240"/>
      <c r="F540" s="240"/>
      <c r="G540" s="268"/>
      <c r="H540" s="237" t="str">
        <f t="shared" si="72"/>
        <v>-</v>
      </c>
      <c r="I540" s="237" t="str">
        <f t="shared" si="73"/>
        <v>-</v>
      </c>
      <c r="J540" s="237" t="str">
        <f t="shared" si="74"/>
        <v>-</v>
      </c>
      <c r="K540" s="237" t="str">
        <f t="shared" si="75"/>
        <v>-</v>
      </c>
      <c r="L540" s="237" t="str">
        <f t="shared" si="76"/>
        <v>-</v>
      </c>
      <c r="M540" s="237" t="str">
        <f t="shared" si="77"/>
        <v>-</v>
      </c>
      <c r="N540" s="240"/>
      <c r="O540" s="240"/>
      <c r="P540" s="268"/>
      <c r="Q540" s="237" t="str">
        <f t="shared" si="78"/>
        <v>-</v>
      </c>
      <c r="R540" s="237" t="str">
        <f t="shared" si="79"/>
        <v>-</v>
      </c>
      <c r="S540" s="237" t="str">
        <f t="shared" si="80"/>
        <v>-</v>
      </c>
      <c r="T540" s="237" t="str">
        <f t="shared" si="81"/>
        <v>-</v>
      </c>
      <c r="U540" s="237" t="str">
        <f t="shared" si="82"/>
        <v>-</v>
      </c>
      <c r="V540" s="237" t="str">
        <f t="shared" si="83"/>
        <v>-</v>
      </c>
      <c r="W540" s="295"/>
      <c r="Y540" s="290"/>
    </row>
    <row r="541" spans="2:25" x14ac:dyDescent="0.5">
      <c r="B541" s="292"/>
      <c r="C541" s="240"/>
      <c r="D541" s="268"/>
      <c r="E541" s="240"/>
      <c r="F541" s="240"/>
      <c r="G541" s="268"/>
      <c r="H541" s="237" t="str">
        <f t="shared" si="72"/>
        <v>-</v>
      </c>
      <c r="I541" s="237" t="str">
        <f t="shared" si="73"/>
        <v>-</v>
      </c>
      <c r="J541" s="237" t="str">
        <f t="shared" si="74"/>
        <v>-</v>
      </c>
      <c r="K541" s="237" t="str">
        <f t="shared" si="75"/>
        <v>-</v>
      </c>
      <c r="L541" s="237" t="str">
        <f t="shared" si="76"/>
        <v>-</v>
      </c>
      <c r="M541" s="237" t="str">
        <f t="shared" si="77"/>
        <v>-</v>
      </c>
      <c r="N541" s="240"/>
      <c r="O541" s="240"/>
      <c r="P541" s="268"/>
      <c r="Q541" s="237" t="str">
        <f t="shared" si="78"/>
        <v>-</v>
      </c>
      <c r="R541" s="237" t="str">
        <f t="shared" si="79"/>
        <v>-</v>
      </c>
      <c r="S541" s="237" t="str">
        <f t="shared" si="80"/>
        <v>-</v>
      </c>
      <c r="T541" s="237" t="str">
        <f t="shared" si="81"/>
        <v>-</v>
      </c>
      <c r="U541" s="237" t="str">
        <f t="shared" si="82"/>
        <v>-</v>
      </c>
      <c r="V541" s="237" t="str">
        <f t="shared" si="83"/>
        <v>-</v>
      </c>
      <c r="W541" s="295"/>
      <c r="Y541" s="290"/>
    </row>
    <row r="542" spans="2:25" x14ac:dyDescent="0.5">
      <c r="B542" s="292"/>
      <c r="C542" s="240"/>
      <c r="D542" s="268"/>
      <c r="E542" s="240"/>
      <c r="F542" s="240"/>
      <c r="G542" s="268"/>
      <c r="H542" s="237" t="str">
        <f t="shared" si="72"/>
        <v>-</v>
      </c>
      <c r="I542" s="237" t="str">
        <f t="shared" si="73"/>
        <v>-</v>
      </c>
      <c r="J542" s="237" t="str">
        <f t="shared" si="74"/>
        <v>-</v>
      </c>
      <c r="K542" s="237" t="str">
        <f t="shared" si="75"/>
        <v>-</v>
      </c>
      <c r="L542" s="237" t="str">
        <f t="shared" si="76"/>
        <v>-</v>
      </c>
      <c r="M542" s="237" t="str">
        <f t="shared" si="77"/>
        <v>-</v>
      </c>
      <c r="N542" s="240"/>
      <c r="O542" s="240"/>
      <c r="P542" s="268"/>
      <c r="Q542" s="237" t="str">
        <f t="shared" si="78"/>
        <v>-</v>
      </c>
      <c r="R542" s="237" t="str">
        <f t="shared" si="79"/>
        <v>-</v>
      </c>
      <c r="S542" s="237" t="str">
        <f t="shared" si="80"/>
        <v>-</v>
      </c>
      <c r="T542" s="237" t="str">
        <f t="shared" si="81"/>
        <v>-</v>
      </c>
      <c r="U542" s="237" t="str">
        <f t="shared" si="82"/>
        <v>-</v>
      </c>
      <c r="V542" s="237" t="str">
        <f t="shared" si="83"/>
        <v>-</v>
      </c>
      <c r="W542" s="295"/>
      <c r="Y542" s="290"/>
    </row>
    <row r="543" spans="2:25" x14ac:dyDescent="0.5">
      <c r="B543" s="292"/>
      <c r="C543" s="240"/>
      <c r="D543" s="268"/>
      <c r="E543" s="240"/>
      <c r="F543" s="240"/>
      <c r="G543" s="268"/>
      <c r="H543" s="237" t="str">
        <f t="shared" si="72"/>
        <v>-</v>
      </c>
      <c r="I543" s="237" t="str">
        <f t="shared" si="73"/>
        <v>-</v>
      </c>
      <c r="J543" s="237" t="str">
        <f t="shared" si="74"/>
        <v>-</v>
      </c>
      <c r="K543" s="237" t="str">
        <f t="shared" si="75"/>
        <v>-</v>
      </c>
      <c r="L543" s="237" t="str">
        <f t="shared" si="76"/>
        <v>-</v>
      </c>
      <c r="M543" s="237" t="str">
        <f t="shared" si="77"/>
        <v>-</v>
      </c>
      <c r="N543" s="240"/>
      <c r="O543" s="240"/>
      <c r="P543" s="268"/>
      <c r="Q543" s="237" t="str">
        <f t="shared" si="78"/>
        <v>-</v>
      </c>
      <c r="R543" s="237" t="str">
        <f t="shared" si="79"/>
        <v>-</v>
      </c>
      <c r="S543" s="237" t="str">
        <f t="shared" si="80"/>
        <v>-</v>
      </c>
      <c r="T543" s="237" t="str">
        <f t="shared" si="81"/>
        <v>-</v>
      </c>
      <c r="U543" s="237" t="str">
        <f t="shared" si="82"/>
        <v>-</v>
      </c>
      <c r="V543" s="237" t="str">
        <f t="shared" si="83"/>
        <v>-</v>
      </c>
      <c r="W543" s="295"/>
      <c r="Y543" s="290"/>
    </row>
    <row r="544" spans="2:25" x14ac:dyDescent="0.5">
      <c r="B544" s="292"/>
      <c r="C544" s="240"/>
      <c r="D544" s="268"/>
      <c r="E544" s="240"/>
      <c r="F544" s="240"/>
      <c r="G544" s="268"/>
      <c r="H544" s="237" t="str">
        <f t="shared" si="72"/>
        <v>-</v>
      </c>
      <c r="I544" s="237" t="str">
        <f t="shared" si="73"/>
        <v>-</v>
      </c>
      <c r="J544" s="237" t="str">
        <f t="shared" si="74"/>
        <v>-</v>
      </c>
      <c r="K544" s="237" t="str">
        <f t="shared" si="75"/>
        <v>-</v>
      </c>
      <c r="L544" s="237" t="str">
        <f t="shared" si="76"/>
        <v>-</v>
      </c>
      <c r="M544" s="237" t="str">
        <f t="shared" si="77"/>
        <v>-</v>
      </c>
      <c r="N544" s="240"/>
      <c r="O544" s="240"/>
      <c r="P544" s="268"/>
      <c r="Q544" s="237" t="str">
        <f t="shared" si="78"/>
        <v>-</v>
      </c>
      <c r="R544" s="237" t="str">
        <f t="shared" si="79"/>
        <v>-</v>
      </c>
      <c r="S544" s="237" t="str">
        <f t="shared" si="80"/>
        <v>-</v>
      </c>
      <c r="T544" s="237" t="str">
        <f t="shared" si="81"/>
        <v>-</v>
      </c>
      <c r="U544" s="237" t="str">
        <f t="shared" si="82"/>
        <v>-</v>
      </c>
      <c r="V544" s="237" t="str">
        <f t="shared" si="83"/>
        <v>-</v>
      </c>
      <c r="W544" s="295"/>
      <c r="Y544" s="290"/>
    </row>
    <row r="545" spans="2:25" x14ac:dyDescent="0.5">
      <c r="B545" s="292"/>
      <c r="C545" s="240"/>
      <c r="D545" s="268"/>
      <c r="E545" s="240"/>
      <c r="F545" s="240"/>
      <c r="G545" s="268"/>
      <c r="H545" s="237" t="str">
        <f t="shared" si="72"/>
        <v>-</v>
      </c>
      <c r="I545" s="237" t="str">
        <f t="shared" si="73"/>
        <v>-</v>
      </c>
      <c r="J545" s="237" t="str">
        <f t="shared" si="74"/>
        <v>-</v>
      </c>
      <c r="K545" s="237" t="str">
        <f t="shared" si="75"/>
        <v>-</v>
      </c>
      <c r="L545" s="237" t="str">
        <f t="shared" si="76"/>
        <v>-</v>
      </c>
      <c r="M545" s="237" t="str">
        <f t="shared" si="77"/>
        <v>-</v>
      </c>
      <c r="N545" s="240"/>
      <c r="O545" s="240"/>
      <c r="P545" s="268"/>
      <c r="Q545" s="237" t="str">
        <f t="shared" si="78"/>
        <v>-</v>
      </c>
      <c r="R545" s="237" t="str">
        <f t="shared" si="79"/>
        <v>-</v>
      </c>
      <c r="S545" s="237" t="str">
        <f t="shared" si="80"/>
        <v>-</v>
      </c>
      <c r="T545" s="237" t="str">
        <f t="shared" si="81"/>
        <v>-</v>
      </c>
      <c r="U545" s="237" t="str">
        <f t="shared" si="82"/>
        <v>-</v>
      </c>
      <c r="V545" s="237" t="str">
        <f t="shared" si="83"/>
        <v>-</v>
      </c>
      <c r="W545" s="295"/>
      <c r="Y545" s="290"/>
    </row>
    <row r="546" spans="2:25" x14ac:dyDescent="0.5">
      <c r="B546" s="292"/>
      <c r="C546" s="240"/>
      <c r="D546" s="268"/>
      <c r="E546" s="240"/>
      <c r="F546" s="240"/>
      <c r="G546" s="268"/>
      <c r="H546" s="237" t="str">
        <f t="shared" si="72"/>
        <v>-</v>
      </c>
      <c r="I546" s="237" t="str">
        <f t="shared" si="73"/>
        <v>-</v>
      </c>
      <c r="J546" s="237" t="str">
        <f t="shared" si="74"/>
        <v>-</v>
      </c>
      <c r="K546" s="237" t="str">
        <f t="shared" si="75"/>
        <v>-</v>
      </c>
      <c r="L546" s="237" t="str">
        <f t="shared" si="76"/>
        <v>-</v>
      </c>
      <c r="M546" s="237" t="str">
        <f t="shared" si="77"/>
        <v>-</v>
      </c>
      <c r="N546" s="240"/>
      <c r="O546" s="240"/>
      <c r="P546" s="268"/>
      <c r="Q546" s="237" t="str">
        <f t="shared" si="78"/>
        <v>-</v>
      </c>
      <c r="R546" s="237" t="str">
        <f t="shared" si="79"/>
        <v>-</v>
      </c>
      <c r="S546" s="237" t="str">
        <f t="shared" si="80"/>
        <v>-</v>
      </c>
      <c r="T546" s="237" t="str">
        <f t="shared" si="81"/>
        <v>-</v>
      </c>
      <c r="U546" s="237" t="str">
        <f t="shared" si="82"/>
        <v>-</v>
      </c>
      <c r="V546" s="237" t="str">
        <f t="shared" si="83"/>
        <v>-</v>
      </c>
      <c r="W546" s="295"/>
      <c r="Y546" s="290"/>
    </row>
    <row r="547" spans="2:25" x14ac:dyDescent="0.5">
      <c r="B547" s="292"/>
      <c r="C547" s="240"/>
      <c r="D547" s="268"/>
      <c r="E547" s="240"/>
      <c r="F547" s="240"/>
      <c r="G547" s="268"/>
      <c r="H547" s="237" t="str">
        <f t="shared" si="72"/>
        <v>-</v>
      </c>
      <c r="I547" s="237" t="str">
        <f t="shared" si="73"/>
        <v>-</v>
      </c>
      <c r="J547" s="237" t="str">
        <f t="shared" si="74"/>
        <v>-</v>
      </c>
      <c r="K547" s="237" t="str">
        <f t="shared" si="75"/>
        <v>-</v>
      </c>
      <c r="L547" s="237" t="str">
        <f t="shared" si="76"/>
        <v>-</v>
      </c>
      <c r="M547" s="237" t="str">
        <f t="shared" si="77"/>
        <v>-</v>
      </c>
      <c r="N547" s="240"/>
      <c r="O547" s="240"/>
      <c r="P547" s="268"/>
      <c r="Q547" s="237" t="str">
        <f t="shared" si="78"/>
        <v>-</v>
      </c>
      <c r="R547" s="237" t="str">
        <f t="shared" si="79"/>
        <v>-</v>
      </c>
      <c r="S547" s="237" t="str">
        <f t="shared" si="80"/>
        <v>-</v>
      </c>
      <c r="T547" s="237" t="str">
        <f t="shared" si="81"/>
        <v>-</v>
      </c>
      <c r="U547" s="237" t="str">
        <f t="shared" si="82"/>
        <v>-</v>
      </c>
      <c r="V547" s="237" t="str">
        <f t="shared" si="83"/>
        <v>-</v>
      </c>
      <c r="W547" s="295"/>
      <c r="Y547" s="290"/>
    </row>
    <row r="548" spans="2:25" x14ac:dyDescent="0.5">
      <c r="B548" s="292"/>
      <c r="C548" s="240"/>
      <c r="D548" s="268"/>
      <c r="E548" s="240"/>
      <c r="F548" s="240"/>
      <c r="G548" s="268"/>
      <c r="H548" s="237" t="str">
        <f t="shared" si="72"/>
        <v>-</v>
      </c>
      <c r="I548" s="237" t="str">
        <f t="shared" si="73"/>
        <v>-</v>
      </c>
      <c r="J548" s="237" t="str">
        <f t="shared" si="74"/>
        <v>-</v>
      </c>
      <c r="K548" s="237" t="str">
        <f t="shared" si="75"/>
        <v>-</v>
      </c>
      <c r="L548" s="237" t="str">
        <f t="shared" si="76"/>
        <v>-</v>
      </c>
      <c r="M548" s="237" t="str">
        <f t="shared" si="77"/>
        <v>-</v>
      </c>
      <c r="N548" s="240"/>
      <c r="O548" s="240"/>
      <c r="P548" s="268"/>
      <c r="Q548" s="237" t="str">
        <f t="shared" si="78"/>
        <v>-</v>
      </c>
      <c r="R548" s="237" t="str">
        <f t="shared" si="79"/>
        <v>-</v>
      </c>
      <c r="S548" s="237" t="str">
        <f t="shared" si="80"/>
        <v>-</v>
      </c>
      <c r="T548" s="237" t="str">
        <f t="shared" si="81"/>
        <v>-</v>
      </c>
      <c r="U548" s="237" t="str">
        <f t="shared" si="82"/>
        <v>-</v>
      </c>
      <c r="V548" s="237" t="str">
        <f t="shared" si="83"/>
        <v>-</v>
      </c>
      <c r="W548" s="295"/>
      <c r="Y548" s="290"/>
    </row>
    <row r="549" spans="2:25" x14ac:dyDescent="0.5">
      <c r="B549" s="292"/>
      <c r="C549" s="240"/>
      <c r="D549" s="268"/>
      <c r="E549" s="240"/>
      <c r="F549" s="240"/>
      <c r="G549" s="268"/>
      <c r="H549" s="237" t="str">
        <f t="shared" si="72"/>
        <v>-</v>
      </c>
      <c r="I549" s="237" t="str">
        <f t="shared" si="73"/>
        <v>-</v>
      </c>
      <c r="J549" s="237" t="str">
        <f t="shared" si="74"/>
        <v>-</v>
      </c>
      <c r="K549" s="237" t="str">
        <f t="shared" si="75"/>
        <v>-</v>
      </c>
      <c r="L549" s="237" t="str">
        <f t="shared" si="76"/>
        <v>-</v>
      </c>
      <c r="M549" s="237" t="str">
        <f t="shared" si="77"/>
        <v>-</v>
      </c>
      <c r="N549" s="240"/>
      <c r="O549" s="240"/>
      <c r="P549" s="268"/>
      <c r="Q549" s="237" t="str">
        <f t="shared" si="78"/>
        <v>-</v>
      </c>
      <c r="R549" s="237" t="str">
        <f t="shared" si="79"/>
        <v>-</v>
      </c>
      <c r="S549" s="237" t="str">
        <f t="shared" si="80"/>
        <v>-</v>
      </c>
      <c r="T549" s="237" t="str">
        <f t="shared" si="81"/>
        <v>-</v>
      </c>
      <c r="U549" s="237" t="str">
        <f t="shared" si="82"/>
        <v>-</v>
      </c>
      <c r="V549" s="237" t="str">
        <f t="shared" si="83"/>
        <v>-</v>
      </c>
      <c r="W549" s="295"/>
      <c r="Y549" s="290"/>
    </row>
    <row r="550" spans="2:25" x14ac:dyDescent="0.5">
      <c r="B550" s="292"/>
      <c r="C550" s="240"/>
      <c r="D550" s="268"/>
      <c r="E550" s="240"/>
      <c r="F550" s="240"/>
      <c r="G550" s="268"/>
      <c r="H550" s="237" t="str">
        <f t="shared" si="72"/>
        <v>-</v>
      </c>
      <c r="I550" s="237" t="str">
        <f t="shared" si="73"/>
        <v>-</v>
      </c>
      <c r="J550" s="237" t="str">
        <f t="shared" si="74"/>
        <v>-</v>
      </c>
      <c r="K550" s="237" t="str">
        <f t="shared" si="75"/>
        <v>-</v>
      </c>
      <c r="L550" s="237" t="str">
        <f t="shared" si="76"/>
        <v>-</v>
      </c>
      <c r="M550" s="237" t="str">
        <f t="shared" si="77"/>
        <v>-</v>
      </c>
      <c r="N550" s="240"/>
      <c r="O550" s="240"/>
      <c r="P550" s="268"/>
      <c r="Q550" s="237" t="str">
        <f t="shared" si="78"/>
        <v>-</v>
      </c>
      <c r="R550" s="237" t="str">
        <f t="shared" si="79"/>
        <v>-</v>
      </c>
      <c r="S550" s="237" t="str">
        <f t="shared" si="80"/>
        <v>-</v>
      </c>
      <c r="T550" s="237" t="str">
        <f t="shared" si="81"/>
        <v>-</v>
      </c>
      <c r="U550" s="237" t="str">
        <f t="shared" si="82"/>
        <v>-</v>
      </c>
      <c r="V550" s="237" t="str">
        <f t="shared" si="83"/>
        <v>-</v>
      </c>
      <c r="W550" s="295"/>
      <c r="Y550" s="290"/>
    </row>
    <row r="551" spans="2:25" x14ac:dyDescent="0.5">
      <c r="B551" s="292"/>
      <c r="C551" s="240"/>
      <c r="D551" s="268"/>
      <c r="E551" s="240"/>
      <c r="F551" s="240"/>
      <c r="G551" s="268"/>
      <c r="H551" s="237" t="str">
        <f t="shared" si="72"/>
        <v>-</v>
      </c>
      <c r="I551" s="237" t="str">
        <f t="shared" si="73"/>
        <v>-</v>
      </c>
      <c r="J551" s="237" t="str">
        <f t="shared" si="74"/>
        <v>-</v>
      </c>
      <c r="K551" s="237" t="str">
        <f t="shared" si="75"/>
        <v>-</v>
      </c>
      <c r="L551" s="237" t="str">
        <f t="shared" si="76"/>
        <v>-</v>
      </c>
      <c r="M551" s="237" t="str">
        <f t="shared" si="77"/>
        <v>-</v>
      </c>
      <c r="N551" s="240"/>
      <c r="O551" s="240"/>
      <c r="P551" s="268"/>
      <c r="Q551" s="237" t="str">
        <f t="shared" si="78"/>
        <v>-</v>
      </c>
      <c r="R551" s="237" t="str">
        <f t="shared" si="79"/>
        <v>-</v>
      </c>
      <c r="S551" s="237" t="str">
        <f t="shared" si="80"/>
        <v>-</v>
      </c>
      <c r="T551" s="237" t="str">
        <f t="shared" si="81"/>
        <v>-</v>
      </c>
      <c r="U551" s="237" t="str">
        <f t="shared" si="82"/>
        <v>-</v>
      </c>
      <c r="V551" s="237" t="str">
        <f t="shared" si="83"/>
        <v>-</v>
      </c>
      <c r="W551" s="295"/>
      <c r="Y551" s="290"/>
    </row>
    <row r="552" spans="2:25" x14ac:dyDescent="0.5">
      <c r="B552" s="292"/>
      <c r="C552" s="240"/>
      <c r="D552" s="268"/>
      <c r="E552" s="240"/>
      <c r="F552" s="240"/>
      <c r="G552" s="268"/>
      <c r="H552" s="237" t="str">
        <f t="shared" si="72"/>
        <v>-</v>
      </c>
      <c r="I552" s="237" t="str">
        <f t="shared" si="73"/>
        <v>-</v>
      </c>
      <c r="J552" s="237" t="str">
        <f t="shared" si="74"/>
        <v>-</v>
      </c>
      <c r="K552" s="237" t="str">
        <f t="shared" si="75"/>
        <v>-</v>
      </c>
      <c r="L552" s="237" t="str">
        <f t="shared" si="76"/>
        <v>-</v>
      </c>
      <c r="M552" s="237" t="str">
        <f t="shared" si="77"/>
        <v>-</v>
      </c>
      <c r="N552" s="240"/>
      <c r="O552" s="240"/>
      <c r="P552" s="268"/>
      <c r="Q552" s="237" t="str">
        <f t="shared" si="78"/>
        <v>-</v>
      </c>
      <c r="R552" s="237" t="str">
        <f t="shared" si="79"/>
        <v>-</v>
      </c>
      <c r="S552" s="237" t="str">
        <f t="shared" si="80"/>
        <v>-</v>
      </c>
      <c r="T552" s="237" t="str">
        <f t="shared" si="81"/>
        <v>-</v>
      </c>
      <c r="U552" s="237" t="str">
        <f t="shared" si="82"/>
        <v>-</v>
      </c>
      <c r="V552" s="237" t="str">
        <f t="shared" si="83"/>
        <v>-</v>
      </c>
      <c r="W552" s="295"/>
      <c r="Y552" s="290"/>
    </row>
    <row r="553" spans="2:25" x14ac:dyDescent="0.5">
      <c r="B553" s="292"/>
      <c r="C553" s="240"/>
      <c r="D553" s="268"/>
      <c r="E553" s="240"/>
      <c r="F553" s="240"/>
      <c r="G553" s="268"/>
      <c r="H553" s="237" t="str">
        <f t="shared" si="72"/>
        <v>-</v>
      </c>
      <c r="I553" s="237" t="str">
        <f t="shared" si="73"/>
        <v>-</v>
      </c>
      <c r="J553" s="237" t="str">
        <f t="shared" si="74"/>
        <v>-</v>
      </c>
      <c r="K553" s="237" t="str">
        <f t="shared" si="75"/>
        <v>-</v>
      </c>
      <c r="L553" s="237" t="str">
        <f t="shared" si="76"/>
        <v>-</v>
      </c>
      <c r="M553" s="237" t="str">
        <f t="shared" si="77"/>
        <v>-</v>
      </c>
      <c r="N553" s="240"/>
      <c r="O553" s="240"/>
      <c r="P553" s="268"/>
      <c r="Q553" s="237" t="str">
        <f t="shared" si="78"/>
        <v>-</v>
      </c>
      <c r="R553" s="237" t="str">
        <f t="shared" si="79"/>
        <v>-</v>
      </c>
      <c r="S553" s="237" t="str">
        <f t="shared" si="80"/>
        <v>-</v>
      </c>
      <c r="T553" s="237" t="str">
        <f t="shared" si="81"/>
        <v>-</v>
      </c>
      <c r="U553" s="237" t="str">
        <f t="shared" si="82"/>
        <v>-</v>
      </c>
      <c r="V553" s="237" t="str">
        <f t="shared" si="83"/>
        <v>-</v>
      </c>
      <c r="W553" s="295"/>
      <c r="Y553" s="290"/>
    </row>
    <row r="554" spans="2:25" x14ac:dyDescent="0.5">
      <c r="B554" s="292"/>
      <c r="C554" s="240"/>
      <c r="D554" s="268"/>
      <c r="E554" s="240"/>
      <c r="F554" s="240"/>
      <c r="G554" s="268"/>
      <c r="H554" s="237" t="str">
        <f t="shared" si="72"/>
        <v>-</v>
      </c>
      <c r="I554" s="237" t="str">
        <f t="shared" si="73"/>
        <v>-</v>
      </c>
      <c r="J554" s="237" t="str">
        <f t="shared" si="74"/>
        <v>-</v>
      </c>
      <c r="K554" s="237" t="str">
        <f t="shared" si="75"/>
        <v>-</v>
      </c>
      <c r="L554" s="237" t="str">
        <f t="shared" si="76"/>
        <v>-</v>
      </c>
      <c r="M554" s="237" t="str">
        <f t="shared" si="77"/>
        <v>-</v>
      </c>
      <c r="N554" s="240"/>
      <c r="O554" s="240"/>
      <c r="P554" s="268"/>
      <c r="Q554" s="237" t="str">
        <f t="shared" si="78"/>
        <v>-</v>
      </c>
      <c r="R554" s="237" t="str">
        <f t="shared" si="79"/>
        <v>-</v>
      </c>
      <c r="S554" s="237" t="str">
        <f t="shared" si="80"/>
        <v>-</v>
      </c>
      <c r="T554" s="237" t="str">
        <f t="shared" si="81"/>
        <v>-</v>
      </c>
      <c r="U554" s="237" t="str">
        <f t="shared" si="82"/>
        <v>-</v>
      </c>
      <c r="V554" s="237" t="str">
        <f t="shared" si="83"/>
        <v>-</v>
      </c>
      <c r="W554" s="295"/>
      <c r="Y554" s="290"/>
    </row>
    <row r="555" spans="2:25" x14ac:dyDescent="0.5">
      <c r="B555" s="292"/>
      <c r="C555" s="240"/>
      <c r="D555" s="268"/>
      <c r="E555" s="240"/>
      <c r="F555" s="240"/>
      <c r="G555" s="268"/>
      <c r="H555" s="237" t="str">
        <f t="shared" si="72"/>
        <v>-</v>
      </c>
      <c r="I555" s="237" t="str">
        <f t="shared" si="73"/>
        <v>-</v>
      </c>
      <c r="J555" s="237" t="str">
        <f t="shared" si="74"/>
        <v>-</v>
      </c>
      <c r="K555" s="237" t="str">
        <f t="shared" si="75"/>
        <v>-</v>
      </c>
      <c r="L555" s="237" t="str">
        <f t="shared" si="76"/>
        <v>-</v>
      </c>
      <c r="M555" s="237" t="str">
        <f t="shared" si="77"/>
        <v>-</v>
      </c>
      <c r="N555" s="240"/>
      <c r="O555" s="240"/>
      <c r="P555" s="268"/>
      <c r="Q555" s="237" t="str">
        <f t="shared" si="78"/>
        <v>-</v>
      </c>
      <c r="R555" s="237" t="str">
        <f t="shared" si="79"/>
        <v>-</v>
      </c>
      <c r="S555" s="237" t="str">
        <f t="shared" si="80"/>
        <v>-</v>
      </c>
      <c r="T555" s="237" t="str">
        <f t="shared" si="81"/>
        <v>-</v>
      </c>
      <c r="U555" s="237" t="str">
        <f t="shared" si="82"/>
        <v>-</v>
      </c>
      <c r="V555" s="237" t="str">
        <f t="shared" si="83"/>
        <v>-</v>
      </c>
      <c r="W555" s="295"/>
      <c r="Y555" s="290"/>
    </row>
    <row r="556" spans="2:25" x14ac:dyDescent="0.5">
      <c r="B556" s="292"/>
      <c r="C556" s="240"/>
      <c r="D556" s="268"/>
      <c r="E556" s="240"/>
      <c r="F556" s="240"/>
      <c r="G556" s="268"/>
      <c r="H556" s="237" t="str">
        <f t="shared" si="72"/>
        <v>-</v>
      </c>
      <c r="I556" s="237" t="str">
        <f t="shared" si="73"/>
        <v>-</v>
      </c>
      <c r="J556" s="237" t="str">
        <f t="shared" si="74"/>
        <v>-</v>
      </c>
      <c r="K556" s="237" t="str">
        <f t="shared" si="75"/>
        <v>-</v>
      </c>
      <c r="L556" s="237" t="str">
        <f t="shared" si="76"/>
        <v>-</v>
      </c>
      <c r="M556" s="237" t="str">
        <f t="shared" si="77"/>
        <v>-</v>
      </c>
      <c r="N556" s="240"/>
      <c r="O556" s="240"/>
      <c r="P556" s="268"/>
      <c r="Q556" s="237" t="str">
        <f t="shared" si="78"/>
        <v>-</v>
      </c>
      <c r="R556" s="237" t="str">
        <f t="shared" si="79"/>
        <v>-</v>
      </c>
      <c r="S556" s="237" t="str">
        <f t="shared" si="80"/>
        <v>-</v>
      </c>
      <c r="T556" s="237" t="str">
        <f t="shared" si="81"/>
        <v>-</v>
      </c>
      <c r="U556" s="237" t="str">
        <f t="shared" si="82"/>
        <v>-</v>
      </c>
      <c r="V556" s="237" t="str">
        <f t="shared" si="83"/>
        <v>-</v>
      </c>
      <c r="W556" s="295"/>
      <c r="Y556" s="290"/>
    </row>
    <row r="557" spans="2:25" x14ac:dyDescent="0.5">
      <c r="B557" s="292"/>
      <c r="C557" s="240"/>
      <c r="D557" s="268"/>
      <c r="E557" s="240"/>
      <c r="F557" s="240"/>
      <c r="G557" s="268"/>
      <c r="H557" s="237" t="str">
        <f t="shared" si="72"/>
        <v>-</v>
      </c>
      <c r="I557" s="237" t="str">
        <f t="shared" si="73"/>
        <v>-</v>
      </c>
      <c r="J557" s="237" t="str">
        <f t="shared" si="74"/>
        <v>-</v>
      </c>
      <c r="K557" s="237" t="str">
        <f t="shared" si="75"/>
        <v>-</v>
      </c>
      <c r="L557" s="237" t="str">
        <f t="shared" si="76"/>
        <v>-</v>
      </c>
      <c r="M557" s="237" t="str">
        <f t="shared" si="77"/>
        <v>-</v>
      </c>
      <c r="N557" s="240"/>
      <c r="O557" s="240"/>
      <c r="P557" s="268"/>
      <c r="Q557" s="237" t="str">
        <f t="shared" si="78"/>
        <v>-</v>
      </c>
      <c r="R557" s="237" t="str">
        <f t="shared" si="79"/>
        <v>-</v>
      </c>
      <c r="S557" s="237" t="str">
        <f t="shared" si="80"/>
        <v>-</v>
      </c>
      <c r="T557" s="237" t="str">
        <f t="shared" si="81"/>
        <v>-</v>
      </c>
      <c r="U557" s="237" t="str">
        <f t="shared" si="82"/>
        <v>-</v>
      </c>
      <c r="V557" s="237" t="str">
        <f t="shared" si="83"/>
        <v>-</v>
      </c>
      <c r="W557" s="295"/>
      <c r="Y557" s="290"/>
    </row>
    <row r="558" spans="2:25" x14ac:dyDescent="0.5">
      <c r="B558" s="292"/>
      <c r="C558" s="240"/>
      <c r="D558" s="268"/>
      <c r="E558" s="240"/>
      <c r="F558" s="240"/>
      <c r="G558" s="268"/>
      <c r="H558" s="237" t="str">
        <f t="shared" si="72"/>
        <v>-</v>
      </c>
      <c r="I558" s="237" t="str">
        <f t="shared" si="73"/>
        <v>-</v>
      </c>
      <c r="J558" s="237" t="str">
        <f t="shared" si="74"/>
        <v>-</v>
      </c>
      <c r="K558" s="237" t="str">
        <f t="shared" si="75"/>
        <v>-</v>
      </c>
      <c r="L558" s="237" t="str">
        <f t="shared" si="76"/>
        <v>-</v>
      </c>
      <c r="M558" s="237" t="str">
        <f t="shared" si="77"/>
        <v>-</v>
      </c>
      <c r="N558" s="240"/>
      <c r="O558" s="240"/>
      <c r="P558" s="268"/>
      <c r="Q558" s="237" t="str">
        <f t="shared" si="78"/>
        <v>-</v>
      </c>
      <c r="R558" s="237" t="str">
        <f t="shared" si="79"/>
        <v>-</v>
      </c>
      <c r="S558" s="237" t="str">
        <f t="shared" si="80"/>
        <v>-</v>
      </c>
      <c r="T558" s="237" t="str">
        <f t="shared" si="81"/>
        <v>-</v>
      </c>
      <c r="U558" s="237" t="str">
        <f t="shared" si="82"/>
        <v>-</v>
      </c>
      <c r="V558" s="237" t="str">
        <f t="shared" si="83"/>
        <v>-</v>
      </c>
      <c r="W558" s="295"/>
      <c r="Y558" s="290"/>
    </row>
    <row r="559" spans="2:25" x14ac:dyDescent="0.5">
      <c r="B559" s="292"/>
      <c r="C559" s="240"/>
      <c r="D559" s="268"/>
      <c r="E559" s="240"/>
      <c r="F559" s="240"/>
      <c r="G559" s="268"/>
      <c r="H559" s="237" t="str">
        <f t="shared" si="72"/>
        <v>-</v>
      </c>
      <c r="I559" s="237" t="str">
        <f t="shared" si="73"/>
        <v>-</v>
      </c>
      <c r="J559" s="237" t="str">
        <f t="shared" si="74"/>
        <v>-</v>
      </c>
      <c r="K559" s="237" t="str">
        <f t="shared" si="75"/>
        <v>-</v>
      </c>
      <c r="L559" s="237" t="str">
        <f t="shared" si="76"/>
        <v>-</v>
      </c>
      <c r="M559" s="237" t="str">
        <f t="shared" si="77"/>
        <v>-</v>
      </c>
      <c r="N559" s="240"/>
      <c r="O559" s="240"/>
      <c r="P559" s="268"/>
      <c r="Q559" s="237" t="str">
        <f t="shared" si="78"/>
        <v>-</v>
      </c>
      <c r="R559" s="237" t="str">
        <f t="shared" si="79"/>
        <v>-</v>
      </c>
      <c r="S559" s="237" t="str">
        <f t="shared" si="80"/>
        <v>-</v>
      </c>
      <c r="T559" s="237" t="str">
        <f t="shared" si="81"/>
        <v>-</v>
      </c>
      <c r="U559" s="237" t="str">
        <f t="shared" si="82"/>
        <v>-</v>
      </c>
      <c r="V559" s="237" t="str">
        <f t="shared" si="83"/>
        <v>-</v>
      </c>
      <c r="W559" s="295"/>
      <c r="Y559" s="290"/>
    </row>
    <row r="560" spans="2:25" x14ac:dyDescent="0.5">
      <c r="B560" s="292"/>
      <c r="C560" s="240"/>
      <c r="D560" s="268"/>
      <c r="E560" s="240"/>
      <c r="F560" s="240"/>
      <c r="G560" s="268"/>
      <c r="H560" s="237" t="str">
        <f t="shared" si="72"/>
        <v>-</v>
      </c>
      <c r="I560" s="237" t="str">
        <f t="shared" si="73"/>
        <v>-</v>
      </c>
      <c r="J560" s="237" t="str">
        <f t="shared" si="74"/>
        <v>-</v>
      </c>
      <c r="K560" s="237" t="str">
        <f t="shared" si="75"/>
        <v>-</v>
      </c>
      <c r="L560" s="237" t="str">
        <f t="shared" si="76"/>
        <v>-</v>
      </c>
      <c r="M560" s="237" t="str">
        <f t="shared" si="77"/>
        <v>-</v>
      </c>
      <c r="N560" s="240"/>
      <c r="O560" s="240"/>
      <c r="P560" s="268"/>
      <c r="Q560" s="237" t="str">
        <f t="shared" si="78"/>
        <v>-</v>
      </c>
      <c r="R560" s="237" t="str">
        <f t="shared" si="79"/>
        <v>-</v>
      </c>
      <c r="S560" s="237" t="str">
        <f t="shared" si="80"/>
        <v>-</v>
      </c>
      <c r="T560" s="237" t="str">
        <f t="shared" si="81"/>
        <v>-</v>
      </c>
      <c r="U560" s="237" t="str">
        <f t="shared" si="82"/>
        <v>-</v>
      </c>
      <c r="V560" s="237" t="str">
        <f t="shared" si="83"/>
        <v>-</v>
      </c>
      <c r="W560" s="295"/>
      <c r="Y560" s="290"/>
    </row>
    <row r="561" spans="2:25" x14ac:dyDescent="0.5">
      <c r="B561" s="292"/>
      <c r="C561" s="240"/>
      <c r="D561" s="268"/>
      <c r="E561" s="240"/>
      <c r="F561" s="240"/>
      <c r="G561" s="268"/>
      <c r="H561" s="237" t="str">
        <f t="shared" si="72"/>
        <v>-</v>
      </c>
      <c r="I561" s="237" t="str">
        <f t="shared" si="73"/>
        <v>-</v>
      </c>
      <c r="J561" s="237" t="str">
        <f t="shared" si="74"/>
        <v>-</v>
      </c>
      <c r="K561" s="237" t="str">
        <f t="shared" si="75"/>
        <v>-</v>
      </c>
      <c r="L561" s="237" t="str">
        <f t="shared" si="76"/>
        <v>-</v>
      </c>
      <c r="M561" s="237" t="str">
        <f t="shared" si="77"/>
        <v>-</v>
      </c>
      <c r="N561" s="240"/>
      <c r="O561" s="240"/>
      <c r="P561" s="268"/>
      <c r="Q561" s="237" t="str">
        <f t="shared" si="78"/>
        <v>-</v>
      </c>
      <c r="R561" s="237" t="str">
        <f t="shared" si="79"/>
        <v>-</v>
      </c>
      <c r="S561" s="237" t="str">
        <f t="shared" si="80"/>
        <v>-</v>
      </c>
      <c r="T561" s="237" t="str">
        <f t="shared" si="81"/>
        <v>-</v>
      </c>
      <c r="U561" s="237" t="str">
        <f t="shared" si="82"/>
        <v>-</v>
      </c>
      <c r="V561" s="237" t="str">
        <f t="shared" si="83"/>
        <v>-</v>
      </c>
      <c r="W561" s="295"/>
      <c r="Y561" s="290"/>
    </row>
    <row r="562" spans="2:25" x14ac:dyDescent="0.5">
      <c r="B562" s="292"/>
      <c r="C562" s="240"/>
      <c r="D562" s="268"/>
      <c r="E562" s="240"/>
      <c r="F562" s="240"/>
      <c r="G562" s="268"/>
      <c r="H562" s="237" t="str">
        <f t="shared" si="72"/>
        <v>-</v>
      </c>
      <c r="I562" s="237" t="str">
        <f t="shared" si="73"/>
        <v>-</v>
      </c>
      <c r="J562" s="237" t="str">
        <f t="shared" si="74"/>
        <v>-</v>
      </c>
      <c r="K562" s="237" t="str">
        <f t="shared" si="75"/>
        <v>-</v>
      </c>
      <c r="L562" s="237" t="str">
        <f t="shared" si="76"/>
        <v>-</v>
      </c>
      <c r="M562" s="237" t="str">
        <f t="shared" si="77"/>
        <v>-</v>
      </c>
      <c r="N562" s="240"/>
      <c r="O562" s="240"/>
      <c r="P562" s="268"/>
      <c r="Q562" s="237" t="str">
        <f t="shared" si="78"/>
        <v>-</v>
      </c>
      <c r="R562" s="237" t="str">
        <f t="shared" si="79"/>
        <v>-</v>
      </c>
      <c r="S562" s="237" t="str">
        <f t="shared" si="80"/>
        <v>-</v>
      </c>
      <c r="T562" s="237" t="str">
        <f t="shared" si="81"/>
        <v>-</v>
      </c>
      <c r="U562" s="237" t="str">
        <f t="shared" si="82"/>
        <v>-</v>
      </c>
      <c r="V562" s="237" t="str">
        <f t="shared" si="83"/>
        <v>-</v>
      </c>
      <c r="W562" s="295"/>
      <c r="Y562" s="290"/>
    </row>
    <row r="563" spans="2:25" x14ac:dyDescent="0.5">
      <c r="B563" s="292"/>
      <c r="C563" s="240"/>
      <c r="D563" s="268"/>
      <c r="E563" s="240"/>
      <c r="F563" s="240"/>
      <c r="G563" s="268"/>
      <c r="H563" s="237" t="str">
        <f t="shared" si="72"/>
        <v>-</v>
      </c>
      <c r="I563" s="237" t="str">
        <f t="shared" si="73"/>
        <v>-</v>
      </c>
      <c r="J563" s="237" t="str">
        <f t="shared" si="74"/>
        <v>-</v>
      </c>
      <c r="K563" s="237" t="str">
        <f t="shared" si="75"/>
        <v>-</v>
      </c>
      <c r="L563" s="237" t="str">
        <f t="shared" si="76"/>
        <v>-</v>
      </c>
      <c r="M563" s="237" t="str">
        <f t="shared" si="77"/>
        <v>-</v>
      </c>
      <c r="N563" s="240"/>
      <c r="O563" s="240"/>
      <c r="P563" s="268"/>
      <c r="Q563" s="237" t="str">
        <f t="shared" si="78"/>
        <v>-</v>
      </c>
      <c r="R563" s="237" t="str">
        <f t="shared" si="79"/>
        <v>-</v>
      </c>
      <c r="S563" s="237" t="str">
        <f t="shared" si="80"/>
        <v>-</v>
      </c>
      <c r="T563" s="237" t="str">
        <f t="shared" si="81"/>
        <v>-</v>
      </c>
      <c r="U563" s="237" t="str">
        <f t="shared" si="82"/>
        <v>-</v>
      </c>
      <c r="V563" s="237" t="str">
        <f t="shared" si="83"/>
        <v>-</v>
      </c>
      <c r="W563" s="295"/>
      <c r="Y563" s="290"/>
    </row>
    <row r="564" spans="2:25" x14ac:dyDescent="0.5">
      <c r="B564" s="292"/>
      <c r="C564" s="240"/>
      <c r="D564" s="268"/>
      <c r="E564" s="240"/>
      <c r="F564" s="240"/>
      <c r="G564" s="268"/>
      <c r="H564" s="237" t="str">
        <f t="shared" si="72"/>
        <v>-</v>
      </c>
      <c r="I564" s="237" t="str">
        <f t="shared" si="73"/>
        <v>-</v>
      </c>
      <c r="J564" s="237" t="str">
        <f t="shared" si="74"/>
        <v>-</v>
      </c>
      <c r="K564" s="237" t="str">
        <f t="shared" si="75"/>
        <v>-</v>
      </c>
      <c r="L564" s="237" t="str">
        <f t="shared" si="76"/>
        <v>-</v>
      </c>
      <c r="M564" s="237" t="str">
        <f t="shared" si="77"/>
        <v>-</v>
      </c>
      <c r="N564" s="240"/>
      <c r="O564" s="240"/>
      <c r="P564" s="268"/>
      <c r="Q564" s="237" t="str">
        <f t="shared" si="78"/>
        <v>-</v>
      </c>
      <c r="R564" s="237" t="str">
        <f t="shared" si="79"/>
        <v>-</v>
      </c>
      <c r="S564" s="237" t="str">
        <f t="shared" si="80"/>
        <v>-</v>
      </c>
      <c r="T564" s="237" t="str">
        <f t="shared" si="81"/>
        <v>-</v>
      </c>
      <c r="U564" s="237" t="str">
        <f t="shared" si="82"/>
        <v>-</v>
      </c>
      <c r="V564" s="237" t="str">
        <f t="shared" si="83"/>
        <v>-</v>
      </c>
      <c r="W564" s="295"/>
      <c r="Y564" s="290"/>
    </row>
    <row r="565" spans="2:25" x14ac:dyDescent="0.5">
      <c r="B565" s="292"/>
      <c r="C565" s="240"/>
      <c r="D565" s="268"/>
      <c r="E565" s="240"/>
      <c r="F565" s="240"/>
      <c r="G565" s="268"/>
      <c r="H565" s="237" t="str">
        <f t="shared" si="72"/>
        <v>-</v>
      </c>
      <c r="I565" s="237" t="str">
        <f t="shared" si="73"/>
        <v>-</v>
      </c>
      <c r="J565" s="237" t="str">
        <f t="shared" si="74"/>
        <v>-</v>
      </c>
      <c r="K565" s="237" t="str">
        <f t="shared" si="75"/>
        <v>-</v>
      </c>
      <c r="L565" s="237" t="str">
        <f t="shared" si="76"/>
        <v>-</v>
      </c>
      <c r="M565" s="237" t="str">
        <f t="shared" si="77"/>
        <v>-</v>
      </c>
      <c r="N565" s="240"/>
      <c r="O565" s="240"/>
      <c r="P565" s="268"/>
      <c r="Q565" s="237" t="str">
        <f t="shared" si="78"/>
        <v>-</v>
      </c>
      <c r="R565" s="237" t="str">
        <f t="shared" si="79"/>
        <v>-</v>
      </c>
      <c r="S565" s="237" t="str">
        <f t="shared" si="80"/>
        <v>-</v>
      </c>
      <c r="T565" s="237" t="str">
        <f t="shared" si="81"/>
        <v>-</v>
      </c>
      <c r="U565" s="237" t="str">
        <f t="shared" si="82"/>
        <v>-</v>
      </c>
      <c r="V565" s="237" t="str">
        <f t="shared" si="83"/>
        <v>-</v>
      </c>
      <c r="W565" s="295"/>
      <c r="Y565" s="290"/>
    </row>
    <row r="566" spans="2:25" x14ac:dyDescent="0.5">
      <c r="B566" s="292"/>
      <c r="C566" s="240"/>
      <c r="D566" s="268"/>
      <c r="E566" s="240"/>
      <c r="F566" s="240"/>
      <c r="G566" s="268"/>
      <c r="H566" s="237" t="str">
        <f t="shared" si="72"/>
        <v>-</v>
      </c>
      <c r="I566" s="237" t="str">
        <f t="shared" si="73"/>
        <v>-</v>
      </c>
      <c r="J566" s="237" t="str">
        <f t="shared" si="74"/>
        <v>-</v>
      </c>
      <c r="K566" s="237" t="str">
        <f t="shared" si="75"/>
        <v>-</v>
      </c>
      <c r="L566" s="237" t="str">
        <f t="shared" si="76"/>
        <v>-</v>
      </c>
      <c r="M566" s="237" t="str">
        <f t="shared" si="77"/>
        <v>-</v>
      </c>
      <c r="N566" s="240"/>
      <c r="O566" s="240"/>
      <c r="P566" s="268"/>
      <c r="Q566" s="237" t="str">
        <f t="shared" si="78"/>
        <v>-</v>
      </c>
      <c r="R566" s="237" t="str">
        <f t="shared" si="79"/>
        <v>-</v>
      </c>
      <c r="S566" s="237" t="str">
        <f t="shared" si="80"/>
        <v>-</v>
      </c>
      <c r="T566" s="237" t="str">
        <f t="shared" si="81"/>
        <v>-</v>
      </c>
      <c r="U566" s="237" t="str">
        <f t="shared" si="82"/>
        <v>-</v>
      </c>
      <c r="V566" s="237" t="str">
        <f t="shared" si="83"/>
        <v>-</v>
      </c>
      <c r="W566" s="295"/>
      <c r="Y566" s="290"/>
    </row>
    <row r="567" spans="2:25" x14ac:dyDescent="0.5">
      <c r="B567" s="292"/>
      <c r="C567" s="240"/>
      <c r="D567" s="268"/>
      <c r="E567" s="240"/>
      <c r="F567" s="240"/>
      <c r="G567" s="268"/>
      <c r="H567" s="237" t="str">
        <f t="shared" si="72"/>
        <v>-</v>
      </c>
      <c r="I567" s="237" t="str">
        <f t="shared" si="73"/>
        <v>-</v>
      </c>
      <c r="J567" s="237" t="str">
        <f t="shared" si="74"/>
        <v>-</v>
      </c>
      <c r="K567" s="237" t="str">
        <f t="shared" si="75"/>
        <v>-</v>
      </c>
      <c r="L567" s="237" t="str">
        <f t="shared" si="76"/>
        <v>-</v>
      </c>
      <c r="M567" s="237" t="str">
        <f t="shared" si="77"/>
        <v>-</v>
      </c>
      <c r="N567" s="240"/>
      <c r="O567" s="240"/>
      <c r="P567" s="268"/>
      <c r="Q567" s="237" t="str">
        <f t="shared" si="78"/>
        <v>-</v>
      </c>
      <c r="R567" s="237" t="str">
        <f t="shared" si="79"/>
        <v>-</v>
      </c>
      <c r="S567" s="237" t="str">
        <f t="shared" si="80"/>
        <v>-</v>
      </c>
      <c r="T567" s="237" t="str">
        <f t="shared" si="81"/>
        <v>-</v>
      </c>
      <c r="U567" s="237" t="str">
        <f t="shared" si="82"/>
        <v>-</v>
      </c>
      <c r="V567" s="237" t="str">
        <f t="shared" si="83"/>
        <v>-</v>
      </c>
      <c r="W567" s="295"/>
      <c r="Y567" s="290"/>
    </row>
    <row r="568" spans="2:25" x14ac:dyDescent="0.5">
      <c r="B568" s="292"/>
      <c r="C568" s="240"/>
      <c r="D568" s="268"/>
      <c r="E568" s="240"/>
      <c r="F568" s="240"/>
      <c r="G568" s="268"/>
      <c r="H568" s="237" t="str">
        <f t="shared" si="72"/>
        <v>-</v>
      </c>
      <c r="I568" s="237" t="str">
        <f t="shared" si="73"/>
        <v>-</v>
      </c>
      <c r="J568" s="237" t="str">
        <f t="shared" si="74"/>
        <v>-</v>
      </c>
      <c r="K568" s="237" t="str">
        <f t="shared" si="75"/>
        <v>-</v>
      </c>
      <c r="L568" s="237" t="str">
        <f t="shared" si="76"/>
        <v>-</v>
      </c>
      <c r="M568" s="237" t="str">
        <f t="shared" si="77"/>
        <v>-</v>
      </c>
      <c r="N568" s="240"/>
      <c r="O568" s="240"/>
      <c r="P568" s="268"/>
      <c r="Q568" s="237" t="str">
        <f t="shared" si="78"/>
        <v>-</v>
      </c>
      <c r="R568" s="237" t="str">
        <f t="shared" si="79"/>
        <v>-</v>
      </c>
      <c r="S568" s="237" t="str">
        <f t="shared" si="80"/>
        <v>-</v>
      </c>
      <c r="T568" s="237" t="str">
        <f t="shared" si="81"/>
        <v>-</v>
      </c>
      <c r="U568" s="237" t="str">
        <f t="shared" si="82"/>
        <v>-</v>
      </c>
      <c r="V568" s="237" t="str">
        <f t="shared" si="83"/>
        <v>-</v>
      </c>
      <c r="W568" s="295"/>
      <c r="Y568" s="290"/>
    </row>
    <row r="569" spans="2:25" x14ac:dyDescent="0.5">
      <c r="B569" s="292"/>
      <c r="C569" s="240"/>
      <c r="D569" s="268"/>
      <c r="E569" s="240"/>
      <c r="F569" s="240"/>
      <c r="G569" s="268"/>
      <c r="H569" s="237" t="str">
        <f t="shared" si="72"/>
        <v>-</v>
      </c>
      <c r="I569" s="237" t="str">
        <f t="shared" si="73"/>
        <v>-</v>
      </c>
      <c r="J569" s="237" t="str">
        <f t="shared" si="74"/>
        <v>-</v>
      </c>
      <c r="K569" s="237" t="str">
        <f t="shared" si="75"/>
        <v>-</v>
      </c>
      <c r="L569" s="237" t="str">
        <f t="shared" si="76"/>
        <v>-</v>
      </c>
      <c r="M569" s="237" t="str">
        <f t="shared" si="77"/>
        <v>-</v>
      </c>
      <c r="N569" s="240"/>
      <c r="O569" s="240"/>
      <c r="P569" s="268"/>
      <c r="Q569" s="237" t="str">
        <f t="shared" si="78"/>
        <v>-</v>
      </c>
      <c r="R569" s="237" t="str">
        <f t="shared" si="79"/>
        <v>-</v>
      </c>
      <c r="S569" s="237" t="str">
        <f t="shared" si="80"/>
        <v>-</v>
      </c>
      <c r="T569" s="237" t="str">
        <f t="shared" si="81"/>
        <v>-</v>
      </c>
      <c r="U569" s="237" t="str">
        <f t="shared" si="82"/>
        <v>-</v>
      </c>
      <c r="V569" s="237" t="str">
        <f t="shared" si="83"/>
        <v>-</v>
      </c>
      <c r="W569" s="295"/>
      <c r="Y569" s="290"/>
    </row>
    <row r="570" spans="2:25" x14ac:dyDescent="0.5">
      <c r="B570" s="292"/>
      <c r="C570" s="240"/>
      <c r="D570" s="268"/>
      <c r="E570" s="240"/>
      <c r="F570" s="240"/>
      <c r="G570" s="268"/>
      <c r="H570" s="237" t="str">
        <f t="shared" si="72"/>
        <v>-</v>
      </c>
      <c r="I570" s="237" t="str">
        <f t="shared" si="73"/>
        <v>-</v>
      </c>
      <c r="J570" s="237" t="str">
        <f t="shared" si="74"/>
        <v>-</v>
      </c>
      <c r="K570" s="237" t="str">
        <f t="shared" si="75"/>
        <v>-</v>
      </c>
      <c r="L570" s="237" t="str">
        <f t="shared" si="76"/>
        <v>-</v>
      </c>
      <c r="M570" s="237" t="str">
        <f t="shared" si="77"/>
        <v>-</v>
      </c>
      <c r="N570" s="240"/>
      <c r="O570" s="240"/>
      <c r="P570" s="268"/>
      <c r="Q570" s="237" t="str">
        <f t="shared" si="78"/>
        <v>-</v>
      </c>
      <c r="R570" s="237" t="str">
        <f t="shared" si="79"/>
        <v>-</v>
      </c>
      <c r="S570" s="237" t="str">
        <f t="shared" si="80"/>
        <v>-</v>
      </c>
      <c r="T570" s="237" t="str">
        <f t="shared" si="81"/>
        <v>-</v>
      </c>
      <c r="U570" s="237" t="str">
        <f t="shared" si="82"/>
        <v>-</v>
      </c>
      <c r="V570" s="237" t="str">
        <f t="shared" si="83"/>
        <v>-</v>
      </c>
      <c r="W570" s="295"/>
      <c r="Y570" s="290"/>
    </row>
    <row r="571" spans="2:25" x14ac:dyDescent="0.5">
      <c r="B571" s="292"/>
      <c r="C571" s="240"/>
      <c r="D571" s="268"/>
      <c r="E571" s="240"/>
      <c r="F571" s="240"/>
      <c r="G571" s="268"/>
      <c r="H571" s="237" t="str">
        <f t="shared" si="72"/>
        <v>-</v>
      </c>
      <c r="I571" s="237" t="str">
        <f t="shared" si="73"/>
        <v>-</v>
      </c>
      <c r="J571" s="237" t="str">
        <f t="shared" si="74"/>
        <v>-</v>
      </c>
      <c r="K571" s="237" t="str">
        <f t="shared" si="75"/>
        <v>-</v>
      </c>
      <c r="L571" s="237" t="str">
        <f t="shared" si="76"/>
        <v>-</v>
      </c>
      <c r="M571" s="237" t="str">
        <f t="shared" si="77"/>
        <v>-</v>
      </c>
      <c r="N571" s="240"/>
      <c r="O571" s="240"/>
      <c r="P571" s="268"/>
      <c r="Q571" s="237" t="str">
        <f t="shared" si="78"/>
        <v>-</v>
      </c>
      <c r="R571" s="237" t="str">
        <f t="shared" si="79"/>
        <v>-</v>
      </c>
      <c r="S571" s="237" t="str">
        <f t="shared" si="80"/>
        <v>-</v>
      </c>
      <c r="T571" s="237" t="str">
        <f t="shared" si="81"/>
        <v>-</v>
      </c>
      <c r="U571" s="237" t="str">
        <f t="shared" si="82"/>
        <v>-</v>
      </c>
      <c r="V571" s="237" t="str">
        <f t="shared" si="83"/>
        <v>-</v>
      </c>
      <c r="W571" s="295"/>
      <c r="Y571" s="290"/>
    </row>
    <row r="572" spans="2:25" x14ac:dyDescent="0.5">
      <c r="B572" s="292"/>
      <c r="C572" s="240"/>
      <c r="D572" s="268"/>
      <c r="E572" s="240"/>
      <c r="F572" s="240"/>
      <c r="G572" s="268"/>
      <c r="H572" s="237" t="str">
        <f t="shared" si="72"/>
        <v>-</v>
      </c>
      <c r="I572" s="237" t="str">
        <f t="shared" si="73"/>
        <v>-</v>
      </c>
      <c r="J572" s="237" t="str">
        <f t="shared" si="74"/>
        <v>-</v>
      </c>
      <c r="K572" s="237" t="str">
        <f t="shared" si="75"/>
        <v>-</v>
      </c>
      <c r="L572" s="237" t="str">
        <f t="shared" si="76"/>
        <v>-</v>
      </c>
      <c r="M572" s="237" t="str">
        <f t="shared" si="77"/>
        <v>-</v>
      </c>
      <c r="N572" s="240"/>
      <c r="O572" s="240"/>
      <c r="P572" s="268"/>
      <c r="Q572" s="237" t="str">
        <f t="shared" si="78"/>
        <v>-</v>
      </c>
      <c r="R572" s="237" t="str">
        <f t="shared" si="79"/>
        <v>-</v>
      </c>
      <c r="S572" s="237" t="str">
        <f t="shared" si="80"/>
        <v>-</v>
      </c>
      <c r="T572" s="237" t="str">
        <f t="shared" si="81"/>
        <v>-</v>
      </c>
      <c r="U572" s="237" t="str">
        <f t="shared" si="82"/>
        <v>-</v>
      </c>
      <c r="V572" s="237" t="str">
        <f t="shared" si="83"/>
        <v>-</v>
      </c>
      <c r="W572" s="295"/>
      <c r="Y572" s="290"/>
    </row>
    <row r="573" spans="2:25" x14ac:dyDescent="0.5">
      <c r="B573" s="292"/>
      <c r="C573" s="240"/>
      <c r="D573" s="268"/>
      <c r="E573" s="240"/>
      <c r="F573" s="240"/>
      <c r="G573" s="268"/>
      <c r="H573" s="237" t="str">
        <f t="shared" si="72"/>
        <v>-</v>
      </c>
      <c r="I573" s="237" t="str">
        <f t="shared" si="73"/>
        <v>-</v>
      </c>
      <c r="J573" s="237" t="str">
        <f t="shared" si="74"/>
        <v>-</v>
      </c>
      <c r="K573" s="237" t="str">
        <f t="shared" si="75"/>
        <v>-</v>
      </c>
      <c r="L573" s="237" t="str">
        <f t="shared" si="76"/>
        <v>-</v>
      </c>
      <c r="M573" s="237" t="str">
        <f t="shared" si="77"/>
        <v>-</v>
      </c>
      <c r="N573" s="240"/>
      <c r="O573" s="240"/>
      <c r="P573" s="268"/>
      <c r="Q573" s="237" t="str">
        <f t="shared" si="78"/>
        <v>-</v>
      </c>
      <c r="R573" s="237" t="str">
        <f t="shared" si="79"/>
        <v>-</v>
      </c>
      <c r="S573" s="237" t="str">
        <f t="shared" si="80"/>
        <v>-</v>
      </c>
      <c r="T573" s="237" t="str">
        <f t="shared" si="81"/>
        <v>-</v>
      </c>
      <c r="U573" s="237" t="str">
        <f t="shared" si="82"/>
        <v>-</v>
      </c>
      <c r="V573" s="237" t="str">
        <f t="shared" si="83"/>
        <v>-</v>
      </c>
      <c r="W573" s="295"/>
      <c r="Y573" s="290"/>
    </row>
    <row r="574" spans="2:25" x14ac:dyDescent="0.5">
      <c r="B574" s="292"/>
      <c r="C574" s="240"/>
      <c r="D574" s="268"/>
      <c r="E574" s="240"/>
      <c r="F574" s="240"/>
      <c r="G574" s="268"/>
      <c r="H574" s="237" t="str">
        <f t="shared" si="72"/>
        <v>-</v>
      </c>
      <c r="I574" s="237" t="str">
        <f t="shared" si="73"/>
        <v>-</v>
      </c>
      <c r="J574" s="237" t="str">
        <f t="shared" si="74"/>
        <v>-</v>
      </c>
      <c r="K574" s="237" t="str">
        <f t="shared" si="75"/>
        <v>-</v>
      </c>
      <c r="L574" s="237" t="str">
        <f t="shared" si="76"/>
        <v>-</v>
      </c>
      <c r="M574" s="237" t="str">
        <f t="shared" si="77"/>
        <v>-</v>
      </c>
      <c r="N574" s="240"/>
      <c r="O574" s="240"/>
      <c r="P574" s="268"/>
      <c r="Q574" s="237" t="str">
        <f t="shared" si="78"/>
        <v>-</v>
      </c>
      <c r="R574" s="237" t="str">
        <f t="shared" si="79"/>
        <v>-</v>
      </c>
      <c r="S574" s="237" t="str">
        <f t="shared" si="80"/>
        <v>-</v>
      </c>
      <c r="T574" s="237" t="str">
        <f t="shared" si="81"/>
        <v>-</v>
      </c>
      <c r="U574" s="237" t="str">
        <f t="shared" si="82"/>
        <v>-</v>
      </c>
      <c r="V574" s="237" t="str">
        <f t="shared" si="83"/>
        <v>-</v>
      </c>
      <c r="W574" s="295"/>
      <c r="Y574" s="290"/>
    </row>
    <row r="575" spans="2:25" x14ac:dyDescent="0.5">
      <c r="B575" s="292"/>
      <c r="C575" s="240"/>
      <c r="D575" s="268"/>
      <c r="E575" s="240"/>
      <c r="F575" s="240"/>
      <c r="G575" s="268"/>
      <c r="H575" s="237" t="str">
        <f t="shared" si="72"/>
        <v>-</v>
      </c>
      <c r="I575" s="237" t="str">
        <f t="shared" si="73"/>
        <v>-</v>
      </c>
      <c r="J575" s="237" t="str">
        <f t="shared" si="74"/>
        <v>-</v>
      </c>
      <c r="K575" s="237" t="str">
        <f t="shared" si="75"/>
        <v>-</v>
      </c>
      <c r="L575" s="237" t="str">
        <f t="shared" si="76"/>
        <v>-</v>
      </c>
      <c r="M575" s="237" t="str">
        <f t="shared" si="77"/>
        <v>-</v>
      </c>
      <c r="N575" s="240"/>
      <c r="O575" s="240"/>
      <c r="P575" s="268"/>
      <c r="Q575" s="237" t="str">
        <f t="shared" si="78"/>
        <v>-</v>
      </c>
      <c r="R575" s="237" t="str">
        <f t="shared" si="79"/>
        <v>-</v>
      </c>
      <c r="S575" s="237" t="str">
        <f t="shared" si="80"/>
        <v>-</v>
      </c>
      <c r="T575" s="237" t="str">
        <f t="shared" si="81"/>
        <v>-</v>
      </c>
      <c r="U575" s="237" t="str">
        <f t="shared" si="82"/>
        <v>-</v>
      </c>
      <c r="V575" s="237" t="str">
        <f t="shared" si="83"/>
        <v>-</v>
      </c>
      <c r="W575" s="295"/>
      <c r="Y575" s="290"/>
    </row>
    <row r="576" spans="2:25" x14ac:dyDescent="0.5">
      <c r="B576" s="292"/>
      <c r="C576" s="240"/>
      <c r="D576" s="268"/>
      <c r="E576" s="240"/>
      <c r="F576" s="240"/>
      <c r="G576" s="268"/>
      <c r="H576" s="237" t="str">
        <f t="shared" si="72"/>
        <v>-</v>
      </c>
      <c r="I576" s="237" t="str">
        <f t="shared" si="73"/>
        <v>-</v>
      </c>
      <c r="J576" s="237" t="str">
        <f t="shared" si="74"/>
        <v>-</v>
      </c>
      <c r="K576" s="237" t="str">
        <f t="shared" si="75"/>
        <v>-</v>
      </c>
      <c r="L576" s="237" t="str">
        <f t="shared" si="76"/>
        <v>-</v>
      </c>
      <c r="M576" s="237" t="str">
        <f t="shared" si="77"/>
        <v>-</v>
      </c>
      <c r="N576" s="240"/>
      <c r="O576" s="240"/>
      <c r="P576" s="268"/>
      <c r="Q576" s="237" t="str">
        <f t="shared" si="78"/>
        <v>-</v>
      </c>
      <c r="R576" s="237" t="str">
        <f t="shared" si="79"/>
        <v>-</v>
      </c>
      <c r="S576" s="237" t="str">
        <f t="shared" si="80"/>
        <v>-</v>
      </c>
      <c r="T576" s="237" t="str">
        <f t="shared" si="81"/>
        <v>-</v>
      </c>
      <c r="U576" s="237" t="str">
        <f t="shared" si="82"/>
        <v>-</v>
      </c>
      <c r="V576" s="237" t="str">
        <f t="shared" si="83"/>
        <v>-</v>
      </c>
      <c r="W576" s="295"/>
      <c r="Y576" s="290"/>
    </row>
    <row r="577" spans="2:25" x14ac:dyDescent="0.5">
      <c r="B577" s="292"/>
      <c r="C577" s="240"/>
      <c r="D577" s="268"/>
      <c r="E577" s="240"/>
      <c r="F577" s="240"/>
      <c r="G577" s="268"/>
      <c r="H577" s="237" t="str">
        <f t="shared" si="72"/>
        <v>-</v>
      </c>
      <c r="I577" s="237" t="str">
        <f t="shared" si="73"/>
        <v>-</v>
      </c>
      <c r="J577" s="237" t="str">
        <f t="shared" si="74"/>
        <v>-</v>
      </c>
      <c r="K577" s="237" t="str">
        <f t="shared" si="75"/>
        <v>-</v>
      </c>
      <c r="L577" s="237" t="str">
        <f t="shared" si="76"/>
        <v>-</v>
      </c>
      <c r="M577" s="237" t="str">
        <f t="shared" si="77"/>
        <v>-</v>
      </c>
      <c r="N577" s="240"/>
      <c r="O577" s="240"/>
      <c r="P577" s="268"/>
      <c r="Q577" s="237" t="str">
        <f t="shared" si="78"/>
        <v>-</v>
      </c>
      <c r="R577" s="237" t="str">
        <f t="shared" si="79"/>
        <v>-</v>
      </c>
      <c r="S577" s="237" t="str">
        <f t="shared" si="80"/>
        <v>-</v>
      </c>
      <c r="T577" s="237" t="str">
        <f t="shared" si="81"/>
        <v>-</v>
      </c>
      <c r="U577" s="237" t="str">
        <f t="shared" si="82"/>
        <v>-</v>
      </c>
      <c r="V577" s="237" t="str">
        <f t="shared" si="83"/>
        <v>-</v>
      </c>
      <c r="W577" s="295"/>
      <c r="Y577" s="290"/>
    </row>
    <row r="578" spans="2:25" x14ac:dyDescent="0.5">
      <c r="B578" s="292"/>
      <c r="C578" s="240"/>
      <c r="D578" s="268"/>
      <c r="E578" s="240"/>
      <c r="F578" s="240"/>
      <c r="G578" s="268"/>
      <c r="H578" s="237" t="str">
        <f t="shared" si="72"/>
        <v>-</v>
      </c>
      <c r="I578" s="237" t="str">
        <f t="shared" si="73"/>
        <v>-</v>
      </c>
      <c r="J578" s="237" t="str">
        <f t="shared" si="74"/>
        <v>-</v>
      </c>
      <c r="K578" s="237" t="str">
        <f t="shared" si="75"/>
        <v>-</v>
      </c>
      <c r="L578" s="237" t="str">
        <f t="shared" si="76"/>
        <v>-</v>
      </c>
      <c r="M578" s="237" t="str">
        <f t="shared" si="77"/>
        <v>-</v>
      </c>
      <c r="N578" s="240"/>
      <c r="O578" s="240"/>
      <c r="P578" s="268"/>
      <c r="Q578" s="237" t="str">
        <f t="shared" si="78"/>
        <v>-</v>
      </c>
      <c r="R578" s="237" t="str">
        <f t="shared" si="79"/>
        <v>-</v>
      </c>
      <c r="S578" s="237" t="str">
        <f t="shared" si="80"/>
        <v>-</v>
      </c>
      <c r="T578" s="237" t="str">
        <f t="shared" si="81"/>
        <v>-</v>
      </c>
      <c r="U578" s="237" t="str">
        <f t="shared" si="82"/>
        <v>-</v>
      </c>
      <c r="V578" s="237" t="str">
        <f t="shared" si="83"/>
        <v>-</v>
      </c>
      <c r="W578" s="295"/>
      <c r="Y578" s="290"/>
    </row>
    <row r="579" spans="2:25" x14ac:dyDescent="0.5">
      <c r="B579" s="292"/>
      <c r="C579" s="240"/>
      <c r="D579" s="268"/>
      <c r="E579" s="240"/>
      <c r="F579" s="240"/>
      <c r="G579" s="268"/>
      <c r="H579" s="237" t="str">
        <f t="shared" si="72"/>
        <v>-</v>
      </c>
      <c r="I579" s="237" t="str">
        <f t="shared" si="73"/>
        <v>-</v>
      </c>
      <c r="J579" s="237" t="str">
        <f t="shared" si="74"/>
        <v>-</v>
      </c>
      <c r="K579" s="237" t="str">
        <f t="shared" si="75"/>
        <v>-</v>
      </c>
      <c r="L579" s="237" t="str">
        <f t="shared" si="76"/>
        <v>-</v>
      </c>
      <c r="M579" s="237" t="str">
        <f t="shared" si="77"/>
        <v>-</v>
      </c>
      <c r="N579" s="240"/>
      <c r="O579" s="240"/>
      <c r="P579" s="268"/>
      <c r="Q579" s="237" t="str">
        <f t="shared" si="78"/>
        <v>-</v>
      </c>
      <c r="R579" s="237" t="str">
        <f t="shared" si="79"/>
        <v>-</v>
      </c>
      <c r="S579" s="237" t="str">
        <f t="shared" si="80"/>
        <v>-</v>
      </c>
      <c r="T579" s="237" t="str">
        <f t="shared" si="81"/>
        <v>-</v>
      </c>
      <c r="U579" s="237" t="str">
        <f t="shared" si="82"/>
        <v>-</v>
      </c>
      <c r="V579" s="237" t="str">
        <f t="shared" si="83"/>
        <v>-</v>
      </c>
      <c r="W579" s="295"/>
      <c r="Y579" s="290"/>
    </row>
    <row r="580" spans="2:25" x14ac:dyDescent="0.5">
      <c r="B580" s="292"/>
      <c r="C580" s="240"/>
      <c r="D580" s="268"/>
      <c r="E580" s="240"/>
      <c r="F580" s="240"/>
      <c r="G580" s="268"/>
      <c r="H580" s="237" t="str">
        <f t="shared" si="72"/>
        <v>-</v>
      </c>
      <c r="I580" s="237" t="str">
        <f t="shared" si="73"/>
        <v>-</v>
      </c>
      <c r="J580" s="237" t="str">
        <f t="shared" si="74"/>
        <v>-</v>
      </c>
      <c r="K580" s="237" t="str">
        <f t="shared" si="75"/>
        <v>-</v>
      </c>
      <c r="L580" s="237" t="str">
        <f t="shared" si="76"/>
        <v>-</v>
      </c>
      <c r="M580" s="237" t="str">
        <f t="shared" si="77"/>
        <v>-</v>
      </c>
      <c r="N580" s="240"/>
      <c r="O580" s="240"/>
      <c r="P580" s="268"/>
      <c r="Q580" s="237" t="str">
        <f t="shared" si="78"/>
        <v>-</v>
      </c>
      <c r="R580" s="237" t="str">
        <f t="shared" si="79"/>
        <v>-</v>
      </c>
      <c r="S580" s="237" t="str">
        <f t="shared" si="80"/>
        <v>-</v>
      </c>
      <c r="T580" s="237" t="str">
        <f t="shared" si="81"/>
        <v>-</v>
      </c>
      <c r="U580" s="237" t="str">
        <f t="shared" si="82"/>
        <v>-</v>
      </c>
      <c r="V580" s="237" t="str">
        <f t="shared" si="83"/>
        <v>-</v>
      </c>
      <c r="W580" s="295"/>
      <c r="Y580" s="290"/>
    </row>
    <row r="581" spans="2:25" x14ac:dyDescent="0.5">
      <c r="B581" s="292"/>
      <c r="C581" s="240"/>
      <c r="D581" s="268"/>
      <c r="E581" s="240"/>
      <c r="F581" s="240"/>
      <c r="G581" s="268"/>
      <c r="H581" s="237" t="str">
        <f t="shared" si="72"/>
        <v>-</v>
      </c>
      <c r="I581" s="237" t="str">
        <f t="shared" si="73"/>
        <v>-</v>
      </c>
      <c r="J581" s="237" t="str">
        <f t="shared" si="74"/>
        <v>-</v>
      </c>
      <c r="K581" s="237" t="str">
        <f t="shared" si="75"/>
        <v>-</v>
      </c>
      <c r="L581" s="237" t="str">
        <f t="shared" si="76"/>
        <v>-</v>
      </c>
      <c r="M581" s="237" t="str">
        <f t="shared" si="77"/>
        <v>-</v>
      </c>
      <c r="N581" s="240"/>
      <c r="O581" s="240"/>
      <c r="P581" s="268"/>
      <c r="Q581" s="237" t="str">
        <f t="shared" si="78"/>
        <v>-</v>
      </c>
      <c r="R581" s="237" t="str">
        <f t="shared" si="79"/>
        <v>-</v>
      </c>
      <c r="S581" s="237" t="str">
        <f t="shared" si="80"/>
        <v>-</v>
      </c>
      <c r="T581" s="237" t="str">
        <f t="shared" si="81"/>
        <v>-</v>
      </c>
      <c r="U581" s="237" t="str">
        <f t="shared" si="82"/>
        <v>-</v>
      </c>
      <c r="V581" s="237" t="str">
        <f t="shared" si="83"/>
        <v>-</v>
      </c>
      <c r="W581" s="295"/>
      <c r="Y581" s="290"/>
    </row>
    <row r="582" spans="2:25" x14ac:dyDescent="0.5">
      <c r="B582" s="292"/>
      <c r="C582" s="240"/>
      <c r="D582" s="268"/>
      <c r="E582" s="240"/>
      <c r="F582" s="240"/>
      <c r="G582" s="268"/>
      <c r="H582" s="237" t="str">
        <f t="shared" si="72"/>
        <v>-</v>
      </c>
      <c r="I582" s="237" t="str">
        <f t="shared" si="73"/>
        <v>-</v>
      </c>
      <c r="J582" s="237" t="str">
        <f t="shared" si="74"/>
        <v>-</v>
      </c>
      <c r="K582" s="237" t="str">
        <f t="shared" si="75"/>
        <v>-</v>
      </c>
      <c r="L582" s="237" t="str">
        <f t="shared" si="76"/>
        <v>-</v>
      </c>
      <c r="M582" s="237" t="str">
        <f t="shared" si="77"/>
        <v>-</v>
      </c>
      <c r="N582" s="240"/>
      <c r="O582" s="240"/>
      <c r="P582" s="268"/>
      <c r="Q582" s="237" t="str">
        <f t="shared" si="78"/>
        <v>-</v>
      </c>
      <c r="R582" s="237" t="str">
        <f t="shared" si="79"/>
        <v>-</v>
      </c>
      <c r="S582" s="237" t="str">
        <f t="shared" si="80"/>
        <v>-</v>
      </c>
      <c r="T582" s="237" t="str">
        <f t="shared" si="81"/>
        <v>-</v>
      </c>
      <c r="U582" s="237" t="str">
        <f t="shared" si="82"/>
        <v>-</v>
      </c>
      <c r="V582" s="237" t="str">
        <f t="shared" si="83"/>
        <v>-</v>
      </c>
      <c r="W582" s="295"/>
      <c r="Y582" s="290"/>
    </row>
    <row r="583" spans="2:25" x14ac:dyDescent="0.5">
      <c r="B583" s="292"/>
      <c r="C583" s="240"/>
      <c r="D583" s="268"/>
      <c r="E583" s="240"/>
      <c r="F583" s="240"/>
      <c r="G583" s="268"/>
      <c r="H583" s="237" t="str">
        <f t="shared" si="72"/>
        <v>-</v>
      </c>
      <c r="I583" s="237" t="str">
        <f t="shared" si="73"/>
        <v>-</v>
      </c>
      <c r="J583" s="237" t="str">
        <f t="shared" si="74"/>
        <v>-</v>
      </c>
      <c r="K583" s="237" t="str">
        <f t="shared" si="75"/>
        <v>-</v>
      </c>
      <c r="L583" s="237" t="str">
        <f t="shared" si="76"/>
        <v>-</v>
      </c>
      <c r="M583" s="237" t="str">
        <f t="shared" si="77"/>
        <v>-</v>
      </c>
      <c r="N583" s="240"/>
      <c r="O583" s="240"/>
      <c r="P583" s="268"/>
      <c r="Q583" s="237" t="str">
        <f t="shared" si="78"/>
        <v>-</v>
      </c>
      <c r="R583" s="237" t="str">
        <f t="shared" si="79"/>
        <v>-</v>
      </c>
      <c r="S583" s="237" t="str">
        <f t="shared" si="80"/>
        <v>-</v>
      </c>
      <c r="T583" s="237" t="str">
        <f t="shared" si="81"/>
        <v>-</v>
      </c>
      <c r="U583" s="237" t="str">
        <f t="shared" si="82"/>
        <v>-</v>
      </c>
      <c r="V583" s="237" t="str">
        <f t="shared" si="83"/>
        <v>-</v>
      </c>
      <c r="W583" s="295"/>
      <c r="Y583" s="290"/>
    </row>
    <row r="584" spans="2:25" x14ac:dyDescent="0.5">
      <c r="B584" s="292"/>
      <c r="C584" s="240"/>
      <c r="D584" s="268"/>
      <c r="E584" s="240"/>
      <c r="F584" s="240"/>
      <c r="G584" s="268"/>
      <c r="H584" s="237" t="str">
        <f t="shared" si="72"/>
        <v>-</v>
      </c>
      <c r="I584" s="237" t="str">
        <f t="shared" si="73"/>
        <v>-</v>
      </c>
      <c r="J584" s="237" t="str">
        <f t="shared" si="74"/>
        <v>-</v>
      </c>
      <c r="K584" s="237" t="str">
        <f t="shared" si="75"/>
        <v>-</v>
      </c>
      <c r="L584" s="237" t="str">
        <f t="shared" si="76"/>
        <v>-</v>
      </c>
      <c r="M584" s="237" t="str">
        <f t="shared" si="77"/>
        <v>-</v>
      </c>
      <c r="N584" s="240"/>
      <c r="O584" s="240"/>
      <c r="P584" s="268"/>
      <c r="Q584" s="237" t="str">
        <f t="shared" si="78"/>
        <v>-</v>
      </c>
      <c r="R584" s="237" t="str">
        <f t="shared" si="79"/>
        <v>-</v>
      </c>
      <c r="S584" s="237" t="str">
        <f t="shared" si="80"/>
        <v>-</v>
      </c>
      <c r="T584" s="237" t="str">
        <f t="shared" si="81"/>
        <v>-</v>
      </c>
      <c r="U584" s="237" t="str">
        <f t="shared" si="82"/>
        <v>-</v>
      </c>
      <c r="V584" s="237" t="str">
        <f t="shared" si="83"/>
        <v>-</v>
      </c>
      <c r="W584" s="295"/>
      <c r="Y584" s="290"/>
    </row>
    <row r="585" spans="2:25" x14ac:dyDescent="0.5">
      <c r="B585" s="292"/>
      <c r="C585" s="240"/>
      <c r="D585" s="268"/>
      <c r="E585" s="240"/>
      <c r="F585" s="240"/>
      <c r="G585" s="268"/>
      <c r="H585" s="237" t="str">
        <f t="shared" si="72"/>
        <v>-</v>
      </c>
      <c r="I585" s="237" t="str">
        <f t="shared" si="73"/>
        <v>-</v>
      </c>
      <c r="J585" s="237" t="str">
        <f t="shared" si="74"/>
        <v>-</v>
      </c>
      <c r="K585" s="237" t="str">
        <f t="shared" si="75"/>
        <v>-</v>
      </c>
      <c r="L585" s="237" t="str">
        <f t="shared" si="76"/>
        <v>-</v>
      </c>
      <c r="M585" s="237" t="str">
        <f t="shared" si="77"/>
        <v>-</v>
      </c>
      <c r="N585" s="240"/>
      <c r="O585" s="240"/>
      <c r="P585" s="268"/>
      <c r="Q585" s="237" t="str">
        <f t="shared" si="78"/>
        <v>-</v>
      </c>
      <c r="R585" s="237" t="str">
        <f t="shared" si="79"/>
        <v>-</v>
      </c>
      <c r="S585" s="237" t="str">
        <f t="shared" si="80"/>
        <v>-</v>
      </c>
      <c r="T585" s="237" t="str">
        <f t="shared" si="81"/>
        <v>-</v>
      </c>
      <c r="U585" s="237" t="str">
        <f t="shared" si="82"/>
        <v>-</v>
      </c>
      <c r="V585" s="237" t="str">
        <f t="shared" si="83"/>
        <v>-</v>
      </c>
      <c r="W585" s="295"/>
      <c r="Y585" s="290"/>
    </row>
    <row r="586" spans="2:25" x14ac:dyDescent="0.5">
      <c r="B586" s="292"/>
      <c r="C586" s="240"/>
      <c r="D586" s="268"/>
      <c r="E586" s="240"/>
      <c r="F586" s="240"/>
      <c r="G586" s="268"/>
      <c r="H586" s="237" t="str">
        <f t="shared" si="72"/>
        <v>-</v>
      </c>
      <c r="I586" s="237" t="str">
        <f t="shared" si="73"/>
        <v>-</v>
      </c>
      <c r="J586" s="237" t="str">
        <f t="shared" si="74"/>
        <v>-</v>
      </c>
      <c r="K586" s="237" t="str">
        <f t="shared" si="75"/>
        <v>-</v>
      </c>
      <c r="L586" s="237" t="str">
        <f t="shared" si="76"/>
        <v>-</v>
      </c>
      <c r="M586" s="237" t="str">
        <f t="shared" si="77"/>
        <v>-</v>
      </c>
      <c r="N586" s="240"/>
      <c r="O586" s="240"/>
      <c r="P586" s="268"/>
      <c r="Q586" s="237" t="str">
        <f t="shared" si="78"/>
        <v>-</v>
      </c>
      <c r="R586" s="237" t="str">
        <f t="shared" si="79"/>
        <v>-</v>
      </c>
      <c r="S586" s="237" t="str">
        <f t="shared" si="80"/>
        <v>-</v>
      </c>
      <c r="T586" s="237" t="str">
        <f t="shared" si="81"/>
        <v>-</v>
      </c>
      <c r="U586" s="237" t="str">
        <f t="shared" si="82"/>
        <v>-</v>
      </c>
      <c r="V586" s="237" t="str">
        <f t="shared" si="83"/>
        <v>-</v>
      </c>
      <c r="W586" s="295"/>
      <c r="Y586" s="290"/>
    </row>
    <row r="587" spans="2:25" x14ac:dyDescent="0.5">
      <c r="B587" s="292"/>
      <c r="C587" s="240"/>
      <c r="D587" s="268"/>
      <c r="E587" s="240"/>
      <c r="F587" s="240"/>
      <c r="G587" s="268"/>
      <c r="H587" s="237" t="str">
        <f t="shared" si="72"/>
        <v>-</v>
      </c>
      <c r="I587" s="237" t="str">
        <f t="shared" si="73"/>
        <v>-</v>
      </c>
      <c r="J587" s="237" t="str">
        <f t="shared" si="74"/>
        <v>-</v>
      </c>
      <c r="K587" s="237" t="str">
        <f t="shared" si="75"/>
        <v>-</v>
      </c>
      <c r="L587" s="237" t="str">
        <f t="shared" si="76"/>
        <v>-</v>
      </c>
      <c r="M587" s="237" t="str">
        <f t="shared" si="77"/>
        <v>-</v>
      </c>
      <c r="N587" s="240"/>
      <c r="O587" s="240"/>
      <c r="P587" s="268"/>
      <c r="Q587" s="237" t="str">
        <f t="shared" si="78"/>
        <v>-</v>
      </c>
      <c r="R587" s="237" t="str">
        <f t="shared" si="79"/>
        <v>-</v>
      </c>
      <c r="S587" s="237" t="str">
        <f t="shared" si="80"/>
        <v>-</v>
      </c>
      <c r="T587" s="237" t="str">
        <f t="shared" si="81"/>
        <v>-</v>
      </c>
      <c r="U587" s="237" t="str">
        <f t="shared" si="82"/>
        <v>-</v>
      </c>
      <c r="V587" s="237" t="str">
        <f t="shared" si="83"/>
        <v>-</v>
      </c>
      <c r="W587" s="295"/>
      <c r="Y587" s="290"/>
    </row>
    <row r="588" spans="2:25" x14ac:dyDescent="0.5">
      <c r="B588" s="292"/>
      <c r="C588" s="240"/>
      <c r="D588" s="268"/>
      <c r="E588" s="240"/>
      <c r="F588" s="240"/>
      <c r="G588" s="268"/>
      <c r="H588" s="237" t="str">
        <f t="shared" si="72"/>
        <v>-</v>
      </c>
      <c r="I588" s="237" t="str">
        <f t="shared" si="73"/>
        <v>-</v>
      </c>
      <c r="J588" s="237" t="str">
        <f t="shared" si="74"/>
        <v>-</v>
      </c>
      <c r="K588" s="237" t="str">
        <f t="shared" si="75"/>
        <v>-</v>
      </c>
      <c r="L588" s="237" t="str">
        <f t="shared" si="76"/>
        <v>-</v>
      </c>
      <c r="M588" s="237" t="str">
        <f t="shared" si="77"/>
        <v>-</v>
      </c>
      <c r="N588" s="240"/>
      <c r="O588" s="240"/>
      <c r="P588" s="268"/>
      <c r="Q588" s="237" t="str">
        <f t="shared" si="78"/>
        <v>-</v>
      </c>
      <c r="R588" s="237" t="str">
        <f t="shared" si="79"/>
        <v>-</v>
      </c>
      <c r="S588" s="237" t="str">
        <f t="shared" si="80"/>
        <v>-</v>
      </c>
      <c r="T588" s="237" t="str">
        <f t="shared" si="81"/>
        <v>-</v>
      </c>
      <c r="U588" s="237" t="str">
        <f t="shared" si="82"/>
        <v>-</v>
      </c>
      <c r="V588" s="237" t="str">
        <f t="shared" si="83"/>
        <v>-</v>
      </c>
      <c r="W588" s="295"/>
      <c r="Y588" s="290"/>
    </row>
    <row r="589" spans="2:25" x14ac:dyDescent="0.5">
      <c r="B589" s="292"/>
      <c r="C589" s="240"/>
      <c r="D589" s="268"/>
      <c r="E589" s="240"/>
      <c r="F589" s="240"/>
      <c r="G589" s="268"/>
      <c r="H589" s="237" t="str">
        <f t="shared" si="72"/>
        <v>-</v>
      </c>
      <c r="I589" s="237" t="str">
        <f t="shared" si="73"/>
        <v>-</v>
      </c>
      <c r="J589" s="237" t="str">
        <f t="shared" si="74"/>
        <v>-</v>
      </c>
      <c r="K589" s="237" t="str">
        <f t="shared" si="75"/>
        <v>-</v>
      </c>
      <c r="L589" s="237" t="str">
        <f t="shared" si="76"/>
        <v>-</v>
      </c>
      <c r="M589" s="237" t="str">
        <f t="shared" si="77"/>
        <v>-</v>
      </c>
      <c r="N589" s="240"/>
      <c r="O589" s="240"/>
      <c r="P589" s="268"/>
      <c r="Q589" s="237" t="str">
        <f t="shared" si="78"/>
        <v>-</v>
      </c>
      <c r="R589" s="237" t="str">
        <f t="shared" si="79"/>
        <v>-</v>
      </c>
      <c r="S589" s="237" t="str">
        <f t="shared" si="80"/>
        <v>-</v>
      </c>
      <c r="T589" s="237" t="str">
        <f t="shared" si="81"/>
        <v>-</v>
      </c>
      <c r="U589" s="237" t="str">
        <f t="shared" si="82"/>
        <v>-</v>
      </c>
      <c r="V589" s="237" t="str">
        <f t="shared" si="83"/>
        <v>-</v>
      </c>
      <c r="W589" s="295"/>
      <c r="Y589" s="290"/>
    </row>
    <row r="590" spans="2:25" x14ac:dyDescent="0.5">
      <c r="B590" s="292"/>
      <c r="C590" s="240"/>
      <c r="D590" s="268"/>
      <c r="E590" s="240"/>
      <c r="F590" s="240"/>
      <c r="G590" s="268"/>
      <c r="H590" s="237" t="str">
        <f t="shared" si="72"/>
        <v>-</v>
      </c>
      <c r="I590" s="237" t="str">
        <f t="shared" si="73"/>
        <v>-</v>
      </c>
      <c r="J590" s="237" t="str">
        <f t="shared" si="74"/>
        <v>-</v>
      </c>
      <c r="K590" s="237" t="str">
        <f t="shared" si="75"/>
        <v>-</v>
      </c>
      <c r="L590" s="237" t="str">
        <f t="shared" si="76"/>
        <v>-</v>
      </c>
      <c r="M590" s="237" t="str">
        <f t="shared" si="77"/>
        <v>-</v>
      </c>
      <c r="N590" s="240"/>
      <c r="O590" s="240"/>
      <c r="P590" s="268"/>
      <c r="Q590" s="237" t="str">
        <f t="shared" si="78"/>
        <v>-</v>
      </c>
      <c r="R590" s="237" t="str">
        <f t="shared" si="79"/>
        <v>-</v>
      </c>
      <c r="S590" s="237" t="str">
        <f t="shared" si="80"/>
        <v>-</v>
      </c>
      <c r="T590" s="237" t="str">
        <f t="shared" si="81"/>
        <v>-</v>
      </c>
      <c r="U590" s="237" t="str">
        <f t="shared" si="82"/>
        <v>-</v>
      </c>
      <c r="V590" s="237" t="str">
        <f t="shared" si="83"/>
        <v>-</v>
      </c>
      <c r="W590" s="295"/>
      <c r="Y590" s="290"/>
    </row>
    <row r="591" spans="2:25" x14ac:dyDescent="0.5">
      <c r="B591" s="292"/>
      <c r="C591" s="240"/>
      <c r="D591" s="268"/>
      <c r="E591" s="240"/>
      <c r="F591" s="240"/>
      <c r="G591" s="268"/>
      <c r="H591" s="237" t="str">
        <f t="shared" si="72"/>
        <v>-</v>
      </c>
      <c r="I591" s="237" t="str">
        <f t="shared" si="73"/>
        <v>-</v>
      </c>
      <c r="J591" s="237" t="str">
        <f t="shared" si="74"/>
        <v>-</v>
      </c>
      <c r="K591" s="237" t="str">
        <f t="shared" si="75"/>
        <v>-</v>
      </c>
      <c r="L591" s="237" t="str">
        <f t="shared" si="76"/>
        <v>-</v>
      </c>
      <c r="M591" s="237" t="str">
        <f t="shared" si="77"/>
        <v>-</v>
      </c>
      <c r="N591" s="240"/>
      <c r="O591" s="240"/>
      <c r="P591" s="268"/>
      <c r="Q591" s="237" t="str">
        <f t="shared" si="78"/>
        <v>-</v>
      </c>
      <c r="R591" s="237" t="str">
        <f t="shared" si="79"/>
        <v>-</v>
      </c>
      <c r="S591" s="237" t="str">
        <f t="shared" si="80"/>
        <v>-</v>
      </c>
      <c r="T591" s="237" t="str">
        <f t="shared" si="81"/>
        <v>-</v>
      </c>
      <c r="U591" s="237" t="str">
        <f t="shared" si="82"/>
        <v>-</v>
      </c>
      <c r="V591" s="237" t="str">
        <f t="shared" si="83"/>
        <v>-</v>
      </c>
      <c r="W591" s="295"/>
      <c r="Y591" s="290"/>
    </row>
    <row r="592" spans="2:25" x14ac:dyDescent="0.5">
      <c r="B592" s="292"/>
      <c r="C592" s="240"/>
      <c r="D592" s="268"/>
      <c r="E592" s="240"/>
      <c r="F592" s="240"/>
      <c r="G592" s="268"/>
      <c r="H592" s="237" t="str">
        <f t="shared" si="72"/>
        <v>-</v>
      </c>
      <c r="I592" s="237" t="str">
        <f t="shared" si="73"/>
        <v>-</v>
      </c>
      <c r="J592" s="237" t="str">
        <f t="shared" si="74"/>
        <v>-</v>
      </c>
      <c r="K592" s="237" t="str">
        <f t="shared" si="75"/>
        <v>-</v>
      </c>
      <c r="L592" s="237" t="str">
        <f t="shared" si="76"/>
        <v>-</v>
      </c>
      <c r="M592" s="237" t="str">
        <f t="shared" si="77"/>
        <v>-</v>
      </c>
      <c r="N592" s="240"/>
      <c r="O592" s="240"/>
      <c r="P592" s="268"/>
      <c r="Q592" s="237" t="str">
        <f t="shared" si="78"/>
        <v>-</v>
      </c>
      <c r="R592" s="237" t="str">
        <f t="shared" si="79"/>
        <v>-</v>
      </c>
      <c r="S592" s="237" t="str">
        <f t="shared" si="80"/>
        <v>-</v>
      </c>
      <c r="T592" s="237" t="str">
        <f t="shared" si="81"/>
        <v>-</v>
      </c>
      <c r="U592" s="237" t="str">
        <f t="shared" si="82"/>
        <v>-</v>
      </c>
      <c r="V592" s="237" t="str">
        <f t="shared" si="83"/>
        <v>-</v>
      </c>
      <c r="W592" s="295"/>
      <c r="Y592" s="290"/>
    </row>
    <row r="593" spans="2:25" x14ac:dyDescent="0.5">
      <c r="B593" s="292"/>
      <c r="C593" s="240"/>
      <c r="D593" s="268"/>
      <c r="E593" s="240"/>
      <c r="F593" s="240"/>
      <c r="G593" s="268"/>
      <c r="H593" s="237" t="str">
        <f t="shared" si="72"/>
        <v>-</v>
      </c>
      <c r="I593" s="237" t="str">
        <f t="shared" si="73"/>
        <v>-</v>
      </c>
      <c r="J593" s="237" t="str">
        <f t="shared" si="74"/>
        <v>-</v>
      </c>
      <c r="K593" s="237" t="str">
        <f t="shared" si="75"/>
        <v>-</v>
      </c>
      <c r="L593" s="237" t="str">
        <f t="shared" si="76"/>
        <v>-</v>
      </c>
      <c r="M593" s="237" t="str">
        <f t="shared" si="77"/>
        <v>-</v>
      </c>
      <c r="N593" s="240"/>
      <c r="O593" s="240"/>
      <c r="P593" s="268"/>
      <c r="Q593" s="237" t="str">
        <f t="shared" si="78"/>
        <v>-</v>
      </c>
      <c r="R593" s="237" t="str">
        <f t="shared" si="79"/>
        <v>-</v>
      </c>
      <c r="S593" s="237" t="str">
        <f t="shared" si="80"/>
        <v>-</v>
      </c>
      <c r="T593" s="237" t="str">
        <f t="shared" si="81"/>
        <v>-</v>
      </c>
      <c r="U593" s="237" t="str">
        <f t="shared" si="82"/>
        <v>-</v>
      </c>
      <c r="V593" s="237" t="str">
        <f t="shared" si="83"/>
        <v>-</v>
      </c>
      <c r="W593" s="295"/>
      <c r="Y593" s="290"/>
    </row>
    <row r="594" spans="2:25" x14ac:dyDescent="0.5">
      <c r="B594" s="292"/>
      <c r="C594" s="240"/>
      <c r="D594" s="268"/>
      <c r="E594" s="240"/>
      <c r="F594" s="240"/>
      <c r="G594" s="268"/>
      <c r="H594" s="237" t="str">
        <f t="shared" si="72"/>
        <v>-</v>
      </c>
      <c r="I594" s="237" t="str">
        <f t="shared" si="73"/>
        <v>-</v>
      </c>
      <c r="J594" s="237" t="str">
        <f t="shared" si="74"/>
        <v>-</v>
      </c>
      <c r="K594" s="237" t="str">
        <f t="shared" si="75"/>
        <v>-</v>
      </c>
      <c r="L594" s="237" t="str">
        <f t="shared" si="76"/>
        <v>-</v>
      </c>
      <c r="M594" s="237" t="str">
        <f t="shared" si="77"/>
        <v>-</v>
      </c>
      <c r="N594" s="240"/>
      <c r="O594" s="240"/>
      <c r="P594" s="268"/>
      <c r="Q594" s="237" t="str">
        <f t="shared" si="78"/>
        <v>-</v>
      </c>
      <c r="R594" s="237" t="str">
        <f t="shared" si="79"/>
        <v>-</v>
      </c>
      <c r="S594" s="237" t="str">
        <f t="shared" si="80"/>
        <v>-</v>
      </c>
      <c r="T594" s="237" t="str">
        <f t="shared" si="81"/>
        <v>-</v>
      </c>
      <c r="U594" s="237" t="str">
        <f t="shared" si="82"/>
        <v>-</v>
      </c>
      <c r="V594" s="237" t="str">
        <f t="shared" si="83"/>
        <v>-</v>
      </c>
      <c r="W594" s="295"/>
      <c r="Y594" s="290"/>
    </row>
    <row r="595" spans="2:25" x14ac:dyDescent="0.5">
      <c r="B595" s="292"/>
      <c r="C595" s="240"/>
      <c r="D595" s="268"/>
      <c r="E595" s="240"/>
      <c r="F595" s="240"/>
      <c r="G595" s="268"/>
      <c r="H595" s="237" t="str">
        <f t="shared" si="72"/>
        <v>-</v>
      </c>
      <c r="I595" s="237" t="str">
        <f t="shared" si="73"/>
        <v>-</v>
      </c>
      <c r="J595" s="237" t="str">
        <f t="shared" si="74"/>
        <v>-</v>
      </c>
      <c r="K595" s="237" t="str">
        <f t="shared" si="75"/>
        <v>-</v>
      </c>
      <c r="L595" s="237" t="str">
        <f t="shared" si="76"/>
        <v>-</v>
      </c>
      <c r="M595" s="237" t="str">
        <f t="shared" si="77"/>
        <v>-</v>
      </c>
      <c r="N595" s="240"/>
      <c r="O595" s="240"/>
      <c r="P595" s="268"/>
      <c r="Q595" s="237" t="str">
        <f t="shared" si="78"/>
        <v>-</v>
      </c>
      <c r="R595" s="237" t="str">
        <f t="shared" si="79"/>
        <v>-</v>
      </c>
      <c r="S595" s="237" t="str">
        <f t="shared" si="80"/>
        <v>-</v>
      </c>
      <c r="T595" s="237" t="str">
        <f t="shared" si="81"/>
        <v>-</v>
      </c>
      <c r="U595" s="237" t="str">
        <f t="shared" si="82"/>
        <v>-</v>
      </c>
      <c r="V595" s="237" t="str">
        <f t="shared" si="83"/>
        <v>-</v>
      </c>
      <c r="W595" s="295"/>
      <c r="Y595" s="290"/>
    </row>
    <row r="596" spans="2:25" x14ac:dyDescent="0.5">
      <c r="B596" s="292"/>
      <c r="C596" s="240"/>
      <c r="D596" s="268"/>
      <c r="E596" s="240"/>
      <c r="F596" s="240"/>
      <c r="G596" s="268"/>
      <c r="H596" s="237" t="str">
        <f t="shared" si="72"/>
        <v>-</v>
      </c>
      <c r="I596" s="237" t="str">
        <f t="shared" si="73"/>
        <v>-</v>
      </c>
      <c r="J596" s="237" t="str">
        <f t="shared" si="74"/>
        <v>-</v>
      </c>
      <c r="K596" s="237" t="str">
        <f t="shared" si="75"/>
        <v>-</v>
      </c>
      <c r="L596" s="237" t="str">
        <f t="shared" si="76"/>
        <v>-</v>
      </c>
      <c r="M596" s="237" t="str">
        <f t="shared" si="77"/>
        <v>-</v>
      </c>
      <c r="N596" s="240"/>
      <c r="O596" s="240"/>
      <c r="P596" s="268"/>
      <c r="Q596" s="237" t="str">
        <f t="shared" si="78"/>
        <v>-</v>
      </c>
      <c r="R596" s="237" t="str">
        <f t="shared" si="79"/>
        <v>-</v>
      </c>
      <c r="S596" s="237" t="str">
        <f t="shared" si="80"/>
        <v>-</v>
      </c>
      <c r="T596" s="237" t="str">
        <f t="shared" si="81"/>
        <v>-</v>
      </c>
      <c r="U596" s="237" t="str">
        <f t="shared" si="82"/>
        <v>-</v>
      </c>
      <c r="V596" s="237" t="str">
        <f t="shared" si="83"/>
        <v>-</v>
      </c>
      <c r="W596" s="295"/>
      <c r="Y596" s="290"/>
    </row>
    <row r="597" spans="2:25" x14ac:dyDescent="0.5">
      <c r="B597" s="292"/>
      <c r="C597" s="240"/>
      <c r="D597" s="268"/>
      <c r="E597" s="240"/>
      <c r="F597" s="240"/>
      <c r="G597" s="268"/>
      <c r="H597" s="237" t="str">
        <f t="shared" si="72"/>
        <v>-</v>
      </c>
      <c r="I597" s="237" t="str">
        <f t="shared" si="73"/>
        <v>-</v>
      </c>
      <c r="J597" s="237" t="str">
        <f t="shared" si="74"/>
        <v>-</v>
      </c>
      <c r="K597" s="237" t="str">
        <f t="shared" si="75"/>
        <v>-</v>
      </c>
      <c r="L597" s="237" t="str">
        <f t="shared" si="76"/>
        <v>-</v>
      </c>
      <c r="M597" s="237" t="str">
        <f t="shared" si="77"/>
        <v>-</v>
      </c>
      <c r="N597" s="240"/>
      <c r="O597" s="240"/>
      <c r="P597" s="268"/>
      <c r="Q597" s="237" t="str">
        <f t="shared" si="78"/>
        <v>-</v>
      </c>
      <c r="R597" s="237" t="str">
        <f t="shared" si="79"/>
        <v>-</v>
      </c>
      <c r="S597" s="237" t="str">
        <f t="shared" si="80"/>
        <v>-</v>
      </c>
      <c r="T597" s="237" t="str">
        <f t="shared" si="81"/>
        <v>-</v>
      </c>
      <c r="U597" s="237" t="str">
        <f t="shared" si="82"/>
        <v>-</v>
      </c>
      <c r="V597" s="237" t="str">
        <f t="shared" si="83"/>
        <v>-</v>
      </c>
      <c r="W597" s="295"/>
      <c r="Y597" s="290"/>
    </row>
    <row r="598" spans="2:25" x14ac:dyDescent="0.5">
      <c r="B598" s="292"/>
      <c r="C598" s="240"/>
      <c r="D598" s="268"/>
      <c r="E598" s="240"/>
      <c r="F598" s="240"/>
      <c r="G598" s="268"/>
      <c r="H598" s="237" t="str">
        <f t="shared" si="72"/>
        <v>-</v>
      </c>
      <c r="I598" s="237" t="str">
        <f t="shared" si="73"/>
        <v>-</v>
      </c>
      <c r="J598" s="237" t="str">
        <f t="shared" si="74"/>
        <v>-</v>
      </c>
      <c r="K598" s="237" t="str">
        <f t="shared" si="75"/>
        <v>-</v>
      </c>
      <c r="L598" s="237" t="str">
        <f t="shared" si="76"/>
        <v>-</v>
      </c>
      <c r="M598" s="237" t="str">
        <f t="shared" si="77"/>
        <v>-</v>
      </c>
      <c r="N598" s="240"/>
      <c r="O598" s="240"/>
      <c r="P598" s="268"/>
      <c r="Q598" s="237" t="str">
        <f t="shared" si="78"/>
        <v>-</v>
      </c>
      <c r="R598" s="237" t="str">
        <f t="shared" si="79"/>
        <v>-</v>
      </c>
      <c r="S598" s="237" t="str">
        <f t="shared" si="80"/>
        <v>-</v>
      </c>
      <c r="T598" s="237" t="str">
        <f t="shared" si="81"/>
        <v>-</v>
      </c>
      <c r="U598" s="237" t="str">
        <f t="shared" si="82"/>
        <v>-</v>
      </c>
      <c r="V598" s="237" t="str">
        <f t="shared" si="83"/>
        <v>-</v>
      </c>
      <c r="W598" s="295"/>
      <c r="Y598" s="290"/>
    </row>
    <row r="599" spans="2:25" x14ac:dyDescent="0.5">
      <c r="B599" s="292"/>
      <c r="C599" s="240"/>
      <c r="D599" s="268"/>
      <c r="E599" s="240"/>
      <c r="F599" s="240"/>
      <c r="G599" s="268"/>
      <c r="H599" s="237" t="str">
        <f t="shared" si="72"/>
        <v>-</v>
      </c>
      <c r="I599" s="237" t="str">
        <f t="shared" si="73"/>
        <v>-</v>
      </c>
      <c r="J599" s="237" t="str">
        <f t="shared" si="74"/>
        <v>-</v>
      </c>
      <c r="K599" s="237" t="str">
        <f t="shared" si="75"/>
        <v>-</v>
      </c>
      <c r="L599" s="237" t="str">
        <f t="shared" si="76"/>
        <v>-</v>
      </c>
      <c r="M599" s="237" t="str">
        <f t="shared" si="77"/>
        <v>-</v>
      </c>
      <c r="N599" s="240"/>
      <c r="O599" s="240"/>
      <c r="P599" s="268"/>
      <c r="Q599" s="237" t="str">
        <f t="shared" si="78"/>
        <v>-</v>
      </c>
      <c r="R599" s="237" t="str">
        <f t="shared" si="79"/>
        <v>-</v>
      </c>
      <c r="S599" s="237" t="str">
        <f t="shared" si="80"/>
        <v>-</v>
      </c>
      <c r="T599" s="237" t="str">
        <f t="shared" si="81"/>
        <v>-</v>
      </c>
      <c r="U599" s="237" t="str">
        <f t="shared" si="82"/>
        <v>-</v>
      </c>
      <c r="V599" s="237" t="str">
        <f t="shared" si="83"/>
        <v>-</v>
      </c>
      <c r="W599" s="295"/>
      <c r="Y599" s="290"/>
    </row>
    <row r="600" spans="2:25" x14ac:dyDescent="0.5">
      <c r="B600" s="292"/>
      <c r="C600" s="240"/>
      <c r="D600" s="268"/>
      <c r="E600" s="240"/>
      <c r="F600" s="240"/>
      <c r="G600" s="268"/>
      <c r="H600" s="237" t="str">
        <f t="shared" si="72"/>
        <v>-</v>
      </c>
      <c r="I600" s="237" t="str">
        <f t="shared" si="73"/>
        <v>-</v>
      </c>
      <c r="J600" s="237" t="str">
        <f t="shared" si="74"/>
        <v>-</v>
      </c>
      <c r="K600" s="237" t="str">
        <f t="shared" si="75"/>
        <v>-</v>
      </c>
      <c r="L600" s="237" t="str">
        <f t="shared" si="76"/>
        <v>-</v>
      </c>
      <c r="M600" s="237" t="str">
        <f t="shared" si="77"/>
        <v>-</v>
      </c>
      <c r="N600" s="240"/>
      <c r="O600" s="240"/>
      <c r="P600" s="268"/>
      <c r="Q600" s="237" t="str">
        <f t="shared" si="78"/>
        <v>-</v>
      </c>
      <c r="R600" s="237" t="str">
        <f t="shared" si="79"/>
        <v>-</v>
      </c>
      <c r="S600" s="237" t="str">
        <f t="shared" si="80"/>
        <v>-</v>
      </c>
      <c r="T600" s="237" t="str">
        <f t="shared" si="81"/>
        <v>-</v>
      </c>
      <c r="U600" s="237" t="str">
        <f t="shared" si="82"/>
        <v>-</v>
      </c>
      <c r="V600" s="237" t="str">
        <f t="shared" si="83"/>
        <v>-</v>
      </c>
      <c r="W600" s="295"/>
      <c r="Y600" s="290"/>
    </row>
    <row r="601" spans="2:25" x14ac:dyDescent="0.5">
      <c r="B601" s="292"/>
      <c r="C601" s="240"/>
      <c r="D601" s="268"/>
      <c r="E601" s="240"/>
      <c r="F601" s="240"/>
      <c r="G601" s="268"/>
      <c r="H601" s="237" t="str">
        <f t="shared" si="72"/>
        <v>-</v>
      </c>
      <c r="I601" s="237" t="str">
        <f t="shared" si="73"/>
        <v>-</v>
      </c>
      <c r="J601" s="237" t="str">
        <f t="shared" si="74"/>
        <v>-</v>
      </c>
      <c r="K601" s="237" t="str">
        <f t="shared" si="75"/>
        <v>-</v>
      </c>
      <c r="L601" s="237" t="str">
        <f t="shared" si="76"/>
        <v>-</v>
      </c>
      <c r="M601" s="237" t="str">
        <f t="shared" si="77"/>
        <v>-</v>
      </c>
      <c r="N601" s="240"/>
      <c r="O601" s="240"/>
      <c r="P601" s="268"/>
      <c r="Q601" s="237" t="str">
        <f t="shared" si="78"/>
        <v>-</v>
      </c>
      <c r="R601" s="237" t="str">
        <f t="shared" si="79"/>
        <v>-</v>
      </c>
      <c r="S601" s="237" t="str">
        <f t="shared" si="80"/>
        <v>-</v>
      </c>
      <c r="T601" s="237" t="str">
        <f t="shared" si="81"/>
        <v>-</v>
      </c>
      <c r="U601" s="237" t="str">
        <f t="shared" si="82"/>
        <v>-</v>
      </c>
      <c r="V601" s="237" t="str">
        <f t="shared" si="83"/>
        <v>-</v>
      </c>
      <c r="W601" s="295"/>
      <c r="Y601" s="290"/>
    </row>
    <row r="602" spans="2:25" x14ac:dyDescent="0.5">
      <c r="B602" s="292"/>
      <c r="C602" s="240"/>
      <c r="D602" s="268"/>
      <c r="E602" s="240"/>
      <c r="F602" s="240"/>
      <c r="G602" s="268"/>
      <c r="H602" s="237" t="str">
        <f t="shared" ref="H602:H665" si="84">IF(ISNUMBER(C602),5/9*(E602-32)+273.15,"-")</f>
        <v>-</v>
      </c>
      <c r="I602" s="237" t="str">
        <f t="shared" ref="I602:I665" si="85">IF(ISNUMBER(C602),EXP(-(5.8*10^3/H602)-5.516-(4.864*10^-2*H602)+(4.176*10^-5*H602^2)-(1.445*10^-8*H602^3)+6.546*LN(H602)),"-")</f>
        <v>-</v>
      </c>
      <c r="J602" s="237" t="str">
        <f t="shared" ref="J602:J665" si="86">IF(ISNUMBER(C602),F602*I602/100,"-")</f>
        <v>-</v>
      </c>
      <c r="K602" s="237" t="str">
        <f t="shared" ref="K602:K665" si="87">IF(ISNUMBER(C602),0.62198*J602/((D602*3.386)-J602),"-")</f>
        <v>-</v>
      </c>
      <c r="L602" s="237" t="str">
        <f t="shared" ref="L602:L665" si="88">IF(ISNUMBER(C602),(0.287055*H602)/((D602*3.386)-J602)*16.016,"-")</f>
        <v>-</v>
      </c>
      <c r="M602" s="237" t="str">
        <f t="shared" ref="M602:M665" si="89">IF(ISNUMBER(C602),K602/L602,"-")</f>
        <v>-</v>
      </c>
      <c r="N602" s="240"/>
      <c r="O602" s="240"/>
      <c r="P602" s="268"/>
      <c r="Q602" s="237" t="str">
        <f t="shared" ref="Q602:Q665" si="90">IF(ISNUMBER(C602),5/9*(N602-32)+273.15,"-")</f>
        <v>-</v>
      </c>
      <c r="R602" s="237" t="str">
        <f t="shared" ref="R602:R665" si="91">IF(ISNUMBER(C602),EXP(-(5.8*10^3/Q602)-5.516-(4.864*10^-2*Q602)+(4.176*10^-5*Q602^2)-(1.445*10^-8*Q602^3)+6.546*LN(Q602)),"-")</f>
        <v>-</v>
      </c>
      <c r="S602" s="237" t="str">
        <f t="shared" ref="S602:S665" si="92">IF(ISNUMBER(C602),O602*R602/100,"-")</f>
        <v>-</v>
      </c>
      <c r="T602" s="237" t="str">
        <f t="shared" ref="T602:T665" si="93">IF(ISNUMBER(C602),0.62198*S602/((D602*3.386)-S602),"-")</f>
        <v>-</v>
      </c>
      <c r="U602" s="237" t="str">
        <f t="shared" ref="U602:U665" si="94">IF(ISNUMBER(C602),(0.287055*Q602)/((D602*3.386)-S602)*16.016,"-")</f>
        <v>-</v>
      </c>
      <c r="V602" s="237" t="str">
        <f t="shared" ref="V602:V665" si="95">IF(ISNUMBER(C602),T602/U602,"-")</f>
        <v>-</v>
      </c>
      <c r="W602" s="295"/>
      <c r="Y602" s="290"/>
    </row>
    <row r="603" spans="2:25" x14ac:dyDescent="0.5">
      <c r="B603" s="292"/>
      <c r="C603" s="240"/>
      <c r="D603" s="268"/>
      <c r="E603" s="240"/>
      <c r="F603" s="240"/>
      <c r="G603" s="268"/>
      <c r="H603" s="237" t="str">
        <f t="shared" si="84"/>
        <v>-</v>
      </c>
      <c r="I603" s="237" t="str">
        <f t="shared" si="85"/>
        <v>-</v>
      </c>
      <c r="J603" s="237" t="str">
        <f t="shared" si="86"/>
        <v>-</v>
      </c>
      <c r="K603" s="237" t="str">
        <f t="shared" si="87"/>
        <v>-</v>
      </c>
      <c r="L603" s="237" t="str">
        <f t="shared" si="88"/>
        <v>-</v>
      </c>
      <c r="M603" s="237" t="str">
        <f t="shared" si="89"/>
        <v>-</v>
      </c>
      <c r="N603" s="240"/>
      <c r="O603" s="240"/>
      <c r="P603" s="268"/>
      <c r="Q603" s="237" t="str">
        <f t="shared" si="90"/>
        <v>-</v>
      </c>
      <c r="R603" s="237" t="str">
        <f t="shared" si="91"/>
        <v>-</v>
      </c>
      <c r="S603" s="237" t="str">
        <f t="shared" si="92"/>
        <v>-</v>
      </c>
      <c r="T603" s="237" t="str">
        <f t="shared" si="93"/>
        <v>-</v>
      </c>
      <c r="U603" s="237" t="str">
        <f t="shared" si="94"/>
        <v>-</v>
      </c>
      <c r="V603" s="237" t="str">
        <f t="shared" si="95"/>
        <v>-</v>
      </c>
      <c r="W603" s="295"/>
      <c r="Y603" s="290"/>
    </row>
    <row r="604" spans="2:25" x14ac:dyDescent="0.5">
      <c r="B604" s="292"/>
      <c r="C604" s="240"/>
      <c r="D604" s="268"/>
      <c r="E604" s="240"/>
      <c r="F604" s="240"/>
      <c r="G604" s="268"/>
      <c r="H604" s="237" t="str">
        <f t="shared" si="84"/>
        <v>-</v>
      </c>
      <c r="I604" s="237" t="str">
        <f t="shared" si="85"/>
        <v>-</v>
      </c>
      <c r="J604" s="237" t="str">
        <f t="shared" si="86"/>
        <v>-</v>
      </c>
      <c r="K604" s="237" t="str">
        <f t="shared" si="87"/>
        <v>-</v>
      </c>
      <c r="L604" s="237" t="str">
        <f t="shared" si="88"/>
        <v>-</v>
      </c>
      <c r="M604" s="237" t="str">
        <f t="shared" si="89"/>
        <v>-</v>
      </c>
      <c r="N604" s="240"/>
      <c r="O604" s="240"/>
      <c r="P604" s="268"/>
      <c r="Q604" s="237" t="str">
        <f t="shared" si="90"/>
        <v>-</v>
      </c>
      <c r="R604" s="237" t="str">
        <f t="shared" si="91"/>
        <v>-</v>
      </c>
      <c r="S604" s="237" t="str">
        <f t="shared" si="92"/>
        <v>-</v>
      </c>
      <c r="T604" s="237" t="str">
        <f t="shared" si="93"/>
        <v>-</v>
      </c>
      <c r="U604" s="237" t="str">
        <f t="shared" si="94"/>
        <v>-</v>
      </c>
      <c r="V604" s="237" t="str">
        <f t="shared" si="95"/>
        <v>-</v>
      </c>
      <c r="W604" s="295"/>
      <c r="Y604" s="290"/>
    </row>
    <row r="605" spans="2:25" x14ac:dyDescent="0.5">
      <c r="B605" s="292"/>
      <c r="C605" s="240"/>
      <c r="D605" s="268"/>
      <c r="E605" s="240"/>
      <c r="F605" s="240"/>
      <c r="G605" s="268"/>
      <c r="H605" s="237" t="str">
        <f t="shared" si="84"/>
        <v>-</v>
      </c>
      <c r="I605" s="237" t="str">
        <f t="shared" si="85"/>
        <v>-</v>
      </c>
      <c r="J605" s="237" t="str">
        <f t="shared" si="86"/>
        <v>-</v>
      </c>
      <c r="K605" s="237" t="str">
        <f t="shared" si="87"/>
        <v>-</v>
      </c>
      <c r="L605" s="237" t="str">
        <f t="shared" si="88"/>
        <v>-</v>
      </c>
      <c r="M605" s="237" t="str">
        <f t="shared" si="89"/>
        <v>-</v>
      </c>
      <c r="N605" s="240"/>
      <c r="O605" s="240"/>
      <c r="P605" s="268"/>
      <c r="Q605" s="237" t="str">
        <f t="shared" si="90"/>
        <v>-</v>
      </c>
      <c r="R605" s="237" t="str">
        <f t="shared" si="91"/>
        <v>-</v>
      </c>
      <c r="S605" s="237" t="str">
        <f t="shared" si="92"/>
        <v>-</v>
      </c>
      <c r="T605" s="237" t="str">
        <f t="shared" si="93"/>
        <v>-</v>
      </c>
      <c r="U605" s="237" t="str">
        <f t="shared" si="94"/>
        <v>-</v>
      </c>
      <c r="V605" s="237" t="str">
        <f t="shared" si="95"/>
        <v>-</v>
      </c>
      <c r="W605" s="295"/>
      <c r="Y605" s="290"/>
    </row>
    <row r="606" spans="2:25" x14ac:dyDescent="0.5">
      <c r="B606" s="292"/>
      <c r="C606" s="240"/>
      <c r="D606" s="268"/>
      <c r="E606" s="240"/>
      <c r="F606" s="240"/>
      <c r="G606" s="268"/>
      <c r="H606" s="237" t="str">
        <f t="shared" si="84"/>
        <v>-</v>
      </c>
      <c r="I606" s="237" t="str">
        <f t="shared" si="85"/>
        <v>-</v>
      </c>
      <c r="J606" s="237" t="str">
        <f t="shared" si="86"/>
        <v>-</v>
      </c>
      <c r="K606" s="237" t="str">
        <f t="shared" si="87"/>
        <v>-</v>
      </c>
      <c r="L606" s="237" t="str">
        <f t="shared" si="88"/>
        <v>-</v>
      </c>
      <c r="M606" s="237" t="str">
        <f t="shared" si="89"/>
        <v>-</v>
      </c>
      <c r="N606" s="240"/>
      <c r="O606" s="240"/>
      <c r="P606" s="268"/>
      <c r="Q606" s="237" t="str">
        <f t="shared" si="90"/>
        <v>-</v>
      </c>
      <c r="R606" s="237" t="str">
        <f t="shared" si="91"/>
        <v>-</v>
      </c>
      <c r="S606" s="237" t="str">
        <f t="shared" si="92"/>
        <v>-</v>
      </c>
      <c r="T606" s="237" t="str">
        <f t="shared" si="93"/>
        <v>-</v>
      </c>
      <c r="U606" s="237" t="str">
        <f t="shared" si="94"/>
        <v>-</v>
      </c>
      <c r="V606" s="237" t="str">
        <f t="shared" si="95"/>
        <v>-</v>
      </c>
      <c r="W606" s="295"/>
      <c r="Y606" s="290"/>
    </row>
    <row r="607" spans="2:25" x14ac:dyDescent="0.5">
      <c r="B607" s="292"/>
      <c r="C607" s="240"/>
      <c r="D607" s="268"/>
      <c r="E607" s="240"/>
      <c r="F607" s="240"/>
      <c r="G607" s="268"/>
      <c r="H607" s="237" t="str">
        <f t="shared" si="84"/>
        <v>-</v>
      </c>
      <c r="I607" s="237" t="str">
        <f t="shared" si="85"/>
        <v>-</v>
      </c>
      <c r="J607" s="237" t="str">
        <f t="shared" si="86"/>
        <v>-</v>
      </c>
      <c r="K607" s="237" t="str">
        <f t="shared" si="87"/>
        <v>-</v>
      </c>
      <c r="L607" s="237" t="str">
        <f t="shared" si="88"/>
        <v>-</v>
      </c>
      <c r="M607" s="237" t="str">
        <f t="shared" si="89"/>
        <v>-</v>
      </c>
      <c r="N607" s="240"/>
      <c r="O607" s="240"/>
      <c r="P607" s="268"/>
      <c r="Q607" s="237" t="str">
        <f t="shared" si="90"/>
        <v>-</v>
      </c>
      <c r="R607" s="237" t="str">
        <f t="shared" si="91"/>
        <v>-</v>
      </c>
      <c r="S607" s="237" t="str">
        <f t="shared" si="92"/>
        <v>-</v>
      </c>
      <c r="T607" s="237" t="str">
        <f t="shared" si="93"/>
        <v>-</v>
      </c>
      <c r="U607" s="237" t="str">
        <f t="shared" si="94"/>
        <v>-</v>
      </c>
      <c r="V607" s="237" t="str">
        <f t="shared" si="95"/>
        <v>-</v>
      </c>
      <c r="W607" s="295"/>
      <c r="Y607" s="290"/>
    </row>
    <row r="608" spans="2:25" x14ac:dyDescent="0.5">
      <c r="B608" s="292"/>
      <c r="C608" s="240"/>
      <c r="D608" s="268"/>
      <c r="E608" s="240"/>
      <c r="F608" s="240"/>
      <c r="G608" s="268"/>
      <c r="H608" s="237" t="str">
        <f t="shared" si="84"/>
        <v>-</v>
      </c>
      <c r="I608" s="237" t="str">
        <f t="shared" si="85"/>
        <v>-</v>
      </c>
      <c r="J608" s="237" t="str">
        <f t="shared" si="86"/>
        <v>-</v>
      </c>
      <c r="K608" s="237" t="str">
        <f t="shared" si="87"/>
        <v>-</v>
      </c>
      <c r="L608" s="237" t="str">
        <f t="shared" si="88"/>
        <v>-</v>
      </c>
      <c r="M608" s="237" t="str">
        <f t="shared" si="89"/>
        <v>-</v>
      </c>
      <c r="N608" s="240"/>
      <c r="O608" s="240"/>
      <c r="P608" s="268"/>
      <c r="Q608" s="237" t="str">
        <f t="shared" si="90"/>
        <v>-</v>
      </c>
      <c r="R608" s="237" t="str">
        <f t="shared" si="91"/>
        <v>-</v>
      </c>
      <c r="S608" s="237" t="str">
        <f t="shared" si="92"/>
        <v>-</v>
      </c>
      <c r="T608" s="237" t="str">
        <f t="shared" si="93"/>
        <v>-</v>
      </c>
      <c r="U608" s="237" t="str">
        <f t="shared" si="94"/>
        <v>-</v>
      </c>
      <c r="V608" s="237" t="str">
        <f t="shared" si="95"/>
        <v>-</v>
      </c>
      <c r="W608" s="295"/>
      <c r="Y608" s="290"/>
    </row>
    <row r="609" spans="2:25" x14ac:dyDescent="0.5">
      <c r="B609" s="292"/>
      <c r="C609" s="240"/>
      <c r="D609" s="268"/>
      <c r="E609" s="240"/>
      <c r="F609" s="240"/>
      <c r="G609" s="268"/>
      <c r="H609" s="237" t="str">
        <f t="shared" si="84"/>
        <v>-</v>
      </c>
      <c r="I609" s="237" t="str">
        <f t="shared" si="85"/>
        <v>-</v>
      </c>
      <c r="J609" s="237" t="str">
        <f t="shared" si="86"/>
        <v>-</v>
      </c>
      <c r="K609" s="237" t="str">
        <f t="shared" si="87"/>
        <v>-</v>
      </c>
      <c r="L609" s="237" t="str">
        <f t="shared" si="88"/>
        <v>-</v>
      </c>
      <c r="M609" s="237" t="str">
        <f t="shared" si="89"/>
        <v>-</v>
      </c>
      <c r="N609" s="240"/>
      <c r="O609" s="240"/>
      <c r="P609" s="268"/>
      <c r="Q609" s="237" t="str">
        <f t="shared" si="90"/>
        <v>-</v>
      </c>
      <c r="R609" s="237" t="str">
        <f t="shared" si="91"/>
        <v>-</v>
      </c>
      <c r="S609" s="237" t="str">
        <f t="shared" si="92"/>
        <v>-</v>
      </c>
      <c r="T609" s="237" t="str">
        <f t="shared" si="93"/>
        <v>-</v>
      </c>
      <c r="U609" s="237" t="str">
        <f t="shared" si="94"/>
        <v>-</v>
      </c>
      <c r="V609" s="237" t="str">
        <f t="shared" si="95"/>
        <v>-</v>
      </c>
      <c r="W609" s="295"/>
      <c r="Y609" s="290"/>
    </row>
    <row r="610" spans="2:25" x14ac:dyDescent="0.5">
      <c r="B610" s="292"/>
      <c r="C610" s="240"/>
      <c r="D610" s="268"/>
      <c r="E610" s="240"/>
      <c r="F610" s="240"/>
      <c r="G610" s="268"/>
      <c r="H610" s="237" t="str">
        <f t="shared" si="84"/>
        <v>-</v>
      </c>
      <c r="I610" s="237" t="str">
        <f t="shared" si="85"/>
        <v>-</v>
      </c>
      <c r="J610" s="237" t="str">
        <f t="shared" si="86"/>
        <v>-</v>
      </c>
      <c r="K610" s="237" t="str">
        <f t="shared" si="87"/>
        <v>-</v>
      </c>
      <c r="L610" s="237" t="str">
        <f t="shared" si="88"/>
        <v>-</v>
      </c>
      <c r="M610" s="237" t="str">
        <f t="shared" si="89"/>
        <v>-</v>
      </c>
      <c r="N610" s="240"/>
      <c r="O610" s="240"/>
      <c r="P610" s="268"/>
      <c r="Q610" s="237" t="str">
        <f t="shared" si="90"/>
        <v>-</v>
      </c>
      <c r="R610" s="237" t="str">
        <f t="shared" si="91"/>
        <v>-</v>
      </c>
      <c r="S610" s="237" t="str">
        <f t="shared" si="92"/>
        <v>-</v>
      </c>
      <c r="T610" s="237" t="str">
        <f t="shared" si="93"/>
        <v>-</v>
      </c>
      <c r="U610" s="237" t="str">
        <f t="shared" si="94"/>
        <v>-</v>
      </c>
      <c r="V610" s="237" t="str">
        <f t="shared" si="95"/>
        <v>-</v>
      </c>
      <c r="W610" s="295"/>
      <c r="Y610" s="290"/>
    </row>
    <row r="611" spans="2:25" x14ac:dyDescent="0.5">
      <c r="B611" s="292"/>
      <c r="C611" s="240"/>
      <c r="D611" s="268"/>
      <c r="E611" s="240"/>
      <c r="F611" s="240"/>
      <c r="G611" s="268"/>
      <c r="H611" s="237" t="str">
        <f t="shared" si="84"/>
        <v>-</v>
      </c>
      <c r="I611" s="237" t="str">
        <f t="shared" si="85"/>
        <v>-</v>
      </c>
      <c r="J611" s="237" t="str">
        <f t="shared" si="86"/>
        <v>-</v>
      </c>
      <c r="K611" s="237" t="str">
        <f t="shared" si="87"/>
        <v>-</v>
      </c>
      <c r="L611" s="237" t="str">
        <f t="shared" si="88"/>
        <v>-</v>
      </c>
      <c r="M611" s="237" t="str">
        <f t="shared" si="89"/>
        <v>-</v>
      </c>
      <c r="N611" s="240"/>
      <c r="O611" s="240"/>
      <c r="P611" s="268"/>
      <c r="Q611" s="237" t="str">
        <f t="shared" si="90"/>
        <v>-</v>
      </c>
      <c r="R611" s="237" t="str">
        <f t="shared" si="91"/>
        <v>-</v>
      </c>
      <c r="S611" s="237" t="str">
        <f t="shared" si="92"/>
        <v>-</v>
      </c>
      <c r="T611" s="237" t="str">
        <f t="shared" si="93"/>
        <v>-</v>
      </c>
      <c r="U611" s="237" t="str">
        <f t="shared" si="94"/>
        <v>-</v>
      </c>
      <c r="V611" s="237" t="str">
        <f t="shared" si="95"/>
        <v>-</v>
      </c>
      <c r="W611" s="295"/>
      <c r="Y611" s="290"/>
    </row>
    <row r="612" spans="2:25" x14ac:dyDescent="0.5">
      <c r="B612" s="292"/>
      <c r="C612" s="240"/>
      <c r="D612" s="268"/>
      <c r="E612" s="240"/>
      <c r="F612" s="240"/>
      <c r="G612" s="268"/>
      <c r="H612" s="237" t="str">
        <f t="shared" si="84"/>
        <v>-</v>
      </c>
      <c r="I612" s="237" t="str">
        <f t="shared" si="85"/>
        <v>-</v>
      </c>
      <c r="J612" s="237" t="str">
        <f t="shared" si="86"/>
        <v>-</v>
      </c>
      <c r="K612" s="237" t="str">
        <f t="shared" si="87"/>
        <v>-</v>
      </c>
      <c r="L612" s="237" t="str">
        <f t="shared" si="88"/>
        <v>-</v>
      </c>
      <c r="M612" s="237" t="str">
        <f t="shared" si="89"/>
        <v>-</v>
      </c>
      <c r="N612" s="240"/>
      <c r="O612" s="240"/>
      <c r="P612" s="268"/>
      <c r="Q612" s="237" t="str">
        <f t="shared" si="90"/>
        <v>-</v>
      </c>
      <c r="R612" s="237" t="str">
        <f t="shared" si="91"/>
        <v>-</v>
      </c>
      <c r="S612" s="237" t="str">
        <f t="shared" si="92"/>
        <v>-</v>
      </c>
      <c r="T612" s="237" t="str">
        <f t="shared" si="93"/>
        <v>-</v>
      </c>
      <c r="U612" s="237" t="str">
        <f t="shared" si="94"/>
        <v>-</v>
      </c>
      <c r="V612" s="237" t="str">
        <f t="shared" si="95"/>
        <v>-</v>
      </c>
      <c r="W612" s="295"/>
      <c r="Y612" s="290"/>
    </row>
    <row r="613" spans="2:25" x14ac:dyDescent="0.5">
      <c r="B613" s="292"/>
      <c r="C613" s="240"/>
      <c r="D613" s="268"/>
      <c r="E613" s="240"/>
      <c r="F613" s="240"/>
      <c r="G613" s="268"/>
      <c r="H613" s="237" t="str">
        <f t="shared" si="84"/>
        <v>-</v>
      </c>
      <c r="I613" s="237" t="str">
        <f t="shared" si="85"/>
        <v>-</v>
      </c>
      <c r="J613" s="237" t="str">
        <f t="shared" si="86"/>
        <v>-</v>
      </c>
      <c r="K613" s="237" t="str">
        <f t="shared" si="87"/>
        <v>-</v>
      </c>
      <c r="L613" s="237" t="str">
        <f t="shared" si="88"/>
        <v>-</v>
      </c>
      <c r="M613" s="237" t="str">
        <f t="shared" si="89"/>
        <v>-</v>
      </c>
      <c r="N613" s="240"/>
      <c r="O613" s="240"/>
      <c r="P613" s="268"/>
      <c r="Q613" s="237" t="str">
        <f t="shared" si="90"/>
        <v>-</v>
      </c>
      <c r="R613" s="237" t="str">
        <f t="shared" si="91"/>
        <v>-</v>
      </c>
      <c r="S613" s="237" t="str">
        <f t="shared" si="92"/>
        <v>-</v>
      </c>
      <c r="T613" s="237" t="str">
        <f t="shared" si="93"/>
        <v>-</v>
      </c>
      <c r="U613" s="237" t="str">
        <f t="shared" si="94"/>
        <v>-</v>
      </c>
      <c r="V613" s="237" t="str">
        <f t="shared" si="95"/>
        <v>-</v>
      </c>
      <c r="W613" s="295"/>
      <c r="Y613" s="290"/>
    </row>
    <row r="614" spans="2:25" x14ac:dyDescent="0.5">
      <c r="B614" s="292"/>
      <c r="C614" s="240"/>
      <c r="D614" s="268"/>
      <c r="E614" s="240"/>
      <c r="F614" s="240"/>
      <c r="G614" s="268"/>
      <c r="H614" s="237" t="str">
        <f t="shared" si="84"/>
        <v>-</v>
      </c>
      <c r="I614" s="237" t="str">
        <f t="shared" si="85"/>
        <v>-</v>
      </c>
      <c r="J614" s="237" t="str">
        <f t="shared" si="86"/>
        <v>-</v>
      </c>
      <c r="K614" s="237" t="str">
        <f t="shared" si="87"/>
        <v>-</v>
      </c>
      <c r="L614" s="237" t="str">
        <f t="shared" si="88"/>
        <v>-</v>
      </c>
      <c r="M614" s="237" t="str">
        <f t="shared" si="89"/>
        <v>-</v>
      </c>
      <c r="N614" s="240"/>
      <c r="O614" s="240"/>
      <c r="P614" s="268"/>
      <c r="Q614" s="237" t="str">
        <f t="shared" si="90"/>
        <v>-</v>
      </c>
      <c r="R614" s="237" t="str">
        <f t="shared" si="91"/>
        <v>-</v>
      </c>
      <c r="S614" s="237" t="str">
        <f t="shared" si="92"/>
        <v>-</v>
      </c>
      <c r="T614" s="237" t="str">
        <f t="shared" si="93"/>
        <v>-</v>
      </c>
      <c r="U614" s="237" t="str">
        <f t="shared" si="94"/>
        <v>-</v>
      </c>
      <c r="V614" s="237" t="str">
        <f t="shared" si="95"/>
        <v>-</v>
      </c>
      <c r="W614" s="295"/>
      <c r="Y614" s="290"/>
    </row>
    <row r="615" spans="2:25" x14ac:dyDescent="0.5">
      <c r="B615" s="292"/>
      <c r="C615" s="240"/>
      <c r="D615" s="268"/>
      <c r="E615" s="240"/>
      <c r="F615" s="240"/>
      <c r="G615" s="268"/>
      <c r="H615" s="237" t="str">
        <f t="shared" si="84"/>
        <v>-</v>
      </c>
      <c r="I615" s="237" t="str">
        <f t="shared" si="85"/>
        <v>-</v>
      </c>
      <c r="J615" s="237" t="str">
        <f t="shared" si="86"/>
        <v>-</v>
      </c>
      <c r="K615" s="237" t="str">
        <f t="shared" si="87"/>
        <v>-</v>
      </c>
      <c r="L615" s="237" t="str">
        <f t="shared" si="88"/>
        <v>-</v>
      </c>
      <c r="M615" s="237" t="str">
        <f t="shared" si="89"/>
        <v>-</v>
      </c>
      <c r="N615" s="240"/>
      <c r="O615" s="240"/>
      <c r="P615" s="268"/>
      <c r="Q615" s="237" t="str">
        <f t="shared" si="90"/>
        <v>-</v>
      </c>
      <c r="R615" s="237" t="str">
        <f t="shared" si="91"/>
        <v>-</v>
      </c>
      <c r="S615" s="237" t="str">
        <f t="shared" si="92"/>
        <v>-</v>
      </c>
      <c r="T615" s="237" t="str">
        <f t="shared" si="93"/>
        <v>-</v>
      </c>
      <c r="U615" s="237" t="str">
        <f t="shared" si="94"/>
        <v>-</v>
      </c>
      <c r="V615" s="237" t="str">
        <f t="shared" si="95"/>
        <v>-</v>
      </c>
      <c r="W615" s="295"/>
      <c r="Y615" s="290"/>
    </row>
    <row r="616" spans="2:25" x14ac:dyDescent="0.5">
      <c r="B616" s="292"/>
      <c r="C616" s="240"/>
      <c r="D616" s="268"/>
      <c r="E616" s="240"/>
      <c r="F616" s="240"/>
      <c r="G616" s="268"/>
      <c r="H616" s="237" t="str">
        <f t="shared" si="84"/>
        <v>-</v>
      </c>
      <c r="I616" s="237" t="str">
        <f t="shared" si="85"/>
        <v>-</v>
      </c>
      <c r="J616" s="237" t="str">
        <f t="shared" si="86"/>
        <v>-</v>
      </c>
      <c r="K616" s="237" t="str">
        <f t="shared" si="87"/>
        <v>-</v>
      </c>
      <c r="L616" s="237" t="str">
        <f t="shared" si="88"/>
        <v>-</v>
      </c>
      <c r="M616" s="237" t="str">
        <f t="shared" si="89"/>
        <v>-</v>
      </c>
      <c r="N616" s="240"/>
      <c r="O616" s="240"/>
      <c r="P616" s="268"/>
      <c r="Q616" s="237" t="str">
        <f t="shared" si="90"/>
        <v>-</v>
      </c>
      <c r="R616" s="237" t="str">
        <f t="shared" si="91"/>
        <v>-</v>
      </c>
      <c r="S616" s="237" t="str">
        <f t="shared" si="92"/>
        <v>-</v>
      </c>
      <c r="T616" s="237" t="str">
        <f t="shared" si="93"/>
        <v>-</v>
      </c>
      <c r="U616" s="237" t="str">
        <f t="shared" si="94"/>
        <v>-</v>
      </c>
      <c r="V616" s="237" t="str">
        <f t="shared" si="95"/>
        <v>-</v>
      </c>
      <c r="W616" s="295"/>
      <c r="Y616" s="290"/>
    </row>
    <row r="617" spans="2:25" x14ac:dyDescent="0.5">
      <c r="B617" s="292"/>
      <c r="C617" s="240"/>
      <c r="D617" s="268"/>
      <c r="E617" s="240"/>
      <c r="F617" s="240"/>
      <c r="G617" s="268"/>
      <c r="H617" s="237" t="str">
        <f t="shared" si="84"/>
        <v>-</v>
      </c>
      <c r="I617" s="237" t="str">
        <f t="shared" si="85"/>
        <v>-</v>
      </c>
      <c r="J617" s="237" t="str">
        <f t="shared" si="86"/>
        <v>-</v>
      </c>
      <c r="K617" s="237" t="str">
        <f t="shared" si="87"/>
        <v>-</v>
      </c>
      <c r="L617" s="237" t="str">
        <f t="shared" si="88"/>
        <v>-</v>
      </c>
      <c r="M617" s="237" t="str">
        <f t="shared" si="89"/>
        <v>-</v>
      </c>
      <c r="N617" s="240"/>
      <c r="O617" s="240"/>
      <c r="P617" s="268"/>
      <c r="Q617" s="237" t="str">
        <f t="shared" si="90"/>
        <v>-</v>
      </c>
      <c r="R617" s="237" t="str">
        <f t="shared" si="91"/>
        <v>-</v>
      </c>
      <c r="S617" s="237" t="str">
        <f t="shared" si="92"/>
        <v>-</v>
      </c>
      <c r="T617" s="237" t="str">
        <f t="shared" si="93"/>
        <v>-</v>
      </c>
      <c r="U617" s="237" t="str">
        <f t="shared" si="94"/>
        <v>-</v>
      </c>
      <c r="V617" s="237" t="str">
        <f t="shared" si="95"/>
        <v>-</v>
      </c>
      <c r="W617" s="295"/>
      <c r="Y617" s="290"/>
    </row>
    <row r="618" spans="2:25" x14ac:dyDescent="0.5">
      <c r="B618" s="292"/>
      <c r="C618" s="240"/>
      <c r="D618" s="268"/>
      <c r="E618" s="240"/>
      <c r="F618" s="240"/>
      <c r="G618" s="268"/>
      <c r="H618" s="237" t="str">
        <f t="shared" si="84"/>
        <v>-</v>
      </c>
      <c r="I618" s="237" t="str">
        <f t="shared" si="85"/>
        <v>-</v>
      </c>
      <c r="J618" s="237" t="str">
        <f t="shared" si="86"/>
        <v>-</v>
      </c>
      <c r="K618" s="237" t="str">
        <f t="shared" si="87"/>
        <v>-</v>
      </c>
      <c r="L618" s="237" t="str">
        <f t="shared" si="88"/>
        <v>-</v>
      </c>
      <c r="M618" s="237" t="str">
        <f t="shared" si="89"/>
        <v>-</v>
      </c>
      <c r="N618" s="240"/>
      <c r="O618" s="240"/>
      <c r="P618" s="268"/>
      <c r="Q618" s="237" t="str">
        <f t="shared" si="90"/>
        <v>-</v>
      </c>
      <c r="R618" s="237" t="str">
        <f t="shared" si="91"/>
        <v>-</v>
      </c>
      <c r="S618" s="237" t="str">
        <f t="shared" si="92"/>
        <v>-</v>
      </c>
      <c r="T618" s="237" t="str">
        <f t="shared" si="93"/>
        <v>-</v>
      </c>
      <c r="U618" s="237" t="str">
        <f t="shared" si="94"/>
        <v>-</v>
      </c>
      <c r="V618" s="237" t="str">
        <f t="shared" si="95"/>
        <v>-</v>
      </c>
      <c r="W618" s="295"/>
      <c r="Y618" s="290"/>
    </row>
    <row r="619" spans="2:25" x14ac:dyDescent="0.5">
      <c r="B619" s="292"/>
      <c r="C619" s="240"/>
      <c r="D619" s="268"/>
      <c r="E619" s="240"/>
      <c r="F619" s="240"/>
      <c r="G619" s="268"/>
      <c r="H619" s="237" t="str">
        <f t="shared" si="84"/>
        <v>-</v>
      </c>
      <c r="I619" s="237" t="str">
        <f t="shared" si="85"/>
        <v>-</v>
      </c>
      <c r="J619" s="237" t="str">
        <f t="shared" si="86"/>
        <v>-</v>
      </c>
      <c r="K619" s="237" t="str">
        <f t="shared" si="87"/>
        <v>-</v>
      </c>
      <c r="L619" s="237" t="str">
        <f t="shared" si="88"/>
        <v>-</v>
      </c>
      <c r="M619" s="237" t="str">
        <f t="shared" si="89"/>
        <v>-</v>
      </c>
      <c r="N619" s="240"/>
      <c r="O619" s="240"/>
      <c r="P619" s="268"/>
      <c r="Q619" s="237" t="str">
        <f t="shared" si="90"/>
        <v>-</v>
      </c>
      <c r="R619" s="237" t="str">
        <f t="shared" si="91"/>
        <v>-</v>
      </c>
      <c r="S619" s="237" t="str">
        <f t="shared" si="92"/>
        <v>-</v>
      </c>
      <c r="T619" s="237" t="str">
        <f t="shared" si="93"/>
        <v>-</v>
      </c>
      <c r="U619" s="237" t="str">
        <f t="shared" si="94"/>
        <v>-</v>
      </c>
      <c r="V619" s="237" t="str">
        <f t="shared" si="95"/>
        <v>-</v>
      </c>
      <c r="W619" s="295"/>
      <c r="Y619" s="290"/>
    </row>
    <row r="620" spans="2:25" x14ac:dyDescent="0.5">
      <c r="B620" s="292"/>
      <c r="C620" s="240"/>
      <c r="D620" s="268"/>
      <c r="E620" s="240"/>
      <c r="F620" s="240"/>
      <c r="G620" s="268"/>
      <c r="H620" s="237" t="str">
        <f t="shared" si="84"/>
        <v>-</v>
      </c>
      <c r="I620" s="237" t="str">
        <f t="shared" si="85"/>
        <v>-</v>
      </c>
      <c r="J620" s="237" t="str">
        <f t="shared" si="86"/>
        <v>-</v>
      </c>
      <c r="K620" s="237" t="str">
        <f t="shared" si="87"/>
        <v>-</v>
      </c>
      <c r="L620" s="237" t="str">
        <f t="shared" si="88"/>
        <v>-</v>
      </c>
      <c r="M620" s="237" t="str">
        <f t="shared" si="89"/>
        <v>-</v>
      </c>
      <c r="N620" s="240"/>
      <c r="O620" s="240"/>
      <c r="P620" s="268"/>
      <c r="Q620" s="237" t="str">
        <f t="shared" si="90"/>
        <v>-</v>
      </c>
      <c r="R620" s="237" t="str">
        <f t="shared" si="91"/>
        <v>-</v>
      </c>
      <c r="S620" s="237" t="str">
        <f t="shared" si="92"/>
        <v>-</v>
      </c>
      <c r="T620" s="237" t="str">
        <f t="shared" si="93"/>
        <v>-</v>
      </c>
      <c r="U620" s="237" t="str">
        <f t="shared" si="94"/>
        <v>-</v>
      </c>
      <c r="V620" s="237" t="str">
        <f t="shared" si="95"/>
        <v>-</v>
      </c>
      <c r="W620" s="295"/>
      <c r="Y620" s="290"/>
    </row>
    <row r="621" spans="2:25" x14ac:dyDescent="0.5">
      <c r="B621" s="292"/>
      <c r="C621" s="240"/>
      <c r="D621" s="268"/>
      <c r="E621" s="240"/>
      <c r="F621" s="240"/>
      <c r="G621" s="268"/>
      <c r="H621" s="237" t="str">
        <f t="shared" si="84"/>
        <v>-</v>
      </c>
      <c r="I621" s="237" t="str">
        <f t="shared" si="85"/>
        <v>-</v>
      </c>
      <c r="J621" s="237" t="str">
        <f t="shared" si="86"/>
        <v>-</v>
      </c>
      <c r="K621" s="237" t="str">
        <f t="shared" si="87"/>
        <v>-</v>
      </c>
      <c r="L621" s="237" t="str">
        <f t="shared" si="88"/>
        <v>-</v>
      </c>
      <c r="M621" s="237" t="str">
        <f t="shared" si="89"/>
        <v>-</v>
      </c>
      <c r="N621" s="240"/>
      <c r="O621" s="240"/>
      <c r="P621" s="268"/>
      <c r="Q621" s="237" t="str">
        <f t="shared" si="90"/>
        <v>-</v>
      </c>
      <c r="R621" s="237" t="str">
        <f t="shared" si="91"/>
        <v>-</v>
      </c>
      <c r="S621" s="237" t="str">
        <f t="shared" si="92"/>
        <v>-</v>
      </c>
      <c r="T621" s="237" t="str">
        <f t="shared" si="93"/>
        <v>-</v>
      </c>
      <c r="U621" s="237" t="str">
        <f t="shared" si="94"/>
        <v>-</v>
      </c>
      <c r="V621" s="237" t="str">
        <f t="shared" si="95"/>
        <v>-</v>
      </c>
      <c r="W621" s="295"/>
      <c r="Y621" s="290"/>
    </row>
    <row r="622" spans="2:25" x14ac:dyDescent="0.5">
      <c r="B622" s="292"/>
      <c r="C622" s="240"/>
      <c r="D622" s="268"/>
      <c r="E622" s="240"/>
      <c r="F622" s="240"/>
      <c r="G622" s="268"/>
      <c r="H622" s="237" t="str">
        <f t="shared" si="84"/>
        <v>-</v>
      </c>
      <c r="I622" s="237" t="str">
        <f t="shared" si="85"/>
        <v>-</v>
      </c>
      <c r="J622" s="237" t="str">
        <f t="shared" si="86"/>
        <v>-</v>
      </c>
      <c r="K622" s="237" t="str">
        <f t="shared" si="87"/>
        <v>-</v>
      </c>
      <c r="L622" s="237" t="str">
        <f t="shared" si="88"/>
        <v>-</v>
      </c>
      <c r="M622" s="237" t="str">
        <f t="shared" si="89"/>
        <v>-</v>
      </c>
      <c r="N622" s="240"/>
      <c r="O622" s="240"/>
      <c r="P622" s="268"/>
      <c r="Q622" s="237" t="str">
        <f t="shared" si="90"/>
        <v>-</v>
      </c>
      <c r="R622" s="237" t="str">
        <f t="shared" si="91"/>
        <v>-</v>
      </c>
      <c r="S622" s="237" t="str">
        <f t="shared" si="92"/>
        <v>-</v>
      </c>
      <c r="T622" s="237" t="str">
        <f t="shared" si="93"/>
        <v>-</v>
      </c>
      <c r="U622" s="237" t="str">
        <f t="shared" si="94"/>
        <v>-</v>
      </c>
      <c r="V622" s="237" t="str">
        <f t="shared" si="95"/>
        <v>-</v>
      </c>
      <c r="W622" s="295"/>
      <c r="Y622" s="290"/>
    </row>
    <row r="623" spans="2:25" x14ac:dyDescent="0.5">
      <c r="B623" s="292"/>
      <c r="C623" s="240"/>
      <c r="D623" s="268"/>
      <c r="E623" s="240"/>
      <c r="F623" s="240"/>
      <c r="G623" s="268"/>
      <c r="H623" s="237" t="str">
        <f t="shared" si="84"/>
        <v>-</v>
      </c>
      <c r="I623" s="237" t="str">
        <f t="shared" si="85"/>
        <v>-</v>
      </c>
      <c r="J623" s="237" t="str">
        <f t="shared" si="86"/>
        <v>-</v>
      </c>
      <c r="K623" s="237" t="str">
        <f t="shared" si="87"/>
        <v>-</v>
      </c>
      <c r="L623" s="237" t="str">
        <f t="shared" si="88"/>
        <v>-</v>
      </c>
      <c r="M623" s="237" t="str">
        <f t="shared" si="89"/>
        <v>-</v>
      </c>
      <c r="N623" s="240"/>
      <c r="O623" s="240"/>
      <c r="P623" s="268"/>
      <c r="Q623" s="237" t="str">
        <f t="shared" si="90"/>
        <v>-</v>
      </c>
      <c r="R623" s="237" t="str">
        <f t="shared" si="91"/>
        <v>-</v>
      </c>
      <c r="S623" s="237" t="str">
        <f t="shared" si="92"/>
        <v>-</v>
      </c>
      <c r="T623" s="237" t="str">
        <f t="shared" si="93"/>
        <v>-</v>
      </c>
      <c r="U623" s="237" t="str">
        <f t="shared" si="94"/>
        <v>-</v>
      </c>
      <c r="V623" s="237" t="str">
        <f t="shared" si="95"/>
        <v>-</v>
      </c>
      <c r="W623" s="295"/>
      <c r="Y623" s="290"/>
    </row>
    <row r="624" spans="2:25" x14ac:dyDescent="0.5">
      <c r="B624" s="292"/>
      <c r="C624" s="240"/>
      <c r="D624" s="268"/>
      <c r="E624" s="240"/>
      <c r="F624" s="240"/>
      <c r="G624" s="268"/>
      <c r="H624" s="237" t="str">
        <f t="shared" si="84"/>
        <v>-</v>
      </c>
      <c r="I624" s="237" t="str">
        <f t="shared" si="85"/>
        <v>-</v>
      </c>
      <c r="J624" s="237" t="str">
        <f t="shared" si="86"/>
        <v>-</v>
      </c>
      <c r="K624" s="237" t="str">
        <f t="shared" si="87"/>
        <v>-</v>
      </c>
      <c r="L624" s="237" t="str">
        <f t="shared" si="88"/>
        <v>-</v>
      </c>
      <c r="M624" s="237" t="str">
        <f t="shared" si="89"/>
        <v>-</v>
      </c>
      <c r="N624" s="240"/>
      <c r="O624" s="240"/>
      <c r="P624" s="268"/>
      <c r="Q624" s="237" t="str">
        <f t="shared" si="90"/>
        <v>-</v>
      </c>
      <c r="R624" s="237" t="str">
        <f t="shared" si="91"/>
        <v>-</v>
      </c>
      <c r="S624" s="237" t="str">
        <f t="shared" si="92"/>
        <v>-</v>
      </c>
      <c r="T624" s="237" t="str">
        <f t="shared" si="93"/>
        <v>-</v>
      </c>
      <c r="U624" s="237" t="str">
        <f t="shared" si="94"/>
        <v>-</v>
      </c>
      <c r="V624" s="237" t="str">
        <f t="shared" si="95"/>
        <v>-</v>
      </c>
      <c r="W624" s="295"/>
      <c r="Y624" s="290"/>
    </row>
    <row r="625" spans="2:25" x14ac:dyDescent="0.5">
      <c r="B625" s="292"/>
      <c r="C625" s="240"/>
      <c r="D625" s="268"/>
      <c r="E625" s="240"/>
      <c r="F625" s="240"/>
      <c r="G625" s="268"/>
      <c r="H625" s="237" t="str">
        <f t="shared" si="84"/>
        <v>-</v>
      </c>
      <c r="I625" s="237" t="str">
        <f t="shared" si="85"/>
        <v>-</v>
      </c>
      <c r="J625" s="237" t="str">
        <f t="shared" si="86"/>
        <v>-</v>
      </c>
      <c r="K625" s="237" t="str">
        <f t="shared" si="87"/>
        <v>-</v>
      </c>
      <c r="L625" s="237" t="str">
        <f t="shared" si="88"/>
        <v>-</v>
      </c>
      <c r="M625" s="237" t="str">
        <f t="shared" si="89"/>
        <v>-</v>
      </c>
      <c r="N625" s="240"/>
      <c r="O625" s="240"/>
      <c r="P625" s="268"/>
      <c r="Q625" s="237" t="str">
        <f t="shared" si="90"/>
        <v>-</v>
      </c>
      <c r="R625" s="237" t="str">
        <f t="shared" si="91"/>
        <v>-</v>
      </c>
      <c r="S625" s="237" t="str">
        <f t="shared" si="92"/>
        <v>-</v>
      </c>
      <c r="T625" s="237" t="str">
        <f t="shared" si="93"/>
        <v>-</v>
      </c>
      <c r="U625" s="237" t="str">
        <f t="shared" si="94"/>
        <v>-</v>
      </c>
      <c r="V625" s="237" t="str">
        <f t="shared" si="95"/>
        <v>-</v>
      </c>
      <c r="W625" s="295"/>
      <c r="Y625" s="290"/>
    </row>
    <row r="626" spans="2:25" x14ac:dyDescent="0.5">
      <c r="B626" s="292"/>
      <c r="C626" s="240"/>
      <c r="D626" s="268"/>
      <c r="E626" s="240"/>
      <c r="F626" s="240"/>
      <c r="G626" s="268"/>
      <c r="H626" s="237" t="str">
        <f t="shared" si="84"/>
        <v>-</v>
      </c>
      <c r="I626" s="237" t="str">
        <f t="shared" si="85"/>
        <v>-</v>
      </c>
      <c r="J626" s="237" t="str">
        <f t="shared" si="86"/>
        <v>-</v>
      </c>
      <c r="K626" s="237" t="str">
        <f t="shared" si="87"/>
        <v>-</v>
      </c>
      <c r="L626" s="237" t="str">
        <f t="shared" si="88"/>
        <v>-</v>
      </c>
      <c r="M626" s="237" t="str">
        <f t="shared" si="89"/>
        <v>-</v>
      </c>
      <c r="N626" s="240"/>
      <c r="O626" s="240"/>
      <c r="P626" s="268"/>
      <c r="Q626" s="237" t="str">
        <f t="shared" si="90"/>
        <v>-</v>
      </c>
      <c r="R626" s="237" t="str">
        <f t="shared" si="91"/>
        <v>-</v>
      </c>
      <c r="S626" s="237" t="str">
        <f t="shared" si="92"/>
        <v>-</v>
      </c>
      <c r="T626" s="237" t="str">
        <f t="shared" si="93"/>
        <v>-</v>
      </c>
      <c r="U626" s="237" t="str">
        <f t="shared" si="94"/>
        <v>-</v>
      </c>
      <c r="V626" s="237" t="str">
        <f t="shared" si="95"/>
        <v>-</v>
      </c>
      <c r="W626" s="295"/>
      <c r="Y626" s="290"/>
    </row>
    <row r="627" spans="2:25" x14ac:dyDescent="0.5">
      <c r="B627" s="292"/>
      <c r="C627" s="240"/>
      <c r="D627" s="268"/>
      <c r="E627" s="240"/>
      <c r="F627" s="240"/>
      <c r="G627" s="268"/>
      <c r="H627" s="237" t="str">
        <f t="shared" si="84"/>
        <v>-</v>
      </c>
      <c r="I627" s="237" t="str">
        <f t="shared" si="85"/>
        <v>-</v>
      </c>
      <c r="J627" s="237" t="str">
        <f t="shared" si="86"/>
        <v>-</v>
      </c>
      <c r="K627" s="237" t="str">
        <f t="shared" si="87"/>
        <v>-</v>
      </c>
      <c r="L627" s="237" t="str">
        <f t="shared" si="88"/>
        <v>-</v>
      </c>
      <c r="M627" s="237" t="str">
        <f t="shared" si="89"/>
        <v>-</v>
      </c>
      <c r="N627" s="240"/>
      <c r="O627" s="240"/>
      <c r="P627" s="268"/>
      <c r="Q627" s="237" t="str">
        <f t="shared" si="90"/>
        <v>-</v>
      </c>
      <c r="R627" s="237" t="str">
        <f t="shared" si="91"/>
        <v>-</v>
      </c>
      <c r="S627" s="237" t="str">
        <f t="shared" si="92"/>
        <v>-</v>
      </c>
      <c r="T627" s="237" t="str">
        <f t="shared" si="93"/>
        <v>-</v>
      </c>
      <c r="U627" s="237" t="str">
        <f t="shared" si="94"/>
        <v>-</v>
      </c>
      <c r="V627" s="237" t="str">
        <f t="shared" si="95"/>
        <v>-</v>
      </c>
      <c r="W627" s="295"/>
      <c r="Y627" s="290"/>
    </row>
    <row r="628" spans="2:25" x14ac:dyDescent="0.5">
      <c r="B628" s="292"/>
      <c r="C628" s="240"/>
      <c r="D628" s="268"/>
      <c r="E628" s="240"/>
      <c r="F628" s="240"/>
      <c r="G628" s="268"/>
      <c r="H628" s="237" t="str">
        <f t="shared" si="84"/>
        <v>-</v>
      </c>
      <c r="I628" s="237" t="str">
        <f t="shared" si="85"/>
        <v>-</v>
      </c>
      <c r="J628" s="237" t="str">
        <f t="shared" si="86"/>
        <v>-</v>
      </c>
      <c r="K628" s="237" t="str">
        <f t="shared" si="87"/>
        <v>-</v>
      </c>
      <c r="L628" s="237" t="str">
        <f t="shared" si="88"/>
        <v>-</v>
      </c>
      <c r="M628" s="237" t="str">
        <f t="shared" si="89"/>
        <v>-</v>
      </c>
      <c r="N628" s="240"/>
      <c r="O628" s="240"/>
      <c r="P628" s="268"/>
      <c r="Q628" s="237" t="str">
        <f t="shared" si="90"/>
        <v>-</v>
      </c>
      <c r="R628" s="237" t="str">
        <f t="shared" si="91"/>
        <v>-</v>
      </c>
      <c r="S628" s="237" t="str">
        <f t="shared" si="92"/>
        <v>-</v>
      </c>
      <c r="T628" s="237" t="str">
        <f t="shared" si="93"/>
        <v>-</v>
      </c>
      <c r="U628" s="237" t="str">
        <f t="shared" si="94"/>
        <v>-</v>
      </c>
      <c r="V628" s="237" t="str">
        <f t="shared" si="95"/>
        <v>-</v>
      </c>
      <c r="W628" s="295"/>
      <c r="Y628" s="290"/>
    </row>
    <row r="629" spans="2:25" x14ac:dyDescent="0.5">
      <c r="B629" s="292"/>
      <c r="C629" s="240"/>
      <c r="D629" s="268"/>
      <c r="E629" s="240"/>
      <c r="F629" s="240"/>
      <c r="G629" s="268"/>
      <c r="H629" s="237" t="str">
        <f t="shared" si="84"/>
        <v>-</v>
      </c>
      <c r="I629" s="237" t="str">
        <f t="shared" si="85"/>
        <v>-</v>
      </c>
      <c r="J629" s="237" t="str">
        <f t="shared" si="86"/>
        <v>-</v>
      </c>
      <c r="K629" s="237" t="str">
        <f t="shared" si="87"/>
        <v>-</v>
      </c>
      <c r="L629" s="237" t="str">
        <f t="shared" si="88"/>
        <v>-</v>
      </c>
      <c r="M629" s="237" t="str">
        <f t="shared" si="89"/>
        <v>-</v>
      </c>
      <c r="N629" s="240"/>
      <c r="O629" s="240"/>
      <c r="P629" s="268"/>
      <c r="Q629" s="237" t="str">
        <f t="shared" si="90"/>
        <v>-</v>
      </c>
      <c r="R629" s="237" t="str">
        <f t="shared" si="91"/>
        <v>-</v>
      </c>
      <c r="S629" s="237" t="str">
        <f t="shared" si="92"/>
        <v>-</v>
      </c>
      <c r="T629" s="237" t="str">
        <f t="shared" si="93"/>
        <v>-</v>
      </c>
      <c r="U629" s="237" t="str">
        <f t="shared" si="94"/>
        <v>-</v>
      </c>
      <c r="V629" s="237" t="str">
        <f t="shared" si="95"/>
        <v>-</v>
      </c>
      <c r="W629" s="295"/>
      <c r="Y629" s="290"/>
    </row>
    <row r="630" spans="2:25" x14ac:dyDescent="0.5">
      <c r="B630" s="292"/>
      <c r="C630" s="240"/>
      <c r="D630" s="268"/>
      <c r="E630" s="240"/>
      <c r="F630" s="240"/>
      <c r="G630" s="268"/>
      <c r="H630" s="237" t="str">
        <f t="shared" si="84"/>
        <v>-</v>
      </c>
      <c r="I630" s="237" t="str">
        <f t="shared" si="85"/>
        <v>-</v>
      </c>
      <c r="J630" s="237" t="str">
        <f t="shared" si="86"/>
        <v>-</v>
      </c>
      <c r="K630" s="237" t="str">
        <f t="shared" si="87"/>
        <v>-</v>
      </c>
      <c r="L630" s="237" t="str">
        <f t="shared" si="88"/>
        <v>-</v>
      </c>
      <c r="M630" s="237" t="str">
        <f t="shared" si="89"/>
        <v>-</v>
      </c>
      <c r="N630" s="240"/>
      <c r="O630" s="240"/>
      <c r="P630" s="268"/>
      <c r="Q630" s="237" t="str">
        <f t="shared" si="90"/>
        <v>-</v>
      </c>
      <c r="R630" s="237" t="str">
        <f t="shared" si="91"/>
        <v>-</v>
      </c>
      <c r="S630" s="237" t="str">
        <f t="shared" si="92"/>
        <v>-</v>
      </c>
      <c r="T630" s="237" t="str">
        <f t="shared" si="93"/>
        <v>-</v>
      </c>
      <c r="U630" s="237" t="str">
        <f t="shared" si="94"/>
        <v>-</v>
      </c>
      <c r="V630" s="237" t="str">
        <f t="shared" si="95"/>
        <v>-</v>
      </c>
      <c r="W630" s="295"/>
      <c r="Y630" s="290"/>
    </row>
    <row r="631" spans="2:25" x14ac:dyDescent="0.5">
      <c r="B631" s="292"/>
      <c r="C631" s="240"/>
      <c r="D631" s="268"/>
      <c r="E631" s="240"/>
      <c r="F631" s="240"/>
      <c r="G631" s="268"/>
      <c r="H631" s="237" t="str">
        <f t="shared" si="84"/>
        <v>-</v>
      </c>
      <c r="I631" s="237" t="str">
        <f t="shared" si="85"/>
        <v>-</v>
      </c>
      <c r="J631" s="237" t="str">
        <f t="shared" si="86"/>
        <v>-</v>
      </c>
      <c r="K631" s="237" t="str">
        <f t="shared" si="87"/>
        <v>-</v>
      </c>
      <c r="L631" s="237" t="str">
        <f t="shared" si="88"/>
        <v>-</v>
      </c>
      <c r="M631" s="237" t="str">
        <f t="shared" si="89"/>
        <v>-</v>
      </c>
      <c r="N631" s="240"/>
      <c r="O631" s="240"/>
      <c r="P631" s="268"/>
      <c r="Q631" s="237" t="str">
        <f t="shared" si="90"/>
        <v>-</v>
      </c>
      <c r="R631" s="237" t="str">
        <f t="shared" si="91"/>
        <v>-</v>
      </c>
      <c r="S631" s="237" t="str">
        <f t="shared" si="92"/>
        <v>-</v>
      </c>
      <c r="T631" s="237" t="str">
        <f t="shared" si="93"/>
        <v>-</v>
      </c>
      <c r="U631" s="237" t="str">
        <f t="shared" si="94"/>
        <v>-</v>
      </c>
      <c r="V631" s="237" t="str">
        <f t="shared" si="95"/>
        <v>-</v>
      </c>
      <c r="W631" s="295"/>
      <c r="Y631" s="290"/>
    </row>
    <row r="632" spans="2:25" x14ac:dyDescent="0.5">
      <c r="B632" s="292"/>
      <c r="C632" s="240"/>
      <c r="D632" s="268"/>
      <c r="E632" s="240"/>
      <c r="F632" s="240"/>
      <c r="G632" s="268"/>
      <c r="H632" s="237" t="str">
        <f t="shared" si="84"/>
        <v>-</v>
      </c>
      <c r="I632" s="237" t="str">
        <f t="shared" si="85"/>
        <v>-</v>
      </c>
      <c r="J632" s="237" t="str">
        <f t="shared" si="86"/>
        <v>-</v>
      </c>
      <c r="K632" s="237" t="str">
        <f t="shared" si="87"/>
        <v>-</v>
      </c>
      <c r="L632" s="237" t="str">
        <f t="shared" si="88"/>
        <v>-</v>
      </c>
      <c r="M632" s="237" t="str">
        <f t="shared" si="89"/>
        <v>-</v>
      </c>
      <c r="N632" s="240"/>
      <c r="O632" s="240"/>
      <c r="P632" s="268"/>
      <c r="Q632" s="237" t="str">
        <f t="shared" si="90"/>
        <v>-</v>
      </c>
      <c r="R632" s="237" t="str">
        <f t="shared" si="91"/>
        <v>-</v>
      </c>
      <c r="S632" s="237" t="str">
        <f t="shared" si="92"/>
        <v>-</v>
      </c>
      <c r="T632" s="237" t="str">
        <f t="shared" si="93"/>
        <v>-</v>
      </c>
      <c r="U632" s="237" t="str">
        <f t="shared" si="94"/>
        <v>-</v>
      </c>
      <c r="V632" s="237" t="str">
        <f t="shared" si="95"/>
        <v>-</v>
      </c>
      <c r="W632" s="295"/>
      <c r="Y632" s="290"/>
    </row>
    <row r="633" spans="2:25" x14ac:dyDescent="0.5">
      <c r="B633" s="292"/>
      <c r="C633" s="240"/>
      <c r="D633" s="268"/>
      <c r="E633" s="240"/>
      <c r="F633" s="240"/>
      <c r="G633" s="268"/>
      <c r="H633" s="237" t="str">
        <f t="shared" si="84"/>
        <v>-</v>
      </c>
      <c r="I633" s="237" t="str">
        <f t="shared" si="85"/>
        <v>-</v>
      </c>
      <c r="J633" s="237" t="str">
        <f t="shared" si="86"/>
        <v>-</v>
      </c>
      <c r="K633" s="237" t="str">
        <f t="shared" si="87"/>
        <v>-</v>
      </c>
      <c r="L633" s="237" t="str">
        <f t="shared" si="88"/>
        <v>-</v>
      </c>
      <c r="M633" s="237" t="str">
        <f t="shared" si="89"/>
        <v>-</v>
      </c>
      <c r="N633" s="240"/>
      <c r="O633" s="240"/>
      <c r="P633" s="268"/>
      <c r="Q633" s="237" t="str">
        <f t="shared" si="90"/>
        <v>-</v>
      </c>
      <c r="R633" s="237" t="str">
        <f t="shared" si="91"/>
        <v>-</v>
      </c>
      <c r="S633" s="237" t="str">
        <f t="shared" si="92"/>
        <v>-</v>
      </c>
      <c r="T633" s="237" t="str">
        <f t="shared" si="93"/>
        <v>-</v>
      </c>
      <c r="U633" s="237" t="str">
        <f t="shared" si="94"/>
        <v>-</v>
      </c>
      <c r="V633" s="237" t="str">
        <f t="shared" si="95"/>
        <v>-</v>
      </c>
      <c r="W633" s="295"/>
      <c r="Y633" s="290"/>
    </row>
    <row r="634" spans="2:25" x14ac:dyDescent="0.5">
      <c r="B634" s="292"/>
      <c r="C634" s="240"/>
      <c r="D634" s="268"/>
      <c r="E634" s="240"/>
      <c r="F634" s="240"/>
      <c r="G634" s="268"/>
      <c r="H634" s="237" t="str">
        <f t="shared" si="84"/>
        <v>-</v>
      </c>
      <c r="I634" s="237" t="str">
        <f t="shared" si="85"/>
        <v>-</v>
      </c>
      <c r="J634" s="237" t="str">
        <f t="shared" si="86"/>
        <v>-</v>
      </c>
      <c r="K634" s="237" t="str">
        <f t="shared" si="87"/>
        <v>-</v>
      </c>
      <c r="L634" s="237" t="str">
        <f t="shared" si="88"/>
        <v>-</v>
      </c>
      <c r="M634" s="237" t="str">
        <f t="shared" si="89"/>
        <v>-</v>
      </c>
      <c r="N634" s="240"/>
      <c r="O634" s="240"/>
      <c r="P634" s="268"/>
      <c r="Q634" s="237" t="str">
        <f t="shared" si="90"/>
        <v>-</v>
      </c>
      <c r="R634" s="237" t="str">
        <f t="shared" si="91"/>
        <v>-</v>
      </c>
      <c r="S634" s="237" t="str">
        <f t="shared" si="92"/>
        <v>-</v>
      </c>
      <c r="T634" s="237" t="str">
        <f t="shared" si="93"/>
        <v>-</v>
      </c>
      <c r="U634" s="237" t="str">
        <f t="shared" si="94"/>
        <v>-</v>
      </c>
      <c r="V634" s="237" t="str">
        <f t="shared" si="95"/>
        <v>-</v>
      </c>
      <c r="W634" s="295"/>
      <c r="Y634" s="290"/>
    </row>
    <row r="635" spans="2:25" x14ac:dyDescent="0.5">
      <c r="B635" s="292"/>
      <c r="C635" s="240"/>
      <c r="D635" s="268"/>
      <c r="E635" s="240"/>
      <c r="F635" s="240"/>
      <c r="G635" s="268"/>
      <c r="H635" s="237" t="str">
        <f t="shared" si="84"/>
        <v>-</v>
      </c>
      <c r="I635" s="237" t="str">
        <f t="shared" si="85"/>
        <v>-</v>
      </c>
      <c r="J635" s="237" t="str">
        <f t="shared" si="86"/>
        <v>-</v>
      </c>
      <c r="K635" s="237" t="str">
        <f t="shared" si="87"/>
        <v>-</v>
      </c>
      <c r="L635" s="237" t="str">
        <f t="shared" si="88"/>
        <v>-</v>
      </c>
      <c r="M635" s="237" t="str">
        <f t="shared" si="89"/>
        <v>-</v>
      </c>
      <c r="N635" s="240"/>
      <c r="O635" s="240"/>
      <c r="P635" s="268"/>
      <c r="Q635" s="237" t="str">
        <f t="shared" si="90"/>
        <v>-</v>
      </c>
      <c r="R635" s="237" t="str">
        <f t="shared" si="91"/>
        <v>-</v>
      </c>
      <c r="S635" s="237" t="str">
        <f t="shared" si="92"/>
        <v>-</v>
      </c>
      <c r="T635" s="237" t="str">
        <f t="shared" si="93"/>
        <v>-</v>
      </c>
      <c r="U635" s="237" t="str">
        <f t="shared" si="94"/>
        <v>-</v>
      </c>
      <c r="V635" s="237" t="str">
        <f t="shared" si="95"/>
        <v>-</v>
      </c>
      <c r="W635" s="295"/>
      <c r="Y635" s="290"/>
    </row>
    <row r="636" spans="2:25" x14ac:dyDescent="0.5">
      <c r="B636" s="292"/>
      <c r="C636" s="240"/>
      <c r="D636" s="268"/>
      <c r="E636" s="240"/>
      <c r="F636" s="240"/>
      <c r="G636" s="268"/>
      <c r="H636" s="237" t="str">
        <f t="shared" si="84"/>
        <v>-</v>
      </c>
      <c r="I636" s="237" t="str">
        <f t="shared" si="85"/>
        <v>-</v>
      </c>
      <c r="J636" s="237" t="str">
        <f t="shared" si="86"/>
        <v>-</v>
      </c>
      <c r="K636" s="237" t="str">
        <f t="shared" si="87"/>
        <v>-</v>
      </c>
      <c r="L636" s="237" t="str">
        <f t="shared" si="88"/>
        <v>-</v>
      </c>
      <c r="M636" s="237" t="str">
        <f t="shared" si="89"/>
        <v>-</v>
      </c>
      <c r="N636" s="240"/>
      <c r="O636" s="240"/>
      <c r="P636" s="268"/>
      <c r="Q636" s="237" t="str">
        <f t="shared" si="90"/>
        <v>-</v>
      </c>
      <c r="R636" s="237" t="str">
        <f t="shared" si="91"/>
        <v>-</v>
      </c>
      <c r="S636" s="237" t="str">
        <f t="shared" si="92"/>
        <v>-</v>
      </c>
      <c r="T636" s="237" t="str">
        <f t="shared" si="93"/>
        <v>-</v>
      </c>
      <c r="U636" s="237" t="str">
        <f t="shared" si="94"/>
        <v>-</v>
      </c>
      <c r="V636" s="237" t="str">
        <f t="shared" si="95"/>
        <v>-</v>
      </c>
      <c r="W636" s="295"/>
      <c r="Y636" s="290"/>
    </row>
    <row r="637" spans="2:25" x14ac:dyDescent="0.5">
      <c r="B637" s="292"/>
      <c r="C637" s="240"/>
      <c r="D637" s="268"/>
      <c r="E637" s="240"/>
      <c r="F637" s="240"/>
      <c r="G637" s="268"/>
      <c r="H637" s="237" t="str">
        <f t="shared" si="84"/>
        <v>-</v>
      </c>
      <c r="I637" s="237" t="str">
        <f t="shared" si="85"/>
        <v>-</v>
      </c>
      <c r="J637" s="237" t="str">
        <f t="shared" si="86"/>
        <v>-</v>
      </c>
      <c r="K637" s="237" t="str">
        <f t="shared" si="87"/>
        <v>-</v>
      </c>
      <c r="L637" s="237" t="str">
        <f t="shared" si="88"/>
        <v>-</v>
      </c>
      <c r="M637" s="237" t="str">
        <f t="shared" si="89"/>
        <v>-</v>
      </c>
      <c r="N637" s="240"/>
      <c r="O637" s="240"/>
      <c r="P637" s="268"/>
      <c r="Q637" s="237" t="str">
        <f t="shared" si="90"/>
        <v>-</v>
      </c>
      <c r="R637" s="237" t="str">
        <f t="shared" si="91"/>
        <v>-</v>
      </c>
      <c r="S637" s="237" t="str">
        <f t="shared" si="92"/>
        <v>-</v>
      </c>
      <c r="T637" s="237" t="str">
        <f t="shared" si="93"/>
        <v>-</v>
      </c>
      <c r="U637" s="237" t="str">
        <f t="shared" si="94"/>
        <v>-</v>
      </c>
      <c r="V637" s="237" t="str">
        <f t="shared" si="95"/>
        <v>-</v>
      </c>
      <c r="W637" s="295"/>
      <c r="Y637" s="290"/>
    </row>
    <row r="638" spans="2:25" x14ac:dyDescent="0.5">
      <c r="B638" s="292"/>
      <c r="C638" s="240"/>
      <c r="D638" s="268"/>
      <c r="E638" s="240"/>
      <c r="F638" s="240"/>
      <c r="G638" s="268"/>
      <c r="H638" s="237" t="str">
        <f t="shared" si="84"/>
        <v>-</v>
      </c>
      <c r="I638" s="237" t="str">
        <f t="shared" si="85"/>
        <v>-</v>
      </c>
      <c r="J638" s="237" t="str">
        <f t="shared" si="86"/>
        <v>-</v>
      </c>
      <c r="K638" s="237" t="str">
        <f t="shared" si="87"/>
        <v>-</v>
      </c>
      <c r="L638" s="237" t="str">
        <f t="shared" si="88"/>
        <v>-</v>
      </c>
      <c r="M638" s="237" t="str">
        <f t="shared" si="89"/>
        <v>-</v>
      </c>
      <c r="N638" s="240"/>
      <c r="O638" s="240"/>
      <c r="P638" s="268"/>
      <c r="Q638" s="237" t="str">
        <f t="shared" si="90"/>
        <v>-</v>
      </c>
      <c r="R638" s="237" t="str">
        <f t="shared" si="91"/>
        <v>-</v>
      </c>
      <c r="S638" s="237" t="str">
        <f t="shared" si="92"/>
        <v>-</v>
      </c>
      <c r="T638" s="237" t="str">
        <f t="shared" si="93"/>
        <v>-</v>
      </c>
      <c r="U638" s="237" t="str">
        <f t="shared" si="94"/>
        <v>-</v>
      </c>
      <c r="V638" s="237" t="str">
        <f t="shared" si="95"/>
        <v>-</v>
      </c>
      <c r="W638" s="295"/>
      <c r="Y638" s="290"/>
    </row>
    <row r="639" spans="2:25" x14ac:dyDescent="0.5">
      <c r="B639" s="292"/>
      <c r="C639" s="240"/>
      <c r="D639" s="268"/>
      <c r="E639" s="240"/>
      <c r="F639" s="240"/>
      <c r="G639" s="268"/>
      <c r="H639" s="237" t="str">
        <f t="shared" si="84"/>
        <v>-</v>
      </c>
      <c r="I639" s="237" t="str">
        <f t="shared" si="85"/>
        <v>-</v>
      </c>
      <c r="J639" s="237" t="str">
        <f t="shared" si="86"/>
        <v>-</v>
      </c>
      <c r="K639" s="237" t="str">
        <f t="shared" si="87"/>
        <v>-</v>
      </c>
      <c r="L639" s="237" t="str">
        <f t="shared" si="88"/>
        <v>-</v>
      </c>
      <c r="M639" s="237" t="str">
        <f t="shared" si="89"/>
        <v>-</v>
      </c>
      <c r="N639" s="240"/>
      <c r="O639" s="240"/>
      <c r="P639" s="268"/>
      <c r="Q639" s="237" t="str">
        <f t="shared" si="90"/>
        <v>-</v>
      </c>
      <c r="R639" s="237" t="str">
        <f t="shared" si="91"/>
        <v>-</v>
      </c>
      <c r="S639" s="237" t="str">
        <f t="shared" si="92"/>
        <v>-</v>
      </c>
      <c r="T639" s="237" t="str">
        <f t="shared" si="93"/>
        <v>-</v>
      </c>
      <c r="U639" s="237" t="str">
        <f t="shared" si="94"/>
        <v>-</v>
      </c>
      <c r="V639" s="237" t="str">
        <f t="shared" si="95"/>
        <v>-</v>
      </c>
      <c r="W639" s="295"/>
      <c r="Y639" s="290"/>
    </row>
    <row r="640" spans="2:25" x14ac:dyDescent="0.5">
      <c r="B640" s="292"/>
      <c r="C640" s="240"/>
      <c r="D640" s="268"/>
      <c r="E640" s="240"/>
      <c r="F640" s="240"/>
      <c r="G640" s="268"/>
      <c r="H640" s="237" t="str">
        <f t="shared" si="84"/>
        <v>-</v>
      </c>
      <c r="I640" s="237" t="str">
        <f t="shared" si="85"/>
        <v>-</v>
      </c>
      <c r="J640" s="237" t="str">
        <f t="shared" si="86"/>
        <v>-</v>
      </c>
      <c r="K640" s="237" t="str">
        <f t="shared" si="87"/>
        <v>-</v>
      </c>
      <c r="L640" s="237" t="str">
        <f t="shared" si="88"/>
        <v>-</v>
      </c>
      <c r="M640" s="237" t="str">
        <f t="shared" si="89"/>
        <v>-</v>
      </c>
      <c r="N640" s="240"/>
      <c r="O640" s="240"/>
      <c r="P640" s="268"/>
      <c r="Q640" s="237" t="str">
        <f t="shared" si="90"/>
        <v>-</v>
      </c>
      <c r="R640" s="237" t="str">
        <f t="shared" si="91"/>
        <v>-</v>
      </c>
      <c r="S640" s="237" t="str">
        <f t="shared" si="92"/>
        <v>-</v>
      </c>
      <c r="T640" s="237" t="str">
        <f t="shared" si="93"/>
        <v>-</v>
      </c>
      <c r="U640" s="237" t="str">
        <f t="shared" si="94"/>
        <v>-</v>
      </c>
      <c r="V640" s="237" t="str">
        <f t="shared" si="95"/>
        <v>-</v>
      </c>
      <c r="W640" s="295"/>
      <c r="Y640" s="290"/>
    </row>
    <row r="641" spans="2:25" x14ac:dyDescent="0.5">
      <c r="B641" s="292"/>
      <c r="C641" s="240"/>
      <c r="D641" s="268"/>
      <c r="E641" s="240"/>
      <c r="F641" s="240"/>
      <c r="G641" s="268"/>
      <c r="H641" s="237" t="str">
        <f t="shared" si="84"/>
        <v>-</v>
      </c>
      <c r="I641" s="237" t="str">
        <f t="shared" si="85"/>
        <v>-</v>
      </c>
      <c r="J641" s="237" t="str">
        <f t="shared" si="86"/>
        <v>-</v>
      </c>
      <c r="K641" s="237" t="str">
        <f t="shared" si="87"/>
        <v>-</v>
      </c>
      <c r="L641" s="237" t="str">
        <f t="shared" si="88"/>
        <v>-</v>
      </c>
      <c r="M641" s="237" t="str">
        <f t="shared" si="89"/>
        <v>-</v>
      </c>
      <c r="N641" s="240"/>
      <c r="O641" s="240"/>
      <c r="P641" s="268"/>
      <c r="Q641" s="237" t="str">
        <f t="shared" si="90"/>
        <v>-</v>
      </c>
      <c r="R641" s="237" t="str">
        <f t="shared" si="91"/>
        <v>-</v>
      </c>
      <c r="S641" s="237" t="str">
        <f t="shared" si="92"/>
        <v>-</v>
      </c>
      <c r="T641" s="237" t="str">
        <f t="shared" si="93"/>
        <v>-</v>
      </c>
      <c r="U641" s="237" t="str">
        <f t="shared" si="94"/>
        <v>-</v>
      </c>
      <c r="V641" s="237" t="str">
        <f t="shared" si="95"/>
        <v>-</v>
      </c>
      <c r="W641" s="295"/>
      <c r="Y641" s="290"/>
    </row>
    <row r="642" spans="2:25" x14ac:dyDescent="0.5">
      <c r="B642" s="292"/>
      <c r="C642" s="240"/>
      <c r="D642" s="268"/>
      <c r="E642" s="240"/>
      <c r="F642" s="240"/>
      <c r="G642" s="268"/>
      <c r="H642" s="237" t="str">
        <f t="shared" si="84"/>
        <v>-</v>
      </c>
      <c r="I642" s="237" t="str">
        <f t="shared" si="85"/>
        <v>-</v>
      </c>
      <c r="J642" s="237" t="str">
        <f t="shared" si="86"/>
        <v>-</v>
      </c>
      <c r="K642" s="237" t="str">
        <f t="shared" si="87"/>
        <v>-</v>
      </c>
      <c r="L642" s="237" t="str">
        <f t="shared" si="88"/>
        <v>-</v>
      </c>
      <c r="M642" s="237" t="str">
        <f t="shared" si="89"/>
        <v>-</v>
      </c>
      <c r="N642" s="240"/>
      <c r="O642" s="240"/>
      <c r="P642" s="268"/>
      <c r="Q642" s="237" t="str">
        <f t="shared" si="90"/>
        <v>-</v>
      </c>
      <c r="R642" s="237" t="str">
        <f t="shared" si="91"/>
        <v>-</v>
      </c>
      <c r="S642" s="237" t="str">
        <f t="shared" si="92"/>
        <v>-</v>
      </c>
      <c r="T642" s="237" t="str">
        <f t="shared" si="93"/>
        <v>-</v>
      </c>
      <c r="U642" s="237" t="str">
        <f t="shared" si="94"/>
        <v>-</v>
      </c>
      <c r="V642" s="237" t="str">
        <f t="shared" si="95"/>
        <v>-</v>
      </c>
      <c r="W642" s="295"/>
      <c r="Y642" s="290"/>
    </row>
    <row r="643" spans="2:25" x14ac:dyDescent="0.5">
      <c r="B643" s="292"/>
      <c r="C643" s="240"/>
      <c r="D643" s="268"/>
      <c r="E643" s="240"/>
      <c r="F643" s="240"/>
      <c r="G643" s="268"/>
      <c r="H643" s="237" t="str">
        <f t="shared" si="84"/>
        <v>-</v>
      </c>
      <c r="I643" s="237" t="str">
        <f t="shared" si="85"/>
        <v>-</v>
      </c>
      <c r="J643" s="237" t="str">
        <f t="shared" si="86"/>
        <v>-</v>
      </c>
      <c r="K643" s="237" t="str">
        <f t="shared" si="87"/>
        <v>-</v>
      </c>
      <c r="L643" s="237" t="str">
        <f t="shared" si="88"/>
        <v>-</v>
      </c>
      <c r="M643" s="237" t="str">
        <f t="shared" si="89"/>
        <v>-</v>
      </c>
      <c r="N643" s="240"/>
      <c r="O643" s="240"/>
      <c r="P643" s="268"/>
      <c r="Q643" s="237" t="str">
        <f t="shared" si="90"/>
        <v>-</v>
      </c>
      <c r="R643" s="237" t="str">
        <f t="shared" si="91"/>
        <v>-</v>
      </c>
      <c r="S643" s="237" t="str">
        <f t="shared" si="92"/>
        <v>-</v>
      </c>
      <c r="T643" s="237" t="str">
        <f t="shared" si="93"/>
        <v>-</v>
      </c>
      <c r="U643" s="237" t="str">
        <f t="shared" si="94"/>
        <v>-</v>
      </c>
      <c r="V643" s="237" t="str">
        <f t="shared" si="95"/>
        <v>-</v>
      </c>
      <c r="W643" s="295"/>
      <c r="Y643" s="290"/>
    </row>
    <row r="644" spans="2:25" x14ac:dyDescent="0.5">
      <c r="B644" s="292"/>
      <c r="C644" s="240"/>
      <c r="D644" s="268"/>
      <c r="E644" s="240"/>
      <c r="F644" s="240"/>
      <c r="G644" s="268"/>
      <c r="H644" s="237" t="str">
        <f t="shared" si="84"/>
        <v>-</v>
      </c>
      <c r="I644" s="237" t="str">
        <f t="shared" si="85"/>
        <v>-</v>
      </c>
      <c r="J644" s="237" t="str">
        <f t="shared" si="86"/>
        <v>-</v>
      </c>
      <c r="K644" s="237" t="str">
        <f t="shared" si="87"/>
        <v>-</v>
      </c>
      <c r="L644" s="237" t="str">
        <f t="shared" si="88"/>
        <v>-</v>
      </c>
      <c r="M644" s="237" t="str">
        <f t="shared" si="89"/>
        <v>-</v>
      </c>
      <c r="N644" s="240"/>
      <c r="O644" s="240"/>
      <c r="P644" s="268"/>
      <c r="Q644" s="237" t="str">
        <f t="shared" si="90"/>
        <v>-</v>
      </c>
      <c r="R644" s="237" t="str">
        <f t="shared" si="91"/>
        <v>-</v>
      </c>
      <c r="S644" s="237" t="str">
        <f t="shared" si="92"/>
        <v>-</v>
      </c>
      <c r="T644" s="237" t="str">
        <f t="shared" si="93"/>
        <v>-</v>
      </c>
      <c r="U644" s="237" t="str">
        <f t="shared" si="94"/>
        <v>-</v>
      </c>
      <c r="V644" s="237" t="str">
        <f t="shared" si="95"/>
        <v>-</v>
      </c>
      <c r="W644" s="295"/>
      <c r="Y644" s="290"/>
    </row>
    <row r="645" spans="2:25" x14ac:dyDescent="0.5">
      <c r="B645" s="292"/>
      <c r="C645" s="240"/>
      <c r="D645" s="268"/>
      <c r="E645" s="240"/>
      <c r="F645" s="240"/>
      <c r="G645" s="268"/>
      <c r="H645" s="237" t="str">
        <f t="shared" si="84"/>
        <v>-</v>
      </c>
      <c r="I645" s="237" t="str">
        <f t="shared" si="85"/>
        <v>-</v>
      </c>
      <c r="J645" s="237" t="str">
        <f t="shared" si="86"/>
        <v>-</v>
      </c>
      <c r="K645" s="237" t="str">
        <f t="shared" si="87"/>
        <v>-</v>
      </c>
      <c r="L645" s="237" t="str">
        <f t="shared" si="88"/>
        <v>-</v>
      </c>
      <c r="M645" s="237" t="str">
        <f t="shared" si="89"/>
        <v>-</v>
      </c>
      <c r="N645" s="240"/>
      <c r="O645" s="240"/>
      <c r="P645" s="268"/>
      <c r="Q645" s="237" t="str">
        <f t="shared" si="90"/>
        <v>-</v>
      </c>
      <c r="R645" s="237" t="str">
        <f t="shared" si="91"/>
        <v>-</v>
      </c>
      <c r="S645" s="237" t="str">
        <f t="shared" si="92"/>
        <v>-</v>
      </c>
      <c r="T645" s="237" t="str">
        <f t="shared" si="93"/>
        <v>-</v>
      </c>
      <c r="U645" s="237" t="str">
        <f t="shared" si="94"/>
        <v>-</v>
      </c>
      <c r="V645" s="237" t="str">
        <f t="shared" si="95"/>
        <v>-</v>
      </c>
      <c r="W645" s="295"/>
      <c r="Y645" s="290"/>
    </row>
    <row r="646" spans="2:25" x14ac:dyDescent="0.5">
      <c r="B646" s="292"/>
      <c r="C646" s="240"/>
      <c r="D646" s="268"/>
      <c r="E646" s="240"/>
      <c r="F646" s="240"/>
      <c r="G646" s="268"/>
      <c r="H646" s="237" t="str">
        <f t="shared" si="84"/>
        <v>-</v>
      </c>
      <c r="I646" s="237" t="str">
        <f t="shared" si="85"/>
        <v>-</v>
      </c>
      <c r="J646" s="237" t="str">
        <f t="shared" si="86"/>
        <v>-</v>
      </c>
      <c r="K646" s="237" t="str">
        <f t="shared" si="87"/>
        <v>-</v>
      </c>
      <c r="L646" s="237" t="str">
        <f t="shared" si="88"/>
        <v>-</v>
      </c>
      <c r="M646" s="237" t="str">
        <f t="shared" si="89"/>
        <v>-</v>
      </c>
      <c r="N646" s="240"/>
      <c r="O646" s="240"/>
      <c r="P646" s="268"/>
      <c r="Q646" s="237" t="str">
        <f t="shared" si="90"/>
        <v>-</v>
      </c>
      <c r="R646" s="237" t="str">
        <f t="shared" si="91"/>
        <v>-</v>
      </c>
      <c r="S646" s="237" t="str">
        <f t="shared" si="92"/>
        <v>-</v>
      </c>
      <c r="T646" s="237" t="str">
        <f t="shared" si="93"/>
        <v>-</v>
      </c>
      <c r="U646" s="237" t="str">
        <f t="shared" si="94"/>
        <v>-</v>
      </c>
      <c r="V646" s="237" t="str">
        <f t="shared" si="95"/>
        <v>-</v>
      </c>
      <c r="W646" s="295"/>
      <c r="Y646" s="290"/>
    </row>
    <row r="647" spans="2:25" x14ac:dyDescent="0.5">
      <c r="B647" s="292"/>
      <c r="C647" s="240"/>
      <c r="D647" s="268"/>
      <c r="E647" s="240"/>
      <c r="F647" s="240"/>
      <c r="G647" s="268"/>
      <c r="H647" s="237" t="str">
        <f t="shared" si="84"/>
        <v>-</v>
      </c>
      <c r="I647" s="237" t="str">
        <f t="shared" si="85"/>
        <v>-</v>
      </c>
      <c r="J647" s="237" t="str">
        <f t="shared" si="86"/>
        <v>-</v>
      </c>
      <c r="K647" s="237" t="str">
        <f t="shared" si="87"/>
        <v>-</v>
      </c>
      <c r="L647" s="237" t="str">
        <f t="shared" si="88"/>
        <v>-</v>
      </c>
      <c r="M647" s="237" t="str">
        <f t="shared" si="89"/>
        <v>-</v>
      </c>
      <c r="N647" s="240"/>
      <c r="O647" s="240"/>
      <c r="P647" s="268"/>
      <c r="Q647" s="237" t="str">
        <f t="shared" si="90"/>
        <v>-</v>
      </c>
      <c r="R647" s="237" t="str">
        <f t="shared" si="91"/>
        <v>-</v>
      </c>
      <c r="S647" s="237" t="str">
        <f t="shared" si="92"/>
        <v>-</v>
      </c>
      <c r="T647" s="237" t="str">
        <f t="shared" si="93"/>
        <v>-</v>
      </c>
      <c r="U647" s="237" t="str">
        <f t="shared" si="94"/>
        <v>-</v>
      </c>
      <c r="V647" s="237" t="str">
        <f t="shared" si="95"/>
        <v>-</v>
      </c>
      <c r="W647" s="295"/>
      <c r="Y647" s="290"/>
    </row>
    <row r="648" spans="2:25" x14ac:dyDescent="0.5">
      <c r="B648" s="292"/>
      <c r="C648" s="240"/>
      <c r="D648" s="268"/>
      <c r="E648" s="240"/>
      <c r="F648" s="240"/>
      <c r="G648" s="268"/>
      <c r="H648" s="237" t="str">
        <f t="shared" si="84"/>
        <v>-</v>
      </c>
      <c r="I648" s="237" t="str">
        <f t="shared" si="85"/>
        <v>-</v>
      </c>
      <c r="J648" s="237" t="str">
        <f t="shared" si="86"/>
        <v>-</v>
      </c>
      <c r="K648" s="237" t="str">
        <f t="shared" si="87"/>
        <v>-</v>
      </c>
      <c r="L648" s="237" t="str">
        <f t="shared" si="88"/>
        <v>-</v>
      </c>
      <c r="M648" s="237" t="str">
        <f t="shared" si="89"/>
        <v>-</v>
      </c>
      <c r="N648" s="240"/>
      <c r="O648" s="240"/>
      <c r="P648" s="268"/>
      <c r="Q648" s="237" t="str">
        <f t="shared" si="90"/>
        <v>-</v>
      </c>
      <c r="R648" s="237" t="str">
        <f t="shared" si="91"/>
        <v>-</v>
      </c>
      <c r="S648" s="237" t="str">
        <f t="shared" si="92"/>
        <v>-</v>
      </c>
      <c r="T648" s="237" t="str">
        <f t="shared" si="93"/>
        <v>-</v>
      </c>
      <c r="U648" s="237" t="str">
        <f t="shared" si="94"/>
        <v>-</v>
      </c>
      <c r="V648" s="237" t="str">
        <f t="shared" si="95"/>
        <v>-</v>
      </c>
      <c r="W648" s="295"/>
      <c r="Y648" s="290"/>
    </row>
    <row r="649" spans="2:25" x14ac:dyDescent="0.5">
      <c r="B649" s="292"/>
      <c r="C649" s="240"/>
      <c r="D649" s="268"/>
      <c r="E649" s="240"/>
      <c r="F649" s="240"/>
      <c r="G649" s="268"/>
      <c r="H649" s="237" t="str">
        <f t="shared" si="84"/>
        <v>-</v>
      </c>
      <c r="I649" s="237" t="str">
        <f t="shared" si="85"/>
        <v>-</v>
      </c>
      <c r="J649" s="237" t="str">
        <f t="shared" si="86"/>
        <v>-</v>
      </c>
      <c r="K649" s="237" t="str">
        <f t="shared" si="87"/>
        <v>-</v>
      </c>
      <c r="L649" s="237" t="str">
        <f t="shared" si="88"/>
        <v>-</v>
      </c>
      <c r="M649" s="237" t="str">
        <f t="shared" si="89"/>
        <v>-</v>
      </c>
      <c r="N649" s="240"/>
      <c r="O649" s="240"/>
      <c r="P649" s="268"/>
      <c r="Q649" s="237" t="str">
        <f t="shared" si="90"/>
        <v>-</v>
      </c>
      <c r="R649" s="237" t="str">
        <f t="shared" si="91"/>
        <v>-</v>
      </c>
      <c r="S649" s="237" t="str">
        <f t="shared" si="92"/>
        <v>-</v>
      </c>
      <c r="T649" s="237" t="str">
        <f t="shared" si="93"/>
        <v>-</v>
      </c>
      <c r="U649" s="237" t="str">
        <f t="shared" si="94"/>
        <v>-</v>
      </c>
      <c r="V649" s="237" t="str">
        <f t="shared" si="95"/>
        <v>-</v>
      </c>
      <c r="W649" s="295"/>
      <c r="Y649" s="290"/>
    </row>
    <row r="650" spans="2:25" x14ac:dyDescent="0.5">
      <c r="B650" s="292"/>
      <c r="C650" s="240"/>
      <c r="D650" s="268"/>
      <c r="E650" s="240"/>
      <c r="F650" s="240"/>
      <c r="G650" s="268"/>
      <c r="H650" s="237" t="str">
        <f t="shared" si="84"/>
        <v>-</v>
      </c>
      <c r="I650" s="237" t="str">
        <f t="shared" si="85"/>
        <v>-</v>
      </c>
      <c r="J650" s="237" t="str">
        <f t="shared" si="86"/>
        <v>-</v>
      </c>
      <c r="K650" s="237" t="str">
        <f t="shared" si="87"/>
        <v>-</v>
      </c>
      <c r="L650" s="237" t="str">
        <f t="shared" si="88"/>
        <v>-</v>
      </c>
      <c r="M650" s="237" t="str">
        <f t="shared" si="89"/>
        <v>-</v>
      </c>
      <c r="N650" s="240"/>
      <c r="O650" s="240"/>
      <c r="P650" s="268"/>
      <c r="Q650" s="237" t="str">
        <f t="shared" si="90"/>
        <v>-</v>
      </c>
      <c r="R650" s="237" t="str">
        <f t="shared" si="91"/>
        <v>-</v>
      </c>
      <c r="S650" s="237" t="str">
        <f t="shared" si="92"/>
        <v>-</v>
      </c>
      <c r="T650" s="237" t="str">
        <f t="shared" si="93"/>
        <v>-</v>
      </c>
      <c r="U650" s="237" t="str">
        <f t="shared" si="94"/>
        <v>-</v>
      </c>
      <c r="V650" s="237" t="str">
        <f t="shared" si="95"/>
        <v>-</v>
      </c>
      <c r="W650" s="295"/>
      <c r="Y650" s="290"/>
    </row>
    <row r="651" spans="2:25" x14ac:dyDescent="0.5">
      <c r="B651" s="292"/>
      <c r="C651" s="240"/>
      <c r="D651" s="268"/>
      <c r="E651" s="240"/>
      <c r="F651" s="240"/>
      <c r="G651" s="268"/>
      <c r="H651" s="237" t="str">
        <f t="shared" si="84"/>
        <v>-</v>
      </c>
      <c r="I651" s="237" t="str">
        <f t="shared" si="85"/>
        <v>-</v>
      </c>
      <c r="J651" s="237" t="str">
        <f t="shared" si="86"/>
        <v>-</v>
      </c>
      <c r="K651" s="237" t="str">
        <f t="shared" si="87"/>
        <v>-</v>
      </c>
      <c r="L651" s="237" t="str">
        <f t="shared" si="88"/>
        <v>-</v>
      </c>
      <c r="M651" s="237" t="str">
        <f t="shared" si="89"/>
        <v>-</v>
      </c>
      <c r="N651" s="240"/>
      <c r="O651" s="240"/>
      <c r="P651" s="268"/>
      <c r="Q651" s="237" t="str">
        <f t="shared" si="90"/>
        <v>-</v>
      </c>
      <c r="R651" s="237" t="str">
        <f t="shared" si="91"/>
        <v>-</v>
      </c>
      <c r="S651" s="237" t="str">
        <f t="shared" si="92"/>
        <v>-</v>
      </c>
      <c r="T651" s="237" t="str">
        <f t="shared" si="93"/>
        <v>-</v>
      </c>
      <c r="U651" s="237" t="str">
        <f t="shared" si="94"/>
        <v>-</v>
      </c>
      <c r="V651" s="237" t="str">
        <f t="shared" si="95"/>
        <v>-</v>
      </c>
      <c r="W651" s="295"/>
      <c r="Y651" s="290"/>
    </row>
    <row r="652" spans="2:25" x14ac:dyDescent="0.5">
      <c r="B652" s="292"/>
      <c r="C652" s="240"/>
      <c r="D652" s="268"/>
      <c r="E652" s="240"/>
      <c r="F652" s="240"/>
      <c r="G652" s="268"/>
      <c r="H652" s="237" t="str">
        <f t="shared" si="84"/>
        <v>-</v>
      </c>
      <c r="I652" s="237" t="str">
        <f t="shared" si="85"/>
        <v>-</v>
      </c>
      <c r="J652" s="237" t="str">
        <f t="shared" si="86"/>
        <v>-</v>
      </c>
      <c r="K652" s="237" t="str">
        <f t="shared" si="87"/>
        <v>-</v>
      </c>
      <c r="L652" s="237" t="str">
        <f t="shared" si="88"/>
        <v>-</v>
      </c>
      <c r="M652" s="237" t="str">
        <f t="shared" si="89"/>
        <v>-</v>
      </c>
      <c r="N652" s="240"/>
      <c r="O652" s="240"/>
      <c r="P652" s="268"/>
      <c r="Q652" s="237" t="str">
        <f t="shared" si="90"/>
        <v>-</v>
      </c>
      <c r="R652" s="237" t="str">
        <f t="shared" si="91"/>
        <v>-</v>
      </c>
      <c r="S652" s="237" t="str">
        <f t="shared" si="92"/>
        <v>-</v>
      </c>
      <c r="T652" s="237" t="str">
        <f t="shared" si="93"/>
        <v>-</v>
      </c>
      <c r="U652" s="237" t="str">
        <f t="shared" si="94"/>
        <v>-</v>
      </c>
      <c r="V652" s="237" t="str">
        <f t="shared" si="95"/>
        <v>-</v>
      </c>
      <c r="W652" s="295"/>
      <c r="Y652" s="290"/>
    </row>
    <row r="653" spans="2:25" x14ac:dyDescent="0.5">
      <c r="B653" s="292"/>
      <c r="C653" s="240"/>
      <c r="D653" s="268"/>
      <c r="E653" s="240"/>
      <c r="F653" s="240"/>
      <c r="G653" s="268"/>
      <c r="H653" s="237" t="str">
        <f t="shared" si="84"/>
        <v>-</v>
      </c>
      <c r="I653" s="237" t="str">
        <f t="shared" si="85"/>
        <v>-</v>
      </c>
      <c r="J653" s="237" t="str">
        <f t="shared" si="86"/>
        <v>-</v>
      </c>
      <c r="K653" s="237" t="str">
        <f t="shared" si="87"/>
        <v>-</v>
      </c>
      <c r="L653" s="237" t="str">
        <f t="shared" si="88"/>
        <v>-</v>
      </c>
      <c r="M653" s="237" t="str">
        <f t="shared" si="89"/>
        <v>-</v>
      </c>
      <c r="N653" s="240"/>
      <c r="O653" s="240"/>
      <c r="P653" s="268"/>
      <c r="Q653" s="237" t="str">
        <f t="shared" si="90"/>
        <v>-</v>
      </c>
      <c r="R653" s="237" t="str">
        <f t="shared" si="91"/>
        <v>-</v>
      </c>
      <c r="S653" s="237" t="str">
        <f t="shared" si="92"/>
        <v>-</v>
      </c>
      <c r="T653" s="237" t="str">
        <f t="shared" si="93"/>
        <v>-</v>
      </c>
      <c r="U653" s="237" t="str">
        <f t="shared" si="94"/>
        <v>-</v>
      </c>
      <c r="V653" s="237" t="str">
        <f t="shared" si="95"/>
        <v>-</v>
      </c>
      <c r="W653" s="295"/>
      <c r="Y653" s="290"/>
    </row>
    <row r="654" spans="2:25" x14ac:dyDescent="0.5">
      <c r="B654" s="292"/>
      <c r="C654" s="240"/>
      <c r="D654" s="268"/>
      <c r="E654" s="240"/>
      <c r="F654" s="240"/>
      <c r="G654" s="268"/>
      <c r="H654" s="237" t="str">
        <f t="shared" si="84"/>
        <v>-</v>
      </c>
      <c r="I654" s="237" t="str">
        <f t="shared" si="85"/>
        <v>-</v>
      </c>
      <c r="J654" s="237" t="str">
        <f t="shared" si="86"/>
        <v>-</v>
      </c>
      <c r="K654" s="237" t="str">
        <f t="shared" si="87"/>
        <v>-</v>
      </c>
      <c r="L654" s="237" t="str">
        <f t="shared" si="88"/>
        <v>-</v>
      </c>
      <c r="M654" s="237" t="str">
        <f t="shared" si="89"/>
        <v>-</v>
      </c>
      <c r="N654" s="240"/>
      <c r="O654" s="240"/>
      <c r="P654" s="268"/>
      <c r="Q654" s="237" t="str">
        <f t="shared" si="90"/>
        <v>-</v>
      </c>
      <c r="R654" s="237" t="str">
        <f t="shared" si="91"/>
        <v>-</v>
      </c>
      <c r="S654" s="237" t="str">
        <f t="shared" si="92"/>
        <v>-</v>
      </c>
      <c r="T654" s="237" t="str">
        <f t="shared" si="93"/>
        <v>-</v>
      </c>
      <c r="U654" s="237" t="str">
        <f t="shared" si="94"/>
        <v>-</v>
      </c>
      <c r="V654" s="237" t="str">
        <f t="shared" si="95"/>
        <v>-</v>
      </c>
      <c r="W654" s="295"/>
      <c r="Y654" s="290"/>
    </row>
    <row r="655" spans="2:25" x14ac:dyDescent="0.5">
      <c r="B655" s="292"/>
      <c r="C655" s="240"/>
      <c r="D655" s="268"/>
      <c r="E655" s="240"/>
      <c r="F655" s="240"/>
      <c r="G655" s="268"/>
      <c r="H655" s="237" t="str">
        <f t="shared" si="84"/>
        <v>-</v>
      </c>
      <c r="I655" s="237" t="str">
        <f t="shared" si="85"/>
        <v>-</v>
      </c>
      <c r="J655" s="237" t="str">
        <f t="shared" si="86"/>
        <v>-</v>
      </c>
      <c r="K655" s="237" t="str">
        <f t="shared" si="87"/>
        <v>-</v>
      </c>
      <c r="L655" s="237" t="str">
        <f t="shared" si="88"/>
        <v>-</v>
      </c>
      <c r="M655" s="237" t="str">
        <f t="shared" si="89"/>
        <v>-</v>
      </c>
      <c r="N655" s="240"/>
      <c r="O655" s="240"/>
      <c r="P655" s="268"/>
      <c r="Q655" s="237" t="str">
        <f t="shared" si="90"/>
        <v>-</v>
      </c>
      <c r="R655" s="237" t="str">
        <f t="shared" si="91"/>
        <v>-</v>
      </c>
      <c r="S655" s="237" t="str">
        <f t="shared" si="92"/>
        <v>-</v>
      </c>
      <c r="T655" s="237" t="str">
        <f t="shared" si="93"/>
        <v>-</v>
      </c>
      <c r="U655" s="237" t="str">
        <f t="shared" si="94"/>
        <v>-</v>
      </c>
      <c r="V655" s="237" t="str">
        <f t="shared" si="95"/>
        <v>-</v>
      </c>
      <c r="W655" s="295"/>
      <c r="Y655" s="290"/>
    </row>
    <row r="656" spans="2:25" x14ac:dyDescent="0.5">
      <c r="B656" s="292"/>
      <c r="C656" s="240"/>
      <c r="D656" s="268"/>
      <c r="E656" s="240"/>
      <c r="F656" s="240"/>
      <c r="G656" s="268"/>
      <c r="H656" s="237" t="str">
        <f t="shared" si="84"/>
        <v>-</v>
      </c>
      <c r="I656" s="237" t="str">
        <f t="shared" si="85"/>
        <v>-</v>
      </c>
      <c r="J656" s="237" t="str">
        <f t="shared" si="86"/>
        <v>-</v>
      </c>
      <c r="K656" s="237" t="str">
        <f t="shared" si="87"/>
        <v>-</v>
      </c>
      <c r="L656" s="237" t="str">
        <f t="shared" si="88"/>
        <v>-</v>
      </c>
      <c r="M656" s="237" t="str">
        <f t="shared" si="89"/>
        <v>-</v>
      </c>
      <c r="N656" s="240"/>
      <c r="O656" s="240"/>
      <c r="P656" s="268"/>
      <c r="Q656" s="237" t="str">
        <f t="shared" si="90"/>
        <v>-</v>
      </c>
      <c r="R656" s="237" t="str">
        <f t="shared" si="91"/>
        <v>-</v>
      </c>
      <c r="S656" s="237" t="str">
        <f t="shared" si="92"/>
        <v>-</v>
      </c>
      <c r="T656" s="237" t="str">
        <f t="shared" si="93"/>
        <v>-</v>
      </c>
      <c r="U656" s="237" t="str">
        <f t="shared" si="94"/>
        <v>-</v>
      </c>
      <c r="V656" s="237" t="str">
        <f t="shared" si="95"/>
        <v>-</v>
      </c>
      <c r="W656" s="295"/>
      <c r="Y656" s="290"/>
    </row>
    <row r="657" spans="2:25" x14ac:dyDescent="0.5">
      <c r="B657" s="292"/>
      <c r="C657" s="240"/>
      <c r="D657" s="268"/>
      <c r="E657" s="240"/>
      <c r="F657" s="240"/>
      <c r="G657" s="268"/>
      <c r="H657" s="237" t="str">
        <f t="shared" si="84"/>
        <v>-</v>
      </c>
      <c r="I657" s="237" t="str">
        <f t="shared" si="85"/>
        <v>-</v>
      </c>
      <c r="J657" s="237" t="str">
        <f t="shared" si="86"/>
        <v>-</v>
      </c>
      <c r="K657" s="237" t="str">
        <f t="shared" si="87"/>
        <v>-</v>
      </c>
      <c r="L657" s="237" t="str">
        <f t="shared" si="88"/>
        <v>-</v>
      </c>
      <c r="M657" s="237" t="str">
        <f t="shared" si="89"/>
        <v>-</v>
      </c>
      <c r="N657" s="240"/>
      <c r="O657" s="240"/>
      <c r="P657" s="268"/>
      <c r="Q657" s="237" t="str">
        <f t="shared" si="90"/>
        <v>-</v>
      </c>
      <c r="R657" s="237" t="str">
        <f t="shared" si="91"/>
        <v>-</v>
      </c>
      <c r="S657" s="237" t="str">
        <f t="shared" si="92"/>
        <v>-</v>
      </c>
      <c r="T657" s="237" t="str">
        <f t="shared" si="93"/>
        <v>-</v>
      </c>
      <c r="U657" s="237" t="str">
        <f t="shared" si="94"/>
        <v>-</v>
      </c>
      <c r="V657" s="237" t="str">
        <f t="shared" si="95"/>
        <v>-</v>
      </c>
      <c r="W657" s="295"/>
      <c r="Y657" s="290"/>
    </row>
    <row r="658" spans="2:25" x14ac:dyDescent="0.5">
      <c r="B658" s="292"/>
      <c r="C658" s="240"/>
      <c r="D658" s="268"/>
      <c r="E658" s="240"/>
      <c r="F658" s="240"/>
      <c r="G658" s="268"/>
      <c r="H658" s="237" t="str">
        <f t="shared" si="84"/>
        <v>-</v>
      </c>
      <c r="I658" s="237" t="str">
        <f t="shared" si="85"/>
        <v>-</v>
      </c>
      <c r="J658" s="237" t="str">
        <f t="shared" si="86"/>
        <v>-</v>
      </c>
      <c r="K658" s="237" t="str">
        <f t="shared" si="87"/>
        <v>-</v>
      </c>
      <c r="L658" s="237" t="str">
        <f t="shared" si="88"/>
        <v>-</v>
      </c>
      <c r="M658" s="237" t="str">
        <f t="shared" si="89"/>
        <v>-</v>
      </c>
      <c r="N658" s="240"/>
      <c r="O658" s="240"/>
      <c r="P658" s="268"/>
      <c r="Q658" s="237" t="str">
        <f t="shared" si="90"/>
        <v>-</v>
      </c>
      <c r="R658" s="237" t="str">
        <f t="shared" si="91"/>
        <v>-</v>
      </c>
      <c r="S658" s="237" t="str">
        <f t="shared" si="92"/>
        <v>-</v>
      </c>
      <c r="T658" s="237" t="str">
        <f t="shared" si="93"/>
        <v>-</v>
      </c>
      <c r="U658" s="237" t="str">
        <f t="shared" si="94"/>
        <v>-</v>
      </c>
      <c r="V658" s="237" t="str">
        <f t="shared" si="95"/>
        <v>-</v>
      </c>
      <c r="W658" s="295"/>
      <c r="Y658" s="290"/>
    </row>
    <row r="659" spans="2:25" x14ac:dyDescent="0.5">
      <c r="B659" s="292"/>
      <c r="C659" s="240"/>
      <c r="D659" s="268"/>
      <c r="E659" s="240"/>
      <c r="F659" s="240"/>
      <c r="G659" s="268"/>
      <c r="H659" s="237" t="str">
        <f t="shared" si="84"/>
        <v>-</v>
      </c>
      <c r="I659" s="237" t="str">
        <f t="shared" si="85"/>
        <v>-</v>
      </c>
      <c r="J659" s="237" t="str">
        <f t="shared" si="86"/>
        <v>-</v>
      </c>
      <c r="K659" s="237" t="str">
        <f t="shared" si="87"/>
        <v>-</v>
      </c>
      <c r="L659" s="237" t="str">
        <f t="shared" si="88"/>
        <v>-</v>
      </c>
      <c r="M659" s="237" t="str">
        <f t="shared" si="89"/>
        <v>-</v>
      </c>
      <c r="N659" s="240"/>
      <c r="O659" s="240"/>
      <c r="P659" s="268"/>
      <c r="Q659" s="237" t="str">
        <f t="shared" si="90"/>
        <v>-</v>
      </c>
      <c r="R659" s="237" t="str">
        <f t="shared" si="91"/>
        <v>-</v>
      </c>
      <c r="S659" s="237" t="str">
        <f t="shared" si="92"/>
        <v>-</v>
      </c>
      <c r="T659" s="237" t="str">
        <f t="shared" si="93"/>
        <v>-</v>
      </c>
      <c r="U659" s="237" t="str">
        <f t="shared" si="94"/>
        <v>-</v>
      </c>
      <c r="V659" s="237" t="str">
        <f t="shared" si="95"/>
        <v>-</v>
      </c>
      <c r="W659" s="295"/>
      <c r="Y659" s="290"/>
    </row>
    <row r="660" spans="2:25" x14ac:dyDescent="0.5">
      <c r="B660" s="292"/>
      <c r="C660" s="240"/>
      <c r="D660" s="268"/>
      <c r="E660" s="240"/>
      <c r="F660" s="240"/>
      <c r="G660" s="268"/>
      <c r="H660" s="237" t="str">
        <f t="shared" si="84"/>
        <v>-</v>
      </c>
      <c r="I660" s="237" t="str">
        <f t="shared" si="85"/>
        <v>-</v>
      </c>
      <c r="J660" s="237" t="str">
        <f t="shared" si="86"/>
        <v>-</v>
      </c>
      <c r="K660" s="237" t="str">
        <f t="shared" si="87"/>
        <v>-</v>
      </c>
      <c r="L660" s="237" t="str">
        <f t="shared" si="88"/>
        <v>-</v>
      </c>
      <c r="M660" s="237" t="str">
        <f t="shared" si="89"/>
        <v>-</v>
      </c>
      <c r="N660" s="240"/>
      <c r="O660" s="240"/>
      <c r="P660" s="268"/>
      <c r="Q660" s="237" t="str">
        <f t="shared" si="90"/>
        <v>-</v>
      </c>
      <c r="R660" s="237" t="str">
        <f t="shared" si="91"/>
        <v>-</v>
      </c>
      <c r="S660" s="237" t="str">
        <f t="shared" si="92"/>
        <v>-</v>
      </c>
      <c r="T660" s="237" t="str">
        <f t="shared" si="93"/>
        <v>-</v>
      </c>
      <c r="U660" s="237" t="str">
        <f t="shared" si="94"/>
        <v>-</v>
      </c>
      <c r="V660" s="237" t="str">
        <f t="shared" si="95"/>
        <v>-</v>
      </c>
      <c r="W660" s="295"/>
      <c r="Y660" s="290"/>
    </row>
    <row r="661" spans="2:25" x14ac:dyDescent="0.5">
      <c r="B661" s="292"/>
      <c r="C661" s="240"/>
      <c r="D661" s="268"/>
      <c r="E661" s="240"/>
      <c r="F661" s="240"/>
      <c r="G661" s="268"/>
      <c r="H661" s="237" t="str">
        <f t="shared" si="84"/>
        <v>-</v>
      </c>
      <c r="I661" s="237" t="str">
        <f t="shared" si="85"/>
        <v>-</v>
      </c>
      <c r="J661" s="237" t="str">
        <f t="shared" si="86"/>
        <v>-</v>
      </c>
      <c r="K661" s="237" t="str">
        <f t="shared" si="87"/>
        <v>-</v>
      </c>
      <c r="L661" s="237" t="str">
        <f t="shared" si="88"/>
        <v>-</v>
      </c>
      <c r="M661" s="237" t="str">
        <f t="shared" si="89"/>
        <v>-</v>
      </c>
      <c r="N661" s="240"/>
      <c r="O661" s="240"/>
      <c r="P661" s="268"/>
      <c r="Q661" s="237" t="str">
        <f t="shared" si="90"/>
        <v>-</v>
      </c>
      <c r="R661" s="237" t="str">
        <f t="shared" si="91"/>
        <v>-</v>
      </c>
      <c r="S661" s="237" t="str">
        <f t="shared" si="92"/>
        <v>-</v>
      </c>
      <c r="T661" s="237" t="str">
        <f t="shared" si="93"/>
        <v>-</v>
      </c>
      <c r="U661" s="237" t="str">
        <f t="shared" si="94"/>
        <v>-</v>
      </c>
      <c r="V661" s="237" t="str">
        <f t="shared" si="95"/>
        <v>-</v>
      </c>
      <c r="W661" s="295"/>
      <c r="Y661" s="290"/>
    </row>
    <row r="662" spans="2:25" x14ac:dyDescent="0.5">
      <c r="B662" s="292"/>
      <c r="C662" s="240"/>
      <c r="D662" s="268"/>
      <c r="E662" s="240"/>
      <c r="F662" s="240"/>
      <c r="G662" s="268"/>
      <c r="H662" s="237" t="str">
        <f t="shared" si="84"/>
        <v>-</v>
      </c>
      <c r="I662" s="237" t="str">
        <f t="shared" si="85"/>
        <v>-</v>
      </c>
      <c r="J662" s="237" t="str">
        <f t="shared" si="86"/>
        <v>-</v>
      </c>
      <c r="K662" s="237" t="str">
        <f t="shared" si="87"/>
        <v>-</v>
      </c>
      <c r="L662" s="237" t="str">
        <f t="shared" si="88"/>
        <v>-</v>
      </c>
      <c r="M662" s="237" t="str">
        <f t="shared" si="89"/>
        <v>-</v>
      </c>
      <c r="N662" s="240"/>
      <c r="O662" s="240"/>
      <c r="P662" s="268"/>
      <c r="Q662" s="237" t="str">
        <f t="shared" si="90"/>
        <v>-</v>
      </c>
      <c r="R662" s="237" t="str">
        <f t="shared" si="91"/>
        <v>-</v>
      </c>
      <c r="S662" s="237" t="str">
        <f t="shared" si="92"/>
        <v>-</v>
      </c>
      <c r="T662" s="237" t="str">
        <f t="shared" si="93"/>
        <v>-</v>
      </c>
      <c r="U662" s="237" t="str">
        <f t="shared" si="94"/>
        <v>-</v>
      </c>
      <c r="V662" s="237" t="str">
        <f t="shared" si="95"/>
        <v>-</v>
      </c>
      <c r="W662" s="295"/>
      <c r="Y662" s="290"/>
    </row>
    <row r="663" spans="2:25" x14ac:dyDescent="0.5">
      <c r="B663" s="292"/>
      <c r="C663" s="240"/>
      <c r="D663" s="268"/>
      <c r="E663" s="240"/>
      <c r="F663" s="240"/>
      <c r="G663" s="268"/>
      <c r="H663" s="237" t="str">
        <f t="shared" si="84"/>
        <v>-</v>
      </c>
      <c r="I663" s="237" t="str">
        <f t="shared" si="85"/>
        <v>-</v>
      </c>
      <c r="J663" s="237" t="str">
        <f t="shared" si="86"/>
        <v>-</v>
      </c>
      <c r="K663" s="237" t="str">
        <f t="shared" si="87"/>
        <v>-</v>
      </c>
      <c r="L663" s="237" t="str">
        <f t="shared" si="88"/>
        <v>-</v>
      </c>
      <c r="M663" s="237" t="str">
        <f t="shared" si="89"/>
        <v>-</v>
      </c>
      <c r="N663" s="240"/>
      <c r="O663" s="240"/>
      <c r="P663" s="268"/>
      <c r="Q663" s="237" t="str">
        <f t="shared" si="90"/>
        <v>-</v>
      </c>
      <c r="R663" s="237" t="str">
        <f t="shared" si="91"/>
        <v>-</v>
      </c>
      <c r="S663" s="237" t="str">
        <f t="shared" si="92"/>
        <v>-</v>
      </c>
      <c r="T663" s="237" t="str">
        <f t="shared" si="93"/>
        <v>-</v>
      </c>
      <c r="U663" s="237" t="str">
        <f t="shared" si="94"/>
        <v>-</v>
      </c>
      <c r="V663" s="237" t="str">
        <f t="shared" si="95"/>
        <v>-</v>
      </c>
      <c r="W663" s="295"/>
      <c r="Y663" s="290"/>
    </row>
    <row r="664" spans="2:25" x14ac:dyDescent="0.5">
      <c r="B664" s="292"/>
      <c r="C664" s="240"/>
      <c r="D664" s="268"/>
      <c r="E664" s="240"/>
      <c r="F664" s="240"/>
      <c r="G664" s="268"/>
      <c r="H664" s="237" t="str">
        <f t="shared" si="84"/>
        <v>-</v>
      </c>
      <c r="I664" s="237" t="str">
        <f t="shared" si="85"/>
        <v>-</v>
      </c>
      <c r="J664" s="237" t="str">
        <f t="shared" si="86"/>
        <v>-</v>
      </c>
      <c r="K664" s="237" t="str">
        <f t="shared" si="87"/>
        <v>-</v>
      </c>
      <c r="L664" s="237" t="str">
        <f t="shared" si="88"/>
        <v>-</v>
      </c>
      <c r="M664" s="237" t="str">
        <f t="shared" si="89"/>
        <v>-</v>
      </c>
      <c r="N664" s="240"/>
      <c r="O664" s="240"/>
      <c r="P664" s="268"/>
      <c r="Q664" s="237" t="str">
        <f t="shared" si="90"/>
        <v>-</v>
      </c>
      <c r="R664" s="237" t="str">
        <f t="shared" si="91"/>
        <v>-</v>
      </c>
      <c r="S664" s="237" t="str">
        <f t="shared" si="92"/>
        <v>-</v>
      </c>
      <c r="T664" s="237" t="str">
        <f t="shared" si="93"/>
        <v>-</v>
      </c>
      <c r="U664" s="237" t="str">
        <f t="shared" si="94"/>
        <v>-</v>
      </c>
      <c r="V664" s="237" t="str">
        <f t="shared" si="95"/>
        <v>-</v>
      </c>
      <c r="W664" s="295"/>
      <c r="Y664" s="290"/>
    </row>
    <row r="665" spans="2:25" x14ac:dyDescent="0.5">
      <c r="B665" s="292"/>
      <c r="C665" s="240"/>
      <c r="D665" s="268"/>
      <c r="E665" s="240"/>
      <c r="F665" s="240"/>
      <c r="G665" s="268"/>
      <c r="H665" s="237" t="str">
        <f t="shared" si="84"/>
        <v>-</v>
      </c>
      <c r="I665" s="237" t="str">
        <f t="shared" si="85"/>
        <v>-</v>
      </c>
      <c r="J665" s="237" t="str">
        <f t="shared" si="86"/>
        <v>-</v>
      </c>
      <c r="K665" s="237" t="str">
        <f t="shared" si="87"/>
        <v>-</v>
      </c>
      <c r="L665" s="237" t="str">
        <f t="shared" si="88"/>
        <v>-</v>
      </c>
      <c r="M665" s="237" t="str">
        <f t="shared" si="89"/>
        <v>-</v>
      </c>
      <c r="N665" s="240"/>
      <c r="O665" s="240"/>
      <c r="P665" s="268"/>
      <c r="Q665" s="237" t="str">
        <f t="shared" si="90"/>
        <v>-</v>
      </c>
      <c r="R665" s="237" t="str">
        <f t="shared" si="91"/>
        <v>-</v>
      </c>
      <c r="S665" s="237" t="str">
        <f t="shared" si="92"/>
        <v>-</v>
      </c>
      <c r="T665" s="237" t="str">
        <f t="shared" si="93"/>
        <v>-</v>
      </c>
      <c r="U665" s="237" t="str">
        <f t="shared" si="94"/>
        <v>-</v>
      </c>
      <c r="V665" s="237" t="str">
        <f t="shared" si="95"/>
        <v>-</v>
      </c>
      <c r="W665" s="295"/>
      <c r="Y665" s="290"/>
    </row>
    <row r="666" spans="2:25" x14ac:dyDescent="0.5">
      <c r="B666" s="292"/>
      <c r="C666" s="240"/>
      <c r="D666" s="268"/>
      <c r="E666" s="240"/>
      <c r="F666" s="240"/>
      <c r="G666" s="268"/>
      <c r="H666" s="237" t="str">
        <f t="shared" ref="H666:H729" si="96">IF(ISNUMBER(C666),5/9*(E666-32)+273.15,"-")</f>
        <v>-</v>
      </c>
      <c r="I666" s="237" t="str">
        <f t="shared" ref="I666:I729" si="97">IF(ISNUMBER(C666),EXP(-(5.8*10^3/H666)-5.516-(4.864*10^-2*H666)+(4.176*10^-5*H666^2)-(1.445*10^-8*H666^3)+6.546*LN(H666)),"-")</f>
        <v>-</v>
      </c>
      <c r="J666" s="237" t="str">
        <f t="shared" ref="J666:J729" si="98">IF(ISNUMBER(C666),F666*I666/100,"-")</f>
        <v>-</v>
      </c>
      <c r="K666" s="237" t="str">
        <f t="shared" ref="K666:K729" si="99">IF(ISNUMBER(C666),0.62198*J666/((D666*3.386)-J666),"-")</f>
        <v>-</v>
      </c>
      <c r="L666" s="237" t="str">
        <f t="shared" ref="L666:L729" si="100">IF(ISNUMBER(C666),(0.287055*H666)/((D666*3.386)-J666)*16.016,"-")</f>
        <v>-</v>
      </c>
      <c r="M666" s="237" t="str">
        <f t="shared" ref="M666:M729" si="101">IF(ISNUMBER(C666),K666/L666,"-")</f>
        <v>-</v>
      </c>
      <c r="N666" s="240"/>
      <c r="O666" s="240"/>
      <c r="P666" s="268"/>
      <c r="Q666" s="237" t="str">
        <f t="shared" ref="Q666:Q729" si="102">IF(ISNUMBER(C666),5/9*(N666-32)+273.15,"-")</f>
        <v>-</v>
      </c>
      <c r="R666" s="237" t="str">
        <f t="shared" ref="R666:R729" si="103">IF(ISNUMBER(C666),EXP(-(5.8*10^3/Q666)-5.516-(4.864*10^-2*Q666)+(4.176*10^-5*Q666^2)-(1.445*10^-8*Q666^3)+6.546*LN(Q666)),"-")</f>
        <v>-</v>
      </c>
      <c r="S666" s="237" t="str">
        <f t="shared" ref="S666:S729" si="104">IF(ISNUMBER(C666),O666*R666/100,"-")</f>
        <v>-</v>
      </c>
      <c r="T666" s="237" t="str">
        <f t="shared" ref="T666:T729" si="105">IF(ISNUMBER(C666),0.62198*S666/((D666*3.386)-S666),"-")</f>
        <v>-</v>
      </c>
      <c r="U666" s="237" t="str">
        <f t="shared" ref="U666:U729" si="106">IF(ISNUMBER(C666),(0.287055*Q666)/((D666*3.386)-S666)*16.016,"-")</f>
        <v>-</v>
      </c>
      <c r="V666" s="237" t="str">
        <f t="shared" ref="V666:V729" si="107">IF(ISNUMBER(C666),T666/U666,"-")</f>
        <v>-</v>
      </c>
      <c r="W666" s="295"/>
      <c r="Y666" s="290"/>
    </row>
    <row r="667" spans="2:25" x14ac:dyDescent="0.5">
      <c r="B667" s="292"/>
      <c r="C667" s="240"/>
      <c r="D667" s="268"/>
      <c r="E667" s="240"/>
      <c r="F667" s="240"/>
      <c r="G667" s="268"/>
      <c r="H667" s="237" t="str">
        <f t="shared" si="96"/>
        <v>-</v>
      </c>
      <c r="I667" s="237" t="str">
        <f t="shared" si="97"/>
        <v>-</v>
      </c>
      <c r="J667" s="237" t="str">
        <f t="shared" si="98"/>
        <v>-</v>
      </c>
      <c r="K667" s="237" t="str">
        <f t="shared" si="99"/>
        <v>-</v>
      </c>
      <c r="L667" s="237" t="str">
        <f t="shared" si="100"/>
        <v>-</v>
      </c>
      <c r="M667" s="237" t="str">
        <f t="shared" si="101"/>
        <v>-</v>
      </c>
      <c r="N667" s="240"/>
      <c r="O667" s="240"/>
      <c r="P667" s="268"/>
      <c r="Q667" s="237" t="str">
        <f t="shared" si="102"/>
        <v>-</v>
      </c>
      <c r="R667" s="237" t="str">
        <f t="shared" si="103"/>
        <v>-</v>
      </c>
      <c r="S667" s="237" t="str">
        <f t="shared" si="104"/>
        <v>-</v>
      </c>
      <c r="T667" s="237" t="str">
        <f t="shared" si="105"/>
        <v>-</v>
      </c>
      <c r="U667" s="237" t="str">
        <f t="shared" si="106"/>
        <v>-</v>
      </c>
      <c r="V667" s="237" t="str">
        <f t="shared" si="107"/>
        <v>-</v>
      </c>
      <c r="W667" s="295"/>
      <c r="Y667" s="290"/>
    </row>
    <row r="668" spans="2:25" x14ac:dyDescent="0.5">
      <c r="B668" s="292"/>
      <c r="C668" s="240"/>
      <c r="D668" s="268"/>
      <c r="E668" s="240"/>
      <c r="F668" s="240"/>
      <c r="G668" s="268"/>
      <c r="H668" s="237" t="str">
        <f t="shared" si="96"/>
        <v>-</v>
      </c>
      <c r="I668" s="237" t="str">
        <f t="shared" si="97"/>
        <v>-</v>
      </c>
      <c r="J668" s="237" t="str">
        <f t="shared" si="98"/>
        <v>-</v>
      </c>
      <c r="K668" s="237" t="str">
        <f t="shared" si="99"/>
        <v>-</v>
      </c>
      <c r="L668" s="237" t="str">
        <f t="shared" si="100"/>
        <v>-</v>
      </c>
      <c r="M668" s="237" t="str">
        <f t="shared" si="101"/>
        <v>-</v>
      </c>
      <c r="N668" s="240"/>
      <c r="O668" s="240"/>
      <c r="P668" s="268"/>
      <c r="Q668" s="237" t="str">
        <f t="shared" si="102"/>
        <v>-</v>
      </c>
      <c r="R668" s="237" t="str">
        <f t="shared" si="103"/>
        <v>-</v>
      </c>
      <c r="S668" s="237" t="str">
        <f t="shared" si="104"/>
        <v>-</v>
      </c>
      <c r="T668" s="237" t="str">
        <f t="shared" si="105"/>
        <v>-</v>
      </c>
      <c r="U668" s="237" t="str">
        <f t="shared" si="106"/>
        <v>-</v>
      </c>
      <c r="V668" s="237" t="str">
        <f t="shared" si="107"/>
        <v>-</v>
      </c>
      <c r="W668" s="295"/>
      <c r="Y668" s="290"/>
    </row>
    <row r="669" spans="2:25" x14ac:dyDescent="0.5">
      <c r="B669" s="292"/>
      <c r="C669" s="240"/>
      <c r="D669" s="268"/>
      <c r="E669" s="240"/>
      <c r="F669" s="240"/>
      <c r="G669" s="268"/>
      <c r="H669" s="237" t="str">
        <f t="shared" si="96"/>
        <v>-</v>
      </c>
      <c r="I669" s="237" t="str">
        <f t="shared" si="97"/>
        <v>-</v>
      </c>
      <c r="J669" s="237" t="str">
        <f t="shared" si="98"/>
        <v>-</v>
      </c>
      <c r="K669" s="237" t="str">
        <f t="shared" si="99"/>
        <v>-</v>
      </c>
      <c r="L669" s="237" t="str">
        <f t="shared" si="100"/>
        <v>-</v>
      </c>
      <c r="M669" s="237" t="str">
        <f t="shared" si="101"/>
        <v>-</v>
      </c>
      <c r="N669" s="240"/>
      <c r="O669" s="240"/>
      <c r="P669" s="268"/>
      <c r="Q669" s="237" t="str">
        <f t="shared" si="102"/>
        <v>-</v>
      </c>
      <c r="R669" s="237" t="str">
        <f t="shared" si="103"/>
        <v>-</v>
      </c>
      <c r="S669" s="237" t="str">
        <f t="shared" si="104"/>
        <v>-</v>
      </c>
      <c r="T669" s="237" t="str">
        <f t="shared" si="105"/>
        <v>-</v>
      </c>
      <c r="U669" s="237" t="str">
        <f t="shared" si="106"/>
        <v>-</v>
      </c>
      <c r="V669" s="237" t="str">
        <f t="shared" si="107"/>
        <v>-</v>
      </c>
      <c r="W669" s="295"/>
      <c r="Y669" s="290"/>
    </row>
    <row r="670" spans="2:25" x14ac:dyDescent="0.5">
      <c r="B670" s="292"/>
      <c r="C670" s="240"/>
      <c r="D670" s="268"/>
      <c r="E670" s="240"/>
      <c r="F670" s="240"/>
      <c r="G670" s="268"/>
      <c r="H670" s="237" t="str">
        <f t="shared" si="96"/>
        <v>-</v>
      </c>
      <c r="I670" s="237" t="str">
        <f t="shared" si="97"/>
        <v>-</v>
      </c>
      <c r="J670" s="237" t="str">
        <f t="shared" si="98"/>
        <v>-</v>
      </c>
      <c r="K670" s="237" t="str">
        <f t="shared" si="99"/>
        <v>-</v>
      </c>
      <c r="L670" s="237" t="str">
        <f t="shared" si="100"/>
        <v>-</v>
      </c>
      <c r="M670" s="237" t="str">
        <f t="shared" si="101"/>
        <v>-</v>
      </c>
      <c r="N670" s="240"/>
      <c r="O670" s="240"/>
      <c r="P670" s="268"/>
      <c r="Q670" s="237" t="str">
        <f t="shared" si="102"/>
        <v>-</v>
      </c>
      <c r="R670" s="237" t="str">
        <f t="shared" si="103"/>
        <v>-</v>
      </c>
      <c r="S670" s="237" t="str">
        <f t="shared" si="104"/>
        <v>-</v>
      </c>
      <c r="T670" s="237" t="str">
        <f t="shared" si="105"/>
        <v>-</v>
      </c>
      <c r="U670" s="237" t="str">
        <f t="shared" si="106"/>
        <v>-</v>
      </c>
      <c r="V670" s="237" t="str">
        <f t="shared" si="107"/>
        <v>-</v>
      </c>
      <c r="W670" s="295"/>
      <c r="Y670" s="290"/>
    </row>
    <row r="671" spans="2:25" x14ac:dyDescent="0.5">
      <c r="B671" s="292"/>
      <c r="C671" s="240"/>
      <c r="D671" s="268"/>
      <c r="E671" s="240"/>
      <c r="F671" s="240"/>
      <c r="G671" s="268"/>
      <c r="H671" s="237" t="str">
        <f t="shared" si="96"/>
        <v>-</v>
      </c>
      <c r="I671" s="237" t="str">
        <f t="shared" si="97"/>
        <v>-</v>
      </c>
      <c r="J671" s="237" t="str">
        <f t="shared" si="98"/>
        <v>-</v>
      </c>
      <c r="K671" s="237" t="str">
        <f t="shared" si="99"/>
        <v>-</v>
      </c>
      <c r="L671" s="237" t="str">
        <f t="shared" si="100"/>
        <v>-</v>
      </c>
      <c r="M671" s="237" t="str">
        <f t="shared" si="101"/>
        <v>-</v>
      </c>
      <c r="N671" s="240"/>
      <c r="O671" s="240"/>
      <c r="P671" s="268"/>
      <c r="Q671" s="237" t="str">
        <f t="shared" si="102"/>
        <v>-</v>
      </c>
      <c r="R671" s="237" t="str">
        <f t="shared" si="103"/>
        <v>-</v>
      </c>
      <c r="S671" s="237" t="str">
        <f t="shared" si="104"/>
        <v>-</v>
      </c>
      <c r="T671" s="237" t="str">
        <f t="shared" si="105"/>
        <v>-</v>
      </c>
      <c r="U671" s="237" t="str">
        <f t="shared" si="106"/>
        <v>-</v>
      </c>
      <c r="V671" s="237" t="str">
        <f t="shared" si="107"/>
        <v>-</v>
      </c>
      <c r="W671" s="295"/>
      <c r="Y671" s="290"/>
    </row>
    <row r="672" spans="2:25" x14ac:dyDescent="0.5">
      <c r="B672" s="292"/>
      <c r="C672" s="240"/>
      <c r="D672" s="268"/>
      <c r="E672" s="240"/>
      <c r="F672" s="240"/>
      <c r="G672" s="268"/>
      <c r="H672" s="237" t="str">
        <f t="shared" si="96"/>
        <v>-</v>
      </c>
      <c r="I672" s="237" t="str">
        <f t="shared" si="97"/>
        <v>-</v>
      </c>
      <c r="J672" s="237" t="str">
        <f t="shared" si="98"/>
        <v>-</v>
      </c>
      <c r="K672" s="237" t="str">
        <f t="shared" si="99"/>
        <v>-</v>
      </c>
      <c r="L672" s="237" t="str">
        <f t="shared" si="100"/>
        <v>-</v>
      </c>
      <c r="M672" s="237" t="str">
        <f t="shared" si="101"/>
        <v>-</v>
      </c>
      <c r="N672" s="240"/>
      <c r="O672" s="240"/>
      <c r="P672" s="268"/>
      <c r="Q672" s="237" t="str">
        <f t="shared" si="102"/>
        <v>-</v>
      </c>
      <c r="R672" s="237" t="str">
        <f t="shared" si="103"/>
        <v>-</v>
      </c>
      <c r="S672" s="237" t="str">
        <f t="shared" si="104"/>
        <v>-</v>
      </c>
      <c r="T672" s="237" t="str">
        <f t="shared" si="105"/>
        <v>-</v>
      </c>
      <c r="U672" s="237" t="str">
        <f t="shared" si="106"/>
        <v>-</v>
      </c>
      <c r="V672" s="237" t="str">
        <f t="shared" si="107"/>
        <v>-</v>
      </c>
      <c r="W672" s="295"/>
      <c r="Y672" s="290"/>
    </row>
    <row r="673" spans="2:25" x14ac:dyDescent="0.5">
      <c r="B673" s="292"/>
      <c r="C673" s="240"/>
      <c r="D673" s="268"/>
      <c r="E673" s="240"/>
      <c r="F673" s="240"/>
      <c r="G673" s="268"/>
      <c r="H673" s="237" t="str">
        <f t="shared" si="96"/>
        <v>-</v>
      </c>
      <c r="I673" s="237" t="str">
        <f t="shared" si="97"/>
        <v>-</v>
      </c>
      <c r="J673" s="237" t="str">
        <f t="shared" si="98"/>
        <v>-</v>
      </c>
      <c r="K673" s="237" t="str">
        <f t="shared" si="99"/>
        <v>-</v>
      </c>
      <c r="L673" s="237" t="str">
        <f t="shared" si="100"/>
        <v>-</v>
      </c>
      <c r="M673" s="237" t="str">
        <f t="shared" si="101"/>
        <v>-</v>
      </c>
      <c r="N673" s="240"/>
      <c r="O673" s="240"/>
      <c r="P673" s="268"/>
      <c r="Q673" s="237" t="str">
        <f t="shared" si="102"/>
        <v>-</v>
      </c>
      <c r="R673" s="237" t="str">
        <f t="shared" si="103"/>
        <v>-</v>
      </c>
      <c r="S673" s="237" t="str">
        <f t="shared" si="104"/>
        <v>-</v>
      </c>
      <c r="T673" s="237" t="str">
        <f t="shared" si="105"/>
        <v>-</v>
      </c>
      <c r="U673" s="237" t="str">
        <f t="shared" si="106"/>
        <v>-</v>
      </c>
      <c r="V673" s="237" t="str">
        <f t="shared" si="107"/>
        <v>-</v>
      </c>
      <c r="W673" s="295"/>
      <c r="Y673" s="290"/>
    </row>
    <row r="674" spans="2:25" x14ac:dyDescent="0.5">
      <c r="B674" s="292"/>
      <c r="C674" s="240"/>
      <c r="D674" s="268"/>
      <c r="E674" s="240"/>
      <c r="F674" s="240"/>
      <c r="G674" s="268"/>
      <c r="H674" s="237" t="str">
        <f t="shared" si="96"/>
        <v>-</v>
      </c>
      <c r="I674" s="237" t="str">
        <f t="shared" si="97"/>
        <v>-</v>
      </c>
      <c r="J674" s="237" t="str">
        <f t="shared" si="98"/>
        <v>-</v>
      </c>
      <c r="K674" s="237" t="str">
        <f t="shared" si="99"/>
        <v>-</v>
      </c>
      <c r="L674" s="237" t="str">
        <f t="shared" si="100"/>
        <v>-</v>
      </c>
      <c r="M674" s="237" t="str">
        <f t="shared" si="101"/>
        <v>-</v>
      </c>
      <c r="N674" s="240"/>
      <c r="O674" s="240"/>
      <c r="P674" s="268"/>
      <c r="Q674" s="237" t="str">
        <f t="shared" si="102"/>
        <v>-</v>
      </c>
      <c r="R674" s="237" t="str">
        <f t="shared" si="103"/>
        <v>-</v>
      </c>
      <c r="S674" s="237" t="str">
        <f t="shared" si="104"/>
        <v>-</v>
      </c>
      <c r="T674" s="237" t="str">
        <f t="shared" si="105"/>
        <v>-</v>
      </c>
      <c r="U674" s="237" t="str">
        <f t="shared" si="106"/>
        <v>-</v>
      </c>
      <c r="V674" s="237" t="str">
        <f t="shared" si="107"/>
        <v>-</v>
      </c>
      <c r="W674" s="295"/>
      <c r="Y674" s="290"/>
    </row>
    <row r="675" spans="2:25" x14ac:dyDescent="0.5">
      <c r="B675" s="292"/>
      <c r="C675" s="240"/>
      <c r="D675" s="268"/>
      <c r="E675" s="240"/>
      <c r="F675" s="240"/>
      <c r="G675" s="268"/>
      <c r="H675" s="237" t="str">
        <f t="shared" si="96"/>
        <v>-</v>
      </c>
      <c r="I675" s="237" t="str">
        <f t="shared" si="97"/>
        <v>-</v>
      </c>
      <c r="J675" s="237" t="str">
        <f t="shared" si="98"/>
        <v>-</v>
      </c>
      <c r="K675" s="237" t="str">
        <f t="shared" si="99"/>
        <v>-</v>
      </c>
      <c r="L675" s="237" t="str">
        <f t="shared" si="100"/>
        <v>-</v>
      </c>
      <c r="M675" s="237" t="str">
        <f t="shared" si="101"/>
        <v>-</v>
      </c>
      <c r="N675" s="240"/>
      <c r="O675" s="240"/>
      <c r="P675" s="268"/>
      <c r="Q675" s="237" t="str">
        <f t="shared" si="102"/>
        <v>-</v>
      </c>
      <c r="R675" s="237" t="str">
        <f t="shared" si="103"/>
        <v>-</v>
      </c>
      <c r="S675" s="237" t="str">
        <f t="shared" si="104"/>
        <v>-</v>
      </c>
      <c r="T675" s="237" t="str">
        <f t="shared" si="105"/>
        <v>-</v>
      </c>
      <c r="U675" s="237" t="str">
        <f t="shared" si="106"/>
        <v>-</v>
      </c>
      <c r="V675" s="237" t="str">
        <f t="shared" si="107"/>
        <v>-</v>
      </c>
      <c r="W675" s="295"/>
      <c r="Y675" s="290"/>
    </row>
    <row r="676" spans="2:25" x14ac:dyDescent="0.5">
      <c r="B676" s="292"/>
      <c r="C676" s="240"/>
      <c r="D676" s="268"/>
      <c r="E676" s="240"/>
      <c r="F676" s="240"/>
      <c r="G676" s="268"/>
      <c r="H676" s="237" t="str">
        <f t="shared" si="96"/>
        <v>-</v>
      </c>
      <c r="I676" s="237" t="str">
        <f t="shared" si="97"/>
        <v>-</v>
      </c>
      <c r="J676" s="237" t="str">
        <f t="shared" si="98"/>
        <v>-</v>
      </c>
      <c r="K676" s="237" t="str">
        <f t="shared" si="99"/>
        <v>-</v>
      </c>
      <c r="L676" s="237" t="str">
        <f t="shared" si="100"/>
        <v>-</v>
      </c>
      <c r="M676" s="237" t="str">
        <f t="shared" si="101"/>
        <v>-</v>
      </c>
      <c r="N676" s="240"/>
      <c r="O676" s="240"/>
      <c r="P676" s="268"/>
      <c r="Q676" s="237" t="str">
        <f t="shared" si="102"/>
        <v>-</v>
      </c>
      <c r="R676" s="237" t="str">
        <f t="shared" si="103"/>
        <v>-</v>
      </c>
      <c r="S676" s="237" t="str">
        <f t="shared" si="104"/>
        <v>-</v>
      </c>
      <c r="T676" s="237" t="str">
        <f t="shared" si="105"/>
        <v>-</v>
      </c>
      <c r="U676" s="237" t="str">
        <f t="shared" si="106"/>
        <v>-</v>
      </c>
      <c r="V676" s="237" t="str">
        <f t="shared" si="107"/>
        <v>-</v>
      </c>
      <c r="W676" s="295"/>
      <c r="Y676" s="290"/>
    </row>
    <row r="677" spans="2:25" x14ac:dyDescent="0.5">
      <c r="B677" s="292"/>
      <c r="C677" s="240"/>
      <c r="D677" s="268"/>
      <c r="E677" s="240"/>
      <c r="F677" s="240"/>
      <c r="G677" s="268"/>
      <c r="H677" s="237" t="str">
        <f t="shared" si="96"/>
        <v>-</v>
      </c>
      <c r="I677" s="237" t="str">
        <f t="shared" si="97"/>
        <v>-</v>
      </c>
      <c r="J677" s="237" t="str">
        <f t="shared" si="98"/>
        <v>-</v>
      </c>
      <c r="K677" s="237" t="str">
        <f t="shared" si="99"/>
        <v>-</v>
      </c>
      <c r="L677" s="237" t="str">
        <f t="shared" si="100"/>
        <v>-</v>
      </c>
      <c r="M677" s="237" t="str">
        <f t="shared" si="101"/>
        <v>-</v>
      </c>
      <c r="N677" s="240"/>
      <c r="O677" s="240"/>
      <c r="P677" s="268"/>
      <c r="Q677" s="237" t="str">
        <f t="shared" si="102"/>
        <v>-</v>
      </c>
      <c r="R677" s="237" t="str">
        <f t="shared" si="103"/>
        <v>-</v>
      </c>
      <c r="S677" s="237" t="str">
        <f t="shared" si="104"/>
        <v>-</v>
      </c>
      <c r="T677" s="237" t="str">
        <f t="shared" si="105"/>
        <v>-</v>
      </c>
      <c r="U677" s="237" t="str">
        <f t="shared" si="106"/>
        <v>-</v>
      </c>
      <c r="V677" s="237" t="str">
        <f t="shared" si="107"/>
        <v>-</v>
      </c>
      <c r="W677" s="295"/>
      <c r="Y677" s="290"/>
    </row>
    <row r="678" spans="2:25" x14ac:dyDescent="0.5">
      <c r="B678" s="292"/>
      <c r="C678" s="240"/>
      <c r="D678" s="268"/>
      <c r="E678" s="240"/>
      <c r="F678" s="240"/>
      <c r="G678" s="268"/>
      <c r="H678" s="237" t="str">
        <f t="shared" si="96"/>
        <v>-</v>
      </c>
      <c r="I678" s="237" t="str">
        <f t="shared" si="97"/>
        <v>-</v>
      </c>
      <c r="J678" s="237" t="str">
        <f t="shared" si="98"/>
        <v>-</v>
      </c>
      <c r="K678" s="237" t="str">
        <f t="shared" si="99"/>
        <v>-</v>
      </c>
      <c r="L678" s="237" t="str">
        <f t="shared" si="100"/>
        <v>-</v>
      </c>
      <c r="M678" s="237" t="str">
        <f t="shared" si="101"/>
        <v>-</v>
      </c>
      <c r="N678" s="240"/>
      <c r="O678" s="240"/>
      <c r="P678" s="268"/>
      <c r="Q678" s="237" t="str">
        <f t="shared" si="102"/>
        <v>-</v>
      </c>
      <c r="R678" s="237" t="str">
        <f t="shared" si="103"/>
        <v>-</v>
      </c>
      <c r="S678" s="237" t="str">
        <f t="shared" si="104"/>
        <v>-</v>
      </c>
      <c r="T678" s="237" t="str">
        <f t="shared" si="105"/>
        <v>-</v>
      </c>
      <c r="U678" s="237" t="str">
        <f t="shared" si="106"/>
        <v>-</v>
      </c>
      <c r="V678" s="237" t="str">
        <f t="shared" si="107"/>
        <v>-</v>
      </c>
      <c r="W678" s="295"/>
      <c r="Y678" s="290"/>
    </row>
    <row r="679" spans="2:25" x14ac:dyDescent="0.5">
      <c r="B679" s="292"/>
      <c r="C679" s="240"/>
      <c r="D679" s="268"/>
      <c r="E679" s="240"/>
      <c r="F679" s="240"/>
      <c r="G679" s="268"/>
      <c r="H679" s="237" t="str">
        <f t="shared" si="96"/>
        <v>-</v>
      </c>
      <c r="I679" s="237" t="str">
        <f t="shared" si="97"/>
        <v>-</v>
      </c>
      <c r="J679" s="237" t="str">
        <f t="shared" si="98"/>
        <v>-</v>
      </c>
      <c r="K679" s="237" t="str">
        <f t="shared" si="99"/>
        <v>-</v>
      </c>
      <c r="L679" s="237" t="str">
        <f t="shared" si="100"/>
        <v>-</v>
      </c>
      <c r="M679" s="237" t="str">
        <f t="shared" si="101"/>
        <v>-</v>
      </c>
      <c r="N679" s="240"/>
      <c r="O679" s="240"/>
      <c r="P679" s="268"/>
      <c r="Q679" s="237" t="str">
        <f t="shared" si="102"/>
        <v>-</v>
      </c>
      <c r="R679" s="237" t="str">
        <f t="shared" si="103"/>
        <v>-</v>
      </c>
      <c r="S679" s="237" t="str">
        <f t="shared" si="104"/>
        <v>-</v>
      </c>
      <c r="T679" s="237" t="str">
        <f t="shared" si="105"/>
        <v>-</v>
      </c>
      <c r="U679" s="237" t="str">
        <f t="shared" si="106"/>
        <v>-</v>
      </c>
      <c r="V679" s="237" t="str">
        <f t="shared" si="107"/>
        <v>-</v>
      </c>
      <c r="W679" s="295"/>
      <c r="Y679" s="290"/>
    </row>
    <row r="680" spans="2:25" x14ac:dyDescent="0.5">
      <c r="B680" s="292"/>
      <c r="C680" s="240"/>
      <c r="D680" s="268"/>
      <c r="E680" s="240"/>
      <c r="F680" s="240"/>
      <c r="G680" s="268"/>
      <c r="H680" s="237" t="str">
        <f t="shared" si="96"/>
        <v>-</v>
      </c>
      <c r="I680" s="237" t="str">
        <f t="shared" si="97"/>
        <v>-</v>
      </c>
      <c r="J680" s="237" t="str">
        <f t="shared" si="98"/>
        <v>-</v>
      </c>
      <c r="K680" s="237" t="str">
        <f t="shared" si="99"/>
        <v>-</v>
      </c>
      <c r="L680" s="237" t="str">
        <f t="shared" si="100"/>
        <v>-</v>
      </c>
      <c r="M680" s="237" t="str">
        <f t="shared" si="101"/>
        <v>-</v>
      </c>
      <c r="N680" s="240"/>
      <c r="O680" s="240"/>
      <c r="P680" s="268"/>
      <c r="Q680" s="237" t="str">
        <f t="shared" si="102"/>
        <v>-</v>
      </c>
      <c r="R680" s="237" t="str">
        <f t="shared" si="103"/>
        <v>-</v>
      </c>
      <c r="S680" s="237" t="str">
        <f t="shared" si="104"/>
        <v>-</v>
      </c>
      <c r="T680" s="237" t="str">
        <f t="shared" si="105"/>
        <v>-</v>
      </c>
      <c r="U680" s="237" t="str">
        <f t="shared" si="106"/>
        <v>-</v>
      </c>
      <c r="V680" s="237" t="str">
        <f t="shared" si="107"/>
        <v>-</v>
      </c>
      <c r="W680" s="295"/>
      <c r="Y680" s="290"/>
    </row>
    <row r="681" spans="2:25" x14ac:dyDescent="0.5">
      <c r="B681" s="292"/>
      <c r="C681" s="240"/>
      <c r="D681" s="268"/>
      <c r="E681" s="240"/>
      <c r="F681" s="240"/>
      <c r="G681" s="268"/>
      <c r="H681" s="237" t="str">
        <f t="shared" si="96"/>
        <v>-</v>
      </c>
      <c r="I681" s="237" t="str">
        <f t="shared" si="97"/>
        <v>-</v>
      </c>
      <c r="J681" s="237" t="str">
        <f t="shared" si="98"/>
        <v>-</v>
      </c>
      <c r="K681" s="237" t="str">
        <f t="shared" si="99"/>
        <v>-</v>
      </c>
      <c r="L681" s="237" t="str">
        <f t="shared" si="100"/>
        <v>-</v>
      </c>
      <c r="M681" s="237" t="str">
        <f t="shared" si="101"/>
        <v>-</v>
      </c>
      <c r="N681" s="240"/>
      <c r="O681" s="240"/>
      <c r="P681" s="268"/>
      <c r="Q681" s="237" t="str">
        <f t="shared" si="102"/>
        <v>-</v>
      </c>
      <c r="R681" s="237" t="str">
        <f t="shared" si="103"/>
        <v>-</v>
      </c>
      <c r="S681" s="237" t="str">
        <f t="shared" si="104"/>
        <v>-</v>
      </c>
      <c r="T681" s="237" t="str">
        <f t="shared" si="105"/>
        <v>-</v>
      </c>
      <c r="U681" s="237" t="str">
        <f t="shared" si="106"/>
        <v>-</v>
      </c>
      <c r="V681" s="237" t="str">
        <f t="shared" si="107"/>
        <v>-</v>
      </c>
      <c r="W681" s="295"/>
      <c r="Y681" s="290"/>
    </row>
    <row r="682" spans="2:25" x14ac:dyDescent="0.5">
      <c r="B682" s="292"/>
      <c r="C682" s="240"/>
      <c r="D682" s="268"/>
      <c r="E682" s="240"/>
      <c r="F682" s="240"/>
      <c r="G682" s="268"/>
      <c r="H682" s="237" t="str">
        <f t="shared" si="96"/>
        <v>-</v>
      </c>
      <c r="I682" s="237" t="str">
        <f t="shared" si="97"/>
        <v>-</v>
      </c>
      <c r="J682" s="237" t="str">
        <f t="shared" si="98"/>
        <v>-</v>
      </c>
      <c r="K682" s="237" t="str">
        <f t="shared" si="99"/>
        <v>-</v>
      </c>
      <c r="L682" s="237" t="str">
        <f t="shared" si="100"/>
        <v>-</v>
      </c>
      <c r="M682" s="237" t="str">
        <f t="shared" si="101"/>
        <v>-</v>
      </c>
      <c r="N682" s="240"/>
      <c r="O682" s="240"/>
      <c r="P682" s="268"/>
      <c r="Q682" s="237" t="str">
        <f t="shared" si="102"/>
        <v>-</v>
      </c>
      <c r="R682" s="237" t="str">
        <f t="shared" si="103"/>
        <v>-</v>
      </c>
      <c r="S682" s="237" t="str">
        <f t="shared" si="104"/>
        <v>-</v>
      </c>
      <c r="T682" s="237" t="str">
        <f t="shared" si="105"/>
        <v>-</v>
      </c>
      <c r="U682" s="237" t="str">
        <f t="shared" si="106"/>
        <v>-</v>
      </c>
      <c r="V682" s="237" t="str">
        <f t="shared" si="107"/>
        <v>-</v>
      </c>
      <c r="W682" s="295"/>
      <c r="Y682" s="290"/>
    </row>
    <row r="683" spans="2:25" x14ac:dyDescent="0.5">
      <c r="B683" s="292"/>
      <c r="C683" s="240"/>
      <c r="D683" s="268"/>
      <c r="E683" s="240"/>
      <c r="F683" s="240"/>
      <c r="G683" s="268"/>
      <c r="H683" s="237" t="str">
        <f t="shared" si="96"/>
        <v>-</v>
      </c>
      <c r="I683" s="237" t="str">
        <f t="shared" si="97"/>
        <v>-</v>
      </c>
      <c r="J683" s="237" t="str">
        <f t="shared" si="98"/>
        <v>-</v>
      </c>
      <c r="K683" s="237" t="str">
        <f t="shared" si="99"/>
        <v>-</v>
      </c>
      <c r="L683" s="237" t="str">
        <f t="shared" si="100"/>
        <v>-</v>
      </c>
      <c r="M683" s="237" t="str">
        <f t="shared" si="101"/>
        <v>-</v>
      </c>
      <c r="N683" s="240"/>
      <c r="O683" s="240"/>
      <c r="P683" s="268"/>
      <c r="Q683" s="237" t="str">
        <f t="shared" si="102"/>
        <v>-</v>
      </c>
      <c r="R683" s="237" t="str">
        <f t="shared" si="103"/>
        <v>-</v>
      </c>
      <c r="S683" s="237" t="str">
        <f t="shared" si="104"/>
        <v>-</v>
      </c>
      <c r="T683" s="237" t="str">
        <f t="shared" si="105"/>
        <v>-</v>
      </c>
      <c r="U683" s="237" t="str">
        <f t="shared" si="106"/>
        <v>-</v>
      </c>
      <c r="V683" s="237" t="str">
        <f t="shared" si="107"/>
        <v>-</v>
      </c>
      <c r="W683" s="295"/>
      <c r="Y683" s="290"/>
    </row>
    <row r="684" spans="2:25" x14ac:dyDescent="0.5">
      <c r="B684" s="292"/>
      <c r="C684" s="240"/>
      <c r="D684" s="268"/>
      <c r="E684" s="240"/>
      <c r="F684" s="240"/>
      <c r="G684" s="268"/>
      <c r="H684" s="237" t="str">
        <f t="shared" si="96"/>
        <v>-</v>
      </c>
      <c r="I684" s="237" t="str">
        <f t="shared" si="97"/>
        <v>-</v>
      </c>
      <c r="J684" s="237" t="str">
        <f t="shared" si="98"/>
        <v>-</v>
      </c>
      <c r="K684" s="237" t="str">
        <f t="shared" si="99"/>
        <v>-</v>
      </c>
      <c r="L684" s="237" t="str">
        <f t="shared" si="100"/>
        <v>-</v>
      </c>
      <c r="M684" s="237" t="str">
        <f t="shared" si="101"/>
        <v>-</v>
      </c>
      <c r="N684" s="240"/>
      <c r="O684" s="240"/>
      <c r="P684" s="268"/>
      <c r="Q684" s="237" t="str">
        <f t="shared" si="102"/>
        <v>-</v>
      </c>
      <c r="R684" s="237" t="str">
        <f t="shared" si="103"/>
        <v>-</v>
      </c>
      <c r="S684" s="237" t="str">
        <f t="shared" si="104"/>
        <v>-</v>
      </c>
      <c r="T684" s="237" t="str">
        <f t="shared" si="105"/>
        <v>-</v>
      </c>
      <c r="U684" s="237" t="str">
        <f t="shared" si="106"/>
        <v>-</v>
      </c>
      <c r="V684" s="237" t="str">
        <f t="shared" si="107"/>
        <v>-</v>
      </c>
      <c r="W684" s="295"/>
      <c r="Y684" s="290"/>
    </row>
    <row r="685" spans="2:25" x14ac:dyDescent="0.5">
      <c r="B685" s="292"/>
      <c r="C685" s="240"/>
      <c r="D685" s="268"/>
      <c r="E685" s="240"/>
      <c r="F685" s="240"/>
      <c r="G685" s="268"/>
      <c r="H685" s="237" t="str">
        <f t="shared" si="96"/>
        <v>-</v>
      </c>
      <c r="I685" s="237" t="str">
        <f t="shared" si="97"/>
        <v>-</v>
      </c>
      <c r="J685" s="237" t="str">
        <f t="shared" si="98"/>
        <v>-</v>
      </c>
      <c r="K685" s="237" t="str">
        <f t="shared" si="99"/>
        <v>-</v>
      </c>
      <c r="L685" s="237" t="str">
        <f t="shared" si="100"/>
        <v>-</v>
      </c>
      <c r="M685" s="237" t="str">
        <f t="shared" si="101"/>
        <v>-</v>
      </c>
      <c r="N685" s="240"/>
      <c r="O685" s="240"/>
      <c r="P685" s="268"/>
      <c r="Q685" s="237" t="str">
        <f t="shared" si="102"/>
        <v>-</v>
      </c>
      <c r="R685" s="237" t="str">
        <f t="shared" si="103"/>
        <v>-</v>
      </c>
      <c r="S685" s="237" t="str">
        <f t="shared" si="104"/>
        <v>-</v>
      </c>
      <c r="T685" s="237" t="str">
        <f t="shared" si="105"/>
        <v>-</v>
      </c>
      <c r="U685" s="237" t="str">
        <f t="shared" si="106"/>
        <v>-</v>
      </c>
      <c r="V685" s="237" t="str">
        <f t="shared" si="107"/>
        <v>-</v>
      </c>
      <c r="W685" s="295"/>
      <c r="Y685" s="290"/>
    </row>
    <row r="686" spans="2:25" x14ac:dyDescent="0.5">
      <c r="B686" s="292"/>
      <c r="C686" s="240"/>
      <c r="D686" s="268"/>
      <c r="E686" s="240"/>
      <c r="F686" s="240"/>
      <c r="G686" s="268"/>
      <c r="H686" s="237" t="str">
        <f t="shared" si="96"/>
        <v>-</v>
      </c>
      <c r="I686" s="237" t="str">
        <f t="shared" si="97"/>
        <v>-</v>
      </c>
      <c r="J686" s="237" t="str">
        <f t="shared" si="98"/>
        <v>-</v>
      </c>
      <c r="K686" s="237" t="str">
        <f t="shared" si="99"/>
        <v>-</v>
      </c>
      <c r="L686" s="237" t="str">
        <f t="shared" si="100"/>
        <v>-</v>
      </c>
      <c r="M686" s="237" t="str">
        <f t="shared" si="101"/>
        <v>-</v>
      </c>
      <c r="N686" s="240"/>
      <c r="O686" s="240"/>
      <c r="P686" s="268"/>
      <c r="Q686" s="237" t="str">
        <f t="shared" si="102"/>
        <v>-</v>
      </c>
      <c r="R686" s="237" t="str">
        <f t="shared" si="103"/>
        <v>-</v>
      </c>
      <c r="S686" s="237" t="str">
        <f t="shared" si="104"/>
        <v>-</v>
      </c>
      <c r="T686" s="237" t="str">
        <f t="shared" si="105"/>
        <v>-</v>
      </c>
      <c r="U686" s="237" t="str">
        <f t="shared" si="106"/>
        <v>-</v>
      </c>
      <c r="V686" s="237" t="str">
        <f t="shared" si="107"/>
        <v>-</v>
      </c>
      <c r="W686" s="295"/>
      <c r="Y686" s="290"/>
    </row>
    <row r="687" spans="2:25" x14ac:dyDescent="0.5">
      <c r="B687" s="292"/>
      <c r="C687" s="240"/>
      <c r="D687" s="268"/>
      <c r="E687" s="240"/>
      <c r="F687" s="240"/>
      <c r="G687" s="268"/>
      <c r="H687" s="237" t="str">
        <f t="shared" si="96"/>
        <v>-</v>
      </c>
      <c r="I687" s="237" t="str">
        <f t="shared" si="97"/>
        <v>-</v>
      </c>
      <c r="J687" s="237" t="str">
        <f t="shared" si="98"/>
        <v>-</v>
      </c>
      <c r="K687" s="237" t="str">
        <f t="shared" si="99"/>
        <v>-</v>
      </c>
      <c r="L687" s="237" t="str">
        <f t="shared" si="100"/>
        <v>-</v>
      </c>
      <c r="M687" s="237" t="str">
        <f t="shared" si="101"/>
        <v>-</v>
      </c>
      <c r="N687" s="240"/>
      <c r="O687" s="240"/>
      <c r="P687" s="268"/>
      <c r="Q687" s="237" t="str">
        <f t="shared" si="102"/>
        <v>-</v>
      </c>
      <c r="R687" s="237" t="str">
        <f t="shared" si="103"/>
        <v>-</v>
      </c>
      <c r="S687" s="237" t="str">
        <f t="shared" si="104"/>
        <v>-</v>
      </c>
      <c r="T687" s="237" t="str">
        <f t="shared" si="105"/>
        <v>-</v>
      </c>
      <c r="U687" s="237" t="str">
        <f t="shared" si="106"/>
        <v>-</v>
      </c>
      <c r="V687" s="237" t="str">
        <f t="shared" si="107"/>
        <v>-</v>
      </c>
      <c r="W687" s="295"/>
      <c r="Y687" s="290"/>
    </row>
    <row r="688" spans="2:25" x14ac:dyDescent="0.5">
      <c r="B688" s="292"/>
      <c r="C688" s="240"/>
      <c r="D688" s="268"/>
      <c r="E688" s="240"/>
      <c r="F688" s="240"/>
      <c r="G688" s="268"/>
      <c r="H688" s="237" t="str">
        <f t="shared" si="96"/>
        <v>-</v>
      </c>
      <c r="I688" s="237" t="str">
        <f t="shared" si="97"/>
        <v>-</v>
      </c>
      <c r="J688" s="237" t="str">
        <f t="shared" si="98"/>
        <v>-</v>
      </c>
      <c r="K688" s="237" t="str">
        <f t="shared" si="99"/>
        <v>-</v>
      </c>
      <c r="L688" s="237" t="str">
        <f t="shared" si="100"/>
        <v>-</v>
      </c>
      <c r="M688" s="237" t="str">
        <f t="shared" si="101"/>
        <v>-</v>
      </c>
      <c r="N688" s="240"/>
      <c r="O688" s="240"/>
      <c r="P688" s="268"/>
      <c r="Q688" s="237" t="str">
        <f t="shared" si="102"/>
        <v>-</v>
      </c>
      <c r="R688" s="237" t="str">
        <f t="shared" si="103"/>
        <v>-</v>
      </c>
      <c r="S688" s="237" t="str">
        <f t="shared" si="104"/>
        <v>-</v>
      </c>
      <c r="T688" s="237" t="str">
        <f t="shared" si="105"/>
        <v>-</v>
      </c>
      <c r="U688" s="237" t="str">
        <f t="shared" si="106"/>
        <v>-</v>
      </c>
      <c r="V688" s="237" t="str">
        <f t="shared" si="107"/>
        <v>-</v>
      </c>
      <c r="W688" s="295"/>
      <c r="Y688" s="290"/>
    </row>
    <row r="689" spans="2:25" x14ac:dyDescent="0.5">
      <c r="B689" s="292"/>
      <c r="C689" s="240"/>
      <c r="D689" s="268"/>
      <c r="E689" s="240"/>
      <c r="F689" s="240"/>
      <c r="G689" s="268"/>
      <c r="H689" s="237" t="str">
        <f t="shared" si="96"/>
        <v>-</v>
      </c>
      <c r="I689" s="237" t="str">
        <f t="shared" si="97"/>
        <v>-</v>
      </c>
      <c r="J689" s="237" t="str">
        <f t="shared" si="98"/>
        <v>-</v>
      </c>
      <c r="K689" s="237" t="str">
        <f t="shared" si="99"/>
        <v>-</v>
      </c>
      <c r="L689" s="237" t="str">
        <f t="shared" si="100"/>
        <v>-</v>
      </c>
      <c r="M689" s="237" t="str">
        <f t="shared" si="101"/>
        <v>-</v>
      </c>
      <c r="N689" s="240"/>
      <c r="O689" s="240"/>
      <c r="P689" s="268"/>
      <c r="Q689" s="237" t="str">
        <f t="shared" si="102"/>
        <v>-</v>
      </c>
      <c r="R689" s="237" t="str">
        <f t="shared" si="103"/>
        <v>-</v>
      </c>
      <c r="S689" s="237" t="str">
        <f t="shared" si="104"/>
        <v>-</v>
      </c>
      <c r="T689" s="237" t="str">
        <f t="shared" si="105"/>
        <v>-</v>
      </c>
      <c r="U689" s="237" t="str">
        <f t="shared" si="106"/>
        <v>-</v>
      </c>
      <c r="V689" s="237" t="str">
        <f t="shared" si="107"/>
        <v>-</v>
      </c>
      <c r="W689" s="295"/>
      <c r="Y689" s="290"/>
    </row>
    <row r="690" spans="2:25" x14ac:dyDescent="0.5">
      <c r="B690" s="292"/>
      <c r="C690" s="240"/>
      <c r="D690" s="268"/>
      <c r="E690" s="240"/>
      <c r="F690" s="240"/>
      <c r="G690" s="268"/>
      <c r="H690" s="237" t="str">
        <f t="shared" si="96"/>
        <v>-</v>
      </c>
      <c r="I690" s="237" t="str">
        <f t="shared" si="97"/>
        <v>-</v>
      </c>
      <c r="J690" s="237" t="str">
        <f t="shared" si="98"/>
        <v>-</v>
      </c>
      <c r="K690" s="237" t="str">
        <f t="shared" si="99"/>
        <v>-</v>
      </c>
      <c r="L690" s="237" t="str">
        <f t="shared" si="100"/>
        <v>-</v>
      </c>
      <c r="M690" s="237" t="str">
        <f t="shared" si="101"/>
        <v>-</v>
      </c>
      <c r="N690" s="240"/>
      <c r="O690" s="240"/>
      <c r="P690" s="268"/>
      <c r="Q690" s="237" t="str">
        <f t="shared" si="102"/>
        <v>-</v>
      </c>
      <c r="R690" s="237" t="str">
        <f t="shared" si="103"/>
        <v>-</v>
      </c>
      <c r="S690" s="237" t="str">
        <f t="shared" si="104"/>
        <v>-</v>
      </c>
      <c r="T690" s="237" t="str">
        <f t="shared" si="105"/>
        <v>-</v>
      </c>
      <c r="U690" s="237" t="str">
        <f t="shared" si="106"/>
        <v>-</v>
      </c>
      <c r="V690" s="237" t="str">
        <f t="shared" si="107"/>
        <v>-</v>
      </c>
      <c r="W690" s="295"/>
      <c r="Y690" s="290"/>
    </row>
    <row r="691" spans="2:25" x14ac:dyDescent="0.5">
      <c r="B691" s="292"/>
      <c r="C691" s="240"/>
      <c r="D691" s="268"/>
      <c r="E691" s="240"/>
      <c r="F691" s="240"/>
      <c r="G691" s="268"/>
      <c r="H691" s="237" t="str">
        <f t="shared" si="96"/>
        <v>-</v>
      </c>
      <c r="I691" s="237" t="str">
        <f t="shared" si="97"/>
        <v>-</v>
      </c>
      <c r="J691" s="237" t="str">
        <f t="shared" si="98"/>
        <v>-</v>
      </c>
      <c r="K691" s="237" t="str">
        <f t="shared" si="99"/>
        <v>-</v>
      </c>
      <c r="L691" s="237" t="str">
        <f t="shared" si="100"/>
        <v>-</v>
      </c>
      <c r="M691" s="237" t="str">
        <f t="shared" si="101"/>
        <v>-</v>
      </c>
      <c r="N691" s="240"/>
      <c r="O691" s="240"/>
      <c r="P691" s="268"/>
      <c r="Q691" s="237" t="str">
        <f t="shared" si="102"/>
        <v>-</v>
      </c>
      <c r="R691" s="237" t="str">
        <f t="shared" si="103"/>
        <v>-</v>
      </c>
      <c r="S691" s="237" t="str">
        <f t="shared" si="104"/>
        <v>-</v>
      </c>
      <c r="T691" s="237" t="str">
        <f t="shared" si="105"/>
        <v>-</v>
      </c>
      <c r="U691" s="237" t="str">
        <f t="shared" si="106"/>
        <v>-</v>
      </c>
      <c r="V691" s="237" t="str">
        <f t="shared" si="107"/>
        <v>-</v>
      </c>
      <c r="W691" s="295"/>
      <c r="Y691" s="290"/>
    </row>
    <row r="692" spans="2:25" x14ac:dyDescent="0.5">
      <c r="B692" s="292"/>
      <c r="C692" s="240"/>
      <c r="D692" s="268"/>
      <c r="E692" s="240"/>
      <c r="F692" s="240"/>
      <c r="G692" s="268"/>
      <c r="H692" s="237" t="str">
        <f t="shared" si="96"/>
        <v>-</v>
      </c>
      <c r="I692" s="237" t="str">
        <f t="shared" si="97"/>
        <v>-</v>
      </c>
      <c r="J692" s="237" t="str">
        <f t="shared" si="98"/>
        <v>-</v>
      </c>
      <c r="K692" s="237" t="str">
        <f t="shared" si="99"/>
        <v>-</v>
      </c>
      <c r="L692" s="237" t="str">
        <f t="shared" si="100"/>
        <v>-</v>
      </c>
      <c r="M692" s="237" t="str">
        <f t="shared" si="101"/>
        <v>-</v>
      </c>
      <c r="N692" s="240"/>
      <c r="O692" s="240"/>
      <c r="P692" s="268"/>
      <c r="Q692" s="237" t="str">
        <f t="shared" si="102"/>
        <v>-</v>
      </c>
      <c r="R692" s="237" t="str">
        <f t="shared" si="103"/>
        <v>-</v>
      </c>
      <c r="S692" s="237" t="str">
        <f t="shared" si="104"/>
        <v>-</v>
      </c>
      <c r="T692" s="237" t="str">
        <f t="shared" si="105"/>
        <v>-</v>
      </c>
      <c r="U692" s="237" t="str">
        <f t="shared" si="106"/>
        <v>-</v>
      </c>
      <c r="V692" s="237" t="str">
        <f t="shared" si="107"/>
        <v>-</v>
      </c>
      <c r="W692" s="295"/>
      <c r="Y692" s="290"/>
    </row>
    <row r="693" spans="2:25" x14ac:dyDescent="0.5">
      <c r="B693" s="292"/>
      <c r="C693" s="240"/>
      <c r="D693" s="268"/>
      <c r="E693" s="240"/>
      <c r="F693" s="240"/>
      <c r="G693" s="268"/>
      <c r="H693" s="237" t="str">
        <f t="shared" si="96"/>
        <v>-</v>
      </c>
      <c r="I693" s="237" t="str">
        <f t="shared" si="97"/>
        <v>-</v>
      </c>
      <c r="J693" s="237" t="str">
        <f t="shared" si="98"/>
        <v>-</v>
      </c>
      <c r="K693" s="237" t="str">
        <f t="shared" si="99"/>
        <v>-</v>
      </c>
      <c r="L693" s="237" t="str">
        <f t="shared" si="100"/>
        <v>-</v>
      </c>
      <c r="M693" s="237" t="str">
        <f t="shared" si="101"/>
        <v>-</v>
      </c>
      <c r="N693" s="240"/>
      <c r="O693" s="240"/>
      <c r="P693" s="268"/>
      <c r="Q693" s="237" t="str">
        <f t="shared" si="102"/>
        <v>-</v>
      </c>
      <c r="R693" s="237" t="str">
        <f t="shared" si="103"/>
        <v>-</v>
      </c>
      <c r="S693" s="237" t="str">
        <f t="shared" si="104"/>
        <v>-</v>
      </c>
      <c r="T693" s="237" t="str">
        <f t="shared" si="105"/>
        <v>-</v>
      </c>
      <c r="U693" s="237" t="str">
        <f t="shared" si="106"/>
        <v>-</v>
      </c>
      <c r="V693" s="237" t="str">
        <f t="shared" si="107"/>
        <v>-</v>
      </c>
      <c r="W693" s="295"/>
      <c r="Y693" s="290"/>
    </row>
    <row r="694" spans="2:25" x14ac:dyDescent="0.5">
      <c r="B694" s="292"/>
      <c r="C694" s="240"/>
      <c r="D694" s="268"/>
      <c r="E694" s="240"/>
      <c r="F694" s="240"/>
      <c r="G694" s="268"/>
      <c r="H694" s="237" t="str">
        <f t="shared" si="96"/>
        <v>-</v>
      </c>
      <c r="I694" s="237" t="str">
        <f t="shared" si="97"/>
        <v>-</v>
      </c>
      <c r="J694" s="237" t="str">
        <f t="shared" si="98"/>
        <v>-</v>
      </c>
      <c r="K694" s="237" t="str">
        <f t="shared" si="99"/>
        <v>-</v>
      </c>
      <c r="L694" s="237" t="str">
        <f t="shared" si="100"/>
        <v>-</v>
      </c>
      <c r="M694" s="237" t="str">
        <f t="shared" si="101"/>
        <v>-</v>
      </c>
      <c r="N694" s="240"/>
      <c r="O694" s="240"/>
      <c r="P694" s="268"/>
      <c r="Q694" s="237" t="str">
        <f t="shared" si="102"/>
        <v>-</v>
      </c>
      <c r="R694" s="237" t="str">
        <f t="shared" si="103"/>
        <v>-</v>
      </c>
      <c r="S694" s="237" t="str">
        <f t="shared" si="104"/>
        <v>-</v>
      </c>
      <c r="T694" s="237" t="str">
        <f t="shared" si="105"/>
        <v>-</v>
      </c>
      <c r="U694" s="237" t="str">
        <f t="shared" si="106"/>
        <v>-</v>
      </c>
      <c r="V694" s="237" t="str">
        <f t="shared" si="107"/>
        <v>-</v>
      </c>
      <c r="W694" s="295"/>
      <c r="Y694" s="290"/>
    </row>
    <row r="695" spans="2:25" x14ac:dyDescent="0.5">
      <c r="B695" s="292"/>
      <c r="C695" s="240"/>
      <c r="D695" s="268"/>
      <c r="E695" s="240"/>
      <c r="F695" s="240"/>
      <c r="G695" s="268"/>
      <c r="H695" s="237" t="str">
        <f t="shared" si="96"/>
        <v>-</v>
      </c>
      <c r="I695" s="237" t="str">
        <f t="shared" si="97"/>
        <v>-</v>
      </c>
      <c r="J695" s="237" t="str">
        <f t="shared" si="98"/>
        <v>-</v>
      </c>
      <c r="K695" s="237" t="str">
        <f t="shared" si="99"/>
        <v>-</v>
      </c>
      <c r="L695" s="237" t="str">
        <f t="shared" si="100"/>
        <v>-</v>
      </c>
      <c r="M695" s="237" t="str">
        <f t="shared" si="101"/>
        <v>-</v>
      </c>
      <c r="N695" s="240"/>
      <c r="O695" s="240"/>
      <c r="P695" s="268"/>
      <c r="Q695" s="237" t="str">
        <f t="shared" si="102"/>
        <v>-</v>
      </c>
      <c r="R695" s="237" t="str">
        <f t="shared" si="103"/>
        <v>-</v>
      </c>
      <c r="S695" s="237" t="str">
        <f t="shared" si="104"/>
        <v>-</v>
      </c>
      <c r="T695" s="237" t="str">
        <f t="shared" si="105"/>
        <v>-</v>
      </c>
      <c r="U695" s="237" t="str">
        <f t="shared" si="106"/>
        <v>-</v>
      </c>
      <c r="V695" s="237" t="str">
        <f t="shared" si="107"/>
        <v>-</v>
      </c>
      <c r="W695" s="295"/>
      <c r="Y695" s="290"/>
    </row>
    <row r="696" spans="2:25" x14ac:dyDescent="0.5">
      <c r="B696" s="292"/>
      <c r="C696" s="240"/>
      <c r="D696" s="268"/>
      <c r="E696" s="240"/>
      <c r="F696" s="240"/>
      <c r="G696" s="268"/>
      <c r="H696" s="237" t="str">
        <f t="shared" si="96"/>
        <v>-</v>
      </c>
      <c r="I696" s="237" t="str">
        <f t="shared" si="97"/>
        <v>-</v>
      </c>
      <c r="J696" s="237" t="str">
        <f t="shared" si="98"/>
        <v>-</v>
      </c>
      <c r="K696" s="237" t="str">
        <f t="shared" si="99"/>
        <v>-</v>
      </c>
      <c r="L696" s="237" t="str">
        <f t="shared" si="100"/>
        <v>-</v>
      </c>
      <c r="M696" s="237" t="str">
        <f t="shared" si="101"/>
        <v>-</v>
      </c>
      <c r="N696" s="240"/>
      <c r="O696" s="240"/>
      <c r="P696" s="268"/>
      <c r="Q696" s="237" t="str">
        <f t="shared" si="102"/>
        <v>-</v>
      </c>
      <c r="R696" s="237" t="str">
        <f t="shared" si="103"/>
        <v>-</v>
      </c>
      <c r="S696" s="237" t="str">
        <f t="shared" si="104"/>
        <v>-</v>
      </c>
      <c r="T696" s="237" t="str">
        <f t="shared" si="105"/>
        <v>-</v>
      </c>
      <c r="U696" s="237" t="str">
        <f t="shared" si="106"/>
        <v>-</v>
      </c>
      <c r="V696" s="237" t="str">
        <f t="shared" si="107"/>
        <v>-</v>
      </c>
      <c r="W696" s="295"/>
      <c r="Y696" s="290"/>
    </row>
    <row r="697" spans="2:25" x14ac:dyDescent="0.5">
      <c r="B697" s="292"/>
      <c r="C697" s="240"/>
      <c r="D697" s="268"/>
      <c r="E697" s="240"/>
      <c r="F697" s="240"/>
      <c r="G697" s="268"/>
      <c r="H697" s="237" t="str">
        <f t="shared" si="96"/>
        <v>-</v>
      </c>
      <c r="I697" s="237" t="str">
        <f t="shared" si="97"/>
        <v>-</v>
      </c>
      <c r="J697" s="237" t="str">
        <f t="shared" si="98"/>
        <v>-</v>
      </c>
      <c r="K697" s="237" t="str">
        <f t="shared" si="99"/>
        <v>-</v>
      </c>
      <c r="L697" s="237" t="str">
        <f t="shared" si="100"/>
        <v>-</v>
      </c>
      <c r="M697" s="237" t="str">
        <f t="shared" si="101"/>
        <v>-</v>
      </c>
      <c r="N697" s="240"/>
      <c r="O697" s="240"/>
      <c r="P697" s="268"/>
      <c r="Q697" s="237" t="str">
        <f t="shared" si="102"/>
        <v>-</v>
      </c>
      <c r="R697" s="237" t="str">
        <f t="shared" si="103"/>
        <v>-</v>
      </c>
      <c r="S697" s="237" t="str">
        <f t="shared" si="104"/>
        <v>-</v>
      </c>
      <c r="T697" s="237" t="str">
        <f t="shared" si="105"/>
        <v>-</v>
      </c>
      <c r="U697" s="237" t="str">
        <f t="shared" si="106"/>
        <v>-</v>
      </c>
      <c r="V697" s="237" t="str">
        <f t="shared" si="107"/>
        <v>-</v>
      </c>
      <c r="W697" s="295"/>
      <c r="Y697" s="290"/>
    </row>
    <row r="698" spans="2:25" x14ac:dyDescent="0.5">
      <c r="B698" s="292"/>
      <c r="C698" s="240"/>
      <c r="D698" s="268"/>
      <c r="E698" s="240"/>
      <c r="F698" s="240"/>
      <c r="G698" s="268"/>
      <c r="H698" s="237" t="str">
        <f t="shared" si="96"/>
        <v>-</v>
      </c>
      <c r="I698" s="237" t="str">
        <f t="shared" si="97"/>
        <v>-</v>
      </c>
      <c r="J698" s="237" t="str">
        <f t="shared" si="98"/>
        <v>-</v>
      </c>
      <c r="K698" s="237" t="str">
        <f t="shared" si="99"/>
        <v>-</v>
      </c>
      <c r="L698" s="237" t="str">
        <f t="shared" si="100"/>
        <v>-</v>
      </c>
      <c r="M698" s="237" t="str">
        <f t="shared" si="101"/>
        <v>-</v>
      </c>
      <c r="N698" s="240"/>
      <c r="O698" s="240"/>
      <c r="P698" s="268"/>
      <c r="Q698" s="237" t="str">
        <f t="shared" si="102"/>
        <v>-</v>
      </c>
      <c r="R698" s="237" t="str">
        <f t="shared" si="103"/>
        <v>-</v>
      </c>
      <c r="S698" s="237" t="str">
        <f t="shared" si="104"/>
        <v>-</v>
      </c>
      <c r="T698" s="237" t="str">
        <f t="shared" si="105"/>
        <v>-</v>
      </c>
      <c r="U698" s="237" t="str">
        <f t="shared" si="106"/>
        <v>-</v>
      </c>
      <c r="V698" s="237" t="str">
        <f t="shared" si="107"/>
        <v>-</v>
      </c>
      <c r="W698" s="295"/>
      <c r="Y698" s="290"/>
    </row>
    <row r="699" spans="2:25" x14ac:dyDescent="0.5">
      <c r="B699" s="292"/>
      <c r="C699" s="240"/>
      <c r="D699" s="268"/>
      <c r="E699" s="240"/>
      <c r="F699" s="240"/>
      <c r="G699" s="268"/>
      <c r="H699" s="237" t="str">
        <f t="shared" si="96"/>
        <v>-</v>
      </c>
      <c r="I699" s="237" t="str">
        <f t="shared" si="97"/>
        <v>-</v>
      </c>
      <c r="J699" s="237" t="str">
        <f t="shared" si="98"/>
        <v>-</v>
      </c>
      <c r="K699" s="237" t="str">
        <f t="shared" si="99"/>
        <v>-</v>
      </c>
      <c r="L699" s="237" t="str">
        <f t="shared" si="100"/>
        <v>-</v>
      </c>
      <c r="M699" s="237" t="str">
        <f t="shared" si="101"/>
        <v>-</v>
      </c>
      <c r="N699" s="240"/>
      <c r="O699" s="240"/>
      <c r="P699" s="268"/>
      <c r="Q699" s="237" t="str">
        <f t="shared" si="102"/>
        <v>-</v>
      </c>
      <c r="R699" s="237" t="str">
        <f t="shared" si="103"/>
        <v>-</v>
      </c>
      <c r="S699" s="237" t="str">
        <f t="shared" si="104"/>
        <v>-</v>
      </c>
      <c r="T699" s="237" t="str">
        <f t="shared" si="105"/>
        <v>-</v>
      </c>
      <c r="U699" s="237" t="str">
        <f t="shared" si="106"/>
        <v>-</v>
      </c>
      <c r="V699" s="237" t="str">
        <f t="shared" si="107"/>
        <v>-</v>
      </c>
      <c r="W699" s="295"/>
      <c r="Y699" s="290"/>
    </row>
    <row r="700" spans="2:25" x14ac:dyDescent="0.5">
      <c r="B700" s="292"/>
      <c r="C700" s="240"/>
      <c r="D700" s="268"/>
      <c r="E700" s="240"/>
      <c r="F700" s="240"/>
      <c r="G700" s="268"/>
      <c r="H700" s="237" t="str">
        <f t="shared" si="96"/>
        <v>-</v>
      </c>
      <c r="I700" s="237" t="str">
        <f t="shared" si="97"/>
        <v>-</v>
      </c>
      <c r="J700" s="237" t="str">
        <f t="shared" si="98"/>
        <v>-</v>
      </c>
      <c r="K700" s="237" t="str">
        <f t="shared" si="99"/>
        <v>-</v>
      </c>
      <c r="L700" s="237" t="str">
        <f t="shared" si="100"/>
        <v>-</v>
      </c>
      <c r="M700" s="237" t="str">
        <f t="shared" si="101"/>
        <v>-</v>
      </c>
      <c r="N700" s="240"/>
      <c r="O700" s="240"/>
      <c r="P700" s="268"/>
      <c r="Q700" s="237" t="str">
        <f t="shared" si="102"/>
        <v>-</v>
      </c>
      <c r="R700" s="237" t="str">
        <f t="shared" si="103"/>
        <v>-</v>
      </c>
      <c r="S700" s="237" t="str">
        <f t="shared" si="104"/>
        <v>-</v>
      </c>
      <c r="T700" s="237" t="str">
        <f t="shared" si="105"/>
        <v>-</v>
      </c>
      <c r="U700" s="237" t="str">
        <f t="shared" si="106"/>
        <v>-</v>
      </c>
      <c r="V700" s="237" t="str">
        <f t="shared" si="107"/>
        <v>-</v>
      </c>
      <c r="W700" s="295"/>
      <c r="Y700" s="290"/>
    </row>
    <row r="701" spans="2:25" x14ac:dyDescent="0.5">
      <c r="B701" s="292"/>
      <c r="C701" s="240"/>
      <c r="D701" s="268"/>
      <c r="E701" s="240"/>
      <c r="F701" s="240"/>
      <c r="G701" s="268"/>
      <c r="H701" s="237" t="str">
        <f t="shared" si="96"/>
        <v>-</v>
      </c>
      <c r="I701" s="237" t="str">
        <f t="shared" si="97"/>
        <v>-</v>
      </c>
      <c r="J701" s="237" t="str">
        <f t="shared" si="98"/>
        <v>-</v>
      </c>
      <c r="K701" s="237" t="str">
        <f t="shared" si="99"/>
        <v>-</v>
      </c>
      <c r="L701" s="237" t="str">
        <f t="shared" si="100"/>
        <v>-</v>
      </c>
      <c r="M701" s="237" t="str">
        <f t="shared" si="101"/>
        <v>-</v>
      </c>
      <c r="N701" s="240"/>
      <c r="O701" s="240"/>
      <c r="P701" s="268"/>
      <c r="Q701" s="237" t="str">
        <f t="shared" si="102"/>
        <v>-</v>
      </c>
      <c r="R701" s="237" t="str">
        <f t="shared" si="103"/>
        <v>-</v>
      </c>
      <c r="S701" s="237" t="str">
        <f t="shared" si="104"/>
        <v>-</v>
      </c>
      <c r="T701" s="237" t="str">
        <f t="shared" si="105"/>
        <v>-</v>
      </c>
      <c r="U701" s="237" t="str">
        <f t="shared" si="106"/>
        <v>-</v>
      </c>
      <c r="V701" s="237" t="str">
        <f t="shared" si="107"/>
        <v>-</v>
      </c>
      <c r="W701" s="295"/>
      <c r="Y701" s="290"/>
    </row>
    <row r="702" spans="2:25" x14ac:dyDescent="0.5">
      <c r="B702" s="292"/>
      <c r="C702" s="240"/>
      <c r="D702" s="268"/>
      <c r="E702" s="240"/>
      <c r="F702" s="240"/>
      <c r="G702" s="268"/>
      <c r="H702" s="237" t="str">
        <f t="shared" si="96"/>
        <v>-</v>
      </c>
      <c r="I702" s="237" t="str">
        <f t="shared" si="97"/>
        <v>-</v>
      </c>
      <c r="J702" s="237" t="str">
        <f t="shared" si="98"/>
        <v>-</v>
      </c>
      <c r="K702" s="237" t="str">
        <f t="shared" si="99"/>
        <v>-</v>
      </c>
      <c r="L702" s="237" t="str">
        <f t="shared" si="100"/>
        <v>-</v>
      </c>
      <c r="M702" s="237" t="str">
        <f t="shared" si="101"/>
        <v>-</v>
      </c>
      <c r="N702" s="240"/>
      <c r="O702" s="240"/>
      <c r="P702" s="268"/>
      <c r="Q702" s="237" t="str">
        <f t="shared" si="102"/>
        <v>-</v>
      </c>
      <c r="R702" s="237" t="str">
        <f t="shared" si="103"/>
        <v>-</v>
      </c>
      <c r="S702" s="237" t="str">
        <f t="shared" si="104"/>
        <v>-</v>
      </c>
      <c r="T702" s="237" t="str">
        <f t="shared" si="105"/>
        <v>-</v>
      </c>
      <c r="U702" s="237" t="str">
        <f t="shared" si="106"/>
        <v>-</v>
      </c>
      <c r="V702" s="237" t="str">
        <f t="shared" si="107"/>
        <v>-</v>
      </c>
      <c r="W702" s="295"/>
      <c r="Y702" s="290"/>
    </row>
    <row r="703" spans="2:25" x14ac:dyDescent="0.5">
      <c r="B703" s="292"/>
      <c r="C703" s="240"/>
      <c r="D703" s="268"/>
      <c r="E703" s="240"/>
      <c r="F703" s="240"/>
      <c r="G703" s="268"/>
      <c r="H703" s="237" t="str">
        <f t="shared" si="96"/>
        <v>-</v>
      </c>
      <c r="I703" s="237" t="str">
        <f t="shared" si="97"/>
        <v>-</v>
      </c>
      <c r="J703" s="237" t="str">
        <f t="shared" si="98"/>
        <v>-</v>
      </c>
      <c r="K703" s="237" t="str">
        <f t="shared" si="99"/>
        <v>-</v>
      </c>
      <c r="L703" s="237" t="str">
        <f t="shared" si="100"/>
        <v>-</v>
      </c>
      <c r="M703" s="237" t="str">
        <f t="shared" si="101"/>
        <v>-</v>
      </c>
      <c r="N703" s="240"/>
      <c r="O703" s="240"/>
      <c r="P703" s="268"/>
      <c r="Q703" s="237" t="str">
        <f t="shared" si="102"/>
        <v>-</v>
      </c>
      <c r="R703" s="237" t="str">
        <f t="shared" si="103"/>
        <v>-</v>
      </c>
      <c r="S703" s="237" t="str">
        <f t="shared" si="104"/>
        <v>-</v>
      </c>
      <c r="T703" s="237" t="str">
        <f t="shared" si="105"/>
        <v>-</v>
      </c>
      <c r="U703" s="237" t="str">
        <f t="shared" si="106"/>
        <v>-</v>
      </c>
      <c r="V703" s="237" t="str">
        <f t="shared" si="107"/>
        <v>-</v>
      </c>
      <c r="W703" s="295"/>
      <c r="Y703" s="290"/>
    </row>
    <row r="704" spans="2:25" x14ac:dyDescent="0.5">
      <c r="B704" s="292"/>
      <c r="C704" s="240"/>
      <c r="D704" s="268"/>
      <c r="E704" s="240"/>
      <c r="F704" s="240"/>
      <c r="G704" s="268"/>
      <c r="H704" s="237" t="str">
        <f t="shared" si="96"/>
        <v>-</v>
      </c>
      <c r="I704" s="237" t="str">
        <f t="shared" si="97"/>
        <v>-</v>
      </c>
      <c r="J704" s="237" t="str">
        <f t="shared" si="98"/>
        <v>-</v>
      </c>
      <c r="K704" s="237" t="str">
        <f t="shared" si="99"/>
        <v>-</v>
      </c>
      <c r="L704" s="237" t="str">
        <f t="shared" si="100"/>
        <v>-</v>
      </c>
      <c r="M704" s="237" t="str">
        <f t="shared" si="101"/>
        <v>-</v>
      </c>
      <c r="N704" s="240"/>
      <c r="O704" s="240"/>
      <c r="P704" s="268"/>
      <c r="Q704" s="237" t="str">
        <f t="shared" si="102"/>
        <v>-</v>
      </c>
      <c r="R704" s="237" t="str">
        <f t="shared" si="103"/>
        <v>-</v>
      </c>
      <c r="S704" s="237" t="str">
        <f t="shared" si="104"/>
        <v>-</v>
      </c>
      <c r="T704" s="237" t="str">
        <f t="shared" si="105"/>
        <v>-</v>
      </c>
      <c r="U704" s="237" t="str">
        <f t="shared" si="106"/>
        <v>-</v>
      </c>
      <c r="V704" s="237" t="str">
        <f t="shared" si="107"/>
        <v>-</v>
      </c>
      <c r="W704" s="295"/>
      <c r="Y704" s="290"/>
    </row>
    <row r="705" spans="2:25" x14ac:dyDescent="0.5">
      <c r="B705" s="292"/>
      <c r="C705" s="240"/>
      <c r="D705" s="268"/>
      <c r="E705" s="240"/>
      <c r="F705" s="240"/>
      <c r="G705" s="268"/>
      <c r="H705" s="237" t="str">
        <f t="shared" si="96"/>
        <v>-</v>
      </c>
      <c r="I705" s="237" t="str">
        <f t="shared" si="97"/>
        <v>-</v>
      </c>
      <c r="J705" s="237" t="str">
        <f t="shared" si="98"/>
        <v>-</v>
      </c>
      <c r="K705" s="237" t="str">
        <f t="shared" si="99"/>
        <v>-</v>
      </c>
      <c r="L705" s="237" t="str">
        <f t="shared" si="100"/>
        <v>-</v>
      </c>
      <c r="M705" s="237" t="str">
        <f t="shared" si="101"/>
        <v>-</v>
      </c>
      <c r="N705" s="240"/>
      <c r="O705" s="240"/>
      <c r="P705" s="268"/>
      <c r="Q705" s="237" t="str">
        <f t="shared" si="102"/>
        <v>-</v>
      </c>
      <c r="R705" s="237" t="str">
        <f t="shared" si="103"/>
        <v>-</v>
      </c>
      <c r="S705" s="237" t="str">
        <f t="shared" si="104"/>
        <v>-</v>
      </c>
      <c r="T705" s="237" t="str">
        <f t="shared" si="105"/>
        <v>-</v>
      </c>
      <c r="U705" s="237" t="str">
        <f t="shared" si="106"/>
        <v>-</v>
      </c>
      <c r="V705" s="237" t="str">
        <f t="shared" si="107"/>
        <v>-</v>
      </c>
      <c r="W705" s="295"/>
      <c r="Y705" s="290"/>
    </row>
    <row r="706" spans="2:25" x14ac:dyDescent="0.5">
      <c r="B706" s="292"/>
      <c r="C706" s="240"/>
      <c r="D706" s="268"/>
      <c r="E706" s="240"/>
      <c r="F706" s="240"/>
      <c r="G706" s="268"/>
      <c r="H706" s="237" t="str">
        <f t="shared" si="96"/>
        <v>-</v>
      </c>
      <c r="I706" s="237" t="str">
        <f t="shared" si="97"/>
        <v>-</v>
      </c>
      <c r="J706" s="237" t="str">
        <f t="shared" si="98"/>
        <v>-</v>
      </c>
      <c r="K706" s="237" t="str">
        <f t="shared" si="99"/>
        <v>-</v>
      </c>
      <c r="L706" s="237" t="str">
        <f t="shared" si="100"/>
        <v>-</v>
      </c>
      <c r="M706" s="237" t="str">
        <f t="shared" si="101"/>
        <v>-</v>
      </c>
      <c r="N706" s="240"/>
      <c r="O706" s="240"/>
      <c r="P706" s="268"/>
      <c r="Q706" s="237" t="str">
        <f t="shared" si="102"/>
        <v>-</v>
      </c>
      <c r="R706" s="237" t="str">
        <f t="shared" si="103"/>
        <v>-</v>
      </c>
      <c r="S706" s="237" t="str">
        <f t="shared" si="104"/>
        <v>-</v>
      </c>
      <c r="T706" s="237" t="str">
        <f t="shared" si="105"/>
        <v>-</v>
      </c>
      <c r="U706" s="237" t="str">
        <f t="shared" si="106"/>
        <v>-</v>
      </c>
      <c r="V706" s="237" t="str">
        <f t="shared" si="107"/>
        <v>-</v>
      </c>
      <c r="W706" s="295"/>
      <c r="Y706" s="290"/>
    </row>
    <row r="707" spans="2:25" x14ac:dyDescent="0.5">
      <c r="B707" s="292"/>
      <c r="C707" s="240"/>
      <c r="D707" s="268"/>
      <c r="E707" s="240"/>
      <c r="F707" s="240"/>
      <c r="G707" s="268"/>
      <c r="H707" s="237" t="str">
        <f t="shared" si="96"/>
        <v>-</v>
      </c>
      <c r="I707" s="237" t="str">
        <f t="shared" si="97"/>
        <v>-</v>
      </c>
      <c r="J707" s="237" t="str">
        <f t="shared" si="98"/>
        <v>-</v>
      </c>
      <c r="K707" s="237" t="str">
        <f t="shared" si="99"/>
        <v>-</v>
      </c>
      <c r="L707" s="237" t="str">
        <f t="shared" si="100"/>
        <v>-</v>
      </c>
      <c r="M707" s="237" t="str">
        <f t="shared" si="101"/>
        <v>-</v>
      </c>
      <c r="N707" s="240"/>
      <c r="O707" s="240"/>
      <c r="P707" s="268"/>
      <c r="Q707" s="237" t="str">
        <f t="shared" si="102"/>
        <v>-</v>
      </c>
      <c r="R707" s="237" t="str">
        <f t="shared" si="103"/>
        <v>-</v>
      </c>
      <c r="S707" s="237" t="str">
        <f t="shared" si="104"/>
        <v>-</v>
      </c>
      <c r="T707" s="237" t="str">
        <f t="shared" si="105"/>
        <v>-</v>
      </c>
      <c r="U707" s="237" t="str">
        <f t="shared" si="106"/>
        <v>-</v>
      </c>
      <c r="V707" s="237" t="str">
        <f t="shared" si="107"/>
        <v>-</v>
      </c>
      <c r="W707" s="295"/>
      <c r="Y707" s="290"/>
    </row>
    <row r="708" spans="2:25" x14ac:dyDescent="0.5">
      <c r="B708" s="292"/>
      <c r="C708" s="240"/>
      <c r="D708" s="268"/>
      <c r="E708" s="240"/>
      <c r="F708" s="240"/>
      <c r="G708" s="268"/>
      <c r="H708" s="237" t="str">
        <f t="shared" si="96"/>
        <v>-</v>
      </c>
      <c r="I708" s="237" t="str">
        <f t="shared" si="97"/>
        <v>-</v>
      </c>
      <c r="J708" s="237" t="str">
        <f t="shared" si="98"/>
        <v>-</v>
      </c>
      <c r="K708" s="237" t="str">
        <f t="shared" si="99"/>
        <v>-</v>
      </c>
      <c r="L708" s="237" t="str">
        <f t="shared" si="100"/>
        <v>-</v>
      </c>
      <c r="M708" s="237" t="str">
        <f t="shared" si="101"/>
        <v>-</v>
      </c>
      <c r="N708" s="240"/>
      <c r="O708" s="240"/>
      <c r="P708" s="268"/>
      <c r="Q708" s="237" t="str">
        <f t="shared" si="102"/>
        <v>-</v>
      </c>
      <c r="R708" s="237" t="str">
        <f t="shared" si="103"/>
        <v>-</v>
      </c>
      <c r="S708" s="237" t="str">
        <f t="shared" si="104"/>
        <v>-</v>
      </c>
      <c r="T708" s="237" t="str">
        <f t="shared" si="105"/>
        <v>-</v>
      </c>
      <c r="U708" s="237" t="str">
        <f t="shared" si="106"/>
        <v>-</v>
      </c>
      <c r="V708" s="237" t="str">
        <f t="shared" si="107"/>
        <v>-</v>
      </c>
      <c r="W708" s="295"/>
      <c r="Y708" s="290"/>
    </row>
    <row r="709" spans="2:25" x14ac:dyDescent="0.5">
      <c r="B709" s="292"/>
      <c r="C709" s="240"/>
      <c r="D709" s="268"/>
      <c r="E709" s="240"/>
      <c r="F709" s="240"/>
      <c r="G709" s="268"/>
      <c r="H709" s="237" t="str">
        <f t="shared" si="96"/>
        <v>-</v>
      </c>
      <c r="I709" s="237" t="str">
        <f t="shared" si="97"/>
        <v>-</v>
      </c>
      <c r="J709" s="237" t="str">
        <f t="shared" si="98"/>
        <v>-</v>
      </c>
      <c r="K709" s="237" t="str">
        <f t="shared" si="99"/>
        <v>-</v>
      </c>
      <c r="L709" s="237" t="str">
        <f t="shared" si="100"/>
        <v>-</v>
      </c>
      <c r="M709" s="237" t="str">
        <f t="shared" si="101"/>
        <v>-</v>
      </c>
      <c r="N709" s="240"/>
      <c r="O709" s="240"/>
      <c r="P709" s="268"/>
      <c r="Q709" s="237" t="str">
        <f t="shared" si="102"/>
        <v>-</v>
      </c>
      <c r="R709" s="237" t="str">
        <f t="shared" si="103"/>
        <v>-</v>
      </c>
      <c r="S709" s="237" t="str">
        <f t="shared" si="104"/>
        <v>-</v>
      </c>
      <c r="T709" s="237" t="str">
        <f t="shared" si="105"/>
        <v>-</v>
      </c>
      <c r="U709" s="237" t="str">
        <f t="shared" si="106"/>
        <v>-</v>
      </c>
      <c r="V709" s="237" t="str">
        <f t="shared" si="107"/>
        <v>-</v>
      </c>
      <c r="W709" s="295"/>
      <c r="Y709" s="290"/>
    </row>
    <row r="710" spans="2:25" x14ac:dyDescent="0.5">
      <c r="B710" s="292"/>
      <c r="C710" s="240"/>
      <c r="D710" s="268"/>
      <c r="E710" s="240"/>
      <c r="F710" s="240"/>
      <c r="G710" s="268"/>
      <c r="H710" s="237" t="str">
        <f t="shared" si="96"/>
        <v>-</v>
      </c>
      <c r="I710" s="237" t="str">
        <f t="shared" si="97"/>
        <v>-</v>
      </c>
      <c r="J710" s="237" t="str">
        <f t="shared" si="98"/>
        <v>-</v>
      </c>
      <c r="K710" s="237" t="str">
        <f t="shared" si="99"/>
        <v>-</v>
      </c>
      <c r="L710" s="237" t="str">
        <f t="shared" si="100"/>
        <v>-</v>
      </c>
      <c r="M710" s="237" t="str">
        <f t="shared" si="101"/>
        <v>-</v>
      </c>
      <c r="N710" s="240"/>
      <c r="O710" s="240"/>
      <c r="P710" s="268"/>
      <c r="Q710" s="237" t="str">
        <f t="shared" si="102"/>
        <v>-</v>
      </c>
      <c r="R710" s="237" t="str">
        <f t="shared" si="103"/>
        <v>-</v>
      </c>
      <c r="S710" s="237" t="str">
        <f t="shared" si="104"/>
        <v>-</v>
      </c>
      <c r="T710" s="237" t="str">
        <f t="shared" si="105"/>
        <v>-</v>
      </c>
      <c r="U710" s="237" t="str">
        <f t="shared" si="106"/>
        <v>-</v>
      </c>
      <c r="V710" s="237" t="str">
        <f t="shared" si="107"/>
        <v>-</v>
      </c>
      <c r="W710" s="295"/>
      <c r="Y710" s="290"/>
    </row>
    <row r="711" spans="2:25" x14ac:dyDescent="0.5">
      <c r="B711" s="292"/>
      <c r="C711" s="240"/>
      <c r="D711" s="268"/>
      <c r="E711" s="240"/>
      <c r="F711" s="240"/>
      <c r="G711" s="268"/>
      <c r="H711" s="237" t="str">
        <f t="shared" si="96"/>
        <v>-</v>
      </c>
      <c r="I711" s="237" t="str">
        <f t="shared" si="97"/>
        <v>-</v>
      </c>
      <c r="J711" s="237" t="str">
        <f t="shared" si="98"/>
        <v>-</v>
      </c>
      <c r="K711" s="237" t="str">
        <f t="shared" si="99"/>
        <v>-</v>
      </c>
      <c r="L711" s="237" t="str">
        <f t="shared" si="100"/>
        <v>-</v>
      </c>
      <c r="M711" s="237" t="str">
        <f t="shared" si="101"/>
        <v>-</v>
      </c>
      <c r="N711" s="240"/>
      <c r="O711" s="240"/>
      <c r="P711" s="268"/>
      <c r="Q711" s="237" t="str">
        <f t="shared" si="102"/>
        <v>-</v>
      </c>
      <c r="R711" s="237" t="str">
        <f t="shared" si="103"/>
        <v>-</v>
      </c>
      <c r="S711" s="237" t="str">
        <f t="shared" si="104"/>
        <v>-</v>
      </c>
      <c r="T711" s="237" t="str">
        <f t="shared" si="105"/>
        <v>-</v>
      </c>
      <c r="U711" s="237" t="str">
        <f t="shared" si="106"/>
        <v>-</v>
      </c>
      <c r="V711" s="237" t="str">
        <f t="shared" si="107"/>
        <v>-</v>
      </c>
      <c r="W711" s="295"/>
      <c r="Y711" s="290"/>
    </row>
    <row r="712" spans="2:25" x14ac:dyDescent="0.5">
      <c r="B712" s="292"/>
      <c r="C712" s="240"/>
      <c r="D712" s="268"/>
      <c r="E712" s="240"/>
      <c r="F712" s="240"/>
      <c r="G712" s="268"/>
      <c r="H712" s="237" t="str">
        <f t="shared" si="96"/>
        <v>-</v>
      </c>
      <c r="I712" s="237" t="str">
        <f t="shared" si="97"/>
        <v>-</v>
      </c>
      <c r="J712" s="237" t="str">
        <f t="shared" si="98"/>
        <v>-</v>
      </c>
      <c r="K712" s="237" t="str">
        <f t="shared" si="99"/>
        <v>-</v>
      </c>
      <c r="L712" s="237" t="str">
        <f t="shared" si="100"/>
        <v>-</v>
      </c>
      <c r="M712" s="237" t="str">
        <f t="shared" si="101"/>
        <v>-</v>
      </c>
      <c r="N712" s="240"/>
      <c r="O712" s="240"/>
      <c r="P712" s="268"/>
      <c r="Q712" s="237" t="str">
        <f t="shared" si="102"/>
        <v>-</v>
      </c>
      <c r="R712" s="237" t="str">
        <f t="shared" si="103"/>
        <v>-</v>
      </c>
      <c r="S712" s="237" t="str">
        <f t="shared" si="104"/>
        <v>-</v>
      </c>
      <c r="T712" s="237" t="str">
        <f t="shared" si="105"/>
        <v>-</v>
      </c>
      <c r="U712" s="237" t="str">
        <f t="shared" si="106"/>
        <v>-</v>
      </c>
      <c r="V712" s="237" t="str">
        <f t="shared" si="107"/>
        <v>-</v>
      </c>
      <c r="W712" s="295"/>
      <c r="Y712" s="290"/>
    </row>
    <row r="713" spans="2:25" x14ac:dyDescent="0.5">
      <c r="B713" s="292"/>
      <c r="C713" s="240"/>
      <c r="D713" s="268"/>
      <c r="E713" s="240"/>
      <c r="F713" s="240"/>
      <c r="G713" s="268"/>
      <c r="H713" s="237" t="str">
        <f t="shared" si="96"/>
        <v>-</v>
      </c>
      <c r="I713" s="237" t="str">
        <f t="shared" si="97"/>
        <v>-</v>
      </c>
      <c r="J713" s="237" t="str">
        <f t="shared" si="98"/>
        <v>-</v>
      </c>
      <c r="K713" s="237" t="str">
        <f t="shared" si="99"/>
        <v>-</v>
      </c>
      <c r="L713" s="237" t="str">
        <f t="shared" si="100"/>
        <v>-</v>
      </c>
      <c r="M713" s="237" t="str">
        <f t="shared" si="101"/>
        <v>-</v>
      </c>
      <c r="N713" s="240"/>
      <c r="O713" s="240"/>
      <c r="P713" s="268"/>
      <c r="Q713" s="237" t="str">
        <f t="shared" si="102"/>
        <v>-</v>
      </c>
      <c r="R713" s="237" t="str">
        <f t="shared" si="103"/>
        <v>-</v>
      </c>
      <c r="S713" s="237" t="str">
        <f t="shared" si="104"/>
        <v>-</v>
      </c>
      <c r="T713" s="237" t="str">
        <f t="shared" si="105"/>
        <v>-</v>
      </c>
      <c r="U713" s="237" t="str">
        <f t="shared" si="106"/>
        <v>-</v>
      </c>
      <c r="V713" s="237" t="str">
        <f t="shared" si="107"/>
        <v>-</v>
      </c>
      <c r="W713" s="295"/>
      <c r="Y713" s="290"/>
    </row>
    <row r="714" spans="2:25" x14ac:dyDescent="0.5">
      <c r="B714" s="292"/>
      <c r="C714" s="240"/>
      <c r="D714" s="268"/>
      <c r="E714" s="240"/>
      <c r="F714" s="240"/>
      <c r="G714" s="268"/>
      <c r="H714" s="237" t="str">
        <f t="shared" si="96"/>
        <v>-</v>
      </c>
      <c r="I714" s="237" t="str">
        <f t="shared" si="97"/>
        <v>-</v>
      </c>
      <c r="J714" s="237" t="str">
        <f t="shared" si="98"/>
        <v>-</v>
      </c>
      <c r="K714" s="237" t="str">
        <f t="shared" si="99"/>
        <v>-</v>
      </c>
      <c r="L714" s="237" t="str">
        <f t="shared" si="100"/>
        <v>-</v>
      </c>
      <c r="M714" s="237" t="str">
        <f t="shared" si="101"/>
        <v>-</v>
      </c>
      <c r="N714" s="240"/>
      <c r="O714" s="240"/>
      <c r="P714" s="268"/>
      <c r="Q714" s="237" t="str">
        <f t="shared" si="102"/>
        <v>-</v>
      </c>
      <c r="R714" s="237" t="str">
        <f t="shared" si="103"/>
        <v>-</v>
      </c>
      <c r="S714" s="237" t="str">
        <f t="shared" si="104"/>
        <v>-</v>
      </c>
      <c r="T714" s="237" t="str">
        <f t="shared" si="105"/>
        <v>-</v>
      </c>
      <c r="U714" s="237" t="str">
        <f t="shared" si="106"/>
        <v>-</v>
      </c>
      <c r="V714" s="237" t="str">
        <f t="shared" si="107"/>
        <v>-</v>
      </c>
      <c r="W714" s="295"/>
      <c r="Y714" s="290"/>
    </row>
    <row r="715" spans="2:25" x14ac:dyDescent="0.5">
      <c r="B715" s="292"/>
      <c r="C715" s="240"/>
      <c r="D715" s="268"/>
      <c r="E715" s="240"/>
      <c r="F715" s="240"/>
      <c r="G715" s="268"/>
      <c r="H715" s="237" t="str">
        <f t="shared" si="96"/>
        <v>-</v>
      </c>
      <c r="I715" s="237" t="str">
        <f t="shared" si="97"/>
        <v>-</v>
      </c>
      <c r="J715" s="237" t="str">
        <f t="shared" si="98"/>
        <v>-</v>
      </c>
      <c r="K715" s="237" t="str">
        <f t="shared" si="99"/>
        <v>-</v>
      </c>
      <c r="L715" s="237" t="str">
        <f t="shared" si="100"/>
        <v>-</v>
      </c>
      <c r="M715" s="237" t="str">
        <f t="shared" si="101"/>
        <v>-</v>
      </c>
      <c r="N715" s="240"/>
      <c r="O715" s="240"/>
      <c r="P715" s="268"/>
      <c r="Q715" s="237" t="str">
        <f t="shared" si="102"/>
        <v>-</v>
      </c>
      <c r="R715" s="237" t="str">
        <f t="shared" si="103"/>
        <v>-</v>
      </c>
      <c r="S715" s="237" t="str">
        <f t="shared" si="104"/>
        <v>-</v>
      </c>
      <c r="T715" s="237" t="str">
        <f t="shared" si="105"/>
        <v>-</v>
      </c>
      <c r="U715" s="237" t="str">
        <f t="shared" si="106"/>
        <v>-</v>
      </c>
      <c r="V715" s="237" t="str">
        <f t="shared" si="107"/>
        <v>-</v>
      </c>
      <c r="W715" s="295"/>
      <c r="Y715" s="290"/>
    </row>
    <row r="716" spans="2:25" x14ac:dyDescent="0.5">
      <c r="B716" s="292"/>
      <c r="C716" s="240"/>
      <c r="D716" s="268"/>
      <c r="E716" s="240"/>
      <c r="F716" s="240"/>
      <c r="G716" s="268"/>
      <c r="H716" s="237" t="str">
        <f t="shared" si="96"/>
        <v>-</v>
      </c>
      <c r="I716" s="237" t="str">
        <f t="shared" si="97"/>
        <v>-</v>
      </c>
      <c r="J716" s="237" t="str">
        <f t="shared" si="98"/>
        <v>-</v>
      </c>
      <c r="K716" s="237" t="str">
        <f t="shared" si="99"/>
        <v>-</v>
      </c>
      <c r="L716" s="237" t="str">
        <f t="shared" si="100"/>
        <v>-</v>
      </c>
      <c r="M716" s="237" t="str">
        <f t="shared" si="101"/>
        <v>-</v>
      </c>
      <c r="N716" s="240"/>
      <c r="O716" s="240"/>
      <c r="P716" s="268"/>
      <c r="Q716" s="237" t="str">
        <f t="shared" si="102"/>
        <v>-</v>
      </c>
      <c r="R716" s="237" t="str">
        <f t="shared" si="103"/>
        <v>-</v>
      </c>
      <c r="S716" s="237" t="str">
        <f t="shared" si="104"/>
        <v>-</v>
      </c>
      <c r="T716" s="237" t="str">
        <f t="shared" si="105"/>
        <v>-</v>
      </c>
      <c r="U716" s="237" t="str">
        <f t="shared" si="106"/>
        <v>-</v>
      </c>
      <c r="V716" s="237" t="str">
        <f t="shared" si="107"/>
        <v>-</v>
      </c>
      <c r="W716" s="295"/>
      <c r="Y716" s="290"/>
    </row>
    <row r="717" spans="2:25" x14ac:dyDescent="0.5">
      <c r="B717" s="292"/>
      <c r="C717" s="240"/>
      <c r="D717" s="268"/>
      <c r="E717" s="240"/>
      <c r="F717" s="240"/>
      <c r="G717" s="268"/>
      <c r="H717" s="237" t="str">
        <f t="shared" si="96"/>
        <v>-</v>
      </c>
      <c r="I717" s="237" t="str">
        <f t="shared" si="97"/>
        <v>-</v>
      </c>
      <c r="J717" s="237" t="str">
        <f t="shared" si="98"/>
        <v>-</v>
      </c>
      <c r="K717" s="237" t="str">
        <f t="shared" si="99"/>
        <v>-</v>
      </c>
      <c r="L717" s="237" t="str">
        <f t="shared" si="100"/>
        <v>-</v>
      </c>
      <c r="M717" s="237" t="str">
        <f t="shared" si="101"/>
        <v>-</v>
      </c>
      <c r="N717" s="240"/>
      <c r="O717" s="240"/>
      <c r="P717" s="268"/>
      <c r="Q717" s="237" t="str">
        <f t="shared" si="102"/>
        <v>-</v>
      </c>
      <c r="R717" s="237" t="str">
        <f t="shared" si="103"/>
        <v>-</v>
      </c>
      <c r="S717" s="237" t="str">
        <f t="shared" si="104"/>
        <v>-</v>
      </c>
      <c r="T717" s="237" t="str">
        <f t="shared" si="105"/>
        <v>-</v>
      </c>
      <c r="U717" s="237" t="str">
        <f t="shared" si="106"/>
        <v>-</v>
      </c>
      <c r="V717" s="237" t="str">
        <f t="shared" si="107"/>
        <v>-</v>
      </c>
      <c r="W717" s="295"/>
      <c r="Y717" s="290"/>
    </row>
    <row r="718" spans="2:25" x14ac:dyDescent="0.5">
      <c r="B718" s="292"/>
      <c r="C718" s="240"/>
      <c r="D718" s="268"/>
      <c r="E718" s="240"/>
      <c r="F718" s="240"/>
      <c r="G718" s="268"/>
      <c r="H718" s="237" t="str">
        <f t="shared" si="96"/>
        <v>-</v>
      </c>
      <c r="I718" s="237" t="str">
        <f t="shared" si="97"/>
        <v>-</v>
      </c>
      <c r="J718" s="237" t="str">
        <f t="shared" si="98"/>
        <v>-</v>
      </c>
      <c r="K718" s="237" t="str">
        <f t="shared" si="99"/>
        <v>-</v>
      </c>
      <c r="L718" s="237" t="str">
        <f t="shared" si="100"/>
        <v>-</v>
      </c>
      <c r="M718" s="237" t="str">
        <f t="shared" si="101"/>
        <v>-</v>
      </c>
      <c r="N718" s="240"/>
      <c r="O718" s="240"/>
      <c r="P718" s="268"/>
      <c r="Q718" s="237" t="str">
        <f t="shared" si="102"/>
        <v>-</v>
      </c>
      <c r="R718" s="237" t="str">
        <f t="shared" si="103"/>
        <v>-</v>
      </c>
      <c r="S718" s="237" t="str">
        <f t="shared" si="104"/>
        <v>-</v>
      </c>
      <c r="T718" s="237" t="str">
        <f t="shared" si="105"/>
        <v>-</v>
      </c>
      <c r="U718" s="237" t="str">
        <f t="shared" si="106"/>
        <v>-</v>
      </c>
      <c r="V718" s="237" t="str">
        <f t="shared" si="107"/>
        <v>-</v>
      </c>
      <c r="W718" s="295"/>
      <c r="Y718" s="290"/>
    </row>
    <row r="719" spans="2:25" x14ac:dyDescent="0.5">
      <c r="B719" s="292"/>
      <c r="C719" s="240"/>
      <c r="D719" s="268"/>
      <c r="E719" s="240"/>
      <c r="F719" s="240"/>
      <c r="G719" s="268"/>
      <c r="H719" s="237" t="str">
        <f t="shared" si="96"/>
        <v>-</v>
      </c>
      <c r="I719" s="237" t="str">
        <f t="shared" si="97"/>
        <v>-</v>
      </c>
      <c r="J719" s="237" t="str">
        <f t="shared" si="98"/>
        <v>-</v>
      </c>
      <c r="K719" s="237" t="str">
        <f t="shared" si="99"/>
        <v>-</v>
      </c>
      <c r="L719" s="237" t="str">
        <f t="shared" si="100"/>
        <v>-</v>
      </c>
      <c r="M719" s="237" t="str">
        <f t="shared" si="101"/>
        <v>-</v>
      </c>
      <c r="N719" s="240"/>
      <c r="O719" s="240"/>
      <c r="P719" s="268"/>
      <c r="Q719" s="237" t="str">
        <f t="shared" si="102"/>
        <v>-</v>
      </c>
      <c r="R719" s="237" t="str">
        <f t="shared" si="103"/>
        <v>-</v>
      </c>
      <c r="S719" s="237" t="str">
        <f t="shared" si="104"/>
        <v>-</v>
      </c>
      <c r="T719" s="237" t="str">
        <f t="shared" si="105"/>
        <v>-</v>
      </c>
      <c r="U719" s="237" t="str">
        <f t="shared" si="106"/>
        <v>-</v>
      </c>
      <c r="V719" s="237" t="str">
        <f t="shared" si="107"/>
        <v>-</v>
      </c>
      <c r="W719" s="295"/>
      <c r="Y719" s="290"/>
    </row>
    <row r="720" spans="2:25" x14ac:dyDescent="0.5">
      <c r="B720" s="292"/>
      <c r="C720" s="240"/>
      <c r="D720" s="268"/>
      <c r="E720" s="240"/>
      <c r="F720" s="240"/>
      <c r="G720" s="268"/>
      <c r="H720" s="237" t="str">
        <f t="shared" si="96"/>
        <v>-</v>
      </c>
      <c r="I720" s="237" t="str">
        <f t="shared" si="97"/>
        <v>-</v>
      </c>
      <c r="J720" s="237" t="str">
        <f t="shared" si="98"/>
        <v>-</v>
      </c>
      <c r="K720" s="237" t="str">
        <f t="shared" si="99"/>
        <v>-</v>
      </c>
      <c r="L720" s="237" t="str">
        <f t="shared" si="100"/>
        <v>-</v>
      </c>
      <c r="M720" s="237" t="str">
        <f t="shared" si="101"/>
        <v>-</v>
      </c>
      <c r="N720" s="240"/>
      <c r="O720" s="240"/>
      <c r="P720" s="268"/>
      <c r="Q720" s="237" t="str">
        <f t="shared" si="102"/>
        <v>-</v>
      </c>
      <c r="R720" s="237" t="str">
        <f t="shared" si="103"/>
        <v>-</v>
      </c>
      <c r="S720" s="237" t="str">
        <f t="shared" si="104"/>
        <v>-</v>
      </c>
      <c r="T720" s="237" t="str">
        <f t="shared" si="105"/>
        <v>-</v>
      </c>
      <c r="U720" s="237" t="str">
        <f t="shared" si="106"/>
        <v>-</v>
      </c>
      <c r="V720" s="237" t="str">
        <f t="shared" si="107"/>
        <v>-</v>
      </c>
      <c r="W720" s="295"/>
      <c r="Y720" s="290"/>
    </row>
    <row r="721" spans="2:25" x14ac:dyDescent="0.5">
      <c r="B721" s="292"/>
      <c r="C721" s="240"/>
      <c r="D721" s="268"/>
      <c r="E721" s="240"/>
      <c r="F721" s="240"/>
      <c r="G721" s="268"/>
      <c r="H721" s="237" t="str">
        <f t="shared" si="96"/>
        <v>-</v>
      </c>
      <c r="I721" s="237" t="str">
        <f t="shared" si="97"/>
        <v>-</v>
      </c>
      <c r="J721" s="237" t="str">
        <f t="shared" si="98"/>
        <v>-</v>
      </c>
      <c r="K721" s="237" t="str">
        <f t="shared" si="99"/>
        <v>-</v>
      </c>
      <c r="L721" s="237" t="str">
        <f t="shared" si="100"/>
        <v>-</v>
      </c>
      <c r="M721" s="237" t="str">
        <f t="shared" si="101"/>
        <v>-</v>
      </c>
      <c r="N721" s="240"/>
      <c r="O721" s="240"/>
      <c r="P721" s="268"/>
      <c r="Q721" s="237" t="str">
        <f t="shared" si="102"/>
        <v>-</v>
      </c>
      <c r="R721" s="237" t="str">
        <f t="shared" si="103"/>
        <v>-</v>
      </c>
      <c r="S721" s="237" t="str">
        <f t="shared" si="104"/>
        <v>-</v>
      </c>
      <c r="T721" s="237" t="str">
        <f t="shared" si="105"/>
        <v>-</v>
      </c>
      <c r="U721" s="237" t="str">
        <f t="shared" si="106"/>
        <v>-</v>
      </c>
      <c r="V721" s="237" t="str">
        <f t="shared" si="107"/>
        <v>-</v>
      </c>
      <c r="W721" s="295"/>
      <c r="Y721" s="290"/>
    </row>
    <row r="722" spans="2:25" x14ac:dyDescent="0.5">
      <c r="B722" s="292"/>
      <c r="C722" s="240"/>
      <c r="D722" s="268"/>
      <c r="E722" s="240"/>
      <c r="F722" s="240"/>
      <c r="G722" s="268"/>
      <c r="H722" s="237" t="str">
        <f t="shared" si="96"/>
        <v>-</v>
      </c>
      <c r="I722" s="237" t="str">
        <f t="shared" si="97"/>
        <v>-</v>
      </c>
      <c r="J722" s="237" t="str">
        <f t="shared" si="98"/>
        <v>-</v>
      </c>
      <c r="K722" s="237" t="str">
        <f t="shared" si="99"/>
        <v>-</v>
      </c>
      <c r="L722" s="237" t="str">
        <f t="shared" si="100"/>
        <v>-</v>
      </c>
      <c r="M722" s="237" t="str">
        <f t="shared" si="101"/>
        <v>-</v>
      </c>
      <c r="N722" s="240"/>
      <c r="O722" s="240"/>
      <c r="P722" s="268"/>
      <c r="Q722" s="237" t="str">
        <f t="shared" si="102"/>
        <v>-</v>
      </c>
      <c r="R722" s="237" t="str">
        <f t="shared" si="103"/>
        <v>-</v>
      </c>
      <c r="S722" s="237" t="str">
        <f t="shared" si="104"/>
        <v>-</v>
      </c>
      <c r="T722" s="237" t="str">
        <f t="shared" si="105"/>
        <v>-</v>
      </c>
      <c r="U722" s="237" t="str">
        <f t="shared" si="106"/>
        <v>-</v>
      </c>
      <c r="V722" s="237" t="str">
        <f t="shared" si="107"/>
        <v>-</v>
      </c>
      <c r="W722" s="295"/>
      <c r="Y722" s="290"/>
    </row>
    <row r="723" spans="2:25" x14ac:dyDescent="0.5">
      <c r="B723" s="292"/>
      <c r="C723" s="240"/>
      <c r="D723" s="268"/>
      <c r="E723" s="240"/>
      <c r="F723" s="240"/>
      <c r="G723" s="268"/>
      <c r="H723" s="237" t="str">
        <f t="shared" si="96"/>
        <v>-</v>
      </c>
      <c r="I723" s="237" t="str">
        <f t="shared" si="97"/>
        <v>-</v>
      </c>
      <c r="J723" s="237" t="str">
        <f t="shared" si="98"/>
        <v>-</v>
      </c>
      <c r="K723" s="237" t="str">
        <f t="shared" si="99"/>
        <v>-</v>
      </c>
      <c r="L723" s="237" t="str">
        <f t="shared" si="100"/>
        <v>-</v>
      </c>
      <c r="M723" s="237" t="str">
        <f t="shared" si="101"/>
        <v>-</v>
      </c>
      <c r="N723" s="240"/>
      <c r="O723" s="240"/>
      <c r="P723" s="268"/>
      <c r="Q723" s="237" t="str">
        <f t="shared" si="102"/>
        <v>-</v>
      </c>
      <c r="R723" s="237" t="str">
        <f t="shared" si="103"/>
        <v>-</v>
      </c>
      <c r="S723" s="237" t="str">
        <f t="shared" si="104"/>
        <v>-</v>
      </c>
      <c r="T723" s="237" t="str">
        <f t="shared" si="105"/>
        <v>-</v>
      </c>
      <c r="U723" s="237" t="str">
        <f t="shared" si="106"/>
        <v>-</v>
      </c>
      <c r="V723" s="237" t="str">
        <f t="shared" si="107"/>
        <v>-</v>
      </c>
      <c r="W723" s="295"/>
      <c r="Y723" s="290"/>
    </row>
    <row r="724" spans="2:25" x14ac:dyDescent="0.5">
      <c r="B724" s="292"/>
      <c r="C724" s="240"/>
      <c r="D724" s="268"/>
      <c r="E724" s="240"/>
      <c r="F724" s="240"/>
      <c r="G724" s="268"/>
      <c r="H724" s="237" t="str">
        <f t="shared" si="96"/>
        <v>-</v>
      </c>
      <c r="I724" s="237" t="str">
        <f t="shared" si="97"/>
        <v>-</v>
      </c>
      <c r="J724" s="237" t="str">
        <f t="shared" si="98"/>
        <v>-</v>
      </c>
      <c r="K724" s="237" t="str">
        <f t="shared" si="99"/>
        <v>-</v>
      </c>
      <c r="L724" s="237" t="str">
        <f t="shared" si="100"/>
        <v>-</v>
      </c>
      <c r="M724" s="237" t="str">
        <f t="shared" si="101"/>
        <v>-</v>
      </c>
      <c r="N724" s="240"/>
      <c r="O724" s="240"/>
      <c r="P724" s="268"/>
      <c r="Q724" s="237" t="str">
        <f t="shared" si="102"/>
        <v>-</v>
      </c>
      <c r="R724" s="237" t="str">
        <f t="shared" si="103"/>
        <v>-</v>
      </c>
      <c r="S724" s="237" t="str">
        <f t="shared" si="104"/>
        <v>-</v>
      </c>
      <c r="T724" s="237" t="str">
        <f t="shared" si="105"/>
        <v>-</v>
      </c>
      <c r="U724" s="237" t="str">
        <f t="shared" si="106"/>
        <v>-</v>
      </c>
      <c r="V724" s="237" t="str">
        <f t="shared" si="107"/>
        <v>-</v>
      </c>
      <c r="W724" s="295"/>
      <c r="Y724" s="290"/>
    </row>
    <row r="725" spans="2:25" x14ac:dyDescent="0.5">
      <c r="B725" s="292"/>
      <c r="C725" s="240"/>
      <c r="D725" s="268"/>
      <c r="E725" s="240"/>
      <c r="F725" s="240"/>
      <c r="G725" s="268"/>
      <c r="H725" s="237" t="str">
        <f t="shared" si="96"/>
        <v>-</v>
      </c>
      <c r="I725" s="237" t="str">
        <f t="shared" si="97"/>
        <v>-</v>
      </c>
      <c r="J725" s="237" t="str">
        <f t="shared" si="98"/>
        <v>-</v>
      </c>
      <c r="K725" s="237" t="str">
        <f t="shared" si="99"/>
        <v>-</v>
      </c>
      <c r="L725" s="237" t="str">
        <f t="shared" si="100"/>
        <v>-</v>
      </c>
      <c r="M725" s="237" t="str">
        <f t="shared" si="101"/>
        <v>-</v>
      </c>
      <c r="N725" s="240"/>
      <c r="O725" s="240"/>
      <c r="P725" s="268"/>
      <c r="Q725" s="237" t="str">
        <f t="shared" si="102"/>
        <v>-</v>
      </c>
      <c r="R725" s="237" t="str">
        <f t="shared" si="103"/>
        <v>-</v>
      </c>
      <c r="S725" s="237" t="str">
        <f t="shared" si="104"/>
        <v>-</v>
      </c>
      <c r="T725" s="237" t="str">
        <f t="shared" si="105"/>
        <v>-</v>
      </c>
      <c r="U725" s="237" t="str">
        <f t="shared" si="106"/>
        <v>-</v>
      </c>
      <c r="V725" s="237" t="str">
        <f t="shared" si="107"/>
        <v>-</v>
      </c>
      <c r="W725" s="295"/>
      <c r="Y725" s="290"/>
    </row>
    <row r="726" spans="2:25" x14ac:dyDescent="0.5">
      <c r="B726" s="292"/>
      <c r="C726" s="240"/>
      <c r="D726" s="268"/>
      <c r="E726" s="240"/>
      <c r="F726" s="240"/>
      <c r="G726" s="268"/>
      <c r="H726" s="237" t="str">
        <f t="shared" si="96"/>
        <v>-</v>
      </c>
      <c r="I726" s="237" t="str">
        <f t="shared" si="97"/>
        <v>-</v>
      </c>
      <c r="J726" s="237" t="str">
        <f t="shared" si="98"/>
        <v>-</v>
      </c>
      <c r="K726" s="237" t="str">
        <f t="shared" si="99"/>
        <v>-</v>
      </c>
      <c r="L726" s="237" t="str">
        <f t="shared" si="100"/>
        <v>-</v>
      </c>
      <c r="M726" s="237" t="str">
        <f t="shared" si="101"/>
        <v>-</v>
      </c>
      <c r="N726" s="240"/>
      <c r="O726" s="240"/>
      <c r="P726" s="268"/>
      <c r="Q726" s="237" t="str">
        <f t="shared" si="102"/>
        <v>-</v>
      </c>
      <c r="R726" s="237" t="str">
        <f t="shared" si="103"/>
        <v>-</v>
      </c>
      <c r="S726" s="237" t="str">
        <f t="shared" si="104"/>
        <v>-</v>
      </c>
      <c r="T726" s="237" t="str">
        <f t="shared" si="105"/>
        <v>-</v>
      </c>
      <c r="U726" s="237" t="str">
        <f t="shared" si="106"/>
        <v>-</v>
      </c>
      <c r="V726" s="237" t="str">
        <f t="shared" si="107"/>
        <v>-</v>
      </c>
      <c r="W726" s="295"/>
      <c r="Y726" s="290"/>
    </row>
    <row r="727" spans="2:25" x14ac:dyDescent="0.5">
      <c r="B727" s="292"/>
      <c r="C727" s="240"/>
      <c r="D727" s="268"/>
      <c r="E727" s="240"/>
      <c r="F727" s="240"/>
      <c r="G727" s="268"/>
      <c r="H727" s="237" t="str">
        <f t="shared" si="96"/>
        <v>-</v>
      </c>
      <c r="I727" s="237" t="str">
        <f t="shared" si="97"/>
        <v>-</v>
      </c>
      <c r="J727" s="237" t="str">
        <f t="shared" si="98"/>
        <v>-</v>
      </c>
      <c r="K727" s="237" t="str">
        <f t="shared" si="99"/>
        <v>-</v>
      </c>
      <c r="L727" s="237" t="str">
        <f t="shared" si="100"/>
        <v>-</v>
      </c>
      <c r="M727" s="237" t="str">
        <f t="shared" si="101"/>
        <v>-</v>
      </c>
      <c r="N727" s="240"/>
      <c r="O727" s="240"/>
      <c r="P727" s="268"/>
      <c r="Q727" s="237" t="str">
        <f t="shared" si="102"/>
        <v>-</v>
      </c>
      <c r="R727" s="237" t="str">
        <f t="shared" si="103"/>
        <v>-</v>
      </c>
      <c r="S727" s="237" t="str">
        <f t="shared" si="104"/>
        <v>-</v>
      </c>
      <c r="T727" s="237" t="str">
        <f t="shared" si="105"/>
        <v>-</v>
      </c>
      <c r="U727" s="237" t="str">
        <f t="shared" si="106"/>
        <v>-</v>
      </c>
      <c r="V727" s="237" t="str">
        <f t="shared" si="107"/>
        <v>-</v>
      </c>
      <c r="W727" s="295"/>
      <c r="Y727" s="290"/>
    </row>
    <row r="728" spans="2:25" x14ac:dyDescent="0.5">
      <c r="B728" s="292"/>
      <c r="C728" s="240"/>
      <c r="D728" s="268"/>
      <c r="E728" s="240"/>
      <c r="F728" s="240"/>
      <c r="G728" s="268"/>
      <c r="H728" s="237" t="str">
        <f t="shared" si="96"/>
        <v>-</v>
      </c>
      <c r="I728" s="237" t="str">
        <f t="shared" si="97"/>
        <v>-</v>
      </c>
      <c r="J728" s="237" t="str">
        <f t="shared" si="98"/>
        <v>-</v>
      </c>
      <c r="K728" s="237" t="str">
        <f t="shared" si="99"/>
        <v>-</v>
      </c>
      <c r="L728" s="237" t="str">
        <f t="shared" si="100"/>
        <v>-</v>
      </c>
      <c r="M728" s="237" t="str">
        <f t="shared" si="101"/>
        <v>-</v>
      </c>
      <c r="N728" s="240"/>
      <c r="O728" s="240"/>
      <c r="P728" s="268"/>
      <c r="Q728" s="237" t="str">
        <f t="shared" si="102"/>
        <v>-</v>
      </c>
      <c r="R728" s="237" t="str">
        <f t="shared" si="103"/>
        <v>-</v>
      </c>
      <c r="S728" s="237" t="str">
        <f t="shared" si="104"/>
        <v>-</v>
      </c>
      <c r="T728" s="237" t="str">
        <f t="shared" si="105"/>
        <v>-</v>
      </c>
      <c r="U728" s="237" t="str">
        <f t="shared" si="106"/>
        <v>-</v>
      </c>
      <c r="V728" s="237" t="str">
        <f t="shared" si="107"/>
        <v>-</v>
      </c>
      <c r="W728" s="295"/>
      <c r="Y728" s="290"/>
    </row>
    <row r="729" spans="2:25" x14ac:dyDescent="0.5">
      <c r="B729" s="292"/>
      <c r="C729" s="240"/>
      <c r="D729" s="268"/>
      <c r="E729" s="240"/>
      <c r="F729" s="240"/>
      <c r="G729" s="268"/>
      <c r="H729" s="237" t="str">
        <f t="shared" si="96"/>
        <v>-</v>
      </c>
      <c r="I729" s="237" t="str">
        <f t="shared" si="97"/>
        <v>-</v>
      </c>
      <c r="J729" s="237" t="str">
        <f t="shared" si="98"/>
        <v>-</v>
      </c>
      <c r="K729" s="237" t="str">
        <f t="shared" si="99"/>
        <v>-</v>
      </c>
      <c r="L729" s="237" t="str">
        <f t="shared" si="100"/>
        <v>-</v>
      </c>
      <c r="M729" s="237" t="str">
        <f t="shared" si="101"/>
        <v>-</v>
      </c>
      <c r="N729" s="240"/>
      <c r="O729" s="240"/>
      <c r="P729" s="268"/>
      <c r="Q729" s="237" t="str">
        <f t="shared" si="102"/>
        <v>-</v>
      </c>
      <c r="R729" s="237" t="str">
        <f t="shared" si="103"/>
        <v>-</v>
      </c>
      <c r="S729" s="237" t="str">
        <f t="shared" si="104"/>
        <v>-</v>
      </c>
      <c r="T729" s="237" t="str">
        <f t="shared" si="105"/>
        <v>-</v>
      </c>
      <c r="U729" s="237" t="str">
        <f t="shared" si="106"/>
        <v>-</v>
      </c>
      <c r="V729" s="237" t="str">
        <f t="shared" si="107"/>
        <v>-</v>
      </c>
      <c r="W729" s="295"/>
      <c r="Y729" s="290"/>
    </row>
    <row r="730" spans="2:25" x14ac:dyDescent="0.5">
      <c r="B730" s="292"/>
      <c r="C730" s="240"/>
      <c r="D730" s="268"/>
      <c r="E730" s="240"/>
      <c r="F730" s="240"/>
      <c r="G730" s="268"/>
      <c r="H730" s="237" t="str">
        <f t="shared" ref="H730:H793" si="108">IF(ISNUMBER(C730),5/9*(E730-32)+273.15,"-")</f>
        <v>-</v>
      </c>
      <c r="I730" s="237" t="str">
        <f t="shared" ref="I730:I793" si="109">IF(ISNUMBER(C730),EXP(-(5.8*10^3/H730)-5.516-(4.864*10^-2*H730)+(4.176*10^-5*H730^2)-(1.445*10^-8*H730^3)+6.546*LN(H730)),"-")</f>
        <v>-</v>
      </c>
      <c r="J730" s="237" t="str">
        <f t="shared" ref="J730:J793" si="110">IF(ISNUMBER(C730),F730*I730/100,"-")</f>
        <v>-</v>
      </c>
      <c r="K730" s="237" t="str">
        <f t="shared" ref="K730:K793" si="111">IF(ISNUMBER(C730),0.62198*J730/((D730*3.386)-J730),"-")</f>
        <v>-</v>
      </c>
      <c r="L730" s="237" t="str">
        <f t="shared" ref="L730:L793" si="112">IF(ISNUMBER(C730),(0.287055*H730)/((D730*3.386)-J730)*16.016,"-")</f>
        <v>-</v>
      </c>
      <c r="M730" s="237" t="str">
        <f t="shared" ref="M730:M793" si="113">IF(ISNUMBER(C730),K730/L730,"-")</f>
        <v>-</v>
      </c>
      <c r="N730" s="240"/>
      <c r="O730" s="240"/>
      <c r="P730" s="268"/>
      <c r="Q730" s="237" t="str">
        <f t="shared" ref="Q730:Q793" si="114">IF(ISNUMBER(C730),5/9*(N730-32)+273.15,"-")</f>
        <v>-</v>
      </c>
      <c r="R730" s="237" t="str">
        <f t="shared" ref="R730:R793" si="115">IF(ISNUMBER(C730),EXP(-(5.8*10^3/Q730)-5.516-(4.864*10^-2*Q730)+(4.176*10^-5*Q730^2)-(1.445*10^-8*Q730^3)+6.546*LN(Q730)),"-")</f>
        <v>-</v>
      </c>
      <c r="S730" s="237" t="str">
        <f t="shared" ref="S730:S793" si="116">IF(ISNUMBER(C730),O730*R730/100,"-")</f>
        <v>-</v>
      </c>
      <c r="T730" s="237" t="str">
        <f t="shared" ref="T730:T793" si="117">IF(ISNUMBER(C730),0.62198*S730/((D730*3.386)-S730),"-")</f>
        <v>-</v>
      </c>
      <c r="U730" s="237" t="str">
        <f t="shared" ref="U730:U793" si="118">IF(ISNUMBER(C730),(0.287055*Q730)/((D730*3.386)-S730)*16.016,"-")</f>
        <v>-</v>
      </c>
      <c r="V730" s="237" t="str">
        <f t="shared" ref="V730:V793" si="119">IF(ISNUMBER(C730),T730/U730,"-")</f>
        <v>-</v>
      </c>
      <c r="W730" s="295"/>
      <c r="Y730" s="290"/>
    </row>
    <row r="731" spans="2:25" x14ac:dyDescent="0.5">
      <c r="B731" s="292"/>
      <c r="C731" s="240"/>
      <c r="D731" s="268"/>
      <c r="E731" s="240"/>
      <c r="F731" s="240"/>
      <c r="G731" s="268"/>
      <c r="H731" s="237" t="str">
        <f t="shared" si="108"/>
        <v>-</v>
      </c>
      <c r="I731" s="237" t="str">
        <f t="shared" si="109"/>
        <v>-</v>
      </c>
      <c r="J731" s="237" t="str">
        <f t="shared" si="110"/>
        <v>-</v>
      </c>
      <c r="K731" s="237" t="str">
        <f t="shared" si="111"/>
        <v>-</v>
      </c>
      <c r="L731" s="237" t="str">
        <f t="shared" si="112"/>
        <v>-</v>
      </c>
      <c r="M731" s="237" t="str">
        <f t="shared" si="113"/>
        <v>-</v>
      </c>
      <c r="N731" s="240"/>
      <c r="O731" s="240"/>
      <c r="P731" s="268"/>
      <c r="Q731" s="237" t="str">
        <f t="shared" si="114"/>
        <v>-</v>
      </c>
      <c r="R731" s="237" t="str">
        <f t="shared" si="115"/>
        <v>-</v>
      </c>
      <c r="S731" s="237" t="str">
        <f t="shared" si="116"/>
        <v>-</v>
      </c>
      <c r="T731" s="237" t="str">
        <f t="shared" si="117"/>
        <v>-</v>
      </c>
      <c r="U731" s="237" t="str">
        <f t="shared" si="118"/>
        <v>-</v>
      </c>
      <c r="V731" s="237" t="str">
        <f t="shared" si="119"/>
        <v>-</v>
      </c>
      <c r="W731" s="295"/>
      <c r="Y731" s="290"/>
    </row>
    <row r="732" spans="2:25" x14ac:dyDescent="0.5">
      <c r="B732" s="292"/>
      <c r="C732" s="240"/>
      <c r="D732" s="268"/>
      <c r="E732" s="240"/>
      <c r="F732" s="240"/>
      <c r="G732" s="268"/>
      <c r="H732" s="237" t="str">
        <f t="shared" si="108"/>
        <v>-</v>
      </c>
      <c r="I732" s="237" t="str">
        <f t="shared" si="109"/>
        <v>-</v>
      </c>
      <c r="J732" s="237" t="str">
        <f t="shared" si="110"/>
        <v>-</v>
      </c>
      <c r="K732" s="237" t="str">
        <f t="shared" si="111"/>
        <v>-</v>
      </c>
      <c r="L732" s="237" t="str">
        <f t="shared" si="112"/>
        <v>-</v>
      </c>
      <c r="M732" s="237" t="str">
        <f t="shared" si="113"/>
        <v>-</v>
      </c>
      <c r="N732" s="240"/>
      <c r="O732" s="240"/>
      <c r="P732" s="268"/>
      <c r="Q732" s="237" t="str">
        <f t="shared" si="114"/>
        <v>-</v>
      </c>
      <c r="R732" s="237" t="str">
        <f t="shared" si="115"/>
        <v>-</v>
      </c>
      <c r="S732" s="237" t="str">
        <f t="shared" si="116"/>
        <v>-</v>
      </c>
      <c r="T732" s="237" t="str">
        <f t="shared" si="117"/>
        <v>-</v>
      </c>
      <c r="U732" s="237" t="str">
        <f t="shared" si="118"/>
        <v>-</v>
      </c>
      <c r="V732" s="237" t="str">
        <f t="shared" si="119"/>
        <v>-</v>
      </c>
      <c r="W732" s="295"/>
      <c r="Y732" s="290"/>
    </row>
    <row r="733" spans="2:25" x14ac:dyDescent="0.5">
      <c r="B733" s="292"/>
      <c r="C733" s="240"/>
      <c r="D733" s="268"/>
      <c r="E733" s="240"/>
      <c r="F733" s="240"/>
      <c r="G733" s="268"/>
      <c r="H733" s="237" t="str">
        <f t="shared" si="108"/>
        <v>-</v>
      </c>
      <c r="I733" s="237" t="str">
        <f t="shared" si="109"/>
        <v>-</v>
      </c>
      <c r="J733" s="237" t="str">
        <f t="shared" si="110"/>
        <v>-</v>
      </c>
      <c r="K733" s="237" t="str">
        <f t="shared" si="111"/>
        <v>-</v>
      </c>
      <c r="L733" s="237" t="str">
        <f t="shared" si="112"/>
        <v>-</v>
      </c>
      <c r="M733" s="237" t="str">
        <f t="shared" si="113"/>
        <v>-</v>
      </c>
      <c r="N733" s="240"/>
      <c r="O733" s="240"/>
      <c r="P733" s="268"/>
      <c r="Q733" s="237" t="str">
        <f t="shared" si="114"/>
        <v>-</v>
      </c>
      <c r="R733" s="237" t="str">
        <f t="shared" si="115"/>
        <v>-</v>
      </c>
      <c r="S733" s="237" t="str">
        <f t="shared" si="116"/>
        <v>-</v>
      </c>
      <c r="T733" s="237" t="str">
        <f t="shared" si="117"/>
        <v>-</v>
      </c>
      <c r="U733" s="237" t="str">
        <f t="shared" si="118"/>
        <v>-</v>
      </c>
      <c r="V733" s="237" t="str">
        <f t="shared" si="119"/>
        <v>-</v>
      </c>
      <c r="W733" s="295"/>
      <c r="Y733" s="290"/>
    </row>
    <row r="734" spans="2:25" x14ac:dyDescent="0.5">
      <c r="B734" s="292"/>
      <c r="C734" s="240"/>
      <c r="D734" s="268"/>
      <c r="E734" s="240"/>
      <c r="F734" s="240"/>
      <c r="G734" s="268"/>
      <c r="H734" s="237" t="str">
        <f t="shared" si="108"/>
        <v>-</v>
      </c>
      <c r="I734" s="237" t="str">
        <f t="shared" si="109"/>
        <v>-</v>
      </c>
      <c r="J734" s="237" t="str">
        <f t="shared" si="110"/>
        <v>-</v>
      </c>
      <c r="K734" s="237" t="str">
        <f t="shared" si="111"/>
        <v>-</v>
      </c>
      <c r="L734" s="237" t="str">
        <f t="shared" si="112"/>
        <v>-</v>
      </c>
      <c r="M734" s="237" t="str">
        <f t="shared" si="113"/>
        <v>-</v>
      </c>
      <c r="N734" s="240"/>
      <c r="O734" s="240"/>
      <c r="P734" s="268"/>
      <c r="Q734" s="237" t="str">
        <f t="shared" si="114"/>
        <v>-</v>
      </c>
      <c r="R734" s="237" t="str">
        <f t="shared" si="115"/>
        <v>-</v>
      </c>
      <c r="S734" s="237" t="str">
        <f t="shared" si="116"/>
        <v>-</v>
      </c>
      <c r="T734" s="237" t="str">
        <f t="shared" si="117"/>
        <v>-</v>
      </c>
      <c r="U734" s="237" t="str">
        <f t="shared" si="118"/>
        <v>-</v>
      </c>
      <c r="V734" s="237" t="str">
        <f t="shared" si="119"/>
        <v>-</v>
      </c>
      <c r="W734" s="295"/>
      <c r="Y734" s="290"/>
    </row>
    <row r="735" spans="2:25" x14ac:dyDescent="0.5">
      <c r="B735" s="292"/>
      <c r="C735" s="240"/>
      <c r="D735" s="268"/>
      <c r="E735" s="240"/>
      <c r="F735" s="240"/>
      <c r="G735" s="268"/>
      <c r="H735" s="237" t="str">
        <f t="shared" si="108"/>
        <v>-</v>
      </c>
      <c r="I735" s="237" t="str">
        <f t="shared" si="109"/>
        <v>-</v>
      </c>
      <c r="J735" s="237" t="str">
        <f t="shared" si="110"/>
        <v>-</v>
      </c>
      <c r="K735" s="237" t="str">
        <f t="shared" si="111"/>
        <v>-</v>
      </c>
      <c r="L735" s="237" t="str">
        <f t="shared" si="112"/>
        <v>-</v>
      </c>
      <c r="M735" s="237" t="str">
        <f t="shared" si="113"/>
        <v>-</v>
      </c>
      <c r="N735" s="240"/>
      <c r="O735" s="240"/>
      <c r="P735" s="268"/>
      <c r="Q735" s="237" t="str">
        <f t="shared" si="114"/>
        <v>-</v>
      </c>
      <c r="R735" s="237" t="str">
        <f t="shared" si="115"/>
        <v>-</v>
      </c>
      <c r="S735" s="237" t="str">
        <f t="shared" si="116"/>
        <v>-</v>
      </c>
      <c r="T735" s="237" t="str">
        <f t="shared" si="117"/>
        <v>-</v>
      </c>
      <c r="U735" s="237" t="str">
        <f t="shared" si="118"/>
        <v>-</v>
      </c>
      <c r="V735" s="237" t="str">
        <f t="shared" si="119"/>
        <v>-</v>
      </c>
      <c r="W735" s="295"/>
      <c r="Y735" s="290"/>
    </row>
    <row r="736" spans="2:25" x14ac:dyDescent="0.5">
      <c r="B736" s="292"/>
      <c r="C736" s="240"/>
      <c r="D736" s="268"/>
      <c r="E736" s="240"/>
      <c r="F736" s="240"/>
      <c r="G736" s="268"/>
      <c r="H736" s="237" t="str">
        <f t="shared" si="108"/>
        <v>-</v>
      </c>
      <c r="I736" s="237" t="str">
        <f t="shared" si="109"/>
        <v>-</v>
      </c>
      <c r="J736" s="237" t="str">
        <f t="shared" si="110"/>
        <v>-</v>
      </c>
      <c r="K736" s="237" t="str">
        <f t="shared" si="111"/>
        <v>-</v>
      </c>
      <c r="L736" s="237" t="str">
        <f t="shared" si="112"/>
        <v>-</v>
      </c>
      <c r="M736" s="237" t="str">
        <f t="shared" si="113"/>
        <v>-</v>
      </c>
      <c r="N736" s="240"/>
      <c r="O736" s="240"/>
      <c r="P736" s="268"/>
      <c r="Q736" s="237" t="str">
        <f t="shared" si="114"/>
        <v>-</v>
      </c>
      <c r="R736" s="237" t="str">
        <f t="shared" si="115"/>
        <v>-</v>
      </c>
      <c r="S736" s="237" t="str">
        <f t="shared" si="116"/>
        <v>-</v>
      </c>
      <c r="T736" s="237" t="str">
        <f t="shared" si="117"/>
        <v>-</v>
      </c>
      <c r="U736" s="237" t="str">
        <f t="shared" si="118"/>
        <v>-</v>
      </c>
      <c r="V736" s="237" t="str">
        <f t="shared" si="119"/>
        <v>-</v>
      </c>
      <c r="W736" s="295"/>
      <c r="Y736" s="290"/>
    </row>
    <row r="737" spans="2:25" x14ac:dyDescent="0.5">
      <c r="B737" s="292"/>
      <c r="C737" s="240"/>
      <c r="D737" s="268"/>
      <c r="E737" s="240"/>
      <c r="F737" s="240"/>
      <c r="G737" s="268"/>
      <c r="H737" s="237" t="str">
        <f t="shared" si="108"/>
        <v>-</v>
      </c>
      <c r="I737" s="237" t="str">
        <f t="shared" si="109"/>
        <v>-</v>
      </c>
      <c r="J737" s="237" t="str">
        <f t="shared" si="110"/>
        <v>-</v>
      </c>
      <c r="K737" s="237" t="str">
        <f t="shared" si="111"/>
        <v>-</v>
      </c>
      <c r="L737" s="237" t="str">
        <f t="shared" si="112"/>
        <v>-</v>
      </c>
      <c r="M737" s="237" t="str">
        <f t="shared" si="113"/>
        <v>-</v>
      </c>
      <c r="N737" s="240"/>
      <c r="O737" s="240"/>
      <c r="P737" s="268"/>
      <c r="Q737" s="237" t="str">
        <f t="shared" si="114"/>
        <v>-</v>
      </c>
      <c r="R737" s="237" t="str">
        <f t="shared" si="115"/>
        <v>-</v>
      </c>
      <c r="S737" s="237" t="str">
        <f t="shared" si="116"/>
        <v>-</v>
      </c>
      <c r="T737" s="237" t="str">
        <f t="shared" si="117"/>
        <v>-</v>
      </c>
      <c r="U737" s="237" t="str">
        <f t="shared" si="118"/>
        <v>-</v>
      </c>
      <c r="V737" s="237" t="str">
        <f t="shared" si="119"/>
        <v>-</v>
      </c>
      <c r="W737" s="295"/>
      <c r="Y737" s="290"/>
    </row>
    <row r="738" spans="2:25" x14ac:dyDescent="0.5">
      <c r="B738" s="292"/>
      <c r="C738" s="240"/>
      <c r="D738" s="268"/>
      <c r="E738" s="240"/>
      <c r="F738" s="240"/>
      <c r="G738" s="268"/>
      <c r="H738" s="237" t="str">
        <f t="shared" si="108"/>
        <v>-</v>
      </c>
      <c r="I738" s="237" t="str">
        <f t="shared" si="109"/>
        <v>-</v>
      </c>
      <c r="J738" s="237" t="str">
        <f t="shared" si="110"/>
        <v>-</v>
      </c>
      <c r="K738" s="237" t="str">
        <f t="shared" si="111"/>
        <v>-</v>
      </c>
      <c r="L738" s="237" t="str">
        <f t="shared" si="112"/>
        <v>-</v>
      </c>
      <c r="M738" s="237" t="str">
        <f t="shared" si="113"/>
        <v>-</v>
      </c>
      <c r="N738" s="240"/>
      <c r="O738" s="240"/>
      <c r="P738" s="268"/>
      <c r="Q738" s="237" t="str">
        <f t="shared" si="114"/>
        <v>-</v>
      </c>
      <c r="R738" s="237" t="str">
        <f t="shared" si="115"/>
        <v>-</v>
      </c>
      <c r="S738" s="237" t="str">
        <f t="shared" si="116"/>
        <v>-</v>
      </c>
      <c r="T738" s="237" t="str">
        <f t="shared" si="117"/>
        <v>-</v>
      </c>
      <c r="U738" s="237" t="str">
        <f t="shared" si="118"/>
        <v>-</v>
      </c>
      <c r="V738" s="237" t="str">
        <f t="shared" si="119"/>
        <v>-</v>
      </c>
      <c r="W738" s="295"/>
      <c r="Y738" s="290"/>
    </row>
    <row r="739" spans="2:25" x14ac:dyDescent="0.5">
      <c r="B739" s="292"/>
      <c r="C739" s="240"/>
      <c r="D739" s="268"/>
      <c r="E739" s="240"/>
      <c r="F739" s="240"/>
      <c r="G739" s="268"/>
      <c r="H739" s="237" t="str">
        <f t="shared" si="108"/>
        <v>-</v>
      </c>
      <c r="I739" s="237" t="str">
        <f t="shared" si="109"/>
        <v>-</v>
      </c>
      <c r="J739" s="237" t="str">
        <f t="shared" si="110"/>
        <v>-</v>
      </c>
      <c r="K739" s="237" t="str">
        <f t="shared" si="111"/>
        <v>-</v>
      </c>
      <c r="L739" s="237" t="str">
        <f t="shared" si="112"/>
        <v>-</v>
      </c>
      <c r="M739" s="237" t="str">
        <f t="shared" si="113"/>
        <v>-</v>
      </c>
      <c r="N739" s="240"/>
      <c r="O739" s="240"/>
      <c r="P739" s="268"/>
      <c r="Q739" s="237" t="str">
        <f t="shared" si="114"/>
        <v>-</v>
      </c>
      <c r="R739" s="237" t="str">
        <f t="shared" si="115"/>
        <v>-</v>
      </c>
      <c r="S739" s="237" t="str">
        <f t="shared" si="116"/>
        <v>-</v>
      </c>
      <c r="T739" s="237" t="str">
        <f t="shared" si="117"/>
        <v>-</v>
      </c>
      <c r="U739" s="237" t="str">
        <f t="shared" si="118"/>
        <v>-</v>
      </c>
      <c r="V739" s="237" t="str">
        <f t="shared" si="119"/>
        <v>-</v>
      </c>
      <c r="W739" s="295"/>
      <c r="Y739" s="290"/>
    </row>
    <row r="740" spans="2:25" x14ac:dyDescent="0.5">
      <c r="B740" s="292"/>
      <c r="C740" s="240"/>
      <c r="D740" s="268"/>
      <c r="E740" s="240"/>
      <c r="F740" s="240"/>
      <c r="G740" s="268"/>
      <c r="H740" s="237" t="str">
        <f t="shared" si="108"/>
        <v>-</v>
      </c>
      <c r="I740" s="237" t="str">
        <f t="shared" si="109"/>
        <v>-</v>
      </c>
      <c r="J740" s="237" t="str">
        <f t="shared" si="110"/>
        <v>-</v>
      </c>
      <c r="K740" s="237" t="str">
        <f t="shared" si="111"/>
        <v>-</v>
      </c>
      <c r="L740" s="237" t="str">
        <f t="shared" si="112"/>
        <v>-</v>
      </c>
      <c r="M740" s="237" t="str">
        <f t="shared" si="113"/>
        <v>-</v>
      </c>
      <c r="N740" s="240"/>
      <c r="O740" s="240"/>
      <c r="P740" s="268"/>
      <c r="Q740" s="237" t="str">
        <f t="shared" si="114"/>
        <v>-</v>
      </c>
      <c r="R740" s="237" t="str">
        <f t="shared" si="115"/>
        <v>-</v>
      </c>
      <c r="S740" s="237" t="str">
        <f t="shared" si="116"/>
        <v>-</v>
      </c>
      <c r="T740" s="237" t="str">
        <f t="shared" si="117"/>
        <v>-</v>
      </c>
      <c r="U740" s="237" t="str">
        <f t="shared" si="118"/>
        <v>-</v>
      </c>
      <c r="V740" s="237" t="str">
        <f t="shared" si="119"/>
        <v>-</v>
      </c>
      <c r="W740" s="295"/>
      <c r="Y740" s="290"/>
    </row>
    <row r="741" spans="2:25" x14ac:dyDescent="0.5">
      <c r="B741" s="292"/>
      <c r="C741" s="240"/>
      <c r="D741" s="268"/>
      <c r="E741" s="240"/>
      <c r="F741" s="240"/>
      <c r="G741" s="268"/>
      <c r="H741" s="237" t="str">
        <f t="shared" si="108"/>
        <v>-</v>
      </c>
      <c r="I741" s="237" t="str">
        <f t="shared" si="109"/>
        <v>-</v>
      </c>
      <c r="J741" s="237" t="str">
        <f t="shared" si="110"/>
        <v>-</v>
      </c>
      <c r="K741" s="237" t="str">
        <f t="shared" si="111"/>
        <v>-</v>
      </c>
      <c r="L741" s="237" t="str">
        <f t="shared" si="112"/>
        <v>-</v>
      </c>
      <c r="M741" s="237" t="str">
        <f t="shared" si="113"/>
        <v>-</v>
      </c>
      <c r="N741" s="240"/>
      <c r="O741" s="240"/>
      <c r="P741" s="268"/>
      <c r="Q741" s="237" t="str">
        <f t="shared" si="114"/>
        <v>-</v>
      </c>
      <c r="R741" s="237" t="str">
        <f t="shared" si="115"/>
        <v>-</v>
      </c>
      <c r="S741" s="237" t="str">
        <f t="shared" si="116"/>
        <v>-</v>
      </c>
      <c r="T741" s="237" t="str">
        <f t="shared" si="117"/>
        <v>-</v>
      </c>
      <c r="U741" s="237" t="str">
        <f t="shared" si="118"/>
        <v>-</v>
      </c>
      <c r="V741" s="237" t="str">
        <f t="shared" si="119"/>
        <v>-</v>
      </c>
      <c r="W741" s="295"/>
      <c r="Y741" s="290"/>
    </row>
    <row r="742" spans="2:25" x14ac:dyDescent="0.5">
      <c r="B742" s="292"/>
      <c r="C742" s="240"/>
      <c r="D742" s="268"/>
      <c r="E742" s="240"/>
      <c r="F742" s="240"/>
      <c r="G742" s="268"/>
      <c r="H742" s="237" t="str">
        <f t="shared" si="108"/>
        <v>-</v>
      </c>
      <c r="I742" s="237" t="str">
        <f t="shared" si="109"/>
        <v>-</v>
      </c>
      <c r="J742" s="237" t="str">
        <f t="shared" si="110"/>
        <v>-</v>
      </c>
      <c r="K742" s="237" t="str">
        <f t="shared" si="111"/>
        <v>-</v>
      </c>
      <c r="L742" s="237" t="str">
        <f t="shared" si="112"/>
        <v>-</v>
      </c>
      <c r="M742" s="237" t="str">
        <f t="shared" si="113"/>
        <v>-</v>
      </c>
      <c r="N742" s="240"/>
      <c r="O742" s="240"/>
      <c r="P742" s="268"/>
      <c r="Q742" s="237" t="str">
        <f t="shared" si="114"/>
        <v>-</v>
      </c>
      <c r="R742" s="237" t="str">
        <f t="shared" si="115"/>
        <v>-</v>
      </c>
      <c r="S742" s="237" t="str">
        <f t="shared" si="116"/>
        <v>-</v>
      </c>
      <c r="T742" s="237" t="str">
        <f t="shared" si="117"/>
        <v>-</v>
      </c>
      <c r="U742" s="237" t="str">
        <f t="shared" si="118"/>
        <v>-</v>
      </c>
      <c r="V742" s="237" t="str">
        <f t="shared" si="119"/>
        <v>-</v>
      </c>
      <c r="W742" s="295"/>
      <c r="Y742" s="290"/>
    </row>
    <row r="743" spans="2:25" x14ac:dyDescent="0.5">
      <c r="B743" s="292"/>
      <c r="C743" s="240"/>
      <c r="D743" s="268"/>
      <c r="E743" s="240"/>
      <c r="F743" s="240"/>
      <c r="G743" s="268"/>
      <c r="H743" s="237" t="str">
        <f t="shared" si="108"/>
        <v>-</v>
      </c>
      <c r="I743" s="237" t="str">
        <f t="shared" si="109"/>
        <v>-</v>
      </c>
      <c r="J743" s="237" t="str">
        <f t="shared" si="110"/>
        <v>-</v>
      </c>
      <c r="K743" s="237" t="str">
        <f t="shared" si="111"/>
        <v>-</v>
      </c>
      <c r="L743" s="237" t="str">
        <f t="shared" si="112"/>
        <v>-</v>
      </c>
      <c r="M743" s="237" t="str">
        <f t="shared" si="113"/>
        <v>-</v>
      </c>
      <c r="N743" s="240"/>
      <c r="O743" s="240"/>
      <c r="P743" s="268"/>
      <c r="Q743" s="237" t="str">
        <f t="shared" si="114"/>
        <v>-</v>
      </c>
      <c r="R743" s="237" t="str">
        <f t="shared" si="115"/>
        <v>-</v>
      </c>
      <c r="S743" s="237" t="str">
        <f t="shared" si="116"/>
        <v>-</v>
      </c>
      <c r="T743" s="237" t="str">
        <f t="shared" si="117"/>
        <v>-</v>
      </c>
      <c r="U743" s="237" t="str">
        <f t="shared" si="118"/>
        <v>-</v>
      </c>
      <c r="V743" s="237" t="str">
        <f t="shared" si="119"/>
        <v>-</v>
      </c>
      <c r="W743" s="295"/>
      <c r="Y743" s="290"/>
    </row>
    <row r="744" spans="2:25" x14ac:dyDescent="0.5">
      <c r="B744" s="292"/>
      <c r="C744" s="240"/>
      <c r="D744" s="268"/>
      <c r="E744" s="240"/>
      <c r="F744" s="240"/>
      <c r="G744" s="268"/>
      <c r="H744" s="237" t="str">
        <f t="shared" si="108"/>
        <v>-</v>
      </c>
      <c r="I744" s="237" t="str">
        <f t="shared" si="109"/>
        <v>-</v>
      </c>
      <c r="J744" s="237" t="str">
        <f t="shared" si="110"/>
        <v>-</v>
      </c>
      <c r="K744" s="237" t="str">
        <f t="shared" si="111"/>
        <v>-</v>
      </c>
      <c r="L744" s="237" t="str">
        <f t="shared" si="112"/>
        <v>-</v>
      </c>
      <c r="M744" s="237" t="str">
        <f t="shared" si="113"/>
        <v>-</v>
      </c>
      <c r="N744" s="240"/>
      <c r="O744" s="240"/>
      <c r="P744" s="268"/>
      <c r="Q744" s="237" t="str">
        <f t="shared" si="114"/>
        <v>-</v>
      </c>
      <c r="R744" s="237" t="str">
        <f t="shared" si="115"/>
        <v>-</v>
      </c>
      <c r="S744" s="237" t="str">
        <f t="shared" si="116"/>
        <v>-</v>
      </c>
      <c r="T744" s="237" t="str">
        <f t="shared" si="117"/>
        <v>-</v>
      </c>
      <c r="U744" s="237" t="str">
        <f t="shared" si="118"/>
        <v>-</v>
      </c>
      <c r="V744" s="237" t="str">
        <f t="shared" si="119"/>
        <v>-</v>
      </c>
      <c r="W744" s="295"/>
      <c r="Y744" s="290"/>
    </row>
    <row r="745" spans="2:25" x14ac:dyDescent="0.5">
      <c r="B745" s="292"/>
      <c r="C745" s="240"/>
      <c r="D745" s="268"/>
      <c r="E745" s="240"/>
      <c r="F745" s="240"/>
      <c r="G745" s="268"/>
      <c r="H745" s="237" t="str">
        <f t="shared" si="108"/>
        <v>-</v>
      </c>
      <c r="I745" s="237" t="str">
        <f t="shared" si="109"/>
        <v>-</v>
      </c>
      <c r="J745" s="237" t="str">
        <f t="shared" si="110"/>
        <v>-</v>
      </c>
      <c r="K745" s="237" t="str">
        <f t="shared" si="111"/>
        <v>-</v>
      </c>
      <c r="L745" s="237" t="str">
        <f t="shared" si="112"/>
        <v>-</v>
      </c>
      <c r="M745" s="237" t="str">
        <f t="shared" si="113"/>
        <v>-</v>
      </c>
      <c r="N745" s="240"/>
      <c r="O745" s="240"/>
      <c r="P745" s="268"/>
      <c r="Q745" s="237" t="str">
        <f t="shared" si="114"/>
        <v>-</v>
      </c>
      <c r="R745" s="237" t="str">
        <f t="shared" si="115"/>
        <v>-</v>
      </c>
      <c r="S745" s="237" t="str">
        <f t="shared" si="116"/>
        <v>-</v>
      </c>
      <c r="T745" s="237" t="str">
        <f t="shared" si="117"/>
        <v>-</v>
      </c>
      <c r="U745" s="237" t="str">
        <f t="shared" si="118"/>
        <v>-</v>
      </c>
      <c r="V745" s="237" t="str">
        <f t="shared" si="119"/>
        <v>-</v>
      </c>
      <c r="W745" s="295"/>
      <c r="Y745" s="290"/>
    </row>
    <row r="746" spans="2:25" x14ac:dyDescent="0.5">
      <c r="B746" s="292"/>
      <c r="C746" s="240"/>
      <c r="D746" s="268"/>
      <c r="E746" s="240"/>
      <c r="F746" s="240"/>
      <c r="G746" s="268"/>
      <c r="H746" s="237" t="str">
        <f t="shared" si="108"/>
        <v>-</v>
      </c>
      <c r="I746" s="237" t="str">
        <f t="shared" si="109"/>
        <v>-</v>
      </c>
      <c r="J746" s="237" t="str">
        <f t="shared" si="110"/>
        <v>-</v>
      </c>
      <c r="K746" s="237" t="str">
        <f t="shared" si="111"/>
        <v>-</v>
      </c>
      <c r="L746" s="237" t="str">
        <f t="shared" si="112"/>
        <v>-</v>
      </c>
      <c r="M746" s="237" t="str">
        <f t="shared" si="113"/>
        <v>-</v>
      </c>
      <c r="N746" s="240"/>
      <c r="O746" s="240"/>
      <c r="P746" s="268"/>
      <c r="Q746" s="237" t="str">
        <f t="shared" si="114"/>
        <v>-</v>
      </c>
      <c r="R746" s="237" t="str">
        <f t="shared" si="115"/>
        <v>-</v>
      </c>
      <c r="S746" s="237" t="str">
        <f t="shared" si="116"/>
        <v>-</v>
      </c>
      <c r="T746" s="237" t="str">
        <f t="shared" si="117"/>
        <v>-</v>
      </c>
      <c r="U746" s="237" t="str">
        <f t="shared" si="118"/>
        <v>-</v>
      </c>
      <c r="V746" s="237" t="str">
        <f t="shared" si="119"/>
        <v>-</v>
      </c>
      <c r="W746" s="295"/>
      <c r="Y746" s="290"/>
    </row>
    <row r="747" spans="2:25" x14ac:dyDescent="0.5">
      <c r="B747" s="292"/>
      <c r="C747" s="240"/>
      <c r="D747" s="268"/>
      <c r="E747" s="240"/>
      <c r="F747" s="240"/>
      <c r="G747" s="268"/>
      <c r="H747" s="237" t="str">
        <f t="shared" si="108"/>
        <v>-</v>
      </c>
      <c r="I747" s="237" t="str">
        <f t="shared" si="109"/>
        <v>-</v>
      </c>
      <c r="J747" s="237" t="str">
        <f t="shared" si="110"/>
        <v>-</v>
      </c>
      <c r="K747" s="237" t="str">
        <f t="shared" si="111"/>
        <v>-</v>
      </c>
      <c r="L747" s="237" t="str">
        <f t="shared" si="112"/>
        <v>-</v>
      </c>
      <c r="M747" s="237" t="str">
        <f t="shared" si="113"/>
        <v>-</v>
      </c>
      <c r="N747" s="240"/>
      <c r="O747" s="240"/>
      <c r="P747" s="268"/>
      <c r="Q747" s="237" t="str">
        <f t="shared" si="114"/>
        <v>-</v>
      </c>
      <c r="R747" s="237" t="str">
        <f t="shared" si="115"/>
        <v>-</v>
      </c>
      <c r="S747" s="237" t="str">
        <f t="shared" si="116"/>
        <v>-</v>
      </c>
      <c r="T747" s="237" t="str">
        <f t="shared" si="117"/>
        <v>-</v>
      </c>
      <c r="U747" s="237" t="str">
        <f t="shared" si="118"/>
        <v>-</v>
      </c>
      <c r="V747" s="237" t="str">
        <f t="shared" si="119"/>
        <v>-</v>
      </c>
      <c r="W747" s="295"/>
      <c r="Y747" s="290"/>
    </row>
    <row r="748" spans="2:25" x14ac:dyDescent="0.5">
      <c r="B748" s="292"/>
      <c r="C748" s="240"/>
      <c r="D748" s="268"/>
      <c r="E748" s="240"/>
      <c r="F748" s="240"/>
      <c r="G748" s="268"/>
      <c r="H748" s="237" t="str">
        <f t="shared" si="108"/>
        <v>-</v>
      </c>
      <c r="I748" s="237" t="str">
        <f t="shared" si="109"/>
        <v>-</v>
      </c>
      <c r="J748" s="237" t="str">
        <f t="shared" si="110"/>
        <v>-</v>
      </c>
      <c r="K748" s="237" t="str">
        <f t="shared" si="111"/>
        <v>-</v>
      </c>
      <c r="L748" s="237" t="str">
        <f t="shared" si="112"/>
        <v>-</v>
      </c>
      <c r="M748" s="237" t="str">
        <f t="shared" si="113"/>
        <v>-</v>
      </c>
      <c r="N748" s="240"/>
      <c r="O748" s="240"/>
      <c r="P748" s="268"/>
      <c r="Q748" s="237" t="str">
        <f t="shared" si="114"/>
        <v>-</v>
      </c>
      <c r="R748" s="237" t="str">
        <f t="shared" si="115"/>
        <v>-</v>
      </c>
      <c r="S748" s="237" t="str">
        <f t="shared" si="116"/>
        <v>-</v>
      </c>
      <c r="T748" s="237" t="str">
        <f t="shared" si="117"/>
        <v>-</v>
      </c>
      <c r="U748" s="237" t="str">
        <f t="shared" si="118"/>
        <v>-</v>
      </c>
      <c r="V748" s="237" t="str">
        <f t="shared" si="119"/>
        <v>-</v>
      </c>
      <c r="W748" s="295"/>
      <c r="Y748" s="290"/>
    </row>
    <row r="749" spans="2:25" x14ac:dyDescent="0.5">
      <c r="B749" s="292"/>
      <c r="C749" s="240"/>
      <c r="D749" s="268"/>
      <c r="E749" s="240"/>
      <c r="F749" s="240"/>
      <c r="G749" s="268"/>
      <c r="H749" s="237" t="str">
        <f t="shared" si="108"/>
        <v>-</v>
      </c>
      <c r="I749" s="237" t="str">
        <f t="shared" si="109"/>
        <v>-</v>
      </c>
      <c r="J749" s="237" t="str">
        <f t="shared" si="110"/>
        <v>-</v>
      </c>
      <c r="K749" s="237" t="str">
        <f t="shared" si="111"/>
        <v>-</v>
      </c>
      <c r="L749" s="237" t="str">
        <f t="shared" si="112"/>
        <v>-</v>
      </c>
      <c r="M749" s="237" t="str">
        <f t="shared" si="113"/>
        <v>-</v>
      </c>
      <c r="N749" s="240"/>
      <c r="O749" s="240"/>
      <c r="P749" s="268"/>
      <c r="Q749" s="237" t="str">
        <f t="shared" si="114"/>
        <v>-</v>
      </c>
      <c r="R749" s="237" t="str">
        <f t="shared" si="115"/>
        <v>-</v>
      </c>
      <c r="S749" s="237" t="str">
        <f t="shared" si="116"/>
        <v>-</v>
      </c>
      <c r="T749" s="237" t="str">
        <f t="shared" si="117"/>
        <v>-</v>
      </c>
      <c r="U749" s="237" t="str">
        <f t="shared" si="118"/>
        <v>-</v>
      </c>
      <c r="V749" s="237" t="str">
        <f t="shared" si="119"/>
        <v>-</v>
      </c>
      <c r="W749" s="295"/>
      <c r="Y749" s="290"/>
    </row>
    <row r="750" spans="2:25" x14ac:dyDescent="0.5">
      <c r="B750" s="292"/>
      <c r="C750" s="240"/>
      <c r="D750" s="268"/>
      <c r="E750" s="240"/>
      <c r="F750" s="240"/>
      <c r="G750" s="268"/>
      <c r="H750" s="237" t="str">
        <f t="shared" si="108"/>
        <v>-</v>
      </c>
      <c r="I750" s="237" t="str">
        <f t="shared" si="109"/>
        <v>-</v>
      </c>
      <c r="J750" s="237" t="str">
        <f t="shared" si="110"/>
        <v>-</v>
      </c>
      <c r="K750" s="237" t="str">
        <f t="shared" si="111"/>
        <v>-</v>
      </c>
      <c r="L750" s="237" t="str">
        <f t="shared" si="112"/>
        <v>-</v>
      </c>
      <c r="M750" s="237" t="str">
        <f t="shared" si="113"/>
        <v>-</v>
      </c>
      <c r="N750" s="240"/>
      <c r="O750" s="240"/>
      <c r="P750" s="268"/>
      <c r="Q750" s="237" t="str">
        <f t="shared" si="114"/>
        <v>-</v>
      </c>
      <c r="R750" s="237" t="str">
        <f t="shared" si="115"/>
        <v>-</v>
      </c>
      <c r="S750" s="237" t="str">
        <f t="shared" si="116"/>
        <v>-</v>
      </c>
      <c r="T750" s="237" t="str">
        <f t="shared" si="117"/>
        <v>-</v>
      </c>
      <c r="U750" s="237" t="str">
        <f t="shared" si="118"/>
        <v>-</v>
      </c>
      <c r="V750" s="237" t="str">
        <f t="shared" si="119"/>
        <v>-</v>
      </c>
      <c r="W750" s="295"/>
      <c r="Y750" s="290"/>
    </row>
    <row r="751" spans="2:25" x14ac:dyDescent="0.5">
      <c r="B751" s="292"/>
      <c r="C751" s="240"/>
      <c r="D751" s="268"/>
      <c r="E751" s="240"/>
      <c r="F751" s="240"/>
      <c r="G751" s="268"/>
      <c r="H751" s="237" t="str">
        <f t="shared" si="108"/>
        <v>-</v>
      </c>
      <c r="I751" s="237" t="str">
        <f t="shared" si="109"/>
        <v>-</v>
      </c>
      <c r="J751" s="237" t="str">
        <f t="shared" si="110"/>
        <v>-</v>
      </c>
      <c r="K751" s="237" t="str">
        <f t="shared" si="111"/>
        <v>-</v>
      </c>
      <c r="L751" s="237" t="str">
        <f t="shared" si="112"/>
        <v>-</v>
      </c>
      <c r="M751" s="237" t="str">
        <f t="shared" si="113"/>
        <v>-</v>
      </c>
      <c r="N751" s="240"/>
      <c r="O751" s="240"/>
      <c r="P751" s="268"/>
      <c r="Q751" s="237" t="str">
        <f t="shared" si="114"/>
        <v>-</v>
      </c>
      <c r="R751" s="237" t="str">
        <f t="shared" si="115"/>
        <v>-</v>
      </c>
      <c r="S751" s="237" t="str">
        <f t="shared" si="116"/>
        <v>-</v>
      </c>
      <c r="T751" s="237" t="str">
        <f t="shared" si="117"/>
        <v>-</v>
      </c>
      <c r="U751" s="237" t="str">
        <f t="shared" si="118"/>
        <v>-</v>
      </c>
      <c r="V751" s="237" t="str">
        <f t="shared" si="119"/>
        <v>-</v>
      </c>
      <c r="W751" s="295"/>
      <c r="Y751" s="290"/>
    </row>
    <row r="752" spans="2:25" x14ac:dyDescent="0.5">
      <c r="B752" s="292"/>
      <c r="C752" s="240"/>
      <c r="D752" s="268"/>
      <c r="E752" s="240"/>
      <c r="F752" s="240"/>
      <c r="G752" s="268"/>
      <c r="H752" s="237" t="str">
        <f t="shared" si="108"/>
        <v>-</v>
      </c>
      <c r="I752" s="237" t="str">
        <f t="shared" si="109"/>
        <v>-</v>
      </c>
      <c r="J752" s="237" t="str">
        <f t="shared" si="110"/>
        <v>-</v>
      </c>
      <c r="K752" s="237" t="str">
        <f t="shared" si="111"/>
        <v>-</v>
      </c>
      <c r="L752" s="237" t="str">
        <f t="shared" si="112"/>
        <v>-</v>
      </c>
      <c r="M752" s="237" t="str">
        <f t="shared" si="113"/>
        <v>-</v>
      </c>
      <c r="N752" s="240"/>
      <c r="O752" s="240"/>
      <c r="P752" s="268"/>
      <c r="Q752" s="237" t="str">
        <f t="shared" si="114"/>
        <v>-</v>
      </c>
      <c r="R752" s="237" t="str">
        <f t="shared" si="115"/>
        <v>-</v>
      </c>
      <c r="S752" s="237" t="str">
        <f t="shared" si="116"/>
        <v>-</v>
      </c>
      <c r="T752" s="237" t="str">
        <f t="shared" si="117"/>
        <v>-</v>
      </c>
      <c r="U752" s="237" t="str">
        <f t="shared" si="118"/>
        <v>-</v>
      </c>
      <c r="V752" s="237" t="str">
        <f t="shared" si="119"/>
        <v>-</v>
      </c>
      <c r="W752" s="295"/>
      <c r="Y752" s="290"/>
    </row>
    <row r="753" spans="2:25" x14ac:dyDescent="0.5">
      <c r="B753" s="292"/>
      <c r="C753" s="240"/>
      <c r="D753" s="268"/>
      <c r="E753" s="240"/>
      <c r="F753" s="240"/>
      <c r="G753" s="268"/>
      <c r="H753" s="237" t="str">
        <f t="shared" si="108"/>
        <v>-</v>
      </c>
      <c r="I753" s="237" t="str">
        <f t="shared" si="109"/>
        <v>-</v>
      </c>
      <c r="J753" s="237" t="str">
        <f t="shared" si="110"/>
        <v>-</v>
      </c>
      <c r="K753" s="237" t="str">
        <f t="shared" si="111"/>
        <v>-</v>
      </c>
      <c r="L753" s="237" t="str">
        <f t="shared" si="112"/>
        <v>-</v>
      </c>
      <c r="M753" s="237" t="str">
        <f t="shared" si="113"/>
        <v>-</v>
      </c>
      <c r="N753" s="240"/>
      <c r="O753" s="240"/>
      <c r="P753" s="268"/>
      <c r="Q753" s="237" t="str">
        <f t="shared" si="114"/>
        <v>-</v>
      </c>
      <c r="R753" s="237" t="str">
        <f t="shared" si="115"/>
        <v>-</v>
      </c>
      <c r="S753" s="237" t="str">
        <f t="shared" si="116"/>
        <v>-</v>
      </c>
      <c r="T753" s="237" t="str">
        <f t="shared" si="117"/>
        <v>-</v>
      </c>
      <c r="U753" s="237" t="str">
        <f t="shared" si="118"/>
        <v>-</v>
      </c>
      <c r="V753" s="237" t="str">
        <f t="shared" si="119"/>
        <v>-</v>
      </c>
      <c r="W753" s="295"/>
      <c r="Y753" s="290"/>
    </row>
    <row r="754" spans="2:25" x14ac:dyDescent="0.5">
      <c r="B754" s="292"/>
      <c r="C754" s="240"/>
      <c r="D754" s="268"/>
      <c r="E754" s="240"/>
      <c r="F754" s="240"/>
      <c r="G754" s="268"/>
      <c r="H754" s="237" t="str">
        <f t="shared" si="108"/>
        <v>-</v>
      </c>
      <c r="I754" s="237" t="str">
        <f t="shared" si="109"/>
        <v>-</v>
      </c>
      <c r="J754" s="237" t="str">
        <f t="shared" si="110"/>
        <v>-</v>
      </c>
      <c r="K754" s="237" t="str">
        <f t="shared" si="111"/>
        <v>-</v>
      </c>
      <c r="L754" s="237" t="str">
        <f t="shared" si="112"/>
        <v>-</v>
      </c>
      <c r="M754" s="237" t="str">
        <f t="shared" si="113"/>
        <v>-</v>
      </c>
      <c r="N754" s="240"/>
      <c r="O754" s="240"/>
      <c r="P754" s="268"/>
      <c r="Q754" s="237" t="str">
        <f t="shared" si="114"/>
        <v>-</v>
      </c>
      <c r="R754" s="237" t="str">
        <f t="shared" si="115"/>
        <v>-</v>
      </c>
      <c r="S754" s="237" t="str">
        <f t="shared" si="116"/>
        <v>-</v>
      </c>
      <c r="T754" s="237" t="str">
        <f t="shared" si="117"/>
        <v>-</v>
      </c>
      <c r="U754" s="237" t="str">
        <f t="shared" si="118"/>
        <v>-</v>
      </c>
      <c r="V754" s="237" t="str">
        <f t="shared" si="119"/>
        <v>-</v>
      </c>
      <c r="W754" s="295"/>
      <c r="Y754" s="290"/>
    </row>
    <row r="755" spans="2:25" x14ac:dyDescent="0.5">
      <c r="B755" s="292"/>
      <c r="C755" s="240"/>
      <c r="D755" s="268"/>
      <c r="E755" s="240"/>
      <c r="F755" s="240"/>
      <c r="G755" s="268"/>
      <c r="H755" s="237" t="str">
        <f t="shared" si="108"/>
        <v>-</v>
      </c>
      <c r="I755" s="237" t="str">
        <f t="shared" si="109"/>
        <v>-</v>
      </c>
      <c r="J755" s="237" t="str">
        <f t="shared" si="110"/>
        <v>-</v>
      </c>
      <c r="K755" s="237" t="str">
        <f t="shared" si="111"/>
        <v>-</v>
      </c>
      <c r="L755" s="237" t="str">
        <f t="shared" si="112"/>
        <v>-</v>
      </c>
      <c r="M755" s="237" t="str">
        <f t="shared" si="113"/>
        <v>-</v>
      </c>
      <c r="N755" s="240"/>
      <c r="O755" s="240"/>
      <c r="P755" s="268"/>
      <c r="Q755" s="237" t="str">
        <f t="shared" si="114"/>
        <v>-</v>
      </c>
      <c r="R755" s="237" t="str">
        <f t="shared" si="115"/>
        <v>-</v>
      </c>
      <c r="S755" s="237" t="str">
        <f t="shared" si="116"/>
        <v>-</v>
      </c>
      <c r="T755" s="237" t="str">
        <f t="shared" si="117"/>
        <v>-</v>
      </c>
      <c r="U755" s="237" t="str">
        <f t="shared" si="118"/>
        <v>-</v>
      </c>
      <c r="V755" s="237" t="str">
        <f t="shared" si="119"/>
        <v>-</v>
      </c>
      <c r="W755" s="295"/>
      <c r="Y755" s="290"/>
    </row>
    <row r="756" spans="2:25" x14ac:dyDescent="0.5">
      <c r="B756" s="292"/>
      <c r="C756" s="240"/>
      <c r="D756" s="268"/>
      <c r="E756" s="240"/>
      <c r="F756" s="240"/>
      <c r="G756" s="268"/>
      <c r="H756" s="237" t="str">
        <f t="shared" si="108"/>
        <v>-</v>
      </c>
      <c r="I756" s="237" t="str">
        <f t="shared" si="109"/>
        <v>-</v>
      </c>
      <c r="J756" s="237" t="str">
        <f t="shared" si="110"/>
        <v>-</v>
      </c>
      <c r="K756" s="237" t="str">
        <f t="shared" si="111"/>
        <v>-</v>
      </c>
      <c r="L756" s="237" t="str">
        <f t="shared" si="112"/>
        <v>-</v>
      </c>
      <c r="M756" s="237" t="str">
        <f t="shared" si="113"/>
        <v>-</v>
      </c>
      <c r="N756" s="240"/>
      <c r="O756" s="240"/>
      <c r="P756" s="268"/>
      <c r="Q756" s="237" t="str">
        <f t="shared" si="114"/>
        <v>-</v>
      </c>
      <c r="R756" s="237" t="str">
        <f t="shared" si="115"/>
        <v>-</v>
      </c>
      <c r="S756" s="237" t="str">
        <f t="shared" si="116"/>
        <v>-</v>
      </c>
      <c r="T756" s="237" t="str">
        <f t="shared" si="117"/>
        <v>-</v>
      </c>
      <c r="U756" s="237" t="str">
        <f t="shared" si="118"/>
        <v>-</v>
      </c>
      <c r="V756" s="237" t="str">
        <f t="shared" si="119"/>
        <v>-</v>
      </c>
      <c r="W756" s="295"/>
      <c r="Y756" s="290"/>
    </row>
    <row r="757" spans="2:25" x14ac:dyDescent="0.5">
      <c r="B757" s="292"/>
      <c r="C757" s="240"/>
      <c r="D757" s="268"/>
      <c r="E757" s="240"/>
      <c r="F757" s="240"/>
      <c r="G757" s="268"/>
      <c r="H757" s="237" t="str">
        <f t="shared" si="108"/>
        <v>-</v>
      </c>
      <c r="I757" s="237" t="str">
        <f t="shared" si="109"/>
        <v>-</v>
      </c>
      <c r="J757" s="237" t="str">
        <f t="shared" si="110"/>
        <v>-</v>
      </c>
      <c r="K757" s="237" t="str">
        <f t="shared" si="111"/>
        <v>-</v>
      </c>
      <c r="L757" s="237" t="str">
        <f t="shared" si="112"/>
        <v>-</v>
      </c>
      <c r="M757" s="237" t="str">
        <f t="shared" si="113"/>
        <v>-</v>
      </c>
      <c r="N757" s="240"/>
      <c r="O757" s="240"/>
      <c r="P757" s="268"/>
      <c r="Q757" s="237" t="str">
        <f t="shared" si="114"/>
        <v>-</v>
      </c>
      <c r="R757" s="237" t="str">
        <f t="shared" si="115"/>
        <v>-</v>
      </c>
      <c r="S757" s="237" t="str">
        <f t="shared" si="116"/>
        <v>-</v>
      </c>
      <c r="T757" s="237" t="str">
        <f t="shared" si="117"/>
        <v>-</v>
      </c>
      <c r="U757" s="237" t="str">
        <f t="shared" si="118"/>
        <v>-</v>
      </c>
      <c r="V757" s="237" t="str">
        <f t="shared" si="119"/>
        <v>-</v>
      </c>
      <c r="W757" s="295"/>
      <c r="Y757" s="290"/>
    </row>
    <row r="758" spans="2:25" x14ac:dyDescent="0.5">
      <c r="B758" s="292"/>
      <c r="C758" s="240"/>
      <c r="D758" s="268"/>
      <c r="E758" s="240"/>
      <c r="F758" s="240"/>
      <c r="G758" s="268"/>
      <c r="H758" s="237" t="str">
        <f t="shared" si="108"/>
        <v>-</v>
      </c>
      <c r="I758" s="237" t="str">
        <f t="shared" si="109"/>
        <v>-</v>
      </c>
      <c r="J758" s="237" t="str">
        <f t="shared" si="110"/>
        <v>-</v>
      </c>
      <c r="K758" s="237" t="str">
        <f t="shared" si="111"/>
        <v>-</v>
      </c>
      <c r="L758" s="237" t="str">
        <f t="shared" si="112"/>
        <v>-</v>
      </c>
      <c r="M758" s="237" t="str">
        <f t="shared" si="113"/>
        <v>-</v>
      </c>
      <c r="N758" s="240"/>
      <c r="O758" s="240"/>
      <c r="P758" s="268"/>
      <c r="Q758" s="237" t="str">
        <f t="shared" si="114"/>
        <v>-</v>
      </c>
      <c r="R758" s="237" t="str">
        <f t="shared" si="115"/>
        <v>-</v>
      </c>
      <c r="S758" s="237" t="str">
        <f t="shared" si="116"/>
        <v>-</v>
      </c>
      <c r="T758" s="237" t="str">
        <f t="shared" si="117"/>
        <v>-</v>
      </c>
      <c r="U758" s="237" t="str">
        <f t="shared" si="118"/>
        <v>-</v>
      </c>
      <c r="V758" s="237" t="str">
        <f t="shared" si="119"/>
        <v>-</v>
      </c>
      <c r="W758" s="295"/>
      <c r="Y758" s="290"/>
    </row>
    <row r="759" spans="2:25" x14ac:dyDescent="0.5">
      <c r="B759" s="292"/>
      <c r="C759" s="240"/>
      <c r="D759" s="268"/>
      <c r="E759" s="240"/>
      <c r="F759" s="240"/>
      <c r="G759" s="268"/>
      <c r="H759" s="237" t="str">
        <f t="shared" si="108"/>
        <v>-</v>
      </c>
      <c r="I759" s="237" t="str">
        <f t="shared" si="109"/>
        <v>-</v>
      </c>
      <c r="J759" s="237" t="str">
        <f t="shared" si="110"/>
        <v>-</v>
      </c>
      <c r="K759" s="237" t="str">
        <f t="shared" si="111"/>
        <v>-</v>
      </c>
      <c r="L759" s="237" t="str">
        <f t="shared" si="112"/>
        <v>-</v>
      </c>
      <c r="M759" s="237" t="str">
        <f t="shared" si="113"/>
        <v>-</v>
      </c>
      <c r="N759" s="240"/>
      <c r="O759" s="240"/>
      <c r="P759" s="268"/>
      <c r="Q759" s="237" t="str">
        <f t="shared" si="114"/>
        <v>-</v>
      </c>
      <c r="R759" s="237" t="str">
        <f t="shared" si="115"/>
        <v>-</v>
      </c>
      <c r="S759" s="237" t="str">
        <f t="shared" si="116"/>
        <v>-</v>
      </c>
      <c r="T759" s="237" t="str">
        <f t="shared" si="117"/>
        <v>-</v>
      </c>
      <c r="U759" s="237" t="str">
        <f t="shared" si="118"/>
        <v>-</v>
      </c>
      <c r="V759" s="237" t="str">
        <f t="shared" si="119"/>
        <v>-</v>
      </c>
      <c r="W759" s="295"/>
      <c r="Y759" s="290"/>
    </row>
    <row r="760" spans="2:25" x14ac:dyDescent="0.5">
      <c r="B760" s="292"/>
      <c r="C760" s="240"/>
      <c r="D760" s="268"/>
      <c r="E760" s="240"/>
      <c r="F760" s="240"/>
      <c r="G760" s="268"/>
      <c r="H760" s="237" t="str">
        <f t="shared" si="108"/>
        <v>-</v>
      </c>
      <c r="I760" s="237" t="str">
        <f t="shared" si="109"/>
        <v>-</v>
      </c>
      <c r="J760" s="237" t="str">
        <f t="shared" si="110"/>
        <v>-</v>
      </c>
      <c r="K760" s="237" t="str">
        <f t="shared" si="111"/>
        <v>-</v>
      </c>
      <c r="L760" s="237" t="str">
        <f t="shared" si="112"/>
        <v>-</v>
      </c>
      <c r="M760" s="237" t="str">
        <f t="shared" si="113"/>
        <v>-</v>
      </c>
      <c r="N760" s="240"/>
      <c r="O760" s="240"/>
      <c r="P760" s="268"/>
      <c r="Q760" s="237" t="str">
        <f t="shared" si="114"/>
        <v>-</v>
      </c>
      <c r="R760" s="237" t="str">
        <f t="shared" si="115"/>
        <v>-</v>
      </c>
      <c r="S760" s="237" t="str">
        <f t="shared" si="116"/>
        <v>-</v>
      </c>
      <c r="T760" s="237" t="str">
        <f t="shared" si="117"/>
        <v>-</v>
      </c>
      <c r="U760" s="237" t="str">
        <f t="shared" si="118"/>
        <v>-</v>
      </c>
      <c r="V760" s="237" t="str">
        <f t="shared" si="119"/>
        <v>-</v>
      </c>
      <c r="W760" s="295"/>
      <c r="Y760" s="290"/>
    </row>
    <row r="761" spans="2:25" x14ac:dyDescent="0.5">
      <c r="B761" s="292"/>
      <c r="C761" s="240"/>
      <c r="D761" s="268"/>
      <c r="E761" s="240"/>
      <c r="F761" s="240"/>
      <c r="G761" s="268"/>
      <c r="H761" s="237" t="str">
        <f t="shared" si="108"/>
        <v>-</v>
      </c>
      <c r="I761" s="237" t="str">
        <f t="shared" si="109"/>
        <v>-</v>
      </c>
      <c r="J761" s="237" t="str">
        <f t="shared" si="110"/>
        <v>-</v>
      </c>
      <c r="K761" s="237" t="str">
        <f t="shared" si="111"/>
        <v>-</v>
      </c>
      <c r="L761" s="237" t="str">
        <f t="shared" si="112"/>
        <v>-</v>
      </c>
      <c r="M761" s="237" t="str">
        <f t="shared" si="113"/>
        <v>-</v>
      </c>
      <c r="N761" s="240"/>
      <c r="O761" s="240"/>
      <c r="P761" s="268"/>
      <c r="Q761" s="237" t="str">
        <f t="shared" si="114"/>
        <v>-</v>
      </c>
      <c r="R761" s="237" t="str">
        <f t="shared" si="115"/>
        <v>-</v>
      </c>
      <c r="S761" s="237" t="str">
        <f t="shared" si="116"/>
        <v>-</v>
      </c>
      <c r="T761" s="237" t="str">
        <f t="shared" si="117"/>
        <v>-</v>
      </c>
      <c r="U761" s="237" t="str">
        <f t="shared" si="118"/>
        <v>-</v>
      </c>
      <c r="V761" s="237" t="str">
        <f t="shared" si="119"/>
        <v>-</v>
      </c>
      <c r="W761" s="295"/>
      <c r="Y761" s="290"/>
    </row>
    <row r="762" spans="2:25" x14ac:dyDescent="0.5">
      <c r="B762" s="292"/>
      <c r="C762" s="240"/>
      <c r="D762" s="268"/>
      <c r="E762" s="240"/>
      <c r="F762" s="240"/>
      <c r="G762" s="268"/>
      <c r="H762" s="237" t="str">
        <f t="shared" si="108"/>
        <v>-</v>
      </c>
      <c r="I762" s="237" t="str">
        <f t="shared" si="109"/>
        <v>-</v>
      </c>
      <c r="J762" s="237" t="str">
        <f t="shared" si="110"/>
        <v>-</v>
      </c>
      <c r="K762" s="237" t="str">
        <f t="shared" si="111"/>
        <v>-</v>
      </c>
      <c r="L762" s="237" t="str">
        <f t="shared" si="112"/>
        <v>-</v>
      </c>
      <c r="M762" s="237" t="str">
        <f t="shared" si="113"/>
        <v>-</v>
      </c>
      <c r="N762" s="240"/>
      <c r="O762" s="240"/>
      <c r="P762" s="268"/>
      <c r="Q762" s="237" t="str">
        <f t="shared" si="114"/>
        <v>-</v>
      </c>
      <c r="R762" s="237" t="str">
        <f t="shared" si="115"/>
        <v>-</v>
      </c>
      <c r="S762" s="237" t="str">
        <f t="shared" si="116"/>
        <v>-</v>
      </c>
      <c r="T762" s="237" t="str">
        <f t="shared" si="117"/>
        <v>-</v>
      </c>
      <c r="U762" s="237" t="str">
        <f t="shared" si="118"/>
        <v>-</v>
      </c>
      <c r="V762" s="237" t="str">
        <f t="shared" si="119"/>
        <v>-</v>
      </c>
      <c r="W762" s="295"/>
      <c r="Y762" s="290"/>
    </row>
    <row r="763" spans="2:25" x14ac:dyDescent="0.5">
      <c r="B763" s="292"/>
      <c r="C763" s="240"/>
      <c r="D763" s="268"/>
      <c r="E763" s="240"/>
      <c r="F763" s="240"/>
      <c r="G763" s="268"/>
      <c r="H763" s="237" t="str">
        <f t="shared" si="108"/>
        <v>-</v>
      </c>
      <c r="I763" s="237" t="str">
        <f t="shared" si="109"/>
        <v>-</v>
      </c>
      <c r="J763" s="237" t="str">
        <f t="shared" si="110"/>
        <v>-</v>
      </c>
      <c r="K763" s="237" t="str">
        <f t="shared" si="111"/>
        <v>-</v>
      </c>
      <c r="L763" s="237" t="str">
        <f t="shared" si="112"/>
        <v>-</v>
      </c>
      <c r="M763" s="237" t="str">
        <f t="shared" si="113"/>
        <v>-</v>
      </c>
      <c r="N763" s="240"/>
      <c r="O763" s="240"/>
      <c r="P763" s="268"/>
      <c r="Q763" s="237" t="str">
        <f t="shared" si="114"/>
        <v>-</v>
      </c>
      <c r="R763" s="237" t="str">
        <f t="shared" si="115"/>
        <v>-</v>
      </c>
      <c r="S763" s="237" t="str">
        <f t="shared" si="116"/>
        <v>-</v>
      </c>
      <c r="T763" s="237" t="str">
        <f t="shared" si="117"/>
        <v>-</v>
      </c>
      <c r="U763" s="237" t="str">
        <f t="shared" si="118"/>
        <v>-</v>
      </c>
      <c r="V763" s="237" t="str">
        <f t="shared" si="119"/>
        <v>-</v>
      </c>
      <c r="W763" s="295"/>
      <c r="Y763" s="290"/>
    </row>
    <row r="764" spans="2:25" x14ac:dyDescent="0.5">
      <c r="B764" s="292"/>
      <c r="C764" s="240"/>
      <c r="D764" s="268"/>
      <c r="E764" s="240"/>
      <c r="F764" s="240"/>
      <c r="G764" s="268"/>
      <c r="H764" s="237" t="str">
        <f t="shared" si="108"/>
        <v>-</v>
      </c>
      <c r="I764" s="237" t="str">
        <f t="shared" si="109"/>
        <v>-</v>
      </c>
      <c r="J764" s="237" t="str">
        <f t="shared" si="110"/>
        <v>-</v>
      </c>
      <c r="K764" s="237" t="str">
        <f t="shared" si="111"/>
        <v>-</v>
      </c>
      <c r="L764" s="237" t="str">
        <f t="shared" si="112"/>
        <v>-</v>
      </c>
      <c r="M764" s="237" t="str">
        <f t="shared" si="113"/>
        <v>-</v>
      </c>
      <c r="N764" s="240"/>
      <c r="O764" s="240"/>
      <c r="P764" s="268"/>
      <c r="Q764" s="237" t="str">
        <f t="shared" si="114"/>
        <v>-</v>
      </c>
      <c r="R764" s="237" t="str">
        <f t="shared" si="115"/>
        <v>-</v>
      </c>
      <c r="S764" s="237" t="str">
        <f t="shared" si="116"/>
        <v>-</v>
      </c>
      <c r="T764" s="237" t="str">
        <f t="shared" si="117"/>
        <v>-</v>
      </c>
      <c r="U764" s="237" t="str">
        <f t="shared" si="118"/>
        <v>-</v>
      </c>
      <c r="V764" s="237" t="str">
        <f t="shared" si="119"/>
        <v>-</v>
      </c>
      <c r="W764" s="295"/>
      <c r="Y764" s="290"/>
    </row>
    <row r="765" spans="2:25" x14ac:dyDescent="0.5">
      <c r="B765" s="292"/>
      <c r="C765" s="240"/>
      <c r="D765" s="268"/>
      <c r="E765" s="240"/>
      <c r="F765" s="240"/>
      <c r="G765" s="268"/>
      <c r="H765" s="237" t="str">
        <f t="shared" si="108"/>
        <v>-</v>
      </c>
      <c r="I765" s="237" t="str">
        <f t="shared" si="109"/>
        <v>-</v>
      </c>
      <c r="J765" s="237" t="str">
        <f t="shared" si="110"/>
        <v>-</v>
      </c>
      <c r="K765" s="237" t="str">
        <f t="shared" si="111"/>
        <v>-</v>
      </c>
      <c r="L765" s="237" t="str">
        <f t="shared" si="112"/>
        <v>-</v>
      </c>
      <c r="M765" s="237" t="str">
        <f t="shared" si="113"/>
        <v>-</v>
      </c>
      <c r="N765" s="240"/>
      <c r="O765" s="240"/>
      <c r="P765" s="268"/>
      <c r="Q765" s="237" t="str">
        <f t="shared" si="114"/>
        <v>-</v>
      </c>
      <c r="R765" s="237" t="str">
        <f t="shared" si="115"/>
        <v>-</v>
      </c>
      <c r="S765" s="237" t="str">
        <f t="shared" si="116"/>
        <v>-</v>
      </c>
      <c r="T765" s="237" t="str">
        <f t="shared" si="117"/>
        <v>-</v>
      </c>
      <c r="U765" s="237" t="str">
        <f t="shared" si="118"/>
        <v>-</v>
      </c>
      <c r="V765" s="237" t="str">
        <f t="shared" si="119"/>
        <v>-</v>
      </c>
      <c r="W765" s="295"/>
      <c r="Y765" s="290"/>
    </row>
    <row r="766" spans="2:25" x14ac:dyDescent="0.5">
      <c r="B766" s="292"/>
      <c r="C766" s="240"/>
      <c r="D766" s="268"/>
      <c r="E766" s="240"/>
      <c r="F766" s="240"/>
      <c r="G766" s="268"/>
      <c r="H766" s="237" t="str">
        <f t="shared" si="108"/>
        <v>-</v>
      </c>
      <c r="I766" s="237" t="str">
        <f t="shared" si="109"/>
        <v>-</v>
      </c>
      <c r="J766" s="237" t="str">
        <f t="shared" si="110"/>
        <v>-</v>
      </c>
      <c r="K766" s="237" t="str">
        <f t="shared" si="111"/>
        <v>-</v>
      </c>
      <c r="L766" s="237" t="str">
        <f t="shared" si="112"/>
        <v>-</v>
      </c>
      <c r="M766" s="237" t="str">
        <f t="shared" si="113"/>
        <v>-</v>
      </c>
      <c r="N766" s="240"/>
      <c r="O766" s="240"/>
      <c r="P766" s="268"/>
      <c r="Q766" s="237" t="str">
        <f t="shared" si="114"/>
        <v>-</v>
      </c>
      <c r="R766" s="237" t="str">
        <f t="shared" si="115"/>
        <v>-</v>
      </c>
      <c r="S766" s="237" t="str">
        <f t="shared" si="116"/>
        <v>-</v>
      </c>
      <c r="T766" s="237" t="str">
        <f t="shared" si="117"/>
        <v>-</v>
      </c>
      <c r="U766" s="237" t="str">
        <f t="shared" si="118"/>
        <v>-</v>
      </c>
      <c r="V766" s="237" t="str">
        <f t="shared" si="119"/>
        <v>-</v>
      </c>
      <c r="W766" s="295"/>
      <c r="Y766" s="290"/>
    </row>
    <row r="767" spans="2:25" x14ac:dyDescent="0.5">
      <c r="B767" s="292"/>
      <c r="C767" s="240"/>
      <c r="D767" s="268"/>
      <c r="E767" s="240"/>
      <c r="F767" s="240"/>
      <c r="G767" s="268"/>
      <c r="H767" s="237" t="str">
        <f t="shared" si="108"/>
        <v>-</v>
      </c>
      <c r="I767" s="237" t="str">
        <f t="shared" si="109"/>
        <v>-</v>
      </c>
      <c r="J767" s="237" t="str">
        <f t="shared" si="110"/>
        <v>-</v>
      </c>
      <c r="K767" s="237" t="str">
        <f t="shared" si="111"/>
        <v>-</v>
      </c>
      <c r="L767" s="237" t="str">
        <f t="shared" si="112"/>
        <v>-</v>
      </c>
      <c r="M767" s="237" t="str">
        <f t="shared" si="113"/>
        <v>-</v>
      </c>
      <c r="N767" s="240"/>
      <c r="O767" s="240"/>
      <c r="P767" s="268"/>
      <c r="Q767" s="237" t="str">
        <f t="shared" si="114"/>
        <v>-</v>
      </c>
      <c r="R767" s="237" t="str">
        <f t="shared" si="115"/>
        <v>-</v>
      </c>
      <c r="S767" s="237" t="str">
        <f t="shared" si="116"/>
        <v>-</v>
      </c>
      <c r="T767" s="237" t="str">
        <f t="shared" si="117"/>
        <v>-</v>
      </c>
      <c r="U767" s="237" t="str">
        <f t="shared" si="118"/>
        <v>-</v>
      </c>
      <c r="V767" s="237" t="str">
        <f t="shared" si="119"/>
        <v>-</v>
      </c>
      <c r="W767" s="295"/>
      <c r="Y767" s="290"/>
    </row>
    <row r="768" spans="2:25" x14ac:dyDescent="0.5">
      <c r="B768" s="292"/>
      <c r="C768" s="240"/>
      <c r="D768" s="268"/>
      <c r="E768" s="240"/>
      <c r="F768" s="240"/>
      <c r="G768" s="268"/>
      <c r="H768" s="237" t="str">
        <f t="shared" si="108"/>
        <v>-</v>
      </c>
      <c r="I768" s="237" t="str">
        <f t="shared" si="109"/>
        <v>-</v>
      </c>
      <c r="J768" s="237" t="str">
        <f t="shared" si="110"/>
        <v>-</v>
      </c>
      <c r="K768" s="237" t="str">
        <f t="shared" si="111"/>
        <v>-</v>
      </c>
      <c r="L768" s="237" t="str">
        <f t="shared" si="112"/>
        <v>-</v>
      </c>
      <c r="M768" s="237" t="str">
        <f t="shared" si="113"/>
        <v>-</v>
      </c>
      <c r="N768" s="240"/>
      <c r="O768" s="240"/>
      <c r="P768" s="268"/>
      <c r="Q768" s="237" t="str">
        <f t="shared" si="114"/>
        <v>-</v>
      </c>
      <c r="R768" s="237" t="str">
        <f t="shared" si="115"/>
        <v>-</v>
      </c>
      <c r="S768" s="237" t="str">
        <f t="shared" si="116"/>
        <v>-</v>
      </c>
      <c r="T768" s="237" t="str">
        <f t="shared" si="117"/>
        <v>-</v>
      </c>
      <c r="U768" s="237" t="str">
        <f t="shared" si="118"/>
        <v>-</v>
      </c>
      <c r="V768" s="237" t="str">
        <f t="shared" si="119"/>
        <v>-</v>
      </c>
      <c r="W768" s="295"/>
      <c r="Y768" s="290"/>
    </row>
    <row r="769" spans="2:25" x14ac:dyDescent="0.5">
      <c r="B769" s="292"/>
      <c r="C769" s="240"/>
      <c r="D769" s="268"/>
      <c r="E769" s="240"/>
      <c r="F769" s="240"/>
      <c r="G769" s="268"/>
      <c r="H769" s="237" t="str">
        <f t="shared" si="108"/>
        <v>-</v>
      </c>
      <c r="I769" s="237" t="str">
        <f t="shared" si="109"/>
        <v>-</v>
      </c>
      <c r="J769" s="237" t="str">
        <f t="shared" si="110"/>
        <v>-</v>
      </c>
      <c r="K769" s="237" t="str">
        <f t="shared" si="111"/>
        <v>-</v>
      </c>
      <c r="L769" s="237" t="str">
        <f t="shared" si="112"/>
        <v>-</v>
      </c>
      <c r="M769" s="237" t="str">
        <f t="shared" si="113"/>
        <v>-</v>
      </c>
      <c r="N769" s="240"/>
      <c r="O769" s="240"/>
      <c r="P769" s="268"/>
      <c r="Q769" s="237" t="str">
        <f t="shared" si="114"/>
        <v>-</v>
      </c>
      <c r="R769" s="237" t="str">
        <f t="shared" si="115"/>
        <v>-</v>
      </c>
      <c r="S769" s="237" t="str">
        <f t="shared" si="116"/>
        <v>-</v>
      </c>
      <c r="T769" s="237" t="str">
        <f t="shared" si="117"/>
        <v>-</v>
      </c>
      <c r="U769" s="237" t="str">
        <f t="shared" si="118"/>
        <v>-</v>
      </c>
      <c r="V769" s="237" t="str">
        <f t="shared" si="119"/>
        <v>-</v>
      </c>
      <c r="W769" s="295"/>
      <c r="Y769" s="290"/>
    </row>
    <row r="770" spans="2:25" x14ac:dyDescent="0.5">
      <c r="B770" s="292"/>
      <c r="C770" s="240"/>
      <c r="D770" s="268"/>
      <c r="E770" s="240"/>
      <c r="F770" s="240"/>
      <c r="G770" s="268"/>
      <c r="H770" s="237" t="str">
        <f t="shared" si="108"/>
        <v>-</v>
      </c>
      <c r="I770" s="237" t="str">
        <f t="shared" si="109"/>
        <v>-</v>
      </c>
      <c r="J770" s="237" t="str">
        <f t="shared" si="110"/>
        <v>-</v>
      </c>
      <c r="K770" s="237" t="str">
        <f t="shared" si="111"/>
        <v>-</v>
      </c>
      <c r="L770" s="237" t="str">
        <f t="shared" si="112"/>
        <v>-</v>
      </c>
      <c r="M770" s="237" t="str">
        <f t="shared" si="113"/>
        <v>-</v>
      </c>
      <c r="N770" s="240"/>
      <c r="O770" s="240"/>
      <c r="P770" s="268"/>
      <c r="Q770" s="237" t="str">
        <f t="shared" si="114"/>
        <v>-</v>
      </c>
      <c r="R770" s="237" t="str">
        <f t="shared" si="115"/>
        <v>-</v>
      </c>
      <c r="S770" s="237" t="str">
        <f t="shared" si="116"/>
        <v>-</v>
      </c>
      <c r="T770" s="237" t="str">
        <f t="shared" si="117"/>
        <v>-</v>
      </c>
      <c r="U770" s="237" t="str">
        <f t="shared" si="118"/>
        <v>-</v>
      </c>
      <c r="V770" s="237" t="str">
        <f t="shared" si="119"/>
        <v>-</v>
      </c>
      <c r="W770" s="295"/>
      <c r="Y770" s="290"/>
    </row>
    <row r="771" spans="2:25" x14ac:dyDescent="0.5">
      <c r="B771" s="292"/>
      <c r="C771" s="240"/>
      <c r="D771" s="268"/>
      <c r="E771" s="240"/>
      <c r="F771" s="240"/>
      <c r="G771" s="268"/>
      <c r="H771" s="237" t="str">
        <f t="shared" si="108"/>
        <v>-</v>
      </c>
      <c r="I771" s="237" t="str">
        <f t="shared" si="109"/>
        <v>-</v>
      </c>
      <c r="J771" s="237" t="str">
        <f t="shared" si="110"/>
        <v>-</v>
      </c>
      <c r="K771" s="237" t="str">
        <f t="shared" si="111"/>
        <v>-</v>
      </c>
      <c r="L771" s="237" t="str">
        <f t="shared" si="112"/>
        <v>-</v>
      </c>
      <c r="M771" s="237" t="str">
        <f t="shared" si="113"/>
        <v>-</v>
      </c>
      <c r="N771" s="240"/>
      <c r="O771" s="240"/>
      <c r="P771" s="268"/>
      <c r="Q771" s="237" t="str">
        <f t="shared" si="114"/>
        <v>-</v>
      </c>
      <c r="R771" s="237" t="str">
        <f t="shared" si="115"/>
        <v>-</v>
      </c>
      <c r="S771" s="237" t="str">
        <f t="shared" si="116"/>
        <v>-</v>
      </c>
      <c r="T771" s="237" t="str">
        <f t="shared" si="117"/>
        <v>-</v>
      </c>
      <c r="U771" s="237" t="str">
        <f t="shared" si="118"/>
        <v>-</v>
      </c>
      <c r="V771" s="237" t="str">
        <f t="shared" si="119"/>
        <v>-</v>
      </c>
      <c r="W771" s="295"/>
      <c r="Y771" s="290"/>
    </row>
    <row r="772" spans="2:25" x14ac:dyDescent="0.5">
      <c r="B772" s="292"/>
      <c r="C772" s="240"/>
      <c r="D772" s="268"/>
      <c r="E772" s="240"/>
      <c r="F772" s="240"/>
      <c r="G772" s="268"/>
      <c r="H772" s="237" t="str">
        <f t="shared" si="108"/>
        <v>-</v>
      </c>
      <c r="I772" s="237" t="str">
        <f t="shared" si="109"/>
        <v>-</v>
      </c>
      <c r="J772" s="237" t="str">
        <f t="shared" si="110"/>
        <v>-</v>
      </c>
      <c r="K772" s="237" t="str">
        <f t="shared" si="111"/>
        <v>-</v>
      </c>
      <c r="L772" s="237" t="str">
        <f t="shared" si="112"/>
        <v>-</v>
      </c>
      <c r="M772" s="237" t="str">
        <f t="shared" si="113"/>
        <v>-</v>
      </c>
      <c r="N772" s="240"/>
      <c r="O772" s="240"/>
      <c r="P772" s="268"/>
      <c r="Q772" s="237" t="str">
        <f t="shared" si="114"/>
        <v>-</v>
      </c>
      <c r="R772" s="237" t="str">
        <f t="shared" si="115"/>
        <v>-</v>
      </c>
      <c r="S772" s="237" t="str">
        <f t="shared" si="116"/>
        <v>-</v>
      </c>
      <c r="T772" s="237" t="str">
        <f t="shared" si="117"/>
        <v>-</v>
      </c>
      <c r="U772" s="237" t="str">
        <f t="shared" si="118"/>
        <v>-</v>
      </c>
      <c r="V772" s="237" t="str">
        <f t="shared" si="119"/>
        <v>-</v>
      </c>
      <c r="W772" s="295"/>
      <c r="Y772" s="290"/>
    </row>
    <row r="773" spans="2:25" x14ac:dyDescent="0.5">
      <c r="B773" s="292"/>
      <c r="C773" s="240"/>
      <c r="D773" s="268"/>
      <c r="E773" s="240"/>
      <c r="F773" s="240"/>
      <c r="G773" s="268"/>
      <c r="H773" s="237" t="str">
        <f t="shared" si="108"/>
        <v>-</v>
      </c>
      <c r="I773" s="237" t="str">
        <f t="shared" si="109"/>
        <v>-</v>
      </c>
      <c r="J773" s="237" t="str">
        <f t="shared" si="110"/>
        <v>-</v>
      </c>
      <c r="K773" s="237" t="str">
        <f t="shared" si="111"/>
        <v>-</v>
      </c>
      <c r="L773" s="237" t="str">
        <f t="shared" si="112"/>
        <v>-</v>
      </c>
      <c r="M773" s="237" t="str">
        <f t="shared" si="113"/>
        <v>-</v>
      </c>
      <c r="N773" s="240"/>
      <c r="O773" s="240"/>
      <c r="P773" s="268"/>
      <c r="Q773" s="237" t="str">
        <f t="shared" si="114"/>
        <v>-</v>
      </c>
      <c r="R773" s="237" t="str">
        <f t="shared" si="115"/>
        <v>-</v>
      </c>
      <c r="S773" s="237" t="str">
        <f t="shared" si="116"/>
        <v>-</v>
      </c>
      <c r="T773" s="237" t="str">
        <f t="shared" si="117"/>
        <v>-</v>
      </c>
      <c r="U773" s="237" t="str">
        <f t="shared" si="118"/>
        <v>-</v>
      </c>
      <c r="V773" s="237" t="str">
        <f t="shared" si="119"/>
        <v>-</v>
      </c>
      <c r="W773" s="295"/>
      <c r="Y773" s="290"/>
    </row>
    <row r="774" spans="2:25" x14ac:dyDescent="0.5">
      <c r="B774" s="292"/>
      <c r="C774" s="240"/>
      <c r="D774" s="268"/>
      <c r="E774" s="240"/>
      <c r="F774" s="240"/>
      <c r="G774" s="268"/>
      <c r="H774" s="237" t="str">
        <f t="shared" si="108"/>
        <v>-</v>
      </c>
      <c r="I774" s="237" t="str">
        <f t="shared" si="109"/>
        <v>-</v>
      </c>
      <c r="J774" s="237" t="str">
        <f t="shared" si="110"/>
        <v>-</v>
      </c>
      <c r="K774" s="237" t="str">
        <f t="shared" si="111"/>
        <v>-</v>
      </c>
      <c r="L774" s="237" t="str">
        <f t="shared" si="112"/>
        <v>-</v>
      </c>
      <c r="M774" s="237" t="str">
        <f t="shared" si="113"/>
        <v>-</v>
      </c>
      <c r="N774" s="240"/>
      <c r="O774" s="240"/>
      <c r="P774" s="268"/>
      <c r="Q774" s="237" t="str">
        <f t="shared" si="114"/>
        <v>-</v>
      </c>
      <c r="R774" s="237" t="str">
        <f t="shared" si="115"/>
        <v>-</v>
      </c>
      <c r="S774" s="237" t="str">
        <f t="shared" si="116"/>
        <v>-</v>
      </c>
      <c r="T774" s="237" t="str">
        <f t="shared" si="117"/>
        <v>-</v>
      </c>
      <c r="U774" s="237" t="str">
        <f t="shared" si="118"/>
        <v>-</v>
      </c>
      <c r="V774" s="237" t="str">
        <f t="shared" si="119"/>
        <v>-</v>
      </c>
      <c r="W774" s="295"/>
      <c r="Y774" s="290"/>
    </row>
    <row r="775" spans="2:25" x14ac:dyDescent="0.5">
      <c r="B775" s="292"/>
      <c r="C775" s="240"/>
      <c r="D775" s="268"/>
      <c r="E775" s="240"/>
      <c r="F775" s="240"/>
      <c r="G775" s="268"/>
      <c r="H775" s="237" t="str">
        <f t="shared" si="108"/>
        <v>-</v>
      </c>
      <c r="I775" s="237" t="str">
        <f t="shared" si="109"/>
        <v>-</v>
      </c>
      <c r="J775" s="237" t="str">
        <f t="shared" si="110"/>
        <v>-</v>
      </c>
      <c r="K775" s="237" t="str">
        <f t="shared" si="111"/>
        <v>-</v>
      </c>
      <c r="L775" s="237" t="str">
        <f t="shared" si="112"/>
        <v>-</v>
      </c>
      <c r="M775" s="237" t="str">
        <f t="shared" si="113"/>
        <v>-</v>
      </c>
      <c r="N775" s="240"/>
      <c r="O775" s="240"/>
      <c r="P775" s="268"/>
      <c r="Q775" s="237" t="str">
        <f t="shared" si="114"/>
        <v>-</v>
      </c>
      <c r="R775" s="237" t="str">
        <f t="shared" si="115"/>
        <v>-</v>
      </c>
      <c r="S775" s="237" t="str">
        <f t="shared" si="116"/>
        <v>-</v>
      </c>
      <c r="T775" s="237" t="str">
        <f t="shared" si="117"/>
        <v>-</v>
      </c>
      <c r="U775" s="237" t="str">
        <f t="shared" si="118"/>
        <v>-</v>
      </c>
      <c r="V775" s="237" t="str">
        <f t="shared" si="119"/>
        <v>-</v>
      </c>
      <c r="W775" s="295"/>
      <c r="Y775" s="290"/>
    </row>
    <row r="776" spans="2:25" x14ac:dyDescent="0.5">
      <c r="B776" s="292"/>
      <c r="C776" s="240"/>
      <c r="D776" s="268"/>
      <c r="E776" s="240"/>
      <c r="F776" s="240"/>
      <c r="G776" s="268"/>
      <c r="H776" s="237" t="str">
        <f t="shared" si="108"/>
        <v>-</v>
      </c>
      <c r="I776" s="237" t="str">
        <f t="shared" si="109"/>
        <v>-</v>
      </c>
      <c r="J776" s="237" t="str">
        <f t="shared" si="110"/>
        <v>-</v>
      </c>
      <c r="K776" s="237" t="str">
        <f t="shared" si="111"/>
        <v>-</v>
      </c>
      <c r="L776" s="237" t="str">
        <f t="shared" si="112"/>
        <v>-</v>
      </c>
      <c r="M776" s="237" t="str">
        <f t="shared" si="113"/>
        <v>-</v>
      </c>
      <c r="N776" s="240"/>
      <c r="O776" s="240"/>
      <c r="P776" s="268"/>
      <c r="Q776" s="237" t="str">
        <f t="shared" si="114"/>
        <v>-</v>
      </c>
      <c r="R776" s="237" t="str">
        <f t="shared" si="115"/>
        <v>-</v>
      </c>
      <c r="S776" s="237" t="str">
        <f t="shared" si="116"/>
        <v>-</v>
      </c>
      <c r="T776" s="237" t="str">
        <f t="shared" si="117"/>
        <v>-</v>
      </c>
      <c r="U776" s="237" t="str">
        <f t="shared" si="118"/>
        <v>-</v>
      </c>
      <c r="V776" s="237" t="str">
        <f t="shared" si="119"/>
        <v>-</v>
      </c>
      <c r="W776" s="295"/>
      <c r="Y776" s="290"/>
    </row>
    <row r="777" spans="2:25" x14ac:dyDescent="0.5">
      <c r="B777" s="292"/>
      <c r="C777" s="240"/>
      <c r="D777" s="268"/>
      <c r="E777" s="240"/>
      <c r="F777" s="240"/>
      <c r="G777" s="268"/>
      <c r="H777" s="237" t="str">
        <f t="shared" si="108"/>
        <v>-</v>
      </c>
      <c r="I777" s="237" t="str">
        <f t="shared" si="109"/>
        <v>-</v>
      </c>
      <c r="J777" s="237" t="str">
        <f t="shared" si="110"/>
        <v>-</v>
      </c>
      <c r="K777" s="237" t="str">
        <f t="shared" si="111"/>
        <v>-</v>
      </c>
      <c r="L777" s="237" t="str">
        <f t="shared" si="112"/>
        <v>-</v>
      </c>
      <c r="M777" s="237" t="str">
        <f t="shared" si="113"/>
        <v>-</v>
      </c>
      <c r="N777" s="240"/>
      <c r="O777" s="240"/>
      <c r="P777" s="268"/>
      <c r="Q777" s="237" t="str">
        <f t="shared" si="114"/>
        <v>-</v>
      </c>
      <c r="R777" s="237" t="str">
        <f t="shared" si="115"/>
        <v>-</v>
      </c>
      <c r="S777" s="237" t="str">
        <f t="shared" si="116"/>
        <v>-</v>
      </c>
      <c r="T777" s="237" t="str">
        <f t="shared" si="117"/>
        <v>-</v>
      </c>
      <c r="U777" s="237" t="str">
        <f t="shared" si="118"/>
        <v>-</v>
      </c>
      <c r="V777" s="237" t="str">
        <f t="shared" si="119"/>
        <v>-</v>
      </c>
      <c r="W777" s="295"/>
      <c r="Y777" s="290"/>
    </row>
    <row r="778" spans="2:25" x14ac:dyDescent="0.5">
      <c r="B778" s="292"/>
      <c r="C778" s="240"/>
      <c r="D778" s="268"/>
      <c r="E778" s="240"/>
      <c r="F778" s="240"/>
      <c r="G778" s="268"/>
      <c r="H778" s="237" t="str">
        <f t="shared" si="108"/>
        <v>-</v>
      </c>
      <c r="I778" s="237" t="str">
        <f t="shared" si="109"/>
        <v>-</v>
      </c>
      <c r="J778" s="237" t="str">
        <f t="shared" si="110"/>
        <v>-</v>
      </c>
      <c r="K778" s="237" t="str">
        <f t="shared" si="111"/>
        <v>-</v>
      </c>
      <c r="L778" s="237" t="str">
        <f t="shared" si="112"/>
        <v>-</v>
      </c>
      <c r="M778" s="237" t="str">
        <f t="shared" si="113"/>
        <v>-</v>
      </c>
      <c r="N778" s="240"/>
      <c r="O778" s="240"/>
      <c r="P778" s="268"/>
      <c r="Q778" s="237" t="str">
        <f t="shared" si="114"/>
        <v>-</v>
      </c>
      <c r="R778" s="237" t="str">
        <f t="shared" si="115"/>
        <v>-</v>
      </c>
      <c r="S778" s="237" t="str">
        <f t="shared" si="116"/>
        <v>-</v>
      </c>
      <c r="T778" s="237" t="str">
        <f t="shared" si="117"/>
        <v>-</v>
      </c>
      <c r="U778" s="237" t="str">
        <f t="shared" si="118"/>
        <v>-</v>
      </c>
      <c r="V778" s="237" t="str">
        <f t="shared" si="119"/>
        <v>-</v>
      </c>
      <c r="W778" s="295"/>
      <c r="Y778" s="290"/>
    </row>
    <row r="779" spans="2:25" x14ac:dyDescent="0.5">
      <c r="B779" s="292"/>
      <c r="C779" s="240"/>
      <c r="D779" s="268"/>
      <c r="E779" s="240"/>
      <c r="F779" s="240"/>
      <c r="G779" s="268"/>
      <c r="H779" s="237" t="str">
        <f t="shared" si="108"/>
        <v>-</v>
      </c>
      <c r="I779" s="237" t="str">
        <f t="shared" si="109"/>
        <v>-</v>
      </c>
      <c r="J779" s="237" t="str">
        <f t="shared" si="110"/>
        <v>-</v>
      </c>
      <c r="K779" s="237" t="str">
        <f t="shared" si="111"/>
        <v>-</v>
      </c>
      <c r="L779" s="237" t="str">
        <f t="shared" si="112"/>
        <v>-</v>
      </c>
      <c r="M779" s="237" t="str">
        <f t="shared" si="113"/>
        <v>-</v>
      </c>
      <c r="N779" s="240"/>
      <c r="O779" s="240"/>
      <c r="P779" s="268"/>
      <c r="Q779" s="237" t="str">
        <f t="shared" si="114"/>
        <v>-</v>
      </c>
      <c r="R779" s="237" t="str">
        <f t="shared" si="115"/>
        <v>-</v>
      </c>
      <c r="S779" s="237" t="str">
        <f t="shared" si="116"/>
        <v>-</v>
      </c>
      <c r="T779" s="237" t="str">
        <f t="shared" si="117"/>
        <v>-</v>
      </c>
      <c r="U779" s="237" t="str">
        <f t="shared" si="118"/>
        <v>-</v>
      </c>
      <c r="V779" s="237" t="str">
        <f t="shared" si="119"/>
        <v>-</v>
      </c>
      <c r="W779" s="295"/>
      <c r="Y779" s="290"/>
    </row>
    <row r="780" spans="2:25" x14ac:dyDescent="0.5">
      <c r="B780" s="292"/>
      <c r="C780" s="240"/>
      <c r="D780" s="268"/>
      <c r="E780" s="240"/>
      <c r="F780" s="240"/>
      <c r="G780" s="268"/>
      <c r="H780" s="237" t="str">
        <f t="shared" si="108"/>
        <v>-</v>
      </c>
      <c r="I780" s="237" t="str">
        <f t="shared" si="109"/>
        <v>-</v>
      </c>
      <c r="J780" s="237" t="str">
        <f t="shared" si="110"/>
        <v>-</v>
      </c>
      <c r="K780" s="237" t="str">
        <f t="shared" si="111"/>
        <v>-</v>
      </c>
      <c r="L780" s="237" t="str">
        <f t="shared" si="112"/>
        <v>-</v>
      </c>
      <c r="M780" s="237" t="str">
        <f t="shared" si="113"/>
        <v>-</v>
      </c>
      <c r="N780" s="240"/>
      <c r="O780" s="240"/>
      <c r="P780" s="268"/>
      <c r="Q780" s="237" t="str">
        <f t="shared" si="114"/>
        <v>-</v>
      </c>
      <c r="R780" s="237" t="str">
        <f t="shared" si="115"/>
        <v>-</v>
      </c>
      <c r="S780" s="237" t="str">
        <f t="shared" si="116"/>
        <v>-</v>
      </c>
      <c r="T780" s="237" t="str">
        <f t="shared" si="117"/>
        <v>-</v>
      </c>
      <c r="U780" s="237" t="str">
        <f t="shared" si="118"/>
        <v>-</v>
      </c>
      <c r="V780" s="237" t="str">
        <f t="shared" si="119"/>
        <v>-</v>
      </c>
      <c r="W780" s="295"/>
      <c r="Y780" s="290"/>
    </row>
    <row r="781" spans="2:25" x14ac:dyDescent="0.5">
      <c r="B781" s="292"/>
      <c r="C781" s="240"/>
      <c r="D781" s="268"/>
      <c r="E781" s="240"/>
      <c r="F781" s="240"/>
      <c r="G781" s="268"/>
      <c r="H781" s="237" t="str">
        <f t="shared" si="108"/>
        <v>-</v>
      </c>
      <c r="I781" s="237" t="str">
        <f t="shared" si="109"/>
        <v>-</v>
      </c>
      <c r="J781" s="237" t="str">
        <f t="shared" si="110"/>
        <v>-</v>
      </c>
      <c r="K781" s="237" t="str">
        <f t="shared" si="111"/>
        <v>-</v>
      </c>
      <c r="L781" s="237" t="str">
        <f t="shared" si="112"/>
        <v>-</v>
      </c>
      <c r="M781" s="237" t="str">
        <f t="shared" si="113"/>
        <v>-</v>
      </c>
      <c r="N781" s="240"/>
      <c r="O781" s="240"/>
      <c r="P781" s="268"/>
      <c r="Q781" s="237" t="str">
        <f t="shared" si="114"/>
        <v>-</v>
      </c>
      <c r="R781" s="237" t="str">
        <f t="shared" si="115"/>
        <v>-</v>
      </c>
      <c r="S781" s="237" t="str">
        <f t="shared" si="116"/>
        <v>-</v>
      </c>
      <c r="T781" s="237" t="str">
        <f t="shared" si="117"/>
        <v>-</v>
      </c>
      <c r="U781" s="237" t="str">
        <f t="shared" si="118"/>
        <v>-</v>
      </c>
      <c r="V781" s="237" t="str">
        <f t="shared" si="119"/>
        <v>-</v>
      </c>
      <c r="W781" s="295"/>
      <c r="Y781" s="290"/>
    </row>
    <row r="782" spans="2:25" x14ac:dyDescent="0.5">
      <c r="B782" s="292"/>
      <c r="C782" s="240"/>
      <c r="D782" s="268"/>
      <c r="E782" s="240"/>
      <c r="F782" s="240"/>
      <c r="G782" s="268"/>
      <c r="H782" s="237" t="str">
        <f t="shared" si="108"/>
        <v>-</v>
      </c>
      <c r="I782" s="237" t="str">
        <f t="shared" si="109"/>
        <v>-</v>
      </c>
      <c r="J782" s="237" t="str">
        <f t="shared" si="110"/>
        <v>-</v>
      </c>
      <c r="K782" s="237" t="str">
        <f t="shared" si="111"/>
        <v>-</v>
      </c>
      <c r="L782" s="237" t="str">
        <f t="shared" si="112"/>
        <v>-</v>
      </c>
      <c r="M782" s="237" t="str">
        <f t="shared" si="113"/>
        <v>-</v>
      </c>
      <c r="N782" s="240"/>
      <c r="O782" s="240"/>
      <c r="P782" s="268"/>
      <c r="Q782" s="237" t="str">
        <f t="shared" si="114"/>
        <v>-</v>
      </c>
      <c r="R782" s="237" t="str">
        <f t="shared" si="115"/>
        <v>-</v>
      </c>
      <c r="S782" s="237" t="str">
        <f t="shared" si="116"/>
        <v>-</v>
      </c>
      <c r="T782" s="237" t="str">
        <f t="shared" si="117"/>
        <v>-</v>
      </c>
      <c r="U782" s="237" t="str">
        <f t="shared" si="118"/>
        <v>-</v>
      </c>
      <c r="V782" s="237" t="str">
        <f t="shared" si="119"/>
        <v>-</v>
      </c>
      <c r="W782" s="295"/>
      <c r="Y782" s="290"/>
    </row>
    <row r="783" spans="2:25" x14ac:dyDescent="0.5">
      <c r="B783" s="292"/>
      <c r="C783" s="240"/>
      <c r="D783" s="268"/>
      <c r="E783" s="240"/>
      <c r="F783" s="240"/>
      <c r="G783" s="268"/>
      <c r="H783" s="237" t="str">
        <f t="shared" si="108"/>
        <v>-</v>
      </c>
      <c r="I783" s="237" t="str">
        <f t="shared" si="109"/>
        <v>-</v>
      </c>
      <c r="J783" s="237" t="str">
        <f t="shared" si="110"/>
        <v>-</v>
      </c>
      <c r="K783" s="237" t="str">
        <f t="shared" si="111"/>
        <v>-</v>
      </c>
      <c r="L783" s="237" t="str">
        <f t="shared" si="112"/>
        <v>-</v>
      </c>
      <c r="M783" s="237" t="str">
        <f t="shared" si="113"/>
        <v>-</v>
      </c>
      <c r="N783" s="240"/>
      <c r="O783" s="240"/>
      <c r="P783" s="268"/>
      <c r="Q783" s="237" t="str">
        <f t="shared" si="114"/>
        <v>-</v>
      </c>
      <c r="R783" s="237" t="str">
        <f t="shared" si="115"/>
        <v>-</v>
      </c>
      <c r="S783" s="237" t="str">
        <f t="shared" si="116"/>
        <v>-</v>
      </c>
      <c r="T783" s="237" t="str">
        <f t="shared" si="117"/>
        <v>-</v>
      </c>
      <c r="U783" s="237" t="str">
        <f t="shared" si="118"/>
        <v>-</v>
      </c>
      <c r="V783" s="237" t="str">
        <f t="shared" si="119"/>
        <v>-</v>
      </c>
      <c r="W783" s="295"/>
      <c r="Y783" s="290"/>
    </row>
    <row r="784" spans="2:25" x14ac:dyDescent="0.5">
      <c r="B784" s="292"/>
      <c r="C784" s="240"/>
      <c r="D784" s="268"/>
      <c r="E784" s="240"/>
      <c r="F784" s="240"/>
      <c r="G784" s="268"/>
      <c r="H784" s="237" t="str">
        <f t="shared" si="108"/>
        <v>-</v>
      </c>
      <c r="I784" s="237" t="str">
        <f t="shared" si="109"/>
        <v>-</v>
      </c>
      <c r="J784" s="237" t="str">
        <f t="shared" si="110"/>
        <v>-</v>
      </c>
      <c r="K784" s="237" t="str">
        <f t="shared" si="111"/>
        <v>-</v>
      </c>
      <c r="L784" s="237" t="str">
        <f t="shared" si="112"/>
        <v>-</v>
      </c>
      <c r="M784" s="237" t="str">
        <f t="shared" si="113"/>
        <v>-</v>
      </c>
      <c r="N784" s="240"/>
      <c r="O784" s="240"/>
      <c r="P784" s="268"/>
      <c r="Q784" s="237" t="str">
        <f t="shared" si="114"/>
        <v>-</v>
      </c>
      <c r="R784" s="237" t="str">
        <f t="shared" si="115"/>
        <v>-</v>
      </c>
      <c r="S784" s="237" t="str">
        <f t="shared" si="116"/>
        <v>-</v>
      </c>
      <c r="T784" s="237" t="str">
        <f t="shared" si="117"/>
        <v>-</v>
      </c>
      <c r="U784" s="237" t="str">
        <f t="shared" si="118"/>
        <v>-</v>
      </c>
      <c r="V784" s="237" t="str">
        <f t="shared" si="119"/>
        <v>-</v>
      </c>
      <c r="W784" s="295"/>
      <c r="Y784" s="290"/>
    </row>
    <row r="785" spans="2:25" x14ac:dyDescent="0.5">
      <c r="B785" s="292"/>
      <c r="C785" s="240"/>
      <c r="D785" s="268"/>
      <c r="E785" s="240"/>
      <c r="F785" s="240"/>
      <c r="G785" s="268"/>
      <c r="H785" s="237" t="str">
        <f t="shared" si="108"/>
        <v>-</v>
      </c>
      <c r="I785" s="237" t="str">
        <f t="shared" si="109"/>
        <v>-</v>
      </c>
      <c r="J785" s="237" t="str">
        <f t="shared" si="110"/>
        <v>-</v>
      </c>
      <c r="K785" s="237" t="str">
        <f t="shared" si="111"/>
        <v>-</v>
      </c>
      <c r="L785" s="237" t="str">
        <f t="shared" si="112"/>
        <v>-</v>
      </c>
      <c r="M785" s="237" t="str">
        <f t="shared" si="113"/>
        <v>-</v>
      </c>
      <c r="N785" s="240"/>
      <c r="O785" s="240"/>
      <c r="P785" s="268"/>
      <c r="Q785" s="237" t="str">
        <f t="shared" si="114"/>
        <v>-</v>
      </c>
      <c r="R785" s="237" t="str">
        <f t="shared" si="115"/>
        <v>-</v>
      </c>
      <c r="S785" s="237" t="str">
        <f t="shared" si="116"/>
        <v>-</v>
      </c>
      <c r="T785" s="237" t="str">
        <f t="shared" si="117"/>
        <v>-</v>
      </c>
      <c r="U785" s="237" t="str">
        <f t="shared" si="118"/>
        <v>-</v>
      </c>
      <c r="V785" s="237" t="str">
        <f t="shared" si="119"/>
        <v>-</v>
      </c>
      <c r="W785" s="295"/>
      <c r="Y785" s="290"/>
    </row>
    <row r="786" spans="2:25" x14ac:dyDescent="0.5">
      <c r="B786" s="292"/>
      <c r="C786" s="240"/>
      <c r="D786" s="268"/>
      <c r="E786" s="240"/>
      <c r="F786" s="240"/>
      <c r="G786" s="268"/>
      <c r="H786" s="237" t="str">
        <f t="shared" si="108"/>
        <v>-</v>
      </c>
      <c r="I786" s="237" t="str">
        <f t="shared" si="109"/>
        <v>-</v>
      </c>
      <c r="J786" s="237" t="str">
        <f t="shared" si="110"/>
        <v>-</v>
      </c>
      <c r="K786" s="237" t="str">
        <f t="shared" si="111"/>
        <v>-</v>
      </c>
      <c r="L786" s="237" t="str">
        <f t="shared" si="112"/>
        <v>-</v>
      </c>
      <c r="M786" s="237" t="str">
        <f t="shared" si="113"/>
        <v>-</v>
      </c>
      <c r="N786" s="240"/>
      <c r="O786" s="240"/>
      <c r="P786" s="268"/>
      <c r="Q786" s="237" t="str">
        <f t="shared" si="114"/>
        <v>-</v>
      </c>
      <c r="R786" s="237" t="str">
        <f t="shared" si="115"/>
        <v>-</v>
      </c>
      <c r="S786" s="237" t="str">
        <f t="shared" si="116"/>
        <v>-</v>
      </c>
      <c r="T786" s="237" t="str">
        <f t="shared" si="117"/>
        <v>-</v>
      </c>
      <c r="U786" s="237" t="str">
        <f t="shared" si="118"/>
        <v>-</v>
      </c>
      <c r="V786" s="237" t="str">
        <f t="shared" si="119"/>
        <v>-</v>
      </c>
      <c r="W786" s="295"/>
      <c r="Y786" s="290"/>
    </row>
    <row r="787" spans="2:25" x14ac:dyDescent="0.5">
      <c r="B787" s="292"/>
      <c r="C787" s="240"/>
      <c r="D787" s="268"/>
      <c r="E787" s="240"/>
      <c r="F787" s="240"/>
      <c r="G787" s="268"/>
      <c r="H787" s="237" t="str">
        <f t="shared" si="108"/>
        <v>-</v>
      </c>
      <c r="I787" s="237" t="str">
        <f t="shared" si="109"/>
        <v>-</v>
      </c>
      <c r="J787" s="237" t="str">
        <f t="shared" si="110"/>
        <v>-</v>
      </c>
      <c r="K787" s="237" t="str">
        <f t="shared" si="111"/>
        <v>-</v>
      </c>
      <c r="L787" s="237" t="str">
        <f t="shared" si="112"/>
        <v>-</v>
      </c>
      <c r="M787" s="237" t="str">
        <f t="shared" si="113"/>
        <v>-</v>
      </c>
      <c r="N787" s="240"/>
      <c r="O787" s="240"/>
      <c r="P787" s="268"/>
      <c r="Q787" s="237" t="str">
        <f t="shared" si="114"/>
        <v>-</v>
      </c>
      <c r="R787" s="237" t="str">
        <f t="shared" si="115"/>
        <v>-</v>
      </c>
      <c r="S787" s="237" t="str">
        <f t="shared" si="116"/>
        <v>-</v>
      </c>
      <c r="T787" s="237" t="str">
        <f t="shared" si="117"/>
        <v>-</v>
      </c>
      <c r="U787" s="237" t="str">
        <f t="shared" si="118"/>
        <v>-</v>
      </c>
      <c r="V787" s="237" t="str">
        <f t="shared" si="119"/>
        <v>-</v>
      </c>
      <c r="W787" s="295"/>
      <c r="Y787" s="290"/>
    </row>
    <row r="788" spans="2:25" x14ac:dyDescent="0.5">
      <c r="B788" s="292"/>
      <c r="C788" s="240"/>
      <c r="D788" s="268"/>
      <c r="E788" s="240"/>
      <c r="F788" s="240"/>
      <c r="G788" s="268"/>
      <c r="H788" s="237" t="str">
        <f t="shared" si="108"/>
        <v>-</v>
      </c>
      <c r="I788" s="237" t="str">
        <f t="shared" si="109"/>
        <v>-</v>
      </c>
      <c r="J788" s="237" t="str">
        <f t="shared" si="110"/>
        <v>-</v>
      </c>
      <c r="K788" s="237" t="str">
        <f t="shared" si="111"/>
        <v>-</v>
      </c>
      <c r="L788" s="237" t="str">
        <f t="shared" si="112"/>
        <v>-</v>
      </c>
      <c r="M788" s="237" t="str">
        <f t="shared" si="113"/>
        <v>-</v>
      </c>
      <c r="N788" s="240"/>
      <c r="O788" s="240"/>
      <c r="P788" s="268"/>
      <c r="Q788" s="237" t="str">
        <f t="shared" si="114"/>
        <v>-</v>
      </c>
      <c r="R788" s="237" t="str">
        <f t="shared" si="115"/>
        <v>-</v>
      </c>
      <c r="S788" s="237" t="str">
        <f t="shared" si="116"/>
        <v>-</v>
      </c>
      <c r="T788" s="237" t="str">
        <f t="shared" si="117"/>
        <v>-</v>
      </c>
      <c r="U788" s="237" t="str">
        <f t="shared" si="118"/>
        <v>-</v>
      </c>
      <c r="V788" s="237" t="str">
        <f t="shared" si="119"/>
        <v>-</v>
      </c>
      <c r="W788" s="295"/>
      <c r="Y788" s="290"/>
    </row>
    <row r="789" spans="2:25" x14ac:dyDescent="0.5">
      <c r="B789" s="292"/>
      <c r="C789" s="240"/>
      <c r="D789" s="268"/>
      <c r="E789" s="240"/>
      <c r="F789" s="240"/>
      <c r="G789" s="268"/>
      <c r="H789" s="237" t="str">
        <f t="shared" si="108"/>
        <v>-</v>
      </c>
      <c r="I789" s="237" t="str">
        <f t="shared" si="109"/>
        <v>-</v>
      </c>
      <c r="J789" s="237" t="str">
        <f t="shared" si="110"/>
        <v>-</v>
      </c>
      <c r="K789" s="237" t="str">
        <f t="shared" si="111"/>
        <v>-</v>
      </c>
      <c r="L789" s="237" t="str">
        <f t="shared" si="112"/>
        <v>-</v>
      </c>
      <c r="M789" s="237" t="str">
        <f t="shared" si="113"/>
        <v>-</v>
      </c>
      <c r="N789" s="240"/>
      <c r="O789" s="240"/>
      <c r="P789" s="268"/>
      <c r="Q789" s="237" t="str">
        <f t="shared" si="114"/>
        <v>-</v>
      </c>
      <c r="R789" s="237" t="str">
        <f t="shared" si="115"/>
        <v>-</v>
      </c>
      <c r="S789" s="237" t="str">
        <f t="shared" si="116"/>
        <v>-</v>
      </c>
      <c r="T789" s="237" t="str">
        <f t="shared" si="117"/>
        <v>-</v>
      </c>
      <c r="U789" s="237" t="str">
        <f t="shared" si="118"/>
        <v>-</v>
      </c>
      <c r="V789" s="237" t="str">
        <f t="shared" si="119"/>
        <v>-</v>
      </c>
      <c r="W789" s="295"/>
      <c r="Y789" s="290"/>
    </row>
    <row r="790" spans="2:25" x14ac:dyDescent="0.5">
      <c r="B790" s="292"/>
      <c r="C790" s="240"/>
      <c r="D790" s="268"/>
      <c r="E790" s="240"/>
      <c r="F790" s="240"/>
      <c r="G790" s="268"/>
      <c r="H790" s="237" t="str">
        <f t="shared" si="108"/>
        <v>-</v>
      </c>
      <c r="I790" s="237" t="str">
        <f t="shared" si="109"/>
        <v>-</v>
      </c>
      <c r="J790" s="237" t="str">
        <f t="shared" si="110"/>
        <v>-</v>
      </c>
      <c r="K790" s="237" t="str">
        <f t="shared" si="111"/>
        <v>-</v>
      </c>
      <c r="L790" s="237" t="str">
        <f t="shared" si="112"/>
        <v>-</v>
      </c>
      <c r="M790" s="237" t="str">
        <f t="shared" si="113"/>
        <v>-</v>
      </c>
      <c r="N790" s="240"/>
      <c r="O790" s="240"/>
      <c r="P790" s="268"/>
      <c r="Q790" s="237" t="str">
        <f t="shared" si="114"/>
        <v>-</v>
      </c>
      <c r="R790" s="237" t="str">
        <f t="shared" si="115"/>
        <v>-</v>
      </c>
      <c r="S790" s="237" t="str">
        <f t="shared" si="116"/>
        <v>-</v>
      </c>
      <c r="T790" s="237" t="str">
        <f t="shared" si="117"/>
        <v>-</v>
      </c>
      <c r="U790" s="237" t="str">
        <f t="shared" si="118"/>
        <v>-</v>
      </c>
      <c r="V790" s="237" t="str">
        <f t="shared" si="119"/>
        <v>-</v>
      </c>
      <c r="W790" s="295"/>
      <c r="Y790" s="290"/>
    </row>
    <row r="791" spans="2:25" x14ac:dyDescent="0.5">
      <c r="B791" s="292"/>
      <c r="C791" s="240"/>
      <c r="D791" s="268"/>
      <c r="E791" s="240"/>
      <c r="F791" s="240"/>
      <c r="G791" s="268"/>
      <c r="H791" s="237" t="str">
        <f t="shared" si="108"/>
        <v>-</v>
      </c>
      <c r="I791" s="237" t="str">
        <f t="shared" si="109"/>
        <v>-</v>
      </c>
      <c r="J791" s="237" t="str">
        <f t="shared" si="110"/>
        <v>-</v>
      </c>
      <c r="K791" s="237" t="str">
        <f t="shared" si="111"/>
        <v>-</v>
      </c>
      <c r="L791" s="237" t="str">
        <f t="shared" si="112"/>
        <v>-</v>
      </c>
      <c r="M791" s="237" t="str">
        <f t="shared" si="113"/>
        <v>-</v>
      </c>
      <c r="N791" s="240"/>
      <c r="O791" s="240"/>
      <c r="P791" s="268"/>
      <c r="Q791" s="237" t="str">
        <f t="shared" si="114"/>
        <v>-</v>
      </c>
      <c r="R791" s="237" t="str">
        <f t="shared" si="115"/>
        <v>-</v>
      </c>
      <c r="S791" s="237" t="str">
        <f t="shared" si="116"/>
        <v>-</v>
      </c>
      <c r="T791" s="237" t="str">
        <f t="shared" si="117"/>
        <v>-</v>
      </c>
      <c r="U791" s="237" t="str">
        <f t="shared" si="118"/>
        <v>-</v>
      </c>
      <c r="V791" s="237" t="str">
        <f t="shared" si="119"/>
        <v>-</v>
      </c>
      <c r="W791" s="295"/>
      <c r="Y791" s="290"/>
    </row>
    <row r="792" spans="2:25" x14ac:dyDescent="0.5">
      <c r="B792" s="292"/>
      <c r="C792" s="240"/>
      <c r="D792" s="268"/>
      <c r="E792" s="240"/>
      <c r="F792" s="240"/>
      <c r="G792" s="268"/>
      <c r="H792" s="237" t="str">
        <f t="shared" si="108"/>
        <v>-</v>
      </c>
      <c r="I792" s="237" t="str">
        <f t="shared" si="109"/>
        <v>-</v>
      </c>
      <c r="J792" s="237" t="str">
        <f t="shared" si="110"/>
        <v>-</v>
      </c>
      <c r="K792" s="237" t="str">
        <f t="shared" si="111"/>
        <v>-</v>
      </c>
      <c r="L792" s="237" t="str">
        <f t="shared" si="112"/>
        <v>-</v>
      </c>
      <c r="M792" s="237" t="str">
        <f t="shared" si="113"/>
        <v>-</v>
      </c>
      <c r="N792" s="240"/>
      <c r="O792" s="240"/>
      <c r="P792" s="268"/>
      <c r="Q792" s="237" t="str">
        <f t="shared" si="114"/>
        <v>-</v>
      </c>
      <c r="R792" s="237" t="str">
        <f t="shared" si="115"/>
        <v>-</v>
      </c>
      <c r="S792" s="237" t="str">
        <f t="shared" si="116"/>
        <v>-</v>
      </c>
      <c r="T792" s="237" t="str">
        <f t="shared" si="117"/>
        <v>-</v>
      </c>
      <c r="U792" s="237" t="str">
        <f t="shared" si="118"/>
        <v>-</v>
      </c>
      <c r="V792" s="237" t="str">
        <f t="shared" si="119"/>
        <v>-</v>
      </c>
      <c r="W792" s="295"/>
      <c r="Y792" s="290"/>
    </row>
    <row r="793" spans="2:25" x14ac:dyDescent="0.5">
      <c r="B793" s="292"/>
      <c r="C793" s="240"/>
      <c r="D793" s="268"/>
      <c r="E793" s="240"/>
      <c r="F793" s="240"/>
      <c r="G793" s="268"/>
      <c r="H793" s="237" t="str">
        <f t="shared" si="108"/>
        <v>-</v>
      </c>
      <c r="I793" s="237" t="str">
        <f t="shared" si="109"/>
        <v>-</v>
      </c>
      <c r="J793" s="237" t="str">
        <f t="shared" si="110"/>
        <v>-</v>
      </c>
      <c r="K793" s="237" t="str">
        <f t="shared" si="111"/>
        <v>-</v>
      </c>
      <c r="L793" s="237" t="str">
        <f t="shared" si="112"/>
        <v>-</v>
      </c>
      <c r="M793" s="237" t="str">
        <f t="shared" si="113"/>
        <v>-</v>
      </c>
      <c r="N793" s="240"/>
      <c r="O793" s="240"/>
      <c r="P793" s="268"/>
      <c r="Q793" s="237" t="str">
        <f t="shared" si="114"/>
        <v>-</v>
      </c>
      <c r="R793" s="237" t="str">
        <f t="shared" si="115"/>
        <v>-</v>
      </c>
      <c r="S793" s="237" t="str">
        <f t="shared" si="116"/>
        <v>-</v>
      </c>
      <c r="T793" s="237" t="str">
        <f t="shared" si="117"/>
        <v>-</v>
      </c>
      <c r="U793" s="237" t="str">
        <f t="shared" si="118"/>
        <v>-</v>
      </c>
      <c r="V793" s="237" t="str">
        <f t="shared" si="119"/>
        <v>-</v>
      </c>
      <c r="W793" s="295"/>
      <c r="Y793" s="290"/>
    </row>
    <row r="794" spans="2:25" x14ac:dyDescent="0.5">
      <c r="B794" s="292"/>
      <c r="C794" s="240"/>
      <c r="D794" s="268"/>
      <c r="E794" s="240"/>
      <c r="F794" s="240"/>
      <c r="G794" s="268"/>
      <c r="H794" s="237" t="str">
        <f t="shared" ref="H794:H857" si="120">IF(ISNUMBER(C794),5/9*(E794-32)+273.15,"-")</f>
        <v>-</v>
      </c>
      <c r="I794" s="237" t="str">
        <f t="shared" ref="I794:I857" si="121">IF(ISNUMBER(C794),EXP(-(5.8*10^3/H794)-5.516-(4.864*10^-2*H794)+(4.176*10^-5*H794^2)-(1.445*10^-8*H794^3)+6.546*LN(H794)),"-")</f>
        <v>-</v>
      </c>
      <c r="J794" s="237" t="str">
        <f t="shared" ref="J794:J857" si="122">IF(ISNUMBER(C794),F794*I794/100,"-")</f>
        <v>-</v>
      </c>
      <c r="K794" s="237" t="str">
        <f t="shared" ref="K794:K857" si="123">IF(ISNUMBER(C794),0.62198*J794/((D794*3.386)-J794),"-")</f>
        <v>-</v>
      </c>
      <c r="L794" s="237" t="str">
        <f t="shared" ref="L794:L857" si="124">IF(ISNUMBER(C794),(0.287055*H794)/((D794*3.386)-J794)*16.016,"-")</f>
        <v>-</v>
      </c>
      <c r="M794" s="237" t="str">
        <f t="shared" ref="M794:M857" si="125">IF(ISNUMBER(C794),K794/L794,"-")</f>
        <v>-</v>
      </c>
      <c r="N794" s="240"/>
      <c r="O794" s="240"/>
      <c r="P794" s="268"/>
      <c r="Q794" s="237" t="str">
        <f t="shared" ref="Q794:Q857" si="126">IF(ISNUMBER(C794),5/9*(N794-32)+273.15,"-")</f>
        <v>-</v>
      </c>
      <c r="R794" s="237" t="str">
        <f t="shared" ref="R794:R857" si="127">IF(ISNUMBER(C794),EXP(-(5.8*10^3/Q794)-5.516-(4.864*10^-2*Q794)+(4.176*10^-5*Q794^2)-(1.445*10^-8*Q794^3)+6.546*LN(Q794)),"-")</f>
        <v>-</v>
      </c>
      <c r="S794" s="237" t="str">
        <f t="shared" ref="S794:S857" si="128">IF(ISNUMBER(C794),O794*R794/100,"-")</f>
        <v>-</v>
      </c>
      <c r="T794" s="237" t="str">
        <f t="shared" ref="T794:T857" si="129">IF(ISNUMBER(C794),0.62198*S794/((D794*3.386)-S794),"-")</f>
        <v>-</v>
      </c>
      <c r="U794" s="237" t="str">
        <f t="shared" ref="U794:U857" si="130">IF(ISNUMBER(C794),(0.287055*Q794)/((D794*3.386)-S794)*16.016,"-")</f>
        <v>-</v>
      </c>
      <c r="V794" s="237" t="str">
        <f t="shared" ref="V794:V857" si="131">IF(ISNUMBER(C794),T794/U794,"-")</f>
        <v>-</v>
      </c>
      <c r="W794" s="295"/>
      <c r="Y794" s="290"/>
    </row>
    <row r="795" spans="2:25" x14ac:dyDescent="0.5">
      <c r="B795" s="292"/>
      <c r="C795" s="240"/>
      <c r="D795" s="268"/>
      <c r="E795" s="240"/>
      <c r="F795" s="240"/>
      <c r="G795" s="268"/>
      <c r="H795" s="237" t="str">
        <f t="shared" si="120"/>
        <v>-</v>
      </c>
      <c r="I795" s="237" t="str">
        <f t="shared" si="121"/>
        <v>-</v>
      </c>
      <c r="J795" s="237" t="str">
        <f t="shared" si="122"/>
        <v>-</v>
      </c>
      <c r="K795" s="237" t="str">
        <f t="shared" si="123"/>
        <v>-</v>
      </c>
      <c r="L795" s="237" t="str">
        <f t="shared" si="124"/>
        <v>-</v>
      </c>
      <c r="M795" s="237" t="str">
        <f t="shared" si="125"/>
        <v>-</v>
      </c>
      <c r="N795" s="240"/>
      <c r="O795" s="240"/>
      <c r="P795" s="268"/>
      <c r="Q795" s="237" t="str">
        <f t="shared" si="126"/>
        <v>-</v>
      </c>
      <c r="R795" s="237" t="str">
        <f t="shared" si="127"/>
        <v>-</v>
      </c>
      <c r="S795" s="237" t="str">
        <f t="shared" si="128"/>
        <v>-</v>
      </c>
      <c r="T795" s="237" t="str">
        <f t="shared" si="129"/>
        <v>-</v>
      </c>
      <c r="U795" s="237" t="str">
        <f t="shared" si="130"/>
        <v>-</v>
      </c>
      <c r="V795" s="237" t="str">
        <f t="shared" si="131"/>
        <v>-</v>
      </c>
      <c r="W795" s="295"/>
      <c r="Y795" s="290"/>
    </row>
    <row r="796" spans="2:25" x14ac:dyDescent="0.5">
      <c r="B796" s="292"/>
      <c r="C796" s="240"/>
      <c r="D796" s="268"/>
      <c r="E796" s="240"/>
      <c r="F796" s="240"/>
      <c r="G796" s="268"/>
      <c r="H796" s="237" t="str">
        <f t="shared" si="120"/>
        <v>-</v>
      </c>
      <c r="I796" s="237" t="str">
        <f t="shared" si="121"/>
        <v>-</v>
      </c>
      <c r="J796" s="237" t="str">
        <f t="shared" si="122"/>
        <v>-</v>
      </c>
      <c r="K796" s="237" t="str">
        <f t="shared" si="123"/>
        <v>-</v>
      </c>
      <c r="L796" s="237" t="str">
        <f t="shared" si="124"/>
        <v>-</v>
      </c>
      <c r="M796" s="237" t="str">
        <f t="shared" si="125"/>
        <v>-</v>
      </c>
      <c r="N796" s="240"/>
      <c r="O796" s="240"/>
      <c r="P796" s="268"/>
      <c r="Q796" s="237" t="str">
        <f t="shared" si="126"/>
        <v>-</v>
      </c>
      <c r="R796" s="237" t="str">
        <f t="shared" si="127"/>
        <v>-</v>
      </c>
      <c r="S796" s="237" t="str">
        <f t="shared" si="128"/>
        <v>-</v>
      </c>
      <c r="T796" s="237" t="str">
        <f t="shared" si="129"/>
        <v>-</v>
      </c>
      <c r="U796" s="237" t="str">
        <f t="shared" si="130"/>
        <v>-</v>
      </c>
      <c r="V796" s="237" t="str">
        <f t="shared" si="131"/>
        <v>-</v>
      </c>
      <c r="W796" s="295"/>
      <c r="Y796" s="290"/>
    </row>
    <row r="797" spans="2:25" x14ac:dyDescent="0.5">
      <c r="B797" s="292"/>
      <c r="C797" s="240"/>
      <c r="D797" s="268"/>
      <c r="E797" s="240"/>
      <c r="F797" s="240"/>
      <c r="G797" s="268"/>
      <c r="H797" s="237" t="str">
        <f t="shared" si="120"/>
        <v>-</v>
      </c>
      <c r="I797" s="237" t="str">
        <f t="shared" si="121"/>
        <v>-</v>
      </c>
      <c r="J797" s="237" t="str">
        <f t="shared" si="122"/>
        <v>-</v>
      </c>
      <c r="K797" s="237" t="str">
        <f t="shared" si="123"/>
        <v>-</v>
      </c>
      <c r="L797" s="237" t="str">
        <f t="shared" si="124"/>
        <v>-</v>
      </c>
      <c r="M797" s="237" t="str">
        <f t="shared" si="125"/>
        <v>-</v>
      </c>
      <c r="N797" s="240"/>
      <c r="O797" s="240"/>
      <c r="P797" s="268"/>
      <c r="Q797" s="237" t="str">
        <f t="shared" si="126"/>
        <v>-</v>
      </c>
      <c r="R797" s="237" t="str">
        <f t="shared" si="127"/>
        <v>-</v>
      </c>
      <c r="S797" s="237" t="str">
        <f t="shared" si="128"/>
        <v>-</v>
      </c>
      <c r="T797" s="237" t="str">
        <f t="shared" si="129"/>
        <v>-</v>
      </c>
      <c r="U797" s="237" t="str">
        <f t="shared" si="130"/>
        <v>-</v>
      </c>
      <c r="V797" s="237" t="str">
        <f t="shared" si="131"/>
        <v>-</v>
      </c>
      <c r="W797" s="295"/>
      <c r="Y797" s="290"/>
    </row>
    <row r="798" spans="2:25" x14ac:dyDescent="0.5">
      <c r="B798" s="292"/>
      <c r="C798" s="240"/>
      <c r="D798" s="268"/>
      <c r="E798" s="240"/>
      <c r="F798" s="240"/>
      <c r="G798" s="268"/>
      <c r="H798" s="237" t="str">
        <f t="shared" si="120"/>
        <v>-</v>
      </c>
      <c r="I798" s="237" t="str">
        <f t="shared" si="121"/>
        <v>-</v>
      </c>
      <c r="J798" s="237" t="str">
        <f t="shared" si="122"/>
        <v>-</v>
      </c>
      <c r="K798" s="237" t="str">
        <f t="shared" si="123"/>
        <v>-</v>
      </c>
      <c r="L798" s="237" t="str">
        <f t="shared" si="124"/>
        <v>-</v>
      </c>
      <c r="M798" s="237" t="str">
        <f t="shared" si="125"/>
        <v>-</v>
      </c>
      <c r="N798" s="240"/>
      <c r="O798" s="240"/>
      <c r="P798" s="268"/>
      <c r="Q798" s="237" t="str">
        <f t="shared" si="126"/>
        <v>-</v>
      </c>
      <c r="R798" s="237" t="str">
        <f t="shared" si="127"/>
        <v>-</v>
      </c>
      <c r="S798" s="237" t="str">
        <f t="shared" si="128"/>
        <v>-</v>
      </c>
      <c r="T798" s="237" t="str">
        <f t="shared" si="129"/>
        <v>-</v>
      </c>
      <c r="U798" s="237" t="str">
        <f t="shared" si="130"/>
        <v>-</v>
      </c>
      <c r="V798" s="237" t="str">
        <f t="shared" si="131"/>
        <v>-</v>
      </c>
      <c r="W798" s="295"/>
      <c r="Y798" s="290"/>
    </row>
    <row r="799" spans="2:25" x14ac:dyDescent="0.5">
      <c r="B799" s="292"/>
      <c r="C799" s="240"/>
      <c r="D799" s="268"/>
      <c r="E799" s="240"/>
      <c r="F799" s="240"/>
      <c r="G799" s="268"/>
      <c r="H799" s="237" t="str">
        <f t="shared" si="120"/>
        <v>-</v>
      </c>
      <c r="I799" s="237" t="str">
        <f t="shared" si="121"/>
        <v>-</v>
      </c>
      <c r="J799" s="237" t="str">
        <f t="shared" si="122"/>
        <v>-</v>
      </c>
      <c r="K799" s="237" t="str">
        <f t="shared" si="123"/>
        <v>-</v>
      </c>
      <c r="L799" s="237" t="str">
        <f t="shared" si="124"/>
        <v>-</v>
      </c>
      <c r="M799" s="237" t="str">
        <f t="shared" si="125"/>
        <v>-</v>
      </c>
      <c r="N799" s="240"/>
      <c r="O799" s="240"/>
      <c r="P799" s="268"/>
      <c r="Q799" s="237" t="str">
        <f t="shared" si="126"/>
        <v>-</v>
      </c>
      <c r="R799" s="237" t="str">
        <f t="shared" si="127"/>
        <v>-</v>
      </c>
      <c r="S799" s="237" t="str">
        <f t="shared" si="128"/>
        <v>-</v>
      </c>
      <c r="T799" s="237" t="str">
        <f t="shared" si="129"/>
        <v>-</v>
      </c>
      <c r="U799" s="237" t="str">
        <f t="shared" si="130"/>
        <v>-</v>
      </c>
      <c r="V799" s="237" t="str">
        <f t="shared" si="131"/>
        <v>-</v>
      </c>
      <c r="W799" s="295"/>
      <c r="Y799" s="290"/>
    </row>
    <row r="800" spans="2:25" x14ac:dyDescent="0.5">
      <c r="B800" s="292"/>
      <c r="C800" s="240"/>
      <c r="D800" s="268"/>
      <c r="E800" s="240"/>
      <c r="F800" s="240"/>
      <c r="G800" s="268"/>
      <c r="H800" s="237" t="str">
        <f t="shared" si="120"/>
        <v>-</v>
      </c>
      <c r="I800" s="237" t="str">
        <f t="shared" si="121"/>
        <v>-</v>
      </c>
      <c r="J800" s="237" t="str">
        <f t="shared" si="122"/>
        <v>-</v>
      </c>
      <c r="K800" s="237" t="str">
        <f t="shared" si="123"/>
        <v>-</v>
      </c>
      <c r="L800" s="237" t="str">
        <f t="shared" si="124"/>
        <v>-</v>
      </c>
      <c r="M800" s="237" t="str">
        <f t="shared" si="125"/>
        <v>-</v>
      </c>
      <c r="N800" s="240"/>
      <c r="O800" s="240"/>
      <c r="P800" s="268"/>
      <c r="Q800" s="237" t="str">
        <f t="shared" si="126"/>
        <v>-</v>
      </c>
      <c r="R800" s="237" t="str">
        <f t="shared" si="127"/>
        <v>-</v>
      </c>
      <c r="S800" s="237" t="str">
        <f t="shared" si="128"/>
        <v>-</v>
      </c>
      <c r="T800" s="237" t="str">
        <f t="shared" si="129"/>
        <v>-</v>
      </c>
      <c r="U800" s="237" t="str">
        <f t="shared" si="130"/>
        <v>-</v>
      </c>
      <c r="V800" s="237" t="str">
        <f t="shared" si="131"/>
        <v>-</v>
      </c>
      <c r="W800" s="295"/>
      <c r="Y800" s="290"/>
    </row>
    <row r="801" spans="2:25" x14ac:dyDescent="0.5">
      <c r="B801" s="292"/>
      <c r="C801" s="240"/>
      <c r="D801" s="268"/>
      <c r="E801" s="240"/>
      <c r="F801" s="240"/>
      <c r="G801" s="268"/>
      <c r="H801" s="237" t="str">
        <f t="shared" si="120"/>
        <v>-</v>
      </c>
      <c r="I801" s="237" t="str">
        <f t="shared" si="121"/>
        <v>-</v>
      </c>
      <c r="J801" s="237" t="str">
        <f t="shared" si="122"/>
        <v>-</v>
      </c>
      <c r="K801" s="237" t="str">
        <f t="shared" si="123"/>
        <v>-</v>
      </c>
      <c r="L801" s="237" t="str">
        <f t="shared" si="124"/>
        <v>-</v>
      </c>
      <c r="M801" s="237" t="str">
        <f t="shared" si="125"/>
        <v>-</v>
      </c>
      <c r="N801" s="240"/>
      <c r="O801" s="240"/>
      <c r="P801" s="268"/>
      <c r="Q801" s="237" t="str">
        <f t="shared" si="126"/>
        <v>-</v>
      </c>
      <c r="R801" s="237" t="str">
        <f t="shared" si="127"/>
        <v>-</v>
      </c>
      <c r="S801" s="237" t="str">
        <f t="shared" si="128"/>
        <v>-</v>
      </c>
      <c r="T801" s="237" t="str">
        <f t="shared" si="129"/>
        <v>-</v>
      </c>
      <c r="U801" s="237" t="str">
        <f t="shared" si="130"/>
        <v>-</v>
      </c>
      <c r="V801" s="237" t="str">
        <f t="shared" si="131"/>
        <v>-</v>
      </c>
      <c r="W801" s="295"/>
      <c r="Y801" s="290"/>
    </row>
    <row r="802" spans="2:25" x14ac:dyDescent="0.5">
      <c r="B802" s="292"/>
      <c r="C802" s="240"/>
      <c r="D802" s="268"/>
      <c r="E802" s="240"/>
      <c r="F802" s="240"/>
      <c r="G802" s="268"/>
      <c r="H802" s="237" t="str">
        <f t="shared" si="120"/>
        <v>-</v>
      </c>
      <c r="I802" s="237" t="str">
        <f t="shared" si="121"/>
        <v>-</v>
      </c>
      <c r="J802" s="237" t="str">
        <f t="shared" si="122"/>
        <v>-</v>
      </c>
      <c r="K802" s="237" t="str">
        <f t="shared" si="123"/>
        <v>-</v>
      </c>
      <c r="L802" s="237" t="str">
        <f t="shared" si="124"/>
        <v>-</v>
      </c>
      <c r="M802" s="237" t="str">
        <f t="shared" si="125"/>
        <v>-</v>
      </c>
      <c r="N802" s="240"/>
      <c r="O802" s="240"/>
      <c r="P802" s="268"/>
      <c r="Q802" s="237" t="str">
        <f t="shared" si="126"/>
        <v>-</v>
      </c>
      <c r="R802" s="237" t="str">
        <f t="shared" si="127"/>
        <v>-</v>
      </c>
      <c r="S802" s="237" t="str">
        <f t="shared" si="128"/>
        <v>-</v>
      </c>
      <c r="T802" s="237" t="str">
        <f t="shared" si="129"/>
        <v>-</v>
      </c>
      <c r="U802" s="237" t="str">
        <f t="shared" si="130"/>
        <v>-</v>
      </c>
      <c r="V802" s="237" t="str">
        <f t="shared" si="131"/>
        <v>-</v>
      </c>
      <c r="W802" s="295"/>
      <c r="Y802" s="290"/>
    </row>
    <row r="803" spans="2:25" x14ac:dyDescent="0.5">
      <c r="B803" s="292"/>
      <c r="C803" s="240"/>
      <c r="D803" s="268"/>
      <c r="E803" s="240"/>
      <c r="F803" s="240"/>
      <c r="G803" s="268"/>
      <c r="H803" s="237" t="str">
        <f t="shared" si="120"/>
        <v>-</v>
      </c>
      <c r="I803" s="237" t="str">
        <f t="shared" si="121"/>
        <v>-</v>
      </c>
      <c r="J803" s="237" t="str">
        <f t="shared" si="122"/>
        <v>-</v>
      </c>
      <c r="K803" s="237" t="str">
        <f t="shared" si="123"/>
        <v>-</v>
      </c>
      <c r="L803" s="237" t="str">
        <f t="shared" si="124"/>
        <v>-</v>
      </c>
      <c r="M803" s="237" t="str">
        <f t="shared" si="125"/>
        <v>-</v>
      </c>
      <c r="N803" s="240"/>
      <c r="O803" s="240"/>
      <c r="P803" s="268"/>
      <c r="Q803" s="237" t="str">
        <f t="shared" si="126"/>
        <v>-</v>
      </c>
      <c r="R803" s="237" t="str">
        <f t="shared" si="127"/>
        <v>-</v>
      </c>
      <c r="S803" s="237" t="str">
        <f t="shared" si="128"/>
        <v>-</v>
      </c>
      <c r="T803" s="237" t="str">
        <f t="shared" si="129"/>
        <v>-</v>
      </c>
      <c r="U803" s="237" t="str">
        <f t="shared" si="130"/>
        <v>-</v>
      </c>
      <c r="V803" s="237" t="str">
        <f t="shared" si="131"/>
        <v>-</v>
      </c>
      <c r="W803" s="295"/>
      <c r="Y803" s="290"/>
    </row>
    <row r="804" spans="2:25" x14ac:dyDescent="0.5">
      <c r="B804" s="292"/>
      <c r="C804" s="240"/>
      <c r="D804" s="268"/>
      <c r="E804" s="240"/>
      <c r="F804" s="240"/>
      <c r="G804" s="268"/>
      <c r="H804" s="237" t="str">
        <f t="shared" si="120"/>
        <v>-</v>
      </c>
      <c r="I804" s="237" t="str">
        <f t="shared" si="121"/>
        <v>-</v>
      </c>
      <c r="J804" s="237" t="str">
        <f t="shared" si="122"/>
        <v>-</v>
      </c>
      <c r="K804" s="237" t="str">
        <f t="shared" si="123"/>
        <v>-</v>
      </c>
      <c r="L804" s="237" t="str">
        <f t="shared" si="124"/>
        <v>-</v>
      </c>
      <c r="M804" s="237" t="str">
        <f t="shared" si="125"/>
        <v>-</v>
      </c>
      <c r="N804" s="240"/>
      <c r="O804" s="240"/>
      <c r="P804" s="268"/>
      <c r="Q804" s="237" t="str">
        <f t="shared" si="126"/>
        <v>-</v>
      </c>
      <c r="R804" s="237" t="str">
        <f t="shared" si="127"/>
        <v>-</v>
      </c>
      <c r="S804" s="237" t="str">
        <f t="shared" si="128"/>
        <v>-</v>
      </c>
      <c r="T804" s="237" t="str">
        <f t="shared" si="129"/>
        <v>-</v>
      </c>
      <c r="U804" s="237" t="str">
        <f t="shared" si="130"/>
        <v>-</v>
      </c>
      <c r="V804" s="237" t="str">
        <f t="shared" si="131"/>
        <v>-</v>
      </c>
      <c r="W804" s="295"/>
      <c r="Y804" s="290"/>
    </row>
    <row r="805" spans="2:25" x14ac:dyDescent="0.5">
      <c r="B805" s="292"/>
      <c r="C805" s="240"/>
      <c r="D805" s="268"/>
      <c r="E805" s="240"/>
      <c r="F805" s="240"/>
      <c r="G805" s="268"/>
      <c r="H805" s="237" t="str">
        <f t="shared" si="120"/>
        <v>-</v>
      </c>
      <c r="I805" s="237" t="str">
        <f t="shared" si="121"/>
        <v>-</v>
      </c>
      <c r="J805" s="237" t="str">
        <f t="shared" si="122"/>
        <v>-</v>
      </c>
      <c r="K805" s="237" t="str">
        <f t="shared" si="123"/>
        <v>-</v>
      </c>
      <c r="L805" s="237" t="str">
        <f t="shared" si="124"/>
        <v>-</v>
      </c>
      <c r="M805" s="237" t="str">
        <f t="shared" si="125"/>
        <v>-</v>
      </c>
      <c r="N805" s="240"/>
      <c r="O805" s="240"/>
      <c r="P805" s="268"/>
      <c r="Q805" s="237" t="str">
        <f t="shared" si="126"/>
        <v>-</v>
      </c>
      <c r="R805" s="237" t="str">
        <f t="shared" si="127"/>
        <v>-</v>
      </c>
      <c r="S805" s="237" t="str">
        <f t="shared" si="128"/>
        <v>-</v>
      </c>
      <c r="T805" s="237" t="str">
        <f t="shared" si="129"/>
        <v>-</v>
      </c>
      <c r="U805" s="237" t="str">
        <f t="shared" si="130"/>
        <v>-</v>
      </c>
      <c r="V805" s="237" t="str">
        <f t="shared" si="131"/>
        <v>-</v>
      </c>
      <c r="W805" s="295"/>
      <c r="Y805" s="290"/>
    </row>
    <row r="806" spans="2:25" x14ac:dyDescent="0.5">
      <c r="B806" s="292"/>
      <c r="C806" s="240"/>
      <c r="D806" s="268"/>
      <c r="E806" s="240"/>
      <c r="F806" s="240"/>
      <c r="G806" s="268"/>
      <c r="H806" s="237" t="str">
        <f t="shared" si="120"/>
        <v>-</v>
      </c>
      <c r="I806" s="237" t="str">
        <f t="shared" si="121"/>
        <v>-</v>
      </c>
      <c r="J806" s="237" t="str">
        <f t="shared" si="122"/>
        <v>-</v>
      </c>
      <c r="K806" s="237" t="str">
        <f t="shared" si="123"/>
        <v>-</v>
      </c>
      <c r="L806" s="237" t="str">
        <f t="shared" si="124"/>
        <v>-</v>
      </c>
      <c r="M806" s="237" t="str">
        <f t="shared" si="125"/>
        <v>-</v>
      </c>
      <c r="N806" s="240"/>
      <c r="O806" s="240"/>
      <c r="P806" s="268"/>
      <c r="Q806" s="237" t="str">
        <f t="shared" si="126"/>
        <v>-</v>
      </c>
      <c r="R806" s="237" t="str">
        <f t="shared" si="127"/>
        <v>-</v>
      </c>
      <c r="S806" s="237" t="str">
        <f t="shared" si="128"/>
        <v>-</v>
      </c>
      <c r="T806" s="237" t="str">
        <f t="shared" si="129"/>
        <v>-</v>
      </c>
      <c r="U806" s="237" t="str">
        <f t="shared" si="130"/>
        <v>-</v>
      </c>
      <c r="V806" s="237" t="str">
        <f t="shared" si="131"/>
        <v>-</v>
      </c>
      <c r="W806" s="295"/>
      <c r="Y806" s="290"/>
    </row>
    <row r="807" spans="2:25" x14ac:dyDescent="0.5">
      <c r="B807" s="292"/>
      <c r="C807" s="240"/>
      <c r="D807" s="268"/>
      <c r="E807" s="240"/>
      <c r="F807" s="240"/>
      <c r="G807" s="268"/>
      <c r="H807" s="237" t="str">
        <f t="shared" si="120"/>
        <v>-</v>
      </c>
      <c r="I807" s="237" t="str">
        <f t="shared" si="121"/>
        <v>-</v>
      </c>
      <c r="J807" s="237" t="str">
        <f t="shared" si="122"/>
        <v>-</v>
      </c>
      <c r="K807" s="237" t="str">
        <f t="shared" si="123"/>
        <v>-</v>
      </c>
      <c r="L807" s="237" t="str">
        <f t="shared" si="124"/>
        <v>-</v>
      </c>
      <c r="M807" s="237" t="str">
        <f t="shared" si="125"/>
        <v>-</v>
      </c>
      <c r="N807" s="240"/>
      <c r="O807" s="240"/>
      <c r="P807" s="268"/>
      <c r="Q807" s="237" t="str">
        <f t="shared" si="126"/>
        <v>-</v>
      </c>
      <c r="R807" s="237" t="str">
        <f t="shared" si="127"/>
        <v>-</v>
      </c>
      <c r="S807" s="237" t="str">
        <f t="shared" si="128"/>
        <v>-</v>
      </c>
      <c r="T807" s="237" t="str">
        <f t="shared" si="129"/>
        <v>-</v>
      </c>
      <c r="U807" s="237" t="str">
        <f t="shared" si="130"/>
        <v>-</v>
      </c>
      <c r="V807" s="237" t="str">
        <f t="shared" si="131"/>
        <v>-</v>
      </c>
      <c r="W807" s="295"/>
      <c r="Y807" s="290"/>
    </row>
    <row r="808" spans="2:25" x14ac:dyDescent="0.5">
      <c r="B808" s="292"/>
      <c r="C808" s="240"/>
      <c r="D808" s="268"/>
      <c r="E808" s="240"/>
      <c r="F808" s="240"/>
      <c r="G808" s="268"/>
      <c r="H808" s="237" t="str">
        <f t="shared" si="120"/>
        <v>-</v>
      </c>
      <c r="I808" s="237" t="str">
        <f t="shared" si="121"/>
        <v>-</v>
      </c>
      <c r="J808" s="237" t="str">
        <f t="shared" si="122"/>
        <v>-</v>
      </c>
      <c r="K808" s="237" t="str">
        <f t="shared" si="123"/>
        <v>-</v>
      </c>
      <c r="L808" s="237" t="str">
        <f t="shared" si="124"/>
        <v>-</v>
      </c>
      <c r="M808" s="237" t="str">
        <f t="shared" si="125"/>
        <v>-</v>
      </c>
      <c r="N808" s="240"/>
      <c r="O808" s="240"/>
      <c r="P808" s="268"/>
      <c r="Q808" s="237" t="str">
        <f t="shared" si="126"/>
        <v>-</v>
      </c>
      <c r="R808" s="237" t="str">
        <f t="shared" si="127"/>
        <v>-</v>
      </c>
      <c r="S808" s="237" t="str">
        <f t="shared" si="128"/>
        <v>-</v>
      </c>
      <c r="T808" s="237" t="str">
        <f t="shared" si="129"/>
        <v>-</v>
      </c>
      <c r="U808" s="237" t="str">
        <f t="shared" si="130"/>
        <v>-</v>
      </c>
      <c r="V808" s="237" t="str">
        <f t="shared" si="131"/>
        <v>-</v>
      </c>
      <c r="W808" s="295"/>
      <c r="Y808" s="290"/>
    </row>
    <row r="809" spans="2:25" x14ac:dyDescent="0.5">
      <c r="B809" s="292"/>
      <c r="C809" s="240"/>
      <c r="D809" s="268"/>
      <c r="E809" s="240"/>
      <c r="F809" s="240"/>
      <c r="G809" s="268"/>
      <c r="H809" s="237" t="str">
        <f t="shared" si="120"/>
        <v>-</v>
      </c>
      <c r="I809" s="237" t="str">
        <f t="shared" si="121"/>
        <v>-</v>
      </c>
      <c r="J809" s="237" t="str">
        <f t="shared" si="122"/>
        <v>-</v>
      </c>
      <c r="K809" s="237" t="str">
        <f t="shared" si="123"/>
        <v>-</v>
      </c>
      <c r="L809" s="237" t="str">
        <f t="shared" si="124"/>
        <v>-</v>
      </c>
      <c r="M809" s="237" t="str">
        <f t="shared" si="125"/>
        <v>-</v>
      </c>
      <c r="N809" s="240"/>
      <c r="O809" s="240"/>
      <c r="P809" s="268"/>
      <c r="Q809" s="237" t="str">
        <f t="shared" si="126"/>
        <v>-</v>
      </c>
      <c r="R809" s="237" t="str">
        <f t="shared" si="127"/>
        <v>-</v>
      </c>
      <c r="S809" s="237" t="str">
        <f t="shared" si="128"/>
        <v>-</v>
      </c>
      <c r="T809" s="237" t="str">
        <f t="shared" si="129"/>
        <v>-</v>
      </c>
      <c r="U809" s="237" t="str">
        <f t="shared" si="130"/>
        <v>-</v>
      </c>
      <c r="V809" s="237" t="str">
        <f t="shared" si="131"/>
        <v>-</v>
      </c>
      <c r="W809" s="295"/>
      <c r="Y809" s="290"/>
    </row>
    <row r="810" spans="2:25" x14ac:dyDescent="0.5">
      <c r="B810" s="292"/>
      <c r="C810" s="240"/>
      <c r="D810" s="268"/>
      <c r="E810" s="240"/>
      <c r="F810" s="240"/>
      <c r="G810" s="268"/>
      <c r="H810" s="237" t="str">
        <f t="shared" si="120"/>
        <v>-</v>
      </c>
      <c r="I810" s="237" t="str">
        <f t="shared" si="121"/>
        <v>-</v>
      </c>
      <c r="J810" s="237" t="str">
        <f t="shared" si="122"/>
        <v>-</v>
      </c>
      <c r="K810" s="237" t="str">
        <f t="shared" si="123"/>
        <v>-</v>
      </c>
      <c r="L810" s="237" t="str">
        <f t="shared" si="124"/>
        <v>-</v>
      </c>
      <c r="M810" s="237" t="str">
        <f t="shared" si="125"/>
        <v>-</v>
      </c>
      <c r="N810" s="240"/>
      <c r="O810" s="240"/>
      <c r="P810" s="268"/>
      <c r="Q810" s="237" t="str">
        <f t="shared" si="126"/>
        <v>-</v>
      </c>
      <c r="R810" s="237" t="str">
        <f t="shared" si="127"/>
        <v>-</v>
      </c>
      <c r="S810" s="237" t="str">
        <f t="shared" si="128"/>
        <v>-</v>
      </c>
      <c r="T810" s="237" t="str">
        <f t="shared" si="129"/>
        <v>-</v>
      </c>
      <c r="U810" s="237" t="str">
        <f t="shared" si="130"/>
        <v>-</v>
      </c>
      <c r="V810" s="237" t="str">
        <f t="shared" si="131"/>
        <v>-</v>
      </c>
      <c r="W810" s="295"/>
      <c r="Y810" s="290"/>
    </row>
    <row r="811" spans="2:25" x14ac:dyDescent="0.5">
      <c r="B811" s="292"/>
      <c r="C811" s="240"/>
      <c r="D811" s="268"/>
      <c r="E811" s="240"/>
      <c r="F811" s="240"/>
      <c r="G811" s="268"/>
      <c r="H811" s="237" t="str">
        <f t="shared" si="120"/>
        <v>-</v>
      </c>
      <c r="I811" s="237" t="str">
        <f t="shared" si="121"/>
        <v>-</v>
      </c>
      <c r="J811" s="237" t="str">
        <f t="shared" si="122"/>
        <v>-</v>
      </c>
      <c r="K811" s="237" t="str">
        <f t="shared" si="123"/>
        <v>-</v>
      </c>
      <c r="L811" s="237" t="str">
        <f t="shared" si="124"/>
        <v>-</v>
      </c>
      <c r="M811" s="237" t="str">
        <f t="shared" si="125"/>
        <v>-</v>
      </c>
      <c r="N811" s="240"/>
      <c r="O811" s="240"/>
      <c r="P811" s="268"/>
      <c r="Q811" s="237" t="str">
        <f t="shared" si="126"/>
        <v>-</v>
      </c>
      <c r="R811" s="237" t="str">
        <f t="shared" si="127"/>
        <v>-</v>
      </c>
      <c r="S811" s="237" t="str">
        <f t="shared" si="128"/>
        <v>-</v>
      </c>
      <c r="T811" s="237" t="str">
        <f t="shared" si="129"/>
        <v>-</v>
      </c>
      <c r="U811" s="237" t="str">
        <f t="shared" si="130"/>
        <v>-</v>
      </c>
      <c r="V811" s="237" t="str">
        <f t="shared" si="131"/>
        <v>-</v>
      </c>
      <c r="W811" s="295"/>
      <c r="Y811" s="290"/>
    </row>
    <row r="812" spans="2:25" x14ac:dyDescent="0.5">
      <c r="B812" s="292"/>
      <c r="C812" s="240"/>
      <c r="D812" s="268"/>
      <c r="E812" s="240"/>
      <c r="F812" s="240"/>
      <c r="G812" s="268"/>
      <c r="H812" s="237" t="str">
        <f t="shared" si="120"/>
        <v>-</v>
      </c>
      <c r="I812" s="237" t="str">
        <f t="shared" si="121"/>
        <v>-</v>
      </c>
      <c r="J812" s="237" t="str">
        <f t="shared" si="122"/>
        <v>-</v>
      </c>
      <c r="K812" s="237" t="str">
        <f t="shared" si="123"/>
        <v>-</v>
      </c>
      <c r="L812" s="237" t="str">
        <f t="shared" si="124"/>
        <v>-</v>
      </c>
      <c r="M812" s="237" t="str">
        <f t="shared" si="125"/>
        <v>-</v>
      </c>
      <c r="N812" s="240"/>
      <c r="O812" s="240"/>
      <c r="P812" s="268"/>
      <c r="Q812" s="237" t="str">
        <f t="shared" si="126"/>
        <v>-</v>
      </c>
      <c r="R812" s="237" t="str">
        <f t="shared" si="127"/>
        <v>-</v>
      </c>
      <c r="S812" s="237" t="str">
        <f t="shared" si="128"/>
        <v>-</v>
      </c>
      <c r="T812" s="237" t="str">
        <f t="shared" si="129"/>
        <v>-</v>
      </c>
      <c r="U812" s="237" t="str">
        <f t="shared" si="130"/>
        <v>-</v>
      </c>
      <c r="V812" s="237" t="str">
        <f t="shared" si="131"/>
        <v>-</v>
      </c>
      <c r="W812" s="295"/>
      <c r="Y812" s="290"/>
    </row>
    <row r="813" spans="2:25" x14ac:dyDescent="0.5">
      <c r="B813" s="292"/>
      <c r="C813" s="240"/>
      <c r="D813" s="268"/>
      <c r="E813" s="240"/>
      <c r="F813" s="240"/>
      <c r="G813" s="268"/>
      <c r="H813" s="237" t="str">
        <f t="shared" si="120"/>
        <v>-</v>
      </c>
      <c r="I813" s="237" t="str">
        <f t="shared" si="121"/>
        <v>-</v>
      </c>
      <c r="J813" s="237" t="str">
        <f t="shared" si="122"/>
        <v>-</v>
      </c>
      <c r="K813" s="237" t="str">
        <f t="shared" si="123"/>
        <v>-</v>
      </c>
      <c r="L813" s="237" t="str">
        <f t="shared" si="124"/>
        <v>-</v>
      </c>
      <c r="M813" s="237" t="str">
        <f t="shared" si="125"/>
        <v>-</v>
      </c>
      <c r="N813" s="240"/>
      <c r="O813" s="240"/>
      <c r="P813" s="268"/>
      <c r="Q813" s="237" t="str">
        <f t="shared" si="126"/>
        <v>-</v>
      </c>
      <c r="R813" s="237" t="str">
        <f t="shared" si="127"/>
        <v>-</v>
      </c>
      <c r="S813" s="237" t="str">
        <f t="shared" si="128"/>
        <v>-</v>
      </c>
      <c r="T813" s="237" t="str">
        <f t="shared" si="129"/>
        <v>-</v>
      </c>
      <c r="U813" s="237" t="str">
        <f t="shared" si="130"/>
        <v>-</v>
      </c>
      <c r="V813" s="237" t="str">
        <f t="shared" si="131"/>
        <v>-</v>
      </c>
      <c r="W813" s="295"/>
      <c r="Y813" s="290"/>
    </row>
    <row r="814" spans="2:25" x14ac:dyDescent="0.5">
      <c r="B814" s="292"/>
      <c r="C814" s="240"/>
      <c r="D814" s="268"/>
      <c r="E814" s="240"/>
      <c r="F814" s="240"/>
      <c r="G814" s="268"/>
      <c r="H814" s="237" t="str">
        <f t="shared" si="120"/>
        <v>-</v>
      </c>
      <c r="I814" s="237" t="str">
        <f t="shared" si="121"/>
        <v>-</v>
      </c>
      <c r="J814" s="237" t="str">
        <f t="shared" si="122"/>
        <v>-</v>
      </c>
      <c r="K814" s="237" t="str">
        <f t="shared" si="123"/>
        <v>-</v>
      </c>
      <c r="L814" s="237" t="str">
        <f t="shared" si="124"/>
        <v>-</v>
      </c>
      <c r="M814" s="237" t="str">
        <f t="shared" si="125"/>
        <v>-</v>
      </c>
      <c r="N814" s="240"/>
      <c r="O814" s="240"/>
      <c r="P814" s="268"/>
      <c r="Q814" s="237" t="str">
        <f t="shared" si="126"/>
        <v>-</v>
      </c>
      <c r="R814" s="237" t="str">
        <f t="shared" si="127"/>
        <v>-</v>
      </c>
      <c r="S814" s="237" t="str">
        <f t="shared" si="128"/>
        <v>-</v>
      </c>
      <c r="T814" s="237" t="str">
        <f t="shared" si="129"/>
        <v>-</v>
      </c>
      <c r="U814" s="237" t="str">
        <f t="shared" si="130"/>
        <v>-</v>
      </c>
      <c r="V814" s="237" t="str">
        <f t="shared" si="131"/>
        <v>-</v>
      </c>
      <c r="W814" s="295"/>
      <c r="Y814" s="290"/>
    </row>
    <row r="815" spans="2:25" x14ac:dyDescent="0.5">
      <c r="B815" s="292"/>
      <c r="C815" s="240"/>
      <c r="D815" s="268"/>
      <c r="E815" s="240"/>
      <c r="F815" s="240"/>
      <c r="G815" s="268"/>
      <c r="H815" s="237" t="str">
        <f t="shared" si="120"/>
        <v>-</v>
      </c>
      <c r="I815" s="237" t="str">
        <f t="shared" si="121"/>
        <v>-</v>
      </c>
      <c r="J815" s="237" t="str">
        <f t="shared" si="122"/>
        <v>-</v>
      </c>
      <c r="K815" s="237" t="str">
        <f t="shared" si="123"/>
        <v>-</v>
      </c>
      <c r="L815" s="237" t="str">
        <f t="shared" si="124"/>
        <v>-</v>
      </c>
      <c r="M815" s="237" t="str">
        <f t="shared" si="125"/>
        <v>-</v>
      </c>
      <c r="N815" s="240"/>
      <c r="O815" s="240"/>
      <c r="P815" s="268"/>
      <c r="Q815" s="237" t="str">
        <f t="shared" si="126"/>
        <v>-</v>
      </c>
      <c r="R815" s="237" t="str">
        <f t="shared" si="127"/>
        <v>-</v>
      </c>
      <c r="S815" s="237" t="str">
        <f t="shared" si="128"/>
        <v>-</v>
      </c>
      <c r="T815" s="237" t="str">
        <f t="shared" si="129"/>
        <v>-</v>
      </c>
      <c r="U815" s="237" t="str">
        <f t="shared" si="130"/>
        <v>-</v>
      </c>
      <c r="V815" s="237" t="str">
        <f t="shared" si="131"/>
        <v>-</v>
      </c>
      <c r="W815" s="295"/>
      <c r="Y815" s="290"/>
    </row>
    <row r="816" spans="2:25" x14ac:dyDescent="0.5">
      <c r="B816" s="292"/>
      <c r="C816" s="240"/>
      <c r="D816" s="268"/>
      <c r="E816" s="240"/>
      <c r="F816" s="240"/>
      <c r="G816" s="268"/>
      <c r="H816" s="237" t="str">
        <f t="shared" si="120"/>
        <v>-</v>
      </c>
      <c r="I816" s="237" t="str">
        <f t="shared" si="121"/>
        <v>-</v>
      </c>
      <c r="J816" s="237" t="str">
        <f t="shared" si="122"/>
        <v>-</v>
      </c>
      <c r="K816" s="237" t="str">
        <f t="shared" si="123"/>
        <v>-</v>
      </c>
      <c r="L816" s="237" t="str">
        <f t="shared" si="124"/>
        <v>-</v>
      </c>
      <c r="M816" s="237" t="str">
        <f t="shared" si="125"/>
        <v>-</v>
      </c>
      <c r="N816" s="240"/>
      <c r="O816" s="240"/>
      <c r="P816" s="268"/>
      <c r="Q816" s="237" t="str">
        <f t="shared" si="126"/>
        <v>-</v>
      </c>
      <c r="R816" s="237" t="str">
        <f t="shared" si="127"/>
        <v>-</v>
      </c>
      <c r="S816" s="237" t="str">
        <f t="shared" si="128"/>
        <v>-</v>
      </c>
      <c r="T816" s="237" t="str">
        <f t="shared" si="129"/>
        <v>-</v>
      </c>
      <c r="U816" s="237" t="str">
        <f t="shared" si="130"/>
        <v>-</v>
      </c>
      <c r="V816" s="237" t="str">
        <f t="shared" si="131"/>
        <v>-</v>
      </c>
      <c r="W816" s="295"/>
      <c r="Y816" s="290"/>
    </row>
    <row r="817" spans="2:25" x14ac:dyDescent="0.5">
      <c r="B817" s="292"/>
      <c r="C817" s="240"/>
      <c r="D817" s="268"/>
      <c r="E817" s="240"/>
      <c r="F817" s="240"/>
      <c r="G817" s="268"/>
      <c r="H817" s="237" t="str">
        <f t="shared" si="120"/>
        <v>-</v>
      </c>
      <c r="I817" s="237" t="str">
        <f t="shared" si="121"/>
        <v>-</v>
      </c>
      <c r="J817" s="237" t="str">
        <f t="shared" si="122"/>
        <v>-</v>
      </c>
      <c r="K817" s="237" t="str">
        <f t="shared" si="123"/>
        <v>-</v>
      </c>
      <c r="L817" s="237" t="str">
        <f t="shared" si="124"/>
        <v>-</v>
      </c>
      <c r="M817" s="237" t="str">
        <f t="shared" si="125"/>
        <v>-</v>
      </c>
      <c r="N817" s="240"/>
      <c r="O817" s="240"/>
      <c r="P817" s="268"/>
      <c r="Q817" s="237" t="str">
        <f t="shared" si="126"/>
        <v>-</v>
      </c>
      <c r="R817" s="237" t="str">
        <f t="shared" si="127"/>
        <v>-</v>
      </c>
      <c r="S817" s="237" t="str">
        <f t="shared" si="128"/>
        <v>-</v>
      </c>
      <c r="T817" s="237" t="str">
        <f t="shared" si="129"/>
        <v>-</v>
      </c>
      <c r="U817" s="237" t="str">
        <f t="shared" si="130"/>
        <v>-</v>
      </c>
      <c r="V817" s="237" t="str">
        <f t="shared" si="131"/>
        <v>-</v>
      </c>
      <c r="W817" s="295"/>
      <c r="Y817" s="290"/>
    </row>
    <row r="818" spans="2:25" x14ac:dyDescent="0.5">
      <c r="B818" s="292"/>
      <c r="C818" s="240"/>
      <c r="D818" s="268"/>
      <c r="E818" s="240"/>
      <c r="F818" s="240"/>
      <c r="G818" s="268"/>
      <c r="H818" s="237" t="str">
        <f t="shared" si="120"/>
        <v>-</v>
      </c>
      <c r="I818" s="237" t="str">
        <f t="shared" si="121"/>
        <v>-</v>
      </c>
      <c r="J818" s="237" t="str">
        <f t="shared" si="122"/>
        <v>-</v>
      </c>
      <c r="K818" s="237" t="str">
        <f t="shared" si="123"/>
        <v>-</v>
      </c>
      <c r="L818" s="237" t="str">
        <f t="shared" si="124"/>
        <v>-</v>
      </c>
      <c r="M818" s="237" t="str">
        <f t="shared" si="125"/>
        <v>-</v>
      </c>
      <c r="N818" s="240"/>
      <c r="O818" s="240"/>
      <c r="P818" s="268"/>
      <c r="Q818" s="237" t="str">
        <f t="shared" si="126"/>
        <v>-</v>
      </c>
      <c r="R818" s="237" t="str">
        <f t="shared" si="127"/>
        <v>-</v>
      </c>
      <c r="S818" s="237" t="str">
        <f t="shared" si="128"/>
        <v>-</v>
      </c>
      <c r="T818" s="237" t="str">
        <f t="shared" si="129"/>
        <v>-</v>
      </c>
      <c r="U818" s="237" t="str">
        <f t="shared" si="130"/>
        <v>-</v>
      </c>
      <c r="V818" s="237" t="str">
        <f t="shared" si="131"/>
        <v>-</v>
      </c>
      <c r="W818" s="295"/>
      <c r="Y818" s="290"/>
    </row>
    <row r="819" spans="2:25" x14ac:dyDescent="0.5">
      <c r="B819" s="292"/>
      <c r="C819" s="240"/>
      <c r="D819" s="268"/>
      <c r="E819" s="240"/>
      <c r="F819" s="240"/>
      <c r="G819" s="268"/>
      <c r="H819" s="237" t="str">
        <f t="shared" si="120"/>
        <v>-</v>
      </c>
      <c r="I819" s="237" t="str">
        <f t="shared" si="121"/>
        <v>-</v>
      </c>
      <c r="J819" s="237" t="str">
        <f t="shared" si="122"/>
        <v>-</v>
      </c>
      <c r="K819" s="237" t="str">
        <f t="shared" si="123"/>
        <v>-</v>
      </c>
      <c r="L819" s="237" t="str">
        <f t="shared" si="124"/>
        <v>-</v>
      </c>
      <c r="M819" s="237" t="str">
        <f t="shared" si="125"/>
        <v>-</v>
      </c>
      <c r="N819" s="240"/>
      <c r="O819" s="240"/>
      <c r="P819" s="268"/>
      <c r="Q819" s="237" t="str">
        <f t="shared" si="126"/>
        <v>-</v>
      </c>
      <c r="R819" s="237" t="str">
        <f t="shared" si="127"/>
        <v>-</v>
      </c>
      <c r="S819" s="237" t="str">
        <f t="shared" si="128"/>
        <v>-</v>
      </c>
      <c r="T819" s="237" t="str">
        <f t="shared" si="129"/>
        <v>-</v>
      </c>
      <c r="U819" s="237" t="str">
        <f t="shared" si="130"/>
        <v>-</v>
      </c>
      <c r="V819" s="237" t="str">
        <f t="shared" si="131"/>
        <v>-</v>
      </c>
      <c r="W819" s="295"/>
      <c r="Y819" s="290"/>
    </row>
    <row r="820" spans="2:25" x14ac:dyDescent="0.5">
      <c r="B820" s="292"/>
      <c r="C820" s="240"/>
      <c r="D820" s="268"/>
      <c r="E820" s="240"/>
      <c r="F820" s="240"/>
      <c r="G820" s="268"/>
      <c r="H820" s="237" t="str">
        <f t="shared" si="120"/>
        <v>-</v>
      </c>
      <c r="I820" s="237" t="str">
        <f t="shared" si="121"/>
        <v>-</v>
      </c>
      <c r="J820" s="237" t="str">
        <f t="shared" si="122"/>
        <v>-</v>
      </c>
      <c r="K820" s="237" t="str">
        <f t="shared" si="123"/>
        <v>-</v>
      </c>
      <c r="L820" s="237" t="str">
        <f t="shared" si="124"/>
        <v>-</v>
      </c>
      <c r="M820" s="237" t="str">
        <f t="shared" si="125"/>
        <v>-</v>
      </c>
      <c r="N820" s="240"/>
      <c r="O820" s="240"/>
      <c r="P820" s="268"/>
      <c r="Q820" s="237" t="str">
        <f t="shared" si="126"/>
        <v>-</v>
      </c>
      <c r="R820" s="237" t="str">
        <f t="shared" si="127"/>
        <v>-</v>
      </c>
      <c r="S820" s="237" t="str">
        <f t="shared" si="128"/>
        <v>-</v>
      </c>
      <c r="T820" s="237" t="str">
        <f t="shared" si="129"/>
        <v>-</v>
      </c>
      <c r="U820" s="237" t="str">
        <f t="shared" si="130"/>
        <v>-</v>
      </c>
      <c r="V820" s="237" t="str">
        <f t="shared" si="131"/>
        <v>-</v>
      </c>
      <c r="W820" s="295"/>
      <c r="Y820" s="290"/>
    </row>
    <row r="821" spans="2:25" x14ac:dyDescent="0.5">
      <c r="B821" s="292"/>
      <c r="C821" s="240"/>
      <c r="D821" s="268"/>
      <c r="E821" s="240"/>
      <c r="F821" s="240"/>
      <c r="G821" s="268"/>
      <c r="H821" s="237" t="str">
        <f t="shared" si="120"/>
        <v>-</v>
      </c>
      <c r="I821" s="237" t="str">
        <f t="shared" si="121"/>
        <v>-</v>
      </c>
      <c r="J821" s="237" t="str">
        <f t="shared" si="122"/>
        <v>-</v>
      </c>
      <c r="K821" s="237" t="str">
        <f t="shared" si="123"/>
        <v>-</v>
      </c>
      <c r="L821" s="237" t="str">
        <f t="shared" si="124"/>
        <v>-</v>
      </c>
      <c r="M821" s="237" t="str">
        <f t="shared" si="125"/>
        <v>-</v>
      </c>
      <c r="N821" s="240"/>
      <c r="O821" s="240"/>
      <c r="P821" s="268"/>
      <c r="Q821" s="237" t="str">
        <f t="shared" si="126"/>
        <v>-</v>
      </c>
      <c r="R821" s="237" t="str">
        <f t="shared" si="127"/>
        <v>-</v>
      </c>
      <c r="S821" s="237" t="str">
        <f t="shared" si="128"/>
        <v>-</v>
      </c>
      <c r="T821" s="237" t="str">
        <f t="shared" si="129"/>
        <v>-</v>
      </c>
      <c r="U821" s="237" t="str">
        <f t="shared" si="130"/>
        <v>-</v>
      </c>
      <c r="V821" s="237" t="str">
        <f t="shared" si="131"/>
        <v>-</v>
      </c>
      <c r="W821" s="295"/>
      <c r="Y821" s="290"/>
    </row>
    <row r="822" spans="2:25" x14ac:dyDescent="0.5">
      <c r="B822" s="292"/>
      <c r="C822" s="240"/>
      <c r="D822" s="268"/>
      <c r="E822" s="240"/>
      <c r="F822" s="240"/>
      <c r="G822" s="268"/>
      <c r="H822" s="237" t="str">
        <f t="shared" si="120"/>
        <v>-</v>
      </c>
      <c r="I822" s="237" t="str">
        <f t="shared" si="121"/>
        <v>-</v>
      </c>
      <c r="J822" s="237" t="str">
        <f t="shared" si="122"/>
        <v>-</v>
      </c>
      <c r="K822" s="237" t="str">
        <f t="shared" si="123"/>
        <v>-</v>
      </c>
      <c r="L822" s="237" t="str">
        <f t="shared" si="124"/>
        <v>-</v>
      </c>
      <c r="M822" s="237" t="str">
        <f t="shared" si="125"/>
        <v>-</v>
      </c>
      <c r="N822" s="240"/>
      <c r="O822" s="240"/>
      <c r="P822" s="268"/>
      <c r="Q822" s="237" t="str">
        <f t="shared" si="126"/>
        <v>-</v>
      </c>
      <c r="R822" s="237" t="str">
        <f t="shared" si="127"/>
        <v>-</v>
      </c>
      <c r="S822" s="237" t="str">
        <f t="shared" si="128"/>
        <v>-</v>
      </c>
      <c r="T822" s="237" t="str">
        <f t="shared" si="129"/>
        <v>-</v>
      </c>
      <c r="U822" s="237" t="str">
        <f t="shared" si="130"/>
        <v>-</v>
      </c>
      <c r="V822" s="237" t="str">
        <f t="shared" si="131"/>
        <v>-</v>
      </c>
      <c r="W822" s="295"/>
      <c r="Y822" s="290"/>
    </row>
    <row r="823" spans="2:25" x14ac:dyDescent="0.5">
      <c r="B823" s="292"/>
      <c r="C823" s="240"/>
      <c r="D823" s="268"/>
      <c r="E823" s="240"/>
      <c r="F823" s="240"/>
      <c r="G823" s="268"/>
      <c r="H823" s="237" t="str">
        <f t="shared" si="120"/>
        <v>-</v>
      </c>
      <c r="I823" s="237" t="str">
        <f t="shared" si="121"/>
        <v>-</v>
      </c>
      <c r="J823" s="237" t="str">
        <f t="shared" si="122"/>
        <v>-</v>
      </c>
      <c r="K823" s="237" t="str">
        <f t="shared" si="123"/>
        <v>-</v>
      </c>
      <c r="L823" s="237" t="str">
        <f t="shared" si="124"/>
        <v>-</v>
      </c>
      <c r="M823" s="237" t="str">
        <f t="shared" si="125"/>
        <v>-</v>
      </c>
      <c r="N823" s="240"/>
      <c r="O823" s="240"/>
      <c r="P823" s="268"/>
      <c r="Q823" s="237" t="str">
        <f t="shared" si="126"/>
        <v>-</v>
      </c>
      <c r="R823" s="237" t="str">
        <f t="shared" si="127"/>
        <v>-</v>
      </c>
      <c r="S823" s="237" t="str">
        <f t="shared" si="128"/>
        <v>-</v>
      </c>
      <c r="T823" s="237" t="str">
        <f t="shared" si="129"/>
        <v>-</v>
      </c>
      <c r="U823" s="237" t="str">
        <f t="shared" si="130"/>
        <v>-</v>
      </c>
      <c r="V823" s="237" t="str">
        <f t="shared" si="131"/>
        <v>-</v>
      </c>
      <c r="W823" s="295"/>
      <c r="Y823" s="290"/>
    </row>
    <row r="824" spans="2:25" x14ac:dyDescent="0.5">
      <c r="B824" s="292"/>
      <c r="C824" s="240"/>
      <c r="D824" s="268"/>
      <c r="E824" s="240"/>
      <c r="F824" s="240"/>
      <c r="G824" s="268"/>
      <c r="H824" s="237" t="str">
        <f t="shared" si="120"/>
        <v>-</v>
      </c>
      <c r="I824" s="237" t="str">
        <f t="shared" si="121"/>
        <v>-</v>
      </c>
      <c r="J824" s="237" t="str">
        <f t="shared" si="122"/>
        <v>-</v>
      </c>
      <c r="K824" s="237" t="str">
        <f t="shared" si="123"/>
        <v>-</v>
      </c>
      <c r="L824" s="237" t="str">
        <f t="shared" si="124"/>
        <v>-</v>
      </c>
      <c r="M824" s="237" t="str">
        <f t="shared" si="125"/>
        <v>-</v>
      </c>
      <c r="N824" s="240"/>
      <c r="O824" s="240"/>
      <c r="P824" s="268"/>
      <c r="Q824" s="237" t="str">
        <f t="shared" si="126"/>
        <v>-</v>
      </c>
      <c r="R824" s="237" t="str">
        <f t="shared" si="127"/>
        <v>-</v>
      </c>
      <c r="S824" s="237" t="str">
        <f t="shared" si="128"/>
        <v>-</v>
      </c>
      <c r="T824" s="237" t="str">
        <f t="shared" si="129"/>
        <v>-</v>
      </c>
      <c r="U824" s="237" t="str">
        <f t="shared" si="130"/>
        <v>-</v>
      </c>
      <c r="V824" s="237" t="str">
        <f t="shared" si="131"/>
        <v>-</v>
      </c>
      <c r="W824" s="295"/>
      <c r="Y824" s="290"/>
    </row>
    <row r="825" spans="2:25" x14ac:dyDescent="0.5">
      <c r="B825" s="292"/>
      <c r="C825" s="240"/>
      <c r="D825" s="268"/>
      <c r="E825" s="240"/>
      <c r="F825" s="240"/>
      <c r="G825" s="268"/>
      <c r="H825" s="237" t="str">
        <f t="shared" si="120"/>
        <v>-</v>
      </c>
      <c r="I825" s="237" t="str">
        <f t="shared" si="121"/>
        <v>-</v>
      </c>
      <c r="J825" s="237" t="str">
        <f t="shared" si="122"/>
        <v>-</v>
      </c>
      <c r="K825" s="237" t="str">
        <f t="shared" si="123"/>
        <v>-</v>
      </c>
      <c r="L825" s="237" t="str">
        <f t="shared" si="124"/>
        <v>-</v>
      </c>
      <c r="M825" s="237" t="str">
        <f t="shared" si="125"/>
        <v>-</v>
      </c>
      <c r="N825" s="240"/>
      <c r="O825" s="240"/>
      <c r="P825" s="268"/>
      <c r="Q825" s="237" t="str">
        <f t="shared" si="126"/>
        <v>-</v>
      </c>
      <c r="R825" s="237" t="str">
        <f t="shared" si="127"/>
        <v>-</v>
      </c>
      <c r="S825" s="237" t="str">
        <f t="shared" si="128"/>
        <v>-</v>
      </c>
      <c r="T825" s="237" t="str">
        <f t="shared" si="129"/>
        <v>-</v>
      </c>
      <c r="U825" s="237" t="str">
        <f t="shared" si="130"/>
        <v>-</v>
      </c>
      <c r="V825" s="237" t="str">
        <f t="shared" si="131"/>
        <v>-</v>
      </c>
      <c r="W825" s="295"/>
      <c r="Y825" s="290"/>
    </row>
    <row r="826" spans="2:25" x14ac:dyDescent="0.5">
      <c r="B826" s="292"/>
      <c r="C826" s="240"/>
      <c r="D826" s="268"/>
      <c r="E826" s="240"/>
      <c r="F826" s="240"/>
      <c r="G826" s="268"/>
      <c r="H826" s="237" t="str">
        <f t="shared" si="120"/>
        <v>-</v>
      </c>
      <c r="I826" s="237" t="str">
        <f t="shared" si="121"/>
        <v>-</v>
      </c>
      <c r="J826" s="237" t="str">
        <f t="shared" si="122"/>
        <v>-</v>
      </c>
      <c r="K826" s="237" t="str">
        <f t="shared" si="123"/>
        <v>-</v>
      </c>
      <c r="L826" s="237" t="str">
        <f t="shared" si="124"/>
        <v>-</v>
      </c>
      <c r="M826" s="237" t="str">
        <f t="shared" si="125"/>
        <v>-</v>
      </c>
      <c r="N826" s="240"/>
      <c r="O826" s="240"/>
      <c r="P826" s="268"/>
      <c r="Q826" s="237" t="str">
        <f t="shared" si="126"/>
        <v>-</v>
      </c>
      <c r="R826" s="237" t="str">
        <f t="shared" si="127"/>
        <v>-</v>
      </c>
      <c r="S826" s="237" t="str">
        <f t="shared" si="128"/>
        <v>-</v>
      </c>
      <c r="T826" s="237" t="str">
        <f t="shared" si="129"/>
        <v>-</v>
      </c>
      <c r="U826" s="237" t="str">
        <f t="shared" si="130"/>
        <v>-</v>
      </c>
      <c r="V826" s="237" t="str">
        <f t="shared" si="131"/>
        <v>-</v>
      </c>
      <c r="W826" s="295"/>
      <c r="Y826" s="290"/>
    </row>
    <row r="827" spans="2:25" x14ac:dyDescent="0.5">
      <c r="B827" s="292"/>
      <c r="C827" s="240"/>
      <c r="D827" s="268"/>
      <c r="E827" s="240"/>
      <c r="F827" s="240"/>
      <c r="G827" s="268"/>
      <c r="H827" s="237" t="str">
        <f t="shared" si="120"/>
        <v>-</v>
      </c>
      <c r="I827" s="237" t="str">
        <f t="shared" si="121"/>
        <v>-</v>
      </c>
      <c r="J827" s="237" t="str">
        <f t="shared" si="122"/>
        <v>-</v>
      </c>
      <c r="K827" s="237" t="str">
        <f t="shared" si="123"/>
        <v>-</v>
      </c>
      <c r="L827" s="237" t="str">
        <f t="shared" si="124"/>
        <v>-</v>
      </c>
      <c r="M827" s="237" t="str">
        <f t="shared" si="125"/>
        <v>-</v>
      </c>
      <c r="N827" s="240"/>
      <c r="O827" s="240"/>
      <c r="P827" s="268"/>
      <c r="Q827" s="237" t="str">
        <f t="shared" si="126"/>
        <v>-</v>
      </c>
      <c r="R827" s="237" t="str">
        <f t="shared" si="127"/>
        <v>-</v>
      </c>
      <c r="S827" s="237" t="str">
        <f t="shared" si="128"/>
        <v>-</v>
      </c>
      <c r="T827" s="237" t="str">
        <f t="shared" si="129"/>
        <v>-</v>
      </c>
      <c r="U827" s="237" t="str">
        <f t="shared" si="130"/>
        <v>-</v>
      </c>
      <c r="V827" s="237" t="str">
        <f t="shared" si="131"/>
        <v>-</v>
      </c>
      <c r="W827" s="295"/>
      <c r="Y827" s="290"/>
    </row>
    <row r="828" spans="2:25" x14ac:dyDescent="0.5">
      <c r="B828" s="292"/>
      <c r="C828" s="240"/>
      <c r="D828" s="268"/>
      <c r="E828" s="240"/>
      <c r="F828" s="240"/>
      <c r="G828" s="268"/>
      <c r="H828" s="237" t="str">
        <f t="shared" si="120"/>
        <v>-</v>
      </c>
      <c r="I828" s="237" t="str">
        <f t="shared" si="121"/>
        <v>-</v>
      </c>
      <c r="J828" s="237" t="str">
        <f t="shared" si="122"/>
        <v>-</v>
      </c>
      <c r="K828" s="237" t="str">
        <f t="shared" si="123"/>
        <v>-</v>
      </c>
      <c r="L828" s="237" t="str">
        <f t="shared" si="124"/>
        <v>-</v>
      </c>
      <c r="M828" s="237" t="str">
        <f t="shared" si="125"/>
        <v>-</v>
      </c>
      <c r="N828" s="240"/>
      <c r="O828" s="240"/>
      <c r="P828" s="268"/>
      <c r="Q828" s="237" t="str">
        <f t="shared" si="126"/>
        <v>-</v>
      </c>
      <c r="R828" s="237" t="str">
        <f t="shared" si="127"/>
        <v>-</v>
      </c>
      <c r="S828" s="237" t="str">
        <f t="shared" si="128"/>
        <v>-</v>
      </c>
      <c r="T828" s="237" t="str">
        <f t="shared" si="129"/>
        <v>-</v>
      </c>
      <c r="U828" s="237" t="str">
        <f t="shared" si="130"/>
        <v>-</v>
      </c>
      <c r="V828" s="237" t="str">
        <f t="shared" si="131"/>
        <v>-</v>
      </c>
      <c r="W828" s="295"/>
      <c r="Y828" s="290"/>
    </row>
    <row r="829" spans="2:25" x14ac:dyDescent="0.5">
      <c r="B829" s="292"/>
      <c r="C829" s="240"/>
      <c r="D829" s="268"/>
      <c r="E829" s="240"/>
      <c r="F829" s="240"/>
      <c r="G829" s="268"/>
      <c r="H829" s="237" t="str">
        <f t="shared" si="120"/>
        <v>-</v>
      </c>
      <c r="I829" s="237" t="str">
        <f t="shared" si="121"/>
        <v>-</v>
      </c>
      <c r="J829" s="237" t="str">
        <f t="shared" si="122"/>
        <v>-</v>
      </c>
      <c r="K829" s="237" t="str">
        <f t="shared" si="123"/>
        <v>-</v>
      </c>
      <c r="L829" s="237" t="str">
        <f t="shared" si="124"/>
        <v>-</v>
      </c>
      <c r="M829" s="237" t="str">
        <f t="shared" si="125"/>
        <v>-</v>
      </c>
      <c r="N829" s="240"/>
      <c r="O829" s="240"/>
      <c r="P829" s="268"/>
      <c r="Q829" s="237" t="str">
        <f t="shared" si="126"/>
        <v>-</v>
      </c>
      <c r="R829" s="237" t="str">
        <f t="shared" si="127"/>
        <v>-</v>
      </c>
      <c r="S829" s="237" t="str">
        <f t="shared" si="128"/>
        <v>-</v>
      </c>
      <c r="T829" s="237" t="str">
        <f t="shared" si="129"/>
        <v>-</v>
      </c>
      <c r="U829" s="237" t="str">
        <f t="shared" si="130"/>
        <v>-</v>
      </c>
      <c r="V829" s="237" t="str">
        <f t="shared" si="131"/>
        <v>-</v>
      </c>
      <c r="W829" s="295"/>
      <c r="Y829" s="290"/>
    </row>
    <row r="830" spans="2:25" x14ac:dyDescent="0.5">
      <c r="B830" s="292"/>
      <c r="C830" s="240"/>
      <c r="D830" s="268"/>
      <c r="E830" s="240"/>
      <c r="F830" s="240"/>
      <c r="G830" s="268"/>
      <c r="H830" s="237" t="str">
        <f t="shared" si="120"/>
        <v>-</v>
      </c>
      <c r="I830" s="237" t="str">
        <f t="shared" si="121"/>
        <v>-</v>
      </c>
      <c r="J830" s="237" t="str">
        <f t="shared" si="122"/>
        <v>-</v>
      </c>
      <c r="K830" s="237" t="str">
        <f t="shared" si="123"/>
        <v>-</v>
      </c>
      <c r="L830" s="237" t="str">
        <f t="shared" si="124"/>
        <v>-</v>
      </c>
      <c r="M830" s="237" t="str">
        <f t="shared" si="125"/>
        <v>-</v>
      </c>
      <c r="N830" s="240"/>
      <c r="O830" s="240"/>
      <c r="P830" s="268"/>
      <c r="Q830" s="237" t="str">
        <f t="shared" si="126"/>
        <v>-</v>
      </c>
      <c r="R830" s="237" t="str">
        <f t="shared" si="127"/>
        <v>-</v>
      </c>
      <c r="S830" s="237" t="str">
        <f t="shared" si="128"/>
        <v>-</v>
      </c>
      <c r="T830" s="237" t="str">
        <f t="shared" si="129"/>
        <v>-</v>
      </c>
      <c r="U830" s="237" t="str">
        <f t="shared" si="130"/>
        <v>-</v>
      </c>
      <c r="V830" s="237" t="str">
        <f t="shared" si="131"/>
        <v>-</v>
      </c>
      <c r="W830" s="295"/>
      <c r="Y830" s="290"/>
    </row>
    <row r="831" spans="2:25" x14ac:dyDescent="0.5">
      <c r="B831" s="292"/>
      <c r="C831" s="240"/>
      <c r="D831" s="268"/>
      <c r="E831" s="240"/>
      <c r="F831" s="240"/>
      <c r="G831" s="268"/>
      <c r="H831" s="237" t="str">
        <f t="shared" si="120"/>
        <v>-</v>
      </c>
      <c r="I831" s="237" t="str">
        <f t="shared" si="121"/>
        <v>-</v>
      </c>
      <c r="J831" s="237" t="str">
        <f t="shared" si="122"/>
        <v>-</v>
      </c>
      <c r="K831" s="237" t="str">
        <f t="shared" si="123"/>
        <v>-</v>
      </c>
      <c r="L831" s="237" t="str">
        <f t="shared" si="124"/>
        <v>-</v>
      </c>
      <c r="M831" s="237" t="str">
        <f t="shared" si="125"/>
        <v>-</v>
      </c>
      <c r="N831" s="240"/>
      <c r="O831" s="240"/>
      <c r="P831" s="268"/>
      <c r="Q831" s="237" t="str">
        <f t="shared" si="126"/>
        <v>-</v>
      </c>
      <c r="R831" s="237" t="str">
        <f t="shared" si="127"/>
        <v>-</v>
      </c>
      <c r="S831" s="237" t="str">
        <f t="shared" si="128"/>
        <v>-</v>
      </c>
      <c r="T831" s="237" t="str">
        <f t="shared" si="129"/>
        <v>-</v>
      </c>
      <c r="U831" s="237" t="str">
        <f t="shared" si="130"/>
        <v>-</v>
      </c>
      <c r="V831" s="237" t="str">
        <f t="shared" si="131"/>
        <v>-</v>
      </c>
      <c r="W831" s="295"/>
      <c r="Y831" s="290"/>
    </row>
    <row r="832" spans="2:25" x14ac:dyDescent="0.5">
      <c r="B832" s="292"/>
      <c r="C832" s="240"/>
      <c r="D832" s="268"/>
      <c r="E832" s="240"/>
      <c r="F832" s="240"/>
      <c r="G832" s="268"/>
      <c r="H832" s="237" t="str">
        <f t="shared" si="120"/>
        <v>-</v>
      </c>
      <c r="I832" s="237" t="str">
        <f t="shared" si="121"/>
        <v>-</v>
      </c>
      <c r="J832" s="237" t="str">
        <f t="shared" si="122"/>
        <v>-</v>
      </c>
      <c r="K832" s="237" t="str">
        <f t="shared" si="123"/>
        <v>-</v>
      </c>
      <c r="L832" s="237" t="str">
        <f t="shared" si="124"/>
        <v>-</v>
      </c>
      <c r="M832" s="237" t="str">
        <f t="shared" si="125"/>
        <v>-</v>
      </c>
      <c r="N832" s="240"/>
      <c r="O832" s="240"/>
      <c r="P832" s="268"/>
      <c r="Q832" s="237" t="str">
        <f t="shared" si="126"/>
        <v>-</v>
      </c>
      <c r="R832" s="237" t="str">
        <f t="shared" si="127"/>
        <v>-</v>
      </c>
      <c r="S832" s="237" t="str">
        <f t="shared" si="128"/>
        <v>-</v>
      </c>
      <c r="T832" s="237" t="str">
        <f t="shared" si="129"/>
        <v>-</v>
      </c>
      <c r="U832" s="237" t="str">
        <f t="shared" si="130"/>
        <v>-</v>
      </c>
      <c r="V832" s="237" t="str">
        <f t="shared" si="131"/>
        <v>-</v>
      </c>
      <c r="W832" s="295"/>
      <c r="Y832" s="290"/>
    </row>
    <row r="833" spans="2:25" x14ac:dyDescent="0.5">
      <c r="B833" s="292"/>
      <c r="C833" s="240"/>
      <c r="D833" s="268"/>
      <c r="E833" s="240"/>
      <c r="F833" s="240"/>
      <c r="G833" s="268"/>
      <c r="H833" s="237" t="str">
        <f t="shared" si="120"/>
        <v>-</v>
      </c>
      <c r="I833" s="237" t="str">
        <f t="shared" si="121"/>
        <v>-</v>
      </c>
      <c r="J833" s="237" t="str">
        <f t="shared" si="122"/>
        <v>-</v>
      </c>
      <c r="K833" s="237" t="str">
        <f t="shared" si="123"/>
        <v>-</v>
      </c>
      <c r="L833" s="237" t="str">
        <f t="shared" si="124"/>
        <v>-</v>
      </c>
      <c r="M833" s="237" t="str">
        <f t="shared" si="125"/>
        <v>-</v>
      </c>
      <c r="N833" s="240"/>
      <c r="O833" s="240"/>
      <c r="P833" s="268"/>
      <c r="Q833" s="237" t="str">
        <f t="shared" si="126"/>
        <v>-</v>
      </c>
      <c r="R833" s="237" t="str">
        <f t="shared" si="127"/>
        <v>-</v>
      </c>
      <c r="S833" s="237" t="str">
        <f t="shared" si="128"/>
        <v>-</v>
      </c>
      <c r="T833" s="237" t="str">
        <f t="shared" si="129"/>
        <v>-</v>
      </c>
      <c r="U833" s="237" t="str">
        <f t="shared" si="130"/>
        <v>-</v>
      </c>
      <c r="V833" s="237" t="str">
        <f t="shared" si="131"/>
        <v>-</v>
      </c>
      <c r="W833" s="295"/>
      <c r="Y833" s="290"/>
    </row>
    <row r="834" spans="2:25" x14ac:dyDescent="0.5">
      <c r="B834" s="292"/>
      <c r="C834" s="240"/>
      <c r="D834" s="268"/>
      <c r="E834" s="240"/>
      <c r="F834" s="240"/>
      <c r="G834" s="268"/>
      <c r="H834" s="237" t="str">
        <f t="shared" si="120"/>
        <v>-</v>
      </c>
      <c r="I834" s="237" t="str">
        <f t="shared" si="121"/>
        <v>-</v>
      </c>
      <c r="J834" s="237" t="str">
        <f t="shared" si="122"/>
        <v>-</v>
      </c>
      <c r="K834" s="237" t="str">
        <f t="shared" si="123"/>
        <v>-</v>
      </c>
      <c r="L834" s="237" t="str">
        <f t="shared" si="124"/>
        <v>-</v>
      </c>
      <c r="M834" s="237" t="str">
        <f t="shared" si="125"/>
        <v>-</v>
      </c>
      <c r="N834" s="240"/>
      <c r="O834" s="240"/>
      <c r="P834" s="268"/>
      <c r="Q834" s="237" t="str">
        <f t="shared" si="126"/>
        <v>-</v>
      </c>
      <c r="R834" s="237" t="str">
        <f t="shared" si="127"/>
        <v>-</v>
      </c>
      <c r="S834" s="237" t="str">
        <f t="shared" si="128"/>
        <v>-</v>
      </c>
      <c r="T834" s="237" t="str">
        <f t="shared" si="129"/>
        <v>-</v>
      </c>
      <c r="U834" s="237" t="str">
        <f t="shared" si="130"/>
        <v>-</v>
      </c>
      <c r="V834" s="237" t="str">
        <f t="shared" si="131"/>
        <v>-</v>
      </c>
      <c r="W834" s="295"/>
      <c r="Y834" s="290"/>
    </row>
    <row r="835" spans="2:25" x14ac:dyDescent="0.5">
      <c r="B835" s="292"/>
      <c r="C835" s="240"/>
      <c r="D835" s="268"/>
      <c r="E835" s="240"/>
      <c r="F835" s="240"/>
      <c r="G835" s="268"/>
      <c r="H835" s="237" t="str">
        <f t="shared" si="120"/>
        <v>-</v>
      </c>
      <c r="I835" s="237" t="str">
        <f t="shared" si="121"/>
        <v>-</v>
      </c>
      <c r="J835" s="237" t="str">
        <f t="shared" si="122"/>
        <v>-</v>
      </c>
      <c r="K835" s="237" t="str">
        <f t="shared" si="123"/>
        <v>-</v>
      </c>
      <c r="L835" s="237" t="str">
        <f t="shared" si="124"/>
        <v>-</v>
      </c>
      <c r="M835" s="237" t="str">
        <f t="shared" si="125"/>
        <v>-</v>
      </c>
      <c r="N835" s="240"/>
      <c r="O835" s="240"/>
      <c r="P835" s="268"/>
      <c r="Q835" s="237" t="str">
        <f t="shared" si="126"/>
        <v>-</v>
      </c>
      <c r="R835" s="237" t="str">
        <f t="shared" si="127"/>
        <v>-</v>
      </c>
      <c r="S835" s="237" t="str">
        <f t="shared" si="128"/>
        <v>-</v>
      </c>
      <c r="T835" s="237" t="str">
        <f t="shared" si="129"/>
        <v>-</v>
      </c>
      <c r="U835" s="237" t="str">
        <f t="shared" si="130"/>
        <v>-</v>
      </c>
      <c r="V835" s="237" t="str">
        <f t="shared" si="131"/>
        <v>-</v>
      </c>
      <c r="W835" s="295"/>
      <c r="Y835" s="290"/>
    </row>
    <row r="836" spans="2:25" x14ac:dyDescent="0.5">
      <c r="B836" s="292"/>
      <c r="C836" s="240"/>
      <c r="D836" s="268"/>
      <c r="E836" s="240"/>
      <c r="F836" s="240"/>
      <c r="G836" s="268"/>
      <c r="H836" s="237" t="str">
        <f t="shared" si="120"/>
        <v>-</v>
      </c>
      <c r="I836" s="237" t="str">
        <f t="shared" si="121"/>
        <v>-</v>
      </c>
      <c r="J836" s="237" t="str">
        <f t="shared" si="122"/>
        <v>-</v>
      </c>
      <c r="K836" s="237" t="str">
        <f t="shared" si="123"/>
        <v>-</v>
      </c>
      <c r="L836" s="237" t="str">
        <f t="shared" si="124"/>
        <v>-</v>
      </c>
      <c r="M836" s="237" t="str">
        <f t="shared" si="125"/>
        <v>-</v>
      </c>
      <c r="N836" s="240"/>
      <c r="O836" s="240"/>
      <c r="P836" s="268"/>
      <c r="Q836" s="237" t="str">
        <f t="shared" si="126"/>
        <v>-</v>
      </c>
      <c r="R836" s="237" t="str">
        <f t="shared" si="127"/>
        <v>-</v>
      </c>
      <c r="S836" s="237" t="str">
        <f t="shared" si="128"/>
        <v>-</v>
      </c>
      <c r="T836" s="237" t="str">
        <f t="shared" si="129"/>
        <v>-</v>
      </c>
      <c r="U836" s="237" t="str">
        <f t="shared" si="130"/>
        <v>-</v>
      </c>
      <c r="V836" s="237" t="str">
        <f t="shared" si="131"/>
        <v>-</v>
      </c>
      <c r="W836" s="295"/>
      <c r="Y836" s="290"/>
    </row>
    <row r="837" spans="2:25" x14ac:dyDescent="0.5">
      <c r="B837" s="292"/>
      <c r="C837" s="240"/>
      <c r="D837" s="268"/>
      <c r="E837" s="240"/>
      <c r="F837" s="240"/>
      <c r="G837" s="268"/>
      <c r="H837" s="237" t="str">
        <f t="shared" si="120"/>
        <v>-</v>
      </c>
      <c r="I837" s="237" t="str">
        <f t="shared" si="121"/>
        <v>-</v>
      </c>
      <c r="J837" s="237" t="str">
        <f t="shared" si="122"/>
        <v>-</v>
      </c>
      <c r="K837" s="237" t="str">
        <f t="shared" si="123"/>
        <v>-</v>
      </c>
      <c r="L837" s="237" t="str">
        <f t="shared" si="124"/>
        <v>-</v>
      </c>
      <c r="M837" s="237" t="str">
        <f t="shared" si="125"/>
        <v>-</v>
      </c>
      <c r="N837" s="240"/>
      <c r="O837" s="240"/>
      <c r="P837" s="268"/>
      <c r="Q837" s="237" t="str">
        <f t="shared" si="126"/>
        <v>-</v>
      </c>
      <c r="R837" s="237" t="str">
        <f t="shared" si="127"/>
        <v>-</v>
      </c>
      <c r="S837" s="237" t="str">
        <f t="shared" si="128"/>
        <v>-</v>
      </c>
      <c r="T837" s="237" t="str">
        <f t="shared" si="129"/>
        <v>-</v>
      </c>
      <c r="U837" s="237" t="str">
        <f t="shared" si="130"/>
        <v>-</v>
      </c>
      <c r="V837" s="237" t="str">
        <f t="shared" si="131"/>
        <v>-</v>
      </c>
      <c r="W837" s="295"/>
      <c r="Y837" s="290"/>
    </row>
    <row r="838" spans="2:25" x14ac:dyDescent="0.5">
      <c r="B838" s="292"/>
      <c r="C838" s="240"/>
      <c r="D838" s="268"/>
      <c r="E838" s="240"/>
      <c r="F838" s="240"/>
      <c r="G838" s="268"/>
      <c r="H838" s="237" t="str">
        <f t="shared" si="120"/>
        <v>-</v>
      </c>
      <c r="I838" s="237" t="str">
        <f t="shared" si="121"/>
        <v>-</v>
      </c>
      <c r="J838" s="237" t="str">
        <f t="shared" si="122"/>
        <v>-</v>
      </c>
      <c r="K838" s="237" t="str">
        <f t="shared" si="123"/>
        <v>-</v>
      </c>
      <c r="L838" s="237" t="str">
        <f t="shared" si="124"/>
        <v>-</v>
      </c>
      <c r="M838" s="237" t="str">
        <f t="shared" si="125"/>
        <v>-</v>
      </c>
      <c r="N838" s="240"/>
      <c r="O838" s="240"/>
      <c r="P838" s="268"/>
      <c r="Q838" s="237" t="str">
        <f t="shared" si="126"/>
        <v>-</v>
      </c>
      <c r="R838" s="237" t="str">
        <f t="shared" si="127"/>
        <v>-</v>
      </c>
      <c r="S838" s="237" t="str">
        <f t="shared" si="128"/>
        <v>-</v>
      </c>
      <c r="T838" s="237" t="str">
        <f t="shared" si="129"/>
        <v>-</v>
      </c>
      <c r="U838" s="237" t="str">
        <f t="shared" si="130"/>
        <v>-</v>
      </c>
      <c r="V838" s="237" t="str">
        <f t="shared" si="131"/>
        <v>-</v>
      </c>
      <c r="W838" s="295"/>
      <c r="Y838" s="290"/>
    </row>
    <row r="839" spans="2:25" x14ac:dyDescent="0.5">
      <c r="B839" s="292"/>
      <c r="C839" s="240"/>
      <c r="D839" s="268"/>
      <c r="E839" s="240"/>
      <c r="F839" s="240"/>
      <c r="G839" s="268"/>
      <c r="H839" s="237" t="str">
        <f t="shared" si="120"/>
        <v>-</v>
      </c>
      <c r="I839" s="237" t="str">
        <f t="shared" si="121"/>
        <v>-</v>
      </c>
      <c r="J839" s="237" t="str">
        <f t="shared" si="122"/>
        <v>-</v>
      </c>
      <c r="K839" s="237" t="str">
        <f t="shared" si="123"/>
        <v>-</v>
      </c>
      <c r="L839" s="237" t="str">
        <f t="shared" si="124"/>
        <v>-</v>
      </c>
      <c r="M839" s="237" t="str">
        <f t="shared" si="125"/>
        <v>-</v>
      </c>
      <c r="N839" s="240"/>
      <c r="O839" s="240"/>
      <c r="P839" s="268"/>
      <c r="Q839" s="237" t="str">
        <f t="shared" si="126"/>
        <v>-</v>
      </c>
      <c r="R839" s="237" t="str">
        <f t="shared" si="127"/>
        <v>-</v>
      </c>
      <c r="S839" s="237" t="str">
        <f t="shared" si="128"/>
        <v>-</v>
      </c>
      <c r="T839" s="237" t="str">
        <f t="shared" si="129"/>
        <v>-</v>
      </c>
      <c r="U839" s="237" t="str">
        <f t="shared" si="130"/>
        <v>-</v>
      </c>
      <c r="V839" s="237" t="str">
        <f t="shared" si="131"/>
        <v>-</v>
      </c>
      <c r="W839" s="295"/>
      <c r="Y839" s="290"/>
    </row>
    <row r="840" spans="2:25" x14ac:dyDescent="0.5">
      <c r="B840" s="292"/>
      <c r="C840" s="240"/>
      <c r="D840" s="268"/>
      <c r="E840" s="240"/>
      <c r="F840" s="240"/>
      <c r="G840" s="268"/>
      <c r="H840" s="237" t="str">
        <f t="shared" si="120"/>
        <v>-</v>
      </c>
      <c r="I840" s="237" t="str">
        <f t="shared" si="121"/>
        <v>-</v>
      </c>
      <c r="J840" s="237" t="str">
        <f t="shared" si="122"/>
        <v>-</v>
      </c>
      <c r="K840" s="237" t="str">
        <f t="shared" si="123"/>
        <v>-</v>
      </c>
      <c r="L840" s="237" t="str">
        <f t="shared" si="124"/>
        <v>-</v>
      </c>
      <c r="M840" s="237" t="str">
        <f t="shared" si="125"/>
        <v>-</v>
      </c>
      <c r="N840" s="240"/>
      <c r="O840" s="240"/>
      <c r="P840" s="268"/>
      <c r="Q840" s="237" t="str">
        <f t="shared" si="126"/>
        <v>-</v>
      </c>
      <c r="R840" s="237" t="str">
        <f t="shared" si="127"/>
        <v>-</v>
      </c>
      <c r="S840" s="237" t="str">
        <f t="shared" si="128"/>
        <v>-</v>
      </c>
      <c r="T840" s="237" t="str">
        <f t="shared" si="129"/>
        <v>-</v>
      </c>
      <c r="U840" s="237" t="str">
        <f t="shared" si="130"/>
        <v>-</v>
      </c>
      <c r="V840" s="237" t="str">
        <f t="shared" si="131"/>
        <v>-</v>
      </c>
      <c r="W840" s="295"/>
      <c r="Y840" s="290"/>
    </row>
    <row r="841" spans="2:25" x14ac:dyDescent="0.5">
      <c r="B841" s="292"/>
      <c r="C841" s="240"/>
      <c r="D841" s="268"/>
      <c r="E841" s="240"/>
      <c r="F841" s="240"/>
      <c r="G841" s="268"/>
      <c r="H841" s="237" t="str">
        <f t="shared" si="120"/>
        <v>-</v>
      </c>
      <c r="I841" s="237" t="str">
        <f t="shared" si="121"/>
        <v>-</v>
      </c>
      <c r="J841" s="237" t="str">
        <f t="shared" si="122"/>
        <v>-</v>
      </c>
      <c r="K841" s="237" t="str">
        <f t="shared" si="123"/>
        <v>-</v>
      </c>
      <c r="L841" s="237" t="str">
        <f t="shared" si="124"/>
        <v>-</v>
      </c>
      <c r="M841" s="237" t="str">
        <f t="shared" si="125"/>
        <v>-</v>
      </c>
      <c r="N841" s="240"/>
      <c r="O841" s="240"/>
      <c r="P841" s="268"/>
      <c r="Q841" s="237" t="str">
        <f t="shared" si="126"/>
        <v>-</v>
      </c>
      <c r="R841" s="237" t="str">
        <f t="shared" si="127"/>
        <v>-</v>
      </c>
      <c r="S841" s="237" t="str">
        <f t="shared" si="128"/>
        <v>-</v>
      </c>
      <c r="T841" s="237" t="str">
        <f t="shared" si="129"/>
        <v>-</v>
      </c>
      <c r="U841" s="237" t="str">
        <f t="shared" si="130"/>
        <v>-</v>
      </c>
      <c r="V841" s="237" t="str">
        <f t="shared" si="131"/>
        <v>-</v>
      </c>
      <c r="W841" s="295"/>
      <c r="Y841" s="290"/>
    </row>
    <row r="842" spans="2:25" x14ac:dyDescent="0.5">
      <c r="B842" s="292"/>
      <c r="C842" s="240"/>
      <c r="D842" s="268"/>
      <c r="E842" s="240"/>
      <c r="F842" s="240"/>
      <c r="G842" s="268"/>
      <c r="H842" s="237" t="str">
        <f t="shared" si="120"/>
        <v>-</v>
      </c>
      <c r="I842" s="237" t="str">
        <f t="shared" si="121"/>
        <v>-</v>
      </c>
      <c r="J842" s="237" t="str">
        <f t="shared" si="122"/>
        <v>-</v>
      </c>
      <c r="K842" s="237" t="str">
        <f t="shared" si="123"/>
        <v>-</v>
      </c>
      <c r="L842" s="237" t="str">
        <f t="shared" si="124"/>
        <v>-</v>
      </c>
      <c r="M842" s="237" t="str">
        <f t="shared" si="125"/>
        <v>-</v>
      </c>
      <c r="N842" s="240"/>
      <c r="O842" s="240"/>
      <c r="P842" s="268"/>
      <c r="Q842" s="237" t="str">
        <f t="shared" si="126"/>
        <v>-</v>
      </c>
      <c r="R842" s="237" t="str">
        <f t="shared" si="127"/>
        <v>-</v>
      </c>
      <c r="S842" s="237" t="str">
        <f t="shared" si="128"/>
        <v>-</v>
      </c>
      <c r="T842" s="237" t="str">
        <f t="shared" si="129"/>
        <v>-</v>
      </c>
      <c r="U842" s="237" t="str">
        <f t="shared" si="130"/>
        <v>-</v>
      </c>
      <c r="V842" s="237" t="str">
        <f t="shared" si="131"/>
        <v>-</v>
      </c>
      <c r="W842" s="295"/>
      <c r="Y842" s="290"/>
    </row>
    <row r="843" spans="2:25" x14ac:dyDescent="0.5">
      <c r="B843" s="292"/>
      <c r="C843" s="240"/>
      <c r="D843" s="268"/>
      <c r="E843" s="240"/>
      <c r="F843" s="240"/>
      <c r="G843" s="268"/>
      <c r="H843" s="237" t="str">
        <f t="shared" si="120"/>
        <v>-</v>
      </c>
      <c r="I843" s="237" t="str">
        <f t="shared" si="121"/>
        <v>-</v>
      </c>
      <c r="J843" s="237" t="str">
        <f t="shared" si="122"/>
        <v>-</v>
      </c>
      <c r="K843" s="237" t="str">
        <f t="shared" si="123"/>
        <v>-</v>
      </c>
      <c r="L843" s="237" t="str">
        <f t="shared" si="124"/>
        <v>-</v>
      </c>
      <c r="M843" s="237" t="str">
        <f t="shared" si="125"/>
        <v>-</v>
      </c>
      <c r="N843" s="240"/>
      <c r="O843" s="240"/>
      <c r="P843" s="268"/>
      <c r="Q843" s="237" t="str">
        <f t="shared" si="126"/>
        <v>-</v>
      </c>
      <c r="R843" s="237" t="str">
        <f t="shared" si="127"/>
        <v>-</v>
      </c>
      <c r="S843" s="237" t="str">
        <f t="shared" si="128"/>
        <v>-</v>
      </c>
      <c r="T843" s="237" t="str">
        <f t="shared" si="129"/>
        <v>-</v>
      </c>
      <c r="U843" s="237" t="str">
        <f t="shared" si="130"/>
        <v>-</v>
      </c>
      <c r="V843" s="237" t="str">
        <f t="shared" si="131"/>
        <v>-</v>
      </c>
      <c r="W843" s="295"/>
      <c r="Y843" s="290"/>
    </row>
    <row r="844" spans="2:25" x14ac:dyDescent="0.5">
      <c r="B844" s="292"/>
      <c r="C844" s="240"/>
      <c r="D844" s="268"/>
      <c r="E844" s="240"/>
      <c r="F844" s="240"/>
      <c r="G844" s="268"/>
      <c r="H844" s="237" t="str">
        <f t="shared" si="120"/>
        <v>-</v>
      </c>
      <c r="I844" s="237" t="str">
        <f t="shared" si="121"/>
        <v>-</v>
      </c>
      <c r="J844" s="237" t="str">
        <f t="shared" si="122"/>
        <v>-</v>
      </c>
      <c r="K844" s="237" t="str">
        <f t="shared" si="123"/>
        <v>-</v>
      </c>
      <c r="L844" s="237" t="str">
        <f t="shared" si="124"/>
        <v>-</v>
      </c>
      <c r="M844" s="237" t="str">
        <f t="shared" si="125"/>
        <v>-</v>
      </c>
      <c r="N844" s="240"/>
      <c r="O844" s="240"/>
      <c r="P844" s="268"/>
      <c r="Q844" s="237" t="str">
        <f t="shared" si="126"/>
        <v>-</v>
      </c>
      <c r="R844" s="237" t="str">
        <f t="shared" si="127"/>
        <v>-</v>
      </c>
      <c r="S844" s="237" t="str">
        <f t="shared" si="128"/>
        <v>-</v>
      </c>
      <c r="T844" s="237" t="str">
        <f t="shared" si="129"/>
        <v>-</v>
      </c>
      <c r="U844" s="237" t="str">
        <f t="shared" si="130"/>
        <v>-</v>
      </c>
      <c r="V844" s="237" t="str">
        <f t="shared" si="131"/>
        <v>-</v>
      </c>
      <c r="W844" s="295"/>
      <c r="Y844" s="290"/>
    </row>
    <row r="845" spans="2:25" x14ac:dyDescent="0.5">
      <c r="B845" s="292"/>
      <c r="C845" s="240"/>
      <c r="D845" s="268"/>
      <c r="E845" s="240"/>
      <c r="F845" s="240"/>
      <c r="G845" s="268"/>
      <c r="H845" s="237" t="str">
        <f t="shared" si="120"/>
        <v>-</v>
      </c>
      <c r="I845" s="237" t="str">
        <f t="shared" si="121"/>
        <v>-</v>
      </c>
      <c r="J845" s="237" t="str">
        <f t="shared" si="122"/>
        <v>-</v>
      </c>
      <c r="K845" s="237" t="str">
        <f t="shared" si="123"/>
        <v>-</v>
      </c>
      <c r="L845" s="237" t="str">
        <f t="shared" si="124"/>
        <v>-</v>
      </c>
      <c r="M845" s="237" t="str">
        <f t="shared" si="125"/>
        <v>-</v>
      </c>
      <c r="N845" s="240"/>
      <c r="O845" s="240"/>
      <c r="P845" s="268"/>
      <c r="Q845" s="237" t="str">
        <f t="shared" si="126"/>
        <v>-</v>
      </c>
      <c r="R845" s="237" t="str">
        <f t="shared" si="127"/>
        <v>-</v>
      </c>
      <c r="S845" s="237" t="str">
        <f t="shared" si="128"/>
        <v>-</v>
      </c>
      <c r="T845" s="237" t="str">
        <f t="shared" si="129"/>
        <v>-</v>
      </c>
      <c r="U845" s="237" t="str">
        <f t="shared" si="130"/>
        <v>-</v>
      </c>
      <c r="V845" s="237" t="str">
        <f t="shared" si="131"/>
        <v>-</v>
      </c>
      <c r="W845" s="295"/>
      <c r="Y845" s="290"/>
    </row>
    <row r="846" spans="2:25" x14ac:dyDescent="0.5">
      <c r="B846" s="292"/>
      <c r="C846" s="240"/>
      <c r="D846" s="268"/>
      <c r="E846" s="240"/>
      <c r="F846" s="240"/>
      <c r="G846" s="268"/>
      <c r="H846" s="237" t="str">
        <f t="shared" si="120"/>
        <v>-</v>
      </c>
      <c r="I846" s="237" t="str">
        <f t="shared" si="121"/>
        <v>-</v>
      </c>
      <c r="J846" s="237" t="str">
        <f t="shared" si="122"/>
        <v>-</v>
      </c>
      <c r="K846" s="237" t="str">
        <f t="shared" si="123"/>
        <v>-</v>
      </c>
      <c r="L846" s="237" t="str">
        <f t="shared" si="124"/>
        <v>-</v>
      </c>
      <c r="M846" s="237" t="str">
        <f t="shared" si="125"/>
        <v>-</v>
      </c>
      <c r="N846" s="240"/>
      <c r="O846" s="240"/>
      <c r="P846" s="268"/>
      <c r="Q846" s="237" t="str">
        <f t="shared" si="126"/>
        <v>-</v>
      </c>
      <c r="R846" s="237" t="str">
        <f t="shared" si="127"/>
        <v>-</v>
      </c>
      <c r="S846" s="237" t="str">
        <f t="shared" si="128"/>
        <v>-</v>
      </c>
      <c r="T846" s="237" t="str">
        <f t="shared" si="129"/>
        <v>-</v>
      </c>
      <c r="U846" s="237" t="str">
        <f t="shared" si="130"/>
        <v>-</v>
      </c>
      <c r="V846" s="237" t="str">
        <f t="shared" si="131"/>
        <v>-</v>
      </c>
      <c r="W846" s="295"/>
      <c r="Y846" s="290"/>
    </row>
    <row r="847" spans="2:25" x14ac:dyDescent="0.5">
      <c r="B847" s="292"/>
      <c r="C847" s="240"/>
      <c r="D847" s="268"/>
      <c r="E847" s="240"/>
      <c r="F847" s="240"/>
      <c r="G847" s="268"/>
      <c r="H847" s="237" t="str">
        <f t="shared" si="120"/>
        <v>-</v>
      </c>
      <c r="I847" s="237" t="str">
        <f t="shared" si="121"/>
        <v>-</v>
      </c>
      <c r="J847" s="237" t="str">
        <f t="shared" si="122"/>
        <v>-</v>
      </c>
      <c r="K847" s="237" t="str">
        <f t="shared" si="123"/>
        <v>-</v>
      </c>
      <c r="L847" s="237" t="str">
        <f t="shared" si="124"/>
        <v>-</v>
      </c>
      <c r="M847" s="237" t="str">
        <f t="shared" si="125"/>
        <v>-</v>
      </c>
      <c r="N847" s="240"/>
      <c r="O847" s="240"/>
      <c r="P847" s="268"/>
      <c r="Q847" s="237" t="str">
        <f t="shared" si="126"/>
        <v>-</v>
      </c>
      <c r="R847" s="237" t="str">
        <f t="shared" si="127"/>
        <v>-</v>
      </c>
      <c r="S847" s="237" t="str">
        <f t="shared" si="128"/>
        <v>-</v>
      </c>
      <c r="T847" s="237" t="str">
        <f t="shared" si="129"/>
        <v>-</v>
      </c>
      <c r="U847" s="237" t="str">
        <f t="shared" si="130"/>
        <v>-</v>
      </c>
      <c r="V847" s="237" t="str">
        <f t="shared" si="131"/>
        <v>-</v>
      </c>
      <c r="W847" s="295"/>
      <c r="Y847" s="290"/>
    </row>
    <row r="848" spans="2:25" x14ac:dyDescent="0.5">
      <c r="B848" s="292"/>
      <c r="C848" s="240"/>
      <c r="D848" s="268"/>
      <c r="E848" s="240"/>
      <c r="F848" s="240"/>
      <c r="G848" s="268"/>
      <c r="H848" s="237" t="str">
        <f t="shared" si="120"/>
        <v>-</v>
      </c>
      <c r="I848" s="237" t="str">
        <f t="shared" si="121"/>
        <v>-</v>
      </c>
      <c r="J848" s="237" t="str">
        <f t="shared" si="122"/>
        <v>-</v>
      </c>
      <c r="K848" s="237" t="str">
        <f t="shared" si="123"/>
        <v>-</v>
      </c>
      <c r="L848" s="237" t="str">
        <f t="shared" si="124"/>
        <v>-</v>
      </c>
      <c r="M848" s="237" t="str">
        <f t="shared" si="125"/>
        <v>-</v>
      </c>
      <c r="N848" s="240"/>
      <c r="O848" s="240"/>
      <c r="P848" s="268"/>
      <c r="Q848" s="237" t="str">
        <f t="shared" si="126"/>
        <v>-</v>
      </c>
      <c r="R848" s="237" t="str">
        <f t="shared" si="127"/>
        <v>-</v>
      </c>
      <c r="S848" s="237" t="str">
        <f t="shared" si="128"/>
        <v>-</v>
      </c>
      <c r="T848" s="237" t="str">
        <f t="shared" si="129"/>
        <v>-</v>
      </c>
      <c r="U848" s="237" t="str">
        <f t="shared" si="130"/>
        <v>-</v>
      </c>
      <c r="V848" s="237" t="str">
        <f t="shared" si="131"/>
        <v>-</v>
      </c>
      <c r="W848" s="295"/>
      <c r="Y848" s="290"/>
    </row>
    <row r="849" spans="2:25" x14ac:dyDescent="0.5">
      <c r="B849" s="292"/>
      <c r="C849" s="240"/>
      <c r="D849" s="268"/>
      <c r="E849" s="240"/>
      <c r="F849" s="240"/>
      <c r="G849" s="268"/>
      <c r="H849" s="237" t="str">
        <f t="shared" si="120"/>
        <v>-</v>
      </c>
      <c r="I849" s="237" t="str">
        <f t="shared" si="121"/>
        <v>-</v>
      </c>
      <c r="J849" s="237" t="str">
        <f t="shared" si="122"/>
        <v>-</v>
      </c>
      <c r="K849" s="237" t="str">
        <f t="shared" si="123"/>
        <v>-</v>
      </c>
      <c r="L849" s="237" t="str">
        <f t="shared" si="124"/>
        <v>-</v>
      </c>
      <c r="M849" s="237" t="str">
        <f t="shared" si="125"/>
        <v>-</v>
      </c>
      <c r="N849" s="240"/>
      <c r="O849" s="240"/>
      <c r="P849" s="268"/>
      <c r="Q849" s="237" t="str">
        <f t="shared" si="126"/>
        <v>-</v>
      </c>
      <c r="R849" s="237" t="str">
        <f t="shared" si="127"/>
        <v>-</v>
      </c>
      <c r="S849" s="237" t="str">
        <f t="shared" si="128"/>
        <v>-</v>
      </c>
      <c r="T849" s="237" t="str">
        <f t="shared" si="129"/>
        <v>-</v>
      </c>
      <c r="U849" s="237" t="str">
        <f t="shared" si="130"/>
        <v>-</v>
      </c>
      <c r="V849" s="237" t="str">
        <f t="shared" si="131"/>
        <v>-</v>
      </c>
      <c r="W849" s="295"/>
      <c r="Y849" s="290"/>
    </row>
    <row r="850" spans="2:25" x14ac:dyDescent="0.5">
      <c r="B850" s="292"/>
      <c r="C850" s="240"/>
      <c r="D850" s="268"/>
      <c r="E850" s="240"/>
      <c r="F850" s="240"/>
      <c r="G850" s="268"/>
      <c r="H850" s="237" t="str">
        <f t="shared" si="120"/>
        <v>-</v>
      </c>
      <c r="I850" s="237" t="str">
        <f t="shared" si="121"/>
        <v>-</v>
      </c>
      <c r="J850" s="237" t="str">
        <f t="shared" si="122"/>
        <v>-</v>
      </c>
      <c r="K850" s="237" t="str">
        <f t="shared" si="123"/>
        <v>-</v>
      </c>
      <c r="L850" s="237" t="str">
        <f t="shared" si="124"/>
        <v>-</v>
      </c>
      <c r="M850" s="237" t="str">
        <f t="shared" si="125"/>
        <v>-</v>
      </c>
      <c r="N850" s="240"/>
      <c r="O850" s="240"/>
      <c r="P850" s="268"/>
      <c r="Q850" s="237" t="str">
        <f t="shared" si="126"/>
        <v>-</v>
      </c>
      <c r="R850" s="237" t="str">
        <f t="shared" si="127"/>
        <v>-</v>
      </c>
      <c r="S850" s="237" t="str">
        <f t="shared" si="128"/>
        <v>-</v>
      </c>
      <c r="T850" s="237" t="str">
        <f t="shared" si="129"/>
        <v>-</v>
      </c>
      <c r="U850" s="237" t="str">
        <f t="shared" si="130"/>
        <v>-</v>
      </c>
      <c r="V850" s="237" t="str">
        <f t="shared" si="131"/>
        <v>-</v>
      </c>
      <c r="W850" s="295"/>
      <c r="Y850" s="290"/>
    </row>
    <row r="851" spans="2:25" x14ac:dyDescent="0.5">
      <c r="B851" s="292"/>
      <c r="C851" s="240"/>
      <c r="D851" s="268"/>
      <c r="E851" s="240"/>
      <c r="F851" s="240"/>
      <c r="G851" s="268"/>
      <c r="H851" s="237" t="str">
        <f t="shared" si="120"/>
        <v>-</v>
      </c>
      <c r="I851" s="237" t="str">
        <f t="shared" si="121"/>
        <v>-</v>
      </c>
      <c r="J851" s="237" t="str">
        <f t="shared" si="122"/>
        <v>-</v>
      </c>
      <c r="K851" s="237" t="str">
        <f t="shared" si="123"/>
        <v>-</v>
      </c>
      <c r="L851" s="237" t="str">
        <f t="shared" si="124"/>
        <v>-</v>
      </c>
      <c r="M851" s="237" t="str">
        <f t="shared" si="125"/>
        <v>-</v>
      </c>
      <c r="N851" s="240"/>
      <c r="O851" s="240"/>
      <c r="P851" s="268"/>
      <c r="Q851" s="237" t="str">
        <f t="shared" si="126"/>
        <v>-</v>
      </c>
      <c r="R851" s="237" t="str">
        <f t="shared" si="127"/>
        <v>-</v>
      </c>
      <c r="S851" s="237" t="str">
        <f t="shared" si="128"/>
        <v>-</v>
      </c>
      <c r="T851" s="237" t="str">
        <f t="shared" si="129"/>
        <v>-</v>
      </c>
      <c r="U851" s="237" t="str">
        <f t="shared" si="130"/>
        <v>-</v>
      </c>
      <c r="V851" s="237" t="str">
        <f t="shared" si="131"/>
        <v>-</v>
      </c>
      <c r="W851" s="295"/>
      <c r="Y851" s="290"/>
    </row>
    <row r="852" spans="2:25" x14ac:dyDescent="0.5">
      <c r="B852" s="292"/>
      <c r="C852" s="240"/>
      <c r="D852" s="268"/>
      <c r="E852" s="240"/>
      <c r="F852" s="240"/>
      <c r="G852" s="268"/>
      <c r="H852" s="237" t="str">
        <f t="shared" si="120"/>
        <v>-</v>
      </c>
      <c r="I852" s="237" t="str">
        <f t="shared" si="121"/>
        <v>-</v>
      </c>
      <c r="J852" s="237" t="str">
        <f t="shared" si="122"/>
        <v>-</v>
      </c>
      <c r="K852" s="237" t="str">
        <f t="shared" si="123"/>
        <v>-</v>
      </c>
      <c r="L852" s="237" t="str">
        <f t="shared" si="124"/>
        <v>-</v>
      </c>
      <c r="M852" s="237" t="str">
        <f t="shared" si="125"/>
        <v>-</v>
      </c>
      <c r="N852" s="240"/>
      <c r="O852" s="240"/>
      <c r="P852" s="268"/>
      <c r="Q852" s="237" t="str">
        <f t="shared" si="126"/>
        <v>-</v>
      </c>
      <c r="R852" s="237" t="str">
        <f t="shared" si="127"/>
        <v>-</v>
      </c>
      <c r="S852" s="237" t="str">
        <f t="shared" si="128"/>
        <v>-</v>
      </c>
      <c r="T852" s="237" t="str">
        <f t="shared" si="129"/>
        <v>-</v>
      </c>
      <c r="U852" s="237" t="str">
        <f t="shared" si="130"/>
        <v>-</v>
      </c>
      <c r="V852" s="237" t="str">
        <f t="shared" si="131"/>
        <v>-</v>
      </c>
      <c r="W852" s="295"/>
      <c r="Y852" s="290"/>
    </row>
    <row r="853" spans="2:25" x14ac:dyDescent="0.5">
      <c r="B853" s="292"/>
      <c r="C853" s="240"/>
      <c r="D853" s="268"/>
      <c r="E853" s="240"/>
      <c r="F853" s="240"/>
      <c r="G853" s="268"/>
      <c r="H853" s="237" t="str">
        <f t="shared" si="120"/>
        <v>-</v>
      </c>
      <c r="I853" s="237" t="str">
        <f t="shared" si="121"/>
        <v>-</v>
      </c>
      <c r="J853" s="237" t="str">
        <f t="shared" si="122"/>
        <v>-</v>
      </c>
      <c r="K853" s="237" t="str">
        <f t="shared" si="123"/>
        <v>-</v>
      </c>
      <c r="L853" s="237" t="str">
        <f t="shared" si="124"/>
        <v>-</v>
      </c>
      <c r="M853" s="237" t="str">
        <f t="shared" si="125"/>
        <v>-</v>
      </c>
      <c r="N853" s="240"/>
      <c r="O853" s="240"/>
      <c r="P853" s="268"/>
      <c r="Q853" s="237" t="str">
        <f t="shared" si="126"/>
        <v>-</v>
      </c>
      <c r="R853" s="237" t="str">
        <f t="shared" si="127"/>
        <v>-</v>
      </c>
      <c r="S853" s="237" t="str">
        <f t="shared" si="128"/>
        <v>-</v>
      </c>
      <c r="T853" s="237" t="str">
        <f t="shared" si="129"/>
        <v>-</v>
      </c>
      <c r="U853" s="237" t="str">
        <f t="shared" si="130"/>
        <v>-</v>
      </c>
      <c r="V853" s="237" t="str">
        <f t="shared" si="131"/>
        <v>-</v>
      </c>
      <c r="W853" s="295"/>
      <c r="Y853" s="290"/>
    </row>
    <row r="854" spans="2:25" x14ac:dyDescent="0.5">
      <c r="B854" s="292"/>
      <c r="C854" s="240"/>
      <c r="D854" s="268"/>
      <c r="E854" s="240"/>
      <c r="F854" s="240"/>
      <c r="G854" s="268"/>
      <c r="H854" s="237" t="str">
        <f t="shared" si="120"/>
        <v>-</v>
      </c>
      <c r="I854" s="237" t="str">
        <f t="shared" si="121"/>
        <v>-</v>
      </c>
      <c r="J854" s="237" t="str">
        <f t="shared" si="122"/>
        <v>-</v>
      </c>
      <c r="K854" s="237" t="str">
        <f t="shared" si="123"/>
        <v>-</v>
      </c>
      <c r="L854" s="237" t="str">
        <f t="shared" si="124"/>
        <v>-</v>
      </c>
      <c r="M854" s="237" t="str">
        <f t="shared" si="125"/>
        <v>-</v>
      </c>
      <c r="N854" s="240"/>
      <c r="O854" s="240"/>
      <c r="P854" s="268"/>
      <c r="Q854" s="237" t="str">
        <f t="shared" si="126"/>
        <v>-</v>
      </c>
      <c r="R854" s="237" t="str">
        <f t="shared" si="127"/>
        <v>-</v>
      </c>
      <c r="S854" s="237" t="str">
        <f t="shared" si="128"/>
        <v>-</v>
      </c>
      <c r="T854" s="237" t="str">
        <f t="shared" si="129"/>
        <v>-</v>
      </c>
      <c r="U854" s="237" t="str">
        <f t="shared" si="130"/>
        <v>-</v>
      </c>
      <c r="V854" s="237" t="str">
        <f t="shared" si="131"/>
        <v>-</v>
      </c>
      <c r="W854" s="295"/>
      <c r="Y854" s="290"/>
    </row>
    <row r="855" spans="2:25" x14ac:dyDescent="0.5">
      <c r="B855" s="292"/>
      <c r="C855" s="240"/>
      <c r="D855" s="268"/>
      <c r="E855" s="240"/>
      <c r="F855" s="240"/>
      <c r="G855" s="268"/>
      <c r="H855" s="237" t="str">
        <f t="shared" si="120"/>
        <v>-</v>
      </c>
      <c r="I855" s="237" t="str">
        <f t="shared" si="121"/>
        <v>-</v>
      </c>
      <c r="J855" s="237" t="str">
        <f t="shared" si="122"/>
        <v>-</v>
      </c>
      <c r="K855" s="237" t="str">
        <f t="shared" si="123"/>
        <v>-</v>
      </c>
      <c r="L855" s="237" t="str">
        <f t="shared" si="124"/>
        <v>-</v>
      </c>
      <c r="M855" s="237" t="str">
        <f t="shared" si="125"/>
        <v>-</v>
      </c>
      <c r="N855" s="240"/>
      <c r="O855" s="240"/>
      <c r="P855" s="268"/>
      <c r="Q855" s="237" t="str">
        <f t="shared" si="126"/>
        <v>-</v>
      </c>
      <c r="R855" s="237" t="str">
        <f t="shared" si="127"/>
        <v>-</v>
      </c>
      <c r="S855" s="237" t="str">
        <f t="shared" si="128"/>
        <v>-</v>
      </c>
      <c r="T855" s="237" t="str">
        <f t="shared" si="129"/>
        <v>-</v>
      </c>
      <c r="U855" s="237" t="str">
        <f t="shared" si="130"/>
        <v>-</v>
      </c>
      <c r="V855" s="237" t="str">
        <f t="shared" si="131"/>
        <v>-</v>
      </c>
      <c r="W855" s="295"/>
      <c r="Y855" s="290"/>
    </row>
    <row r="856" spans="2:25" x14ac:dyDescent="0.5">
      <c r="B856" s="292"/>
      <c r="C856" s="240"/>
      <c r="D856" s="268"/>
      <c r="E856" s="240"/>
      <c r="F856" s="240"/>
      <c r="G856" s="268"/>
      <c r="H856" s="237" t="str">
        <f t="shared" si="120"/>
        <v>-</v>
      </c>
      <c r="I856" s="237" t="str">
        <f t="shared" si="121"/>
        <v>-</v>
      </c>
      <c r="J856" s="237" t="str">
        <f t="shared" si="122"/>
        <v>-</v>
      </c>
      <c r="K856" s="237" t="str">
        <f t="shared" si="123"/>
        <v>-</v>
      </c>
      <c r="L856" s="237" t="str">
        <f t="shared" si="124"/>
        <v>-</v>
      </c>
      <c r="M856" s="237" t="str">
        <f t="shared" si="125"/>
        <v>-</v>
      </c>
      <c r="N856" s="240"/>
      <c r="O856" s="240"/>
      <c r="P856" s="268"/>
      <c r="Q856" s="237" t="str">
        <f t="shared" si="126"/>
        <v>-</v>
      </c>
      <c r="R856" s="237" t="str">
        <f t="shared" si="127"/>
        <v>-</v>
      </c>
      <c r="S856" s="237" t="str">
        <f t="shared" si="128"/>
        <v>-</v>
      </c>
      <c r="T856" s="237" t="str">
        <f t="shared" si="129"/>
        <v>-</v>
      </c>
      <c r="U856" s="237" t="str">
        <f t="shared" si="130"/>
        <v>-</v>
      </c>
      <c r="V856" s="237" t="str">
        <f t="shared" si="131"/>
        <v>-</v>
      </c>
      <c r="W856" s="295"/>
      <c r="Y856" s="290"/>
    </row>
    <row r="857" spans="2:25" x14ac:dyDescent="0.5">
      <c r="B857" s="292"/>
      <c r="C857" s="240"/>
      <c r="D857" s="268"/>
      <c r="E857" s="240"/>
      <c r="F857" s="240"/>
      <c r="G857" s="268"/>
      <c r="H857" s="237" t="str">
        <f t="shared" si="120"/>
        <v>-</v>
      </c>
      <c r="I857" s="237" t="str">
        <f t="shared" si="121"/>
        <v>-</v>
      </c>
      <c r="J857" s="237" t="str">
        <f t="shared" si="122"/>
        <v>-</v>
      </c>
      <c r="K857" s="237" t="str">
        <f t="shared" si="123"/>
        <v>-</v>
      </c>
      <c r="L857" s="237" t="str">
        <f t="shared" si="124"/>
        <v>-</v>
      </c>
      <c r="M857" s="237" t="str">
        <f t="shared" si="125"/>
        <v>-</v>
      </c>
      <c r="N857" s="240"/>
      <c r="O857" s="240"/>
      <c r="P857" s="268"/>
      <c r="Q857" s="237" t="str">
        <f t="shared" si="126"/>
        <v>-</v>
      </c>
      <c r="R857" s="237" t="str">
        <f t="shared" si="127"/>
        <v>-</v>
      </c>
      <c r="S857" s="237" t="str">
        <f t="shared" si="128"/>
        <v>-</v>
      </c>
      <c r="T857" s="237" t="str">
        <f t="shared" si="129"/>
        <v>-</v>
      </c>
      <c r="U857" s="237" t="str">
        <f t="shared" si="130"/>
        <v>-</v>
      </c>
      <c r="V857" s="237" t="str">
        <f t="shared" si="131"/>
        <v>-</v>
      </c>
      <c r="W857" s="295"/>
      <c r="Y857" s="290"/>
    </row>
    <row r="858" spans="2:25" x14ac:dyDescent="0.5">
      <c r="B858" s="292"/>
      <c r="C858" s="240"/>
      <c r="D858" s="268"/>
      <c r="E858" s="240"/>
      <c r="F858" s="240"/>
      <c r="G858" s="268"/>
      <c r="H858" s="237" t="str">
        <f t="shared" ref="H858:H921" si="132">IF(ISNUMBER(C858),5/9*(E858-32)+273.15,"-")</f>
        <v>-</v>
      </c>
      <c r="I858" s="237" t="str">
        <f t="shared" ref="I858:I921" si="133">IF(ISNUMBER(C858),EXP(-(5.8*10^3/H858)-5.516-(4.864*10^-2*H858)+(4.176*10^-5*H858^2)-(1.445*10^-8*H858^3)+6.546*LN(H858)),"-")</f>
        <v>-</v>
      </c>
      <c r="J858" s="237" t="str">
        <f t="shared" ref="J858:J921" si="134">IF(ISNUMBER(C858),F858*I858/100,"-")</f>
        <v>-</v>
      </c>
      <c r="K858" s="237" t="str">
        <f t="shared" ref="K858:K921" si="135">IF(ISNUMBER(C858),0.62198*J858/((D858*3.386)-J858),"-")</f>
        <v>-</v>
      </c>
      <c r="L858" s="237" t="str">
        <f t="shared" ref="L858:L921" si="136">IF(ISNUMBER(C858),(0.287055*H858)/((D858*3.386)-J858)*16.016,"-")</f>
        <v>-</v>
      </c>
      <c r="M858" s="237" t="str">
        <f t="shared" ref="M858:M921" si="137">IF(ISNUMBER(C858),K858/L858,"-")</f>
        <v>-</v>
      </c>
      <c r="N858" s="240"/>
      <c r="O858" s="240"/>
      <c r="P858" s="268"/>
      <c r="Q858" s="237" t="str">
        <f t="shared" ref="Q858:Q921" si="138">IF(ISNUMBER(C858),5/9*(N858-32)+273.15,"-")</f>
        <v>-</v>
      </c>
      <c r="R858" s="237" t="str">
        <f t="shared" ref="R858:R921" si="139">IF(ISNUMBER(C858),EXP(-(5.8*10^3/Q858)-5.516-(4.864*10^-2*Q858)+(4.176*10^-5*Q858^2)-(1.445*10^-8*Q858^3)+6.546*LN(Q858)),"-")</f>
        <v>-</v>
      </c>
      <c r="S858" s="237" t="str">
        <f t="shared" ref="S858:S921" si="140">IF(ISNUMBER(C858),O858*R858/100,"-")</f>
        <v>-</v>
      </c>
      <c r="T858" s="237" t="str">
        <f t="shared" ref="T858:T921" si="141">IF(ISNUMBER(C858),0.62198*S858/((D858*3.386)-S858),"-")</f>
        <v>-</v>
      </c>
      <c r="U858" s="237" t="str">
        <f t="shared" ref="U858:U921" si="142">IF(ISNUMBER(C858),(0.287055*Q858)/((D858*3.386)-S858)*16.016,"-")</f>
        <v>-</v>
      </c>
      <c r="V858" s="237" t="str">
        <f t="shared" ref="V858:V921" si="143">IF(ISNUMBER(C858),T858/U858,"-")</f>
        <v>-</v>
      </c>
      <c r="W858" s="295"/>
      <c r="Y858" s="290"/>
    </row>
    <row r="859" spans="2:25" x14ac:dyDescent="0.5">
      <c r="B859" s="292"/>
      <c r="C859" s="240"/>
      <c r="D859" s="268"/>
      <c r="E859" s="240"/>
      <c r="F859" s="240"/>
      <c r="G859" s="268"/>
      <c r="H859" s="237" t="str">
        <f t="shared" si="132"/>
        <v>-</v>
      </c>
      <c r="I859" s="237" t="str">
        <f t="shared" si="133"/>
        <v>-</v>
      </c>
      <c r="J859" s="237" t="str">
        <f t="shared" si="134"/>
        <v>-</v>
      </c>
      <c r="K859" s="237" t="str">
        <f t="shared" si="135"/>
        <v>-</v>
      </c>
      <c r="L859" s="237" t="str">
        <f t="shared" si="136"/>
        <v>-</v>
      </c>
      <c r="M859" s="237" t="str">
        <f t="shared" si="137"/>
        <v>-</v>
      </c>
      <c r="N859" s="240"/>
      <c r="O859" s="240"/>
      <c r="P859" s="268"/>
      <c r="Q859" s="237" t="str">
        <f t="shared" si="138"/>
        <v>-</v>
      </c>
      <c r="R859" s="237" t="str">
        <f t="shared" si="139"/>
        <v>-</v>
      </c>
      <c r="S859" s="237" t="str">
        <f t="shared" si="140"/>
        <v>-</v>
      </c>
      <c r="T859" s="237" t="str">
        <f t="shared" si="141"/>
        <v>-</v>
      </c>
      <c r="U859" s="237" t="str">
        <f t="shared" si="142"/>
        <v>-</v>
      </c>
      <c r="V859" s="237" t="str">
        <f t="shared" si="143"/>
        <v>-</v>
      </c>
      <c r="W859" s="295"/>
      <c r="Y859" s="290"/>
    </row>
    <row r="860" spans="2:25" x14ac:dyDescent="0.5">
      <c r="B860" s="292"/>
      <c r="C860" s="240"/>
      <c r="D860" s="268"/>
      <c r="E860" s="240"/>
      <c r="F860" s="240"/>
      <c r="G860" s="268"/>
      <c r="H860" s="237" t="str">
        <f t="shared" si="132"/>
        <v>-</v>
      </c>
      <c r="I860" s="237" t="str">
        <f t="shared" si="133"/>
        <v>-</v>
      </c>
      <c r="J860" s="237" t="str">
        <f t="shared" si="134"/>
        <v>-</v>
      </c>
      <c r="K860" s="237" t="str">
        <f t="shared" si="135"/>
        <v>-</v>
      </c>
      <c r="L860" s="237" t="str">
        <f t="shared" si="136"/>
        <v>-</v>
      </c>
      <c r="M860" s="237" t="str">
        <f t="shared" si="137"/>
        <v>-</v>
      </c>
      <c r="N860" s="240"/>
      <c r="O860" s="240"/>
      <c r="P860" s="268"/>
      <c r="Q860" s="237" t="str">
        <f t="shared" si="138"/>
        <v>-</v>
      </c>
      <c r="R860" s="237" t="str">
        <f t="shared" si="139"/>
        <v>-</v>
      </c>
      <c r="S860" s="237" t="str">
        <f t="shared" si="140"/>
        <v>-</v>
      </c>
      <c r="T860" s="237" t="str">
        <f t="shared" si="141"/>
        <v>-</v>
      </c>
      <c r="U860" s="237" t="str">
        <f t="shared" si="142"/>
        <v>-</v>
      </c>
      <c r="V860" s="237" t="str">
        <f t="shared" si="143"/>
        <v>-</v>
      </c>
      <c r="W860" s="295"/>
      <c r="Y860" s="290"/>
    </row>
    <row r="861" spans="2:25" x14ac:dyDescent="0.5">
      <c r="B861" s="292"/>
      <c r="C861" s="240"/>
      <c r="D861" s="268"/>
      <c r="E861" s="240"/>
      <c r="F861" s="240"/>
      <c r="G861" s="268"/>
      <c r="H861" s="237" t="str">
        <f t="shared" si="132"/>
        <v>-</v>
      </c>
      <c r="I861" s="237" t="str">
        <f t="shared" si="133"/>
        <v>-</v>
      </c>
      <c r="J861" s="237" t="str">
        <f t="shared" si="134"/>
        <v>-</v>
      </c>
      <c r="K861" s="237" t="str">
        <f t="shared" si="135"/>
        <v>-</v>
      </c>
      <c r="L861" s="237" t="str">
        <f t="shared" si="136"/>
        <v>-</v>
      </c>
      <c r="M861" s="237" t="str">
        <f t="shared" si="137"/>
        <v>-</v>
      </c>
      <c r="N861" s="240"/>
      <c r="O861" s="240"/>
      <c r="P861" s="268"/>
      <c r="Q861" s="237" t="str">
        <f t="shared" si="138"/>
        <v>-</v>
      </c>
      <c r="R861" s="237" t="str">
        <f t="shared" si="139"/>
        <v>-</v>
      </c>
      <c r="S861" s="237" t="str">
        <f t="shared" si="140"/>
        <v>-</v>
      </c>
      <c r="T861" s="237" t="str">
        <f t="shared" si="141"/>
        <v>-</v>
      </c>
      <c r="U861" s="237" t="str">
        <f t="shared" si="142"/>
        <v>-</v>
      </c>
      <c r="V861" s="237" t="str">
        <f t="shared" si="143"/>
        <v>-</v>
      </c>
      <c r="W861" s="295"/>
      <c r="Y861" s="290"/>
    </row>
    <row r="862" spans="2:25" x14ac:dyDescent="0.5">
      <c r="B862" s="292"/>
      <c r="C862" s="240"/>
      <c r="D862" s="268"/>
      <c r="E862" s="240"/>
      <c r="F862" s="240"/>
      <c r="G862" s="268"/>
      <c r="H862" s="237" t="str">
        <f t="shared" si="132"/>
        <v>-</v>
      </c>
      <c r="I862" s="237" t="str">
        <f t="shared" si="133"/>
        <v>-</v>
      </c>
      <c r="J862" s="237" t="str">
        <f t="shared" si="134"/>
        <v>-</v>
      </c>
      <c r="K862" s="237" t="str">
        <f t="shared" si="135"/>
        <v>-</v>
      </c>
      <c r="L862" s="237" t="str">
        <f t="shared" si="136"/>
        <v>-</v>
      </c>
      <c r="M862" s="237" t="str">
        <f t="shared" si="137"/>
        <v>-</v>
      </c>
      <c r="N862" s="240"/>
      <c r="O862" s="240"/>
      <c r="P862" s="268"/>
      <c r="Q862" s="237" t="str">
        <f t="shared" si="138"/>
        <v>-</v>
      </c>
      <c r="R862" s="237" t="str">
        <f t="shared" si="139"/>
        <v>-</v>
      </c>
      <c r="S862" s="237" t="str">
        <f t="shared" si="140"/>
        <v>-</v>
      </c>
      <c r="T862" s="237" t="str">
        <f t="shared" si="141"/>
        <v>-</v>
      </c>
      <c r="U862" s="237" t="str">
        <f t="shared" si="142"/>
        <v>-</v>
      </c>
      <c r="V862" s="237" t="str">
        <f t="shared" si="143"/>
        <v>-</v>
      </c>
      <c r="W862" s="295"/>
      <c r="Y862" s="290"/>
    </row>
    <row r="863" spans="2:25" x14ac:dyDescent="0.5">
      <c r="B863" s="292"/>
      <c r="C863" s="240"/>
      <c r="D863" s="268"/>
      <c r="E863" s="240"/>
      <c r="F863" s="240"/>
      <c r="G863" s="268"/>
      <c r="H863" s="237" t="str">
        <f t="shared" si="132"/>
        <v>-</v>
      </c>
      <c r="I863" s="237" t="str">
        <f t="shared" si="133"/>
        <v>-</v>
      </c>
      <c r="J863" s="237" t="str">
        <f t="shared" si="134"/>
        <v>-</v>
      </c>
      <c r="K863" s="237" t="str">
        <f t="shared" si="135"/>
        <v>-</v>
      </c>
      <c r="L863" s="237" t="str">
        <f t="shared" si="136"/>
        <v>-</v>
      </c>
      <c r="M863" s="237" t="str">
        <f t="shared" si="137"/>
        <v>-</v>
      </c>
      <c r="N863" s="240"/>
      <c r="O863" s="240"/>
      <c r="P863" s="268"/>
      <c r="Q863" s="237" t="str">
        <f t="shared" si="138"/>
        <v>-</v>
      </c>
      <c r="R863" s="237" t="str">
        <f t="shared" si="139"/>
        <v>-</v>
      </c>
      <c r="S863" s="237" t="str">
        <f t="shared" si="140"/>
        <v>-</v>
      </c>
      <c r="T863" s="237" t="str">
        <f t="shared" si="141"/>
        <v>-</v>
      </c>
      <c r="U863" s="237" t="str">
        <f t="shared" si="142"/>
        <v>-</v>
      </c>
      <c r="V863" s="237" t="str">
        <f t="shared" si="143"/>
        <v>-</v>
      </c>
      <c r="W863" s="295"/>
      <c r="Y863" s="290"/>
    </row>
    <row r="864" spans="2:25" x14ac:dyDescent="0.5">
      <c r="B864" s="292"/>
      <c r="C864" s="240"/>
      <c r="D864" s="268"/>
      <c r="E864" s="240"/>
      <c r="F864" s="240"/>
      <c r="G864" s="268"/>
      <c r="H864" s="237" t="str">
        <f t="shared" si="132"/>
        <v>-</v>
      </c>
      <c r="I864" s="237" t="str">
        <f t="shared" si="133"/>
        <v>-</v>
      </c>
      <c r="J864" s="237" t="str">
        <f t="shared" si="134"/>
        <v>-</v>
      </c>
      <c r="K864" s="237" t="str">
        <f t="shared" si="135"/>
        <v>-</v>
      </c>
      <c r="L864" s="237" t="str">
        <f t="shared" si="136"/>
        <v>-</v>
      </c>
      <c r="M864" s="237" t="str">
        <f t="shared" si="137"/>
        <v>-</v>
      </c>
      <c r="N864" s="240"/>
      <c r="O864" s="240"/>
      <c r="P864" s="268"/>
      <c r="Q864" s="237" t="str">
        <f t="shared" si="138"/>
        <v>-</v>
      </c>
      <c r="R864" s="237" t="str">
        <f t="shared" si="139"/>
        <v>-</v>
      </c>
      <c r="S864" s="237" t="str">
        <f t="shared" si="140"/>
        <v>-</v>
      </c>
      <c r="T864" s="237" t="str">
        <f t="shared" si="141"/>
        <v>-</v>
      </c>
      <c r="U864" s="237" t="str">
        <f t="shared" si="142"/>
        <v>-</v>
      </c>
      <c r="V864" s="237" t="str">
        <f t="shared" si="143"/>
        <v>-</v>
      </c>
      <c r="W864" s="295"/>
      <c r="Y864" s="290"/>
    </row>
    <row r="865" spans="2:25" x14ac:dyDescent="0.5">
      <c r="B865" s="292"/>
      <c r="C865" s="240"/>
      <c r="D865" s="268"/>
      <c r="E865" s="240"/>
      <c r="F865" s="240"/>
      <c r="G865" s="268"/>
      <c r="H865" s="237" t="str">
        <f t="shared" si="132"/>
        <v>-</v>
      </c>
      <c r="I865" s="237" t="str">
        <f t="shared" si="133"/>
        <v>-</v>
      </c>
      <c r="J865" s="237" t="str">
        <f t="shared" si="134"/>
        <v>-</v>
      </c>
      <c r="K865" s="237" t="str">
        <f t="shared" si="135"/>
        <v>-</v>
      </c>
      <c r="L865" s="237" t="str">
        <f t="shared" si="136"/>
        <v>-</v>
      </c>
      <c r="M865" s="237" t="str">
        <f t="shared" si="137"/>
        <v>-</v>
      </c>
      <c r="N865" s="240"/>
      <c r="O865" s="240"/>
      <c r="P865" s="268"/>
      <c r="Q865" s="237" t="str">
        <f t="shared" si="138"/>
        <v>-</v>
      </c>
      <c r="R865" s="237" t="str">
        <f t="shared" si="139"/>
        <v>-</v>
      </c>
      <c r="S865" s="237" t="str">
        <f t="shared" si="140"/>
        <v>-</v>
      </c>
      <c r="T865" s="237" t="str">
        <f t="shared" si="141"/>
        <v>-</v>
      </c>
      <c r="U865" s="237" t="str">
        <f t="shared" si="142"/>
        <v>-</v>
      </c>
      <c r="V865" s="237" t="str">
        <f t="shared" si="143"/>
        <v>-</v>
      </c>
      <c r="W865" s="295"/>
      <c r="Y865" s="290"/>
    </row>
    <row r="866" spans="2:25" x14ac:dyDescent="0.5">
      <c r="B866" s="292"/>
      <c r="C866" s="240"/>
      <c r="D866" s="268"/>
      <c r="E866" s="240"/>
      <c r="F866" s="240"/>
      <c r="G866" s="268"/>
      <c r="H866" s="237" t="str">
        <f t="shared" si="132"/>
        <v>-</v>
      </c>
      <c r="I866" s="237" t="str">
        <f t="shared" si="133"/>
        <v>-</v>
      </c>
      <c r="J866" s="237" t="str">
        <f t="shared" si="134"/>
        <v>-</v>
      </c>
      <c r="K866" s="237" t="str">
        <f t="shared" si="135"/>
        <v>-</v>
      </c>
      <c r="L866" s="237" t="str">
        <f t="shared" si="136"/>
        <v>-</v>
      </c>
      <c r="M866" s="237" t="str">
        <f t="shared" si="137"/>
        <v>-</v>
      </c>
      <c r="N866" s="240"/>
      <c r="O866" s="240"/>
      <c r="P866" s="268"/>
      <c r="Q866" s="237" t="str">
        <f t="shared" si="138"/>
        <v>-</v>
      </c>
      <c r="R866" s="237" t="str">
        <f t="shared" si="139"/>
        <v>-</v>
      </c>
      <c r="S866" s="237" t="str">
        <f t="shared" si="140"/>
        <v>-</v>
      </c>
      <c r="T866" s="237" t="str">
        <f t="shared" si="141"/>
        <v>-</v>
      </c>
      <c r="U866" s="237" t="str">
        <f t="shared" si="142"/>
        <v>-</v>
      </c>
      <c r="V866" s="237" t="str">
        <f t="shared" si="143"/>
        <v>-</v>
      </c>
      <c r="W866" s="295"/>
      <c r="Y866" s="290"/>
    </row>
    <row r="867" spans="2:25" x14ac:dyDescent="0.5">
      <c r="B867" s="292"/>
      <c r="C867" s="240"/>
      <c r="D867" s="268"/>
      <c r="E867" s="240"/>
      <c r="F867" s="240"/>
      <c r="G867" s="268"/>
      <c r="H867" s="237" t="str">
        <f t="shared" si="132"/>
        <v>-</v>
      </c>
      <c r="I867" s="237" t="str">
        <f t="shared" si="133"/>
        <v>-</v>
      </c>
      <c r="J867" s="237" t="str">
        <f t="shared" si="134"/>
        <v>-</v>
      </c>
      <c r="K867" s="237" t="str">
        <f t="shared" si="135"/>
        <v>-</v>
      </c>
      <c r="L867" s="237" t="str">
        <f t="shared" si="136"/>
        <v>-</v>
      </c>
      <c r="M867" s="237" t="str">
        <f t="shared" si="137"/>
        <v>-</v>
      </c>
      <c r="N867" s="240"/>
      <c r="O867" s="240"/>
      <c r="P867" s="268"/>
      <c r="Q867" s="237" t="str">
        <f t="shared" si="138"/>
        <v>-</v>
      </c>
      <c r="R867" s="237" t="str">
        <f t="shared" si="139"/>
        <v>-</v>
      </c>
      <c r="S867" s="237" t="str">
        <f t="shared" si="140"/>
        <v>-</v>
      </c>
      <c r="T867" s="237" t="str">
        <f t="shared" si="141"/>
        <v>-</v>
      </c>
      <c r="U867" s="237" t="str">
        <f t="shared" si="142"/>
        <v>-</v>
      </c>
      <c r="V867" s="237" t="str">
        <f t="shared" si="143"/>
        <v>-</v>
      </c>
      <c r="W867" s="295"/>
      <c r="Y867" s="290"/>
    </row>
    <row r="868" spans="2:25" x14ac:dyDescent="0.5">
      <c r="B868" s="292"/>
      <c r="C868" s="240"/>
      <c r="D868" s="268"/>
      <c r="E868" s="240"/>
      <c r="F868" s="240"/>
      <c r="G868" s="268"/>
      <c r="H868" s="237" t="str">
        <f t="shared" si="132"/>
        <v>-</v>
      </c>
      <c r="I868" s="237" t="str">
        <f t="shared" si="133"/>
        <v>-</v>
      </c>
      <c r="J868" s="237" t="str">
        <f t="shared" si="134"/>
        <v>-</v>
      </c>
      <c r="K868" s="237" t="str">
        <f t="shared" si="135"/>
        <v>-</v>
      </c>
      <c r="L868" s="237" t="str">
        <f t="shared" si="136"/>
        <v>-</v>
      </c>
      <c r="M868" s="237" t="str">
        <f t="shared" si="137"/>
        <v>-</v>
      </c>
      <c r="N868" s="240"/>
      <c r="O868" s="240"/>
      <c r="P868" s="268"/>
      <c r="Q868" s="237" t="str">
        <f t="shared" si="138"/>
        <v>-</v>
      </c>
      <c r="R868" s="237" t="str">
        <f t="shared" si="139"/>
        <v>-</v>
      </c>
      <c r="S868" s="237" t="str">
        <f t="shared" si="140"/>
        <v>-</v>
      </c>
      <c r="T868" s="237" t="str">
        <f t="shared" si="141"/>
        <v>-</v>
      </c>
      <c r="U868" s="237" t="str">
        <f t="shared" si="142"/>
        <v>-</v>
      </c>
      <c r="V868" s="237" t="str">
        <f t="shared" si="143"/>
        <v>-</v>
      </c>
      <c r="W868" s="295"/>
      <c r="Y868" s="290"/>
    </row>
    <row r="869" spans="2:25" x14ac:dyDescent="0.5">
      <c r="B869" s="292"/>
      <c r="C869" s="240"/>
      <c r="D869" s="268"/>
      <c r="E869" s="240"/>
      <c r="F869" s="240"/>
      <c r="G869" s="268"/>
      <c r="H869" s="237" t="str">
        <f t="shared" si="132"/>
        <v>-</v>
      </c>
      <c r="I869" s="237" t="str">
        <f t="shared" si="133"/>
        <v>-</v>
      </c>
      <c r="J869" s="237" t="str">
        <f t="shared" si="134"/>
        <v>-</v>
      </c>
      <c r="K869" s="237" t="str">
        <f t="shared" si="135"/>
        <v>-</v>
      </c>
      <c r="L869" s="237" t="str">
        <f t="shared" si="136"/>
        <v>-</v>
      </c>
      <c r="M869" s="237" t="str">
        <f t="shared" si="137"/>
        <v>-</v>
      </c>
      <c r="N869" s="240"/>
      <c r="O869" s="240"/>
      <c r="P869" s="268"/>
      <c r="Q869" s="237" t="str">
        <f t="shared" si="138"/>
        <v>-</v>
      </c>
      <c r="R869" s="237" t="str">
        <f t="shared" si="139"/>
        <v>-</v>
      </c>
      <c r="S869" s="237" t="str">
        <f t="shared" si="140"/>
        <v>-</v>
      </c>
      <c r="T869" s="237" t="str">
        <f t="shared" si="141"/>
        <v>-</v>
      </c>
      <c r="U869" s="237" t="str">
        <f t="shared" si="142"/>
        <v>-</v>
      </c>
      <c r="V869" s="237" t="str">
        <f t="shared" si="143"/>
        <v>-</v>
      </c>
      <c r="W869" s="295"/>
      <c r="Y869" s="290"/>
    </row>
    <row r="870" spans="2:25" x14ac:dyDescent="0.5">
      <c r="B870" s="292"/>
      <c r="C870" s="240"/>
      <c r="D870" s="268"/>
      <c r="E870" s="240"/>
      <c r="F870" s="240"/>
      <c r="G870" s="268"/>
      <c r="H870" s="237" t="str">
        <f t="shared" si="132"/>
        <v>-</v>
      </c>
      <c r="I870" s="237" t="str">
        <f t="shared" si="133"/>
        <v>-</v>
      </c>
      <c r="J870" s="237" t="str">
        <f t="shared" si="134"/>
        <v>-</v>
      </c>
      <c r="K870" s="237" t="str">
        <f t="shared" si="135"/>
        <v>-</v>
      </c>
      <c r="L870" s="237" t="str">
        <f t="shared" si="136"/>
        <v>-</v>
      </c>
      <c r="M870" s="237" t="str">
        <f t="shared" si="137"/>
        <v>-</v>
      </c>
      <c r="N870" s="240"/>
      <c r="O870" s="240"/>
      <c r="P870" s="268"/>
      <c r="Q870" s="237" t="str">
        <f t="shared" si="138"/>
        <v>-</v>
      </c>
      <c r="R870" s="237" t="str">
        <f t="shared" si="139"/>
        <v>-</v>
      </c>
      <c r="S870" s="237" t="str">
        <f t="shared" si="140"/>
        <v>-</v>
      </c>
      <c r="T870" s="237" t="str">
        <f t="shared" si="141"/>
        <v>-</v>
      </c>
      <c r="U870" s="237" t="str">
        <f t="shared" si="142"/>
        <v>-</v>
      </c>
      <c r="V870" s="237" t="str">
        <f t="shared" si="143"/>
        <v>-</v>
      </c>
      <c r="W870" s="295"/>
      <c r="Y870" s="290"/>
    </row>
    <row r="871" spans="2:25" x14ac:dyDescent="0.5">
      <c r="B871" s="292"/>
      <c r="C871" s="240"/>
      <c r="D871" s="268"/>
      <c r="E871" s="240"/>
      <c r="F871" s="240"/>
      <c r="G871" s="268"/>
      <c r="H871" s="237" t="str">
        <f t="shared" si="132"/>
        <v>-</v>
      </c>
      <c r="I871" s="237" t="str">
        <f t="shared" si="133"/>
        <v>-</v>
      </c>
      <c r="J871" s="237" t="str">
        <f t="shared" si="134"/>
        <v>-</v>
      </c>
      <c r="K871" s="237" t="str">
        <f t="shared" si="135"/>
        <v>-</v>
      </c>
      <c r="L871" s="237" t="str">
        <f t="shared" si="136"/>
        <v>-</v>
      </c>
      <c r="M871" s="237" t="str">
        <f t="shared" si="137"/>
        <v>-</v>
      </c>
      <c r="N871" s="240"/>
      <c r="O871" s="240"/>
      <c r="P871" s="268"/>
      <c r="Q871" s="237" t="str">
        <f t="shared" si="138"/>
        <v>-</v>
      </c>
      <c r="R871" s="237" t="str">
        <f t="shared" si="139"/>
        <v>-</v>
      </c>
      <c r="S871" s="237" t="str">
        <f t="shared" si="140"/>
        <v>-</v>
      </c>
      <c r="T871" s="237" t="str">
        <f t="shared" si="141"/>
        <v>-</v>
      </c>
      <c r="U871" s="237" t="str">
        <f t="shared" si="142"/>
        <v>-</v>
      </c>
      <c r="V871" s="237" t="str">
        <f t="shared" si="143"/>
        <v>-</v>
      </c>
      <c r="W871" s="295"/>
      <c r="Y871" s="290"/>
    </row>
    <row r="872" spans="2:25" x14ac:dyDescent="0.5">
      <c r="B872" s="292"/>
      <c r="C872" s="240"/>
      <c r="D872" s="268"/>
      <c r="E872" s="240"/>
      <c r="F872" s="240"/>
      <c r="G872" s="268"/>
      <c r="H872" s="237" t="str">
        <f t="shared" si="132"/>
        <v>-</v>
      </c>
      <c r="I872" s="237" t="str">
        <f t="shared" si="133"/>
        <v>-</v>
      </c>
      <c r="J872" s="237" t="str">
        <f t="shared" si="134"/>
        <v>-</v>
      </c>
      <c r="K872" s="237" t="str">
        <f t="shared" si="135"/>
        <v>-</v>
      </c>
      <c r="L872" s="237" t="str">
        <f t="shared" si="136"/>
        <v>-</v>
      </c>
      <c r="M872" s="237" t="str">
        <f t="shared" si="137"/>
        <v>-</v>
      </c>
      <c r="N872" s="240"/>
      <c r="O872" s="240"/>
      <c r="P872" s="268"/>
      <c r="Q872" s="237" t="str">
        <f t="shared" si="138"/>
        <v>-</v>
      </c>
      <c r="R872" s="237" t="str">
        <f t="shared" si="139"/>
        <v>-</v>
      </c>
      <c r="S872" s="237" t="str">
        <f t="shared" si="140"/>
        <v>-</v>
      </c>
      <c r="T872" s="237" t="str">
        <f t="shared" si="141"/>
        <v>-</v>
      </c>
      <c r="U872" s="237" t="str">
        <f t="shared" si="142"/>
        <v>-</v>
      </c>
      <c r="V872" s="237" t="str">
        <f t="shared" si="143"/>
        <v>-</v>
      </c>
      <c r="W872" s="295"/>
      <c r="Y872" s="290"/>
    </row>
    <row r="873" spans="2:25" x14ac:dyDescent="0.5">
      <c r="B873" s="292"/>
      <c r="C873" s="240"/>
      <c r="D873" s="268"/>
      <c r="E873" s="240"/>
      <c r="F873" s="240"/>
      <c r="G873" s="268"/>
      <c r="H873" s="237" t="str">
        <f t="shared" si="132"/>
        <v>-</v>
      </c>
      <c r="I873" s="237" t="str">
        <f t="shared" si="133"/>
        <v>-</v>
      </c>
      <c r="J873" s="237" t="str">
        <f t="shared" si="134"/>
        <v>-</v>
      </c>
      <c r="K873" s="237" t="str">
        <f t="shared" si="135"/>
        <v>-</v>
      </c>
      <c r="L873" s="237" t="str">
        <f t="shared" si="136"/>
        <v>-</v>
      </c>
      <c r="M873" s="237" t="str">
        <f t="shared" si="137"/>
        <v>-</v>
      </c>
      <c r="N873" s="240"/>
      <c r="O873" s="240"/>
      <c r="P873" s="268"/>
      <c r="Q873" s="237" t="str">
        <f t="shared" si="138"/>
        <v>-</v>
      </c>
      <c r="R873" s="237" t="str">
        <f t="shared" si="139"/>
        <v>-</v>
      </c>
      <c r="S873" s="237" t="str">
        <f t="shared" si="140"/>
        <v>-</v>
      </c>
      <c r="T873" s="237" t="str">
        <f t="shared" si="141"/>
        <v>-</v>
      </c>
      <c r="U873" s="237" t="str">
        <f t="shared" si="142"/>
        <v>-</v>
      </c>
      <c r="V873" s="237" t="str">
        <f t="shared" si="143"/>
        <v>-</v>
      </c>
      <c r="W873" s="295"/>
      <c r="Y873" s="290"/>
    </row>
    <row r="874" spans="2:25" x14ac:dyDescent="0.5">
      <c r="B874" s="292"/>
      <c r="C874" s="240"/>
      <c r="D874" s="268"/>
      <c r="E874" s="240"/>
      <c r="F874" s="240"/>
      <c r="G874" s="268"/>
      <c r="H874" s="237" t="str">
        <f t="shared" si="132"/>
        <v>-</v>
      </c>
      <c r="I874" s="237" t="str">
        <f t="shared" si="133"/>
        <v>-</v>
      </c>
      <c r="J874" s="237" t="str">
        <f t="shared" si="134"/>
        <v>-</v>
      </c>
      <c r="K874" s="237" t="str">
        <f t="shared" si="135"/>
        <v>-</v>
      </c>
      <c r="L874" s="237" t="str">
        <f t="shared" si="136"/>
        <v>-</v>
      </c>
      <c r="M874" s="237" t="str">
        <f t="shared" si="137"/>
        <v>-</v>
      </c>
      <c r="N874" s="240"/>
      <c r="O874" s="240"/>
      <c r="P874" s="268"/>
      <c r="Q874" s="237" t="str">
        <f t="shared" si="138"/>
        <v>-</v>
      </c>
      <c r="R874" s="237" t="str">
        <f t="shared" si="139"/>
        <v>-</v>
      </c>
      <c r="S874" s="237" t="str">
        <f t="shared" si="140"/>
        <v>-</v>
      </c>
      <c r="T874" s="237" t="str">
        <f t="shared" si="141"/>
        <v>-</v>
      </c>
      <c r="U874" s="237" t="str">
        <f t="shared" si="142"/>
        <v>-</v>
      </c>
      <c r="V874" s="237" t="str">
        <f t="shared" si="143"/>
        <v>-</v>
      </c>
      <c r="W874" s="295"/>
      <c r="Y874" s="290"/>
    </row>
    <row r="875" spans="2:25" x14ac:dyDescent="0.5">
      <c r="B875" s="292"/>
      <c r="C875" s="240"/>
      <c r="D875" s="268"/>
      <c r="E875" s="240"/>
      <c r="F875" s="240"/>
      <c r="G875" s="268"/>
      <c r="H875" s="237" t="str">
        <f t="shared" si="132"/>
        <v>-</v>
      </c>
      <c r="I875" s="237" t="str">
        <f t="shared" si="133"/>
        <v>-</v>
      </c>
      <c r="J875" s="237" t="str">
        <f t="shared" si="134"/>
        <v>-</v>
      </c>
      <c r="K875" s="237" t="str">
        <f t="shared" si="135"/>
        <v>-</v>
      </c>
      <c r="L875" s="237" t="str">
        <f t="shared" si="136"/>
        <v>-</v>
      </c>
      <c r="M875" s="237" t="str">
        <f t="shared" si="137"/>
        <v>-</v>
      </c>
      <c r="N875" s="240"/>
      <c r="O875" s="240"/>
      <c r="P875" s="268"/>
      <c r="Q875" s="237" t="str">
        <f t="shared" si="138"/>
        <v>-</v>
      </c>
      <c r="R875" s="237" t="str">
        <f t="shared" si="139"/>
        <v>-</v>
      </c>
      <c r="S875" s="237" t="str">
        <f t="shared" si="140"/>
        <v>-</v>
      </c>
      <c r="T875" s="237" t="str">
        <f t="shared" si="141"/>
        <v>-</v>
      </c>
      <c r="U875" s="237" t="str">
        <f t="shared" si="142"/>
        <v>-</v>
      </c>
      <c r="V875" s="237" t="str">
        <f t="shared" si="143"/>
        <v>-</v>
      </c>
      <c r="W875" s="295"/>
      <c r="Y875" s="290"/>
    </row>
    <row r="876" spans="2:25" x14ac:dyDescent="0.5">
      <c r="B876" s="292"/>
      <c r="C876" s="240"/>
      <c r="D876" s="268"/>
      <c r="E876" s="240"/>
      <c r="F876" s="240"/>
      <c r="G876" s="268"/>
      <c r="H876" s="237" t="str">
        <f t="shared" si="132"/>
        <v>-</v>
      </c>
      <c r="I876" s="237" t="str">
        <f t="shared" si="133"/>
        <v>-</v>
      </c>
      <c r="J876" s="237" t="str">
        <f t="shared" si="134"/>
        <v>-</v>
      </c>
      <c r="K876" s="237" t="str">
        <f t="shared" si="135"/>
        <v>-</v>
      </c>
      <c r="L876" s="237" t="str">
        <f t="shared" si="136"/>
        <v>-</v>
      </c>
      <c r="M876" s="237" t="str">
        <f t="shared" si="137"/>
        <v>-</v>
      </c>
      <c r="N876" s="240"/>
      <c r="O876" s="240"/>
      <c r="P876" s="268"/>
      <c r="Q876" s="237" t="str">
        <f t="shared" si="138"/>
        <v>-</v>
      </c>
      <c r="R876" s="237" t="str">
        <f t="shared" si="139"/>
        <v>-</v>
      </c>
      <c r="S876" s="237" t="str">
        <f t="shared" si="140"/>
        <v>-</v>
      </c>
      <c r="T876" s="237" t="str">
        <f t="shared" si="141"/>
        <v>-</v>
      </c>
      <c r="U876" s="237" t="str">
        <f t="shared" si="142"/>
        <v>-</v>
      </c>
      <c r="V876" s="237" t="str">
        <f t="shared" si="143"/>
        <v>-</v>
      </c>
      <c r="W876" s="295"/>
      <c r="Y876" s="290"/>
    </row>
    <row r="877" spans="2:25" x14ac:dyDescent="0.5">
      <c r="B877" s="292"/>
      <c r="C877" s="240"/>
      <c r="D877" s="268"/>
      <c r="E877" s="240"/>
      <c r="F877" s="240"/>
      <c r="G877" s="268"/>
      <c r="H877" s="237" t="str">
        <f t="shared" si="132"/>
        <v>-</v>
      </c>
      <c r="I877" s="237" t="str">
        <f t="shared" si="133"/>
        <v>-</v>
      </c>
      <c r="J877" s="237" t="str">
        <f t="shared" si="134"/>
        <v>-</v>
      </c>
      <c r="K877" s="237" t="str">
        <f t="shared" si="135"/>
        <v>-</v>
      </c>
      <c r="L877" s="237" t="str">
        <f t="shared" si="136"/>
        <v>-</v>
      </c>
      <c r="M877" s="237" t="str">
        <f t="shared" si="137"/>
        <v>-</v>
      </c>
      <c r="N877" s="240"/>
      <c r="O877" s="240"/>
      <c r="P877" s="268"/>
      <c r="Q877" s="237" t="str">
        <f t="shared" si="138"/>
        <v>-</v>
      </c>
      <c r="R877" s="237" t="str">
        <f t="shared" si="139"/>
        <v>-</v>
      </c>
      <c r="S877" s="237" t="str">
        <f t="shared" si="140"/>
        <v>-</v>
      </c>
      <c r="T877" s="237" t="str">
        <f t="shared" si="141"/>
        <v>-</v>
      </c>
      <c r="U877" s="237" t="str">
        <f t="shared" si="142"/>
        <v>-</v>
      </c>
      <c r="V877" s="237" t="str">
        <f t="shared" si="143"/>
        <v>-</v>
      </c>
      <c r="W877" s="295"/>
      <c r="Y877" s="290"/>
    </row>
    <row r="878" spans="2:25" x14ac:dyDescent="0.5">
      <c r="B878" s="292"/>
      <c r="C878" s="240"/>
      <c r="D878" s="268"/>
      <c r="E878" s="240"/>
      <c r="F878" s="240"/>
      <c r="G878" s="268"/>
      <c r="H878" s="237" t="str">
        <f t="shared" si="132"/>
        <v>-</v>
      </c>
      <c r="I878" s="237" t="str">
        <f t="shared" si="133"/>
        <v>-</v>
      </c>
      <c r="J878" s="237" t="str">
        <f t="shared" si="134"/>
        <v>-</v>
      </c>
      <c r="K878" s="237" t="str">
        <f t="shared" si="135"/>
        <v>-</v>
      </c>
      <c r="L878" s="237" t="str">
        <f t="shared" si="136"/>
        <v>-</v>
      </c>
      <c r="M878" s="237" t="str">
        <f t="shared" si="137"/>
        <v>-</v>
      </c>
      <c r="N878" s="240"/>
      <c r="O878" s="240"/>
      <c r="P878" s="268"/>
      <c r="Q878" s="237" t="str">
        <f t="shared" si="138"/>
        <v>-</v>
      </c>
      <c r="R878" s="237" t="str">
        <f t="shared" si="139"/>
        <v>-</v>
      </c>
      <c r="S878" s="237" t="str">
        <f t="shared" si="140"/>
        <v>-</v>
      </c>
      <c r="T878" s="237" t="str">
        <f t="shared" si="141"/>
        <v>-</v>
      </c>
      <c r="U878" s="237" t="str">
        <f t="shared" si="142"/>
        <v>-</v>
      </c>
      <c r="V878" s="237" t="str">
        <f t="shared" si="143"/>
        <v>-</v>
      </c>
      <c r="W878" s="295"/>
      <c r="Y878" s="290"/>
    </row>
    <row r="879" spans="2:25" x14ac:dyDescent="0.5">
      <c r="B879" s="292"/>
      <c r="C879" s="240"/>
      <c r="D879" s="268"/>
      <c r="E879" s="240"/>
      <c r="F879" s="240"/>
      <c r="G879" s="268"/>
      <c r="H879" s="237" t="str">
        <f t="shared" si="132"/>
        <v>-</v>
      </c>
      <c r="I879" s="237" t="str">
        <f t="shared" si="133"/>
        <v>-</v>
      </c>
      <c r="J879" s="237" t="str">
        <f t="shared" si="134"/>
        <v>-</v>
      </c>
      <c r="K879" s="237" t="str">
        <f t="shared" si="135"/>
        <v>-</v>
      </c>
      <c r="L879" s="237" t="str">
        <f t="shared" si="136"/>
        <v>-</v>
      </c>
      <c r="M879" s="237" t="str">
        <f t="shared" si="137"/>
        <v>-</v>
      </c>
      <c r="N879" s="240"/>
      <c r="O879" s="240"/>
      <c r="P879" s="268"/>
      <c r="Q879" s="237" t="str">
        <f t="shared" si="138"/>
        <v>-</v>
      </c>
      <c r="R879" s="237" t="str">
        <f t="shared" si="139"/>
        <v>-</v>
      </c>
      <c r="S879" s="237" t="str">
        <f t="shared" si="140"/>
        <v>-</v>
      </c>
      <c r="T879" s="237" t="str">
        <f t="shared" si="141"/>
        <v>-</v>
      </c>
      <c r="U879" s="237" t="str">
        <f t="shared" si="142"/>
        <v>-</v>
      </c>
      <c r="V879" s="237" t="str">
        <f t="shared" si="143"/>
        <v>-</v>
      </c>
      <c r="W879" s="295"/>
      <c r="Y879" s="290"/>
    </row>
    <row r="880" spans="2:25" x14ac:dyDescent="0.5">
      <c r="B880" s="292"/>
      <c r="C880" s="240"/>
      <c r="D880" s="268"/>
      <c r="E880" s="240"/>
      <c r="F880" s="240"/>
      <c r="G880" s="268"/>
      <c r="H880" s="237" t="str">
        <f t="shared" si="132"/>
        <v>-</v>
      </c>
      <c r="I880" s="237" t="str">
        <f t="shared" si="133"/>
        <v>-</v>
      </c>
      <c r="J880" s="237" t="str">
        <f t="shared" si="134"/>
        <v>-</v>
      </c>
      <c r="K880" s="237" t="str">
        <f t="shared" si="135"/>
        <v>-</v>
      </c>
      <c r="L880" s="237" t="str">
        <f t="shared" si="136"/>
        <v>-</v>
      </c>
      <c r="M880" s="237" t="str">
        <f t="shared" si="137"/>
        <v>-</v>
      </c>
      <c r="N880" s="240"/>
      <c r="O880" s="240"/>
      <c r="P880" s="268"/>
      <c r="Q880" s="237" t="str">
        <f t="shared" si="138"/>
        <v>-</v>
      </c>
      <c r="R880" s="237" t="str">
        <f t="shared" si="139"/>
        <v>-</v>
      </c>
      <c r="S880" s="237" t="str">
        <f t="shared" si="140"/>
        <v>-</v>
      </c>
      <c r="T880" s="237" t="str">
        <f t="shared" si="141"/>
        <v>-</v>
      </c>
      <c r="U880" s="237" t="str">
        <f t="shared" si="142"/>
        <v>-</v>
      </c>
      <c r="V880" s="237" t="str">
        <f t="shared" si="143"/>
        <v>-</v>
      </c>
      <c r="W880" s="295"/>
      <c r="Y880" s="290"/>
    </row>
    <row r="881" spans="2:25" x14ac:dyDescent="0.5">
      <c r="B881" s="292"/>
      <c r="C881" s="240"/>
      <c r="D881" s="268"/>
      <c r="E881" s="240"/>
      <c r="F881" s="240"/>
      <c r="G881" s="268"/>
      <c r="H881" s="237" t="str">
        <f t="shared" si="132"/>
        <v>-</v>
      </c>
      <c r="I881" s="237" t="str">
        <f t="shared" si="133"/>
        <v>-</v>
      </c>
      <c r="J881" s="237" t="str">
        <f t="shared" si="134"/>
        <v>-</v>
      </c>
      <c r="K881" s="237" t="str">
        <f t="shared" si="135"/>
        <v>-</v>
      </c>
      <c r="L881" s="237" t="str">
        <f t="shared" si="136"/>
        <v>-</v>
      </c>
      <c r="M881" s="237" t="str">
        <f t="shared" si="137"/>
        <v>-</v>
      </c>
      <c r="N881" s="240"/>
      <c r="O881" s="240"/>
      <c r="P881" s="268"/>
      <c r="Q881" s="237" t="str">
        <f t="shared" si="138"/>
        <v>-</v>
      </c>
      <c r="R881" s="237" t="str">
        <f t="shared" si="139"/>
        <v>-</v>
      </c>
      <c r="S881" s="237" t="str">
        <f t="shared" si="140"/>
        <v>-</v>
      </c>
      <c r="T881" s="237" t="str">
        <f t="shared" si="141"/>
        <v>-</v>
      </c>
      <c r="U881" s="237" t="str">
        <f t="shared" si="142"/>
        <v>-</v>
      </c>
      <c r="V881" s="237" t="str">
        <f t="shared" si="143"/>
        <v>-</v>
      </c>
      <c r="W881" s="295"/>
      <c r="Y881" s="290"/>
    </row>
    <row r="882" spans="2:25" x14ac:dyDescent="0.5">
      <c r="B882" s="292"/>
      <c r="C882" s="240"/>
      <c r="D882" s="268"/>
      <c r="E882" s="240"/>
      <c r="F882" s="240"/>
      <c r="G882" s="268"/>
      <c r="H882" s="237" t="str">
        <f t="shared" si="132"/>
        <v>-</v>
      </c>
      <c r="I882" s="237" t="str">
        <f t="shared" si="133"/>
        <v>-</v>
      </c>
      <c r="J882" s="237" t="str">
        <f t="shared" si="134"/>
        <v>-</v>
      </c>
      <c r="K882" s="237" t="str">
        <f t="shared" si="135"/>
        <v>-</v>
      </c>
      <c r="L882" s="237" t="str">
        <f t="shared" si="136"/>
        <v>-</v>
      </c>
      <c r="M882" s="237" t="str">
        <f t="shared" si="137"/>
        <v>-</v>
      </c>
      <c r="N882" s="240"/>
      <c r="O882" s="240"/>
      <c r="P882" s="268"/>
      <c r="Q882" s="237" t="str">
        <f t="shared" si="138"/>
        <v>-</v>
      </c>
      <c r="R882" s="237" t="str">
        <f t="shared" si="139"/>
        <v>-</v>
      </c>
      <c r="S882" s="237" t="str">
        <f t="shared" si="140"/>
        <v>-</v>
      </c>
      <c r="T882" s="237" t="str">
        <f t="shared" si="141"/>
        <v>-</v>
      </c>
      <c r="U882" s="237" t="str">
        <f t="shared" si="142"/>
        <v>-</v>
      </c>
      <c r="V882" s="237" t="str">
        <f t="shared" si="143"/>
        <v>-</v>
      </c>
      <c r="W882" s="295"/>
      <c r="Y882" s="290"/>
    </row>
    <row r="883" spans="2:25" x14ac:dyDescent="0.5">
      <c r="B883" s="292"/>
      <c r="C883" s="240"/>
      <c r="D883" s="268"/>
      <c r="E883" s="240"/>
      <c r="F883" s="240"/>
      <c r="G883" s="268"/>
      <c r="H883" s="237" t="str">
        <f t="shared" si="132"/>
        <v>-</v>
      </c>
      <c r="I883" s="237" t="str">
        <f t="shared" si="133"/>
        <v>-</v>
      </c>
      <c r="J883" s="237" t="str">
        <f t="shared" si="134"/>
        <v>-</v>
      </c>
      <c r="K883" s="237" t="str">
        <f t="shared" si="135"/>
        <v>-</v>
      </c>
      <c r="L883" s="237" t="str">
        <f t="shared" si="136"/>
        <v>-</v>
      </c>
      <c r="M883" s="237" t="str">
        <f t="shared" si="137"/>
        <v>-</v>
      </c>
      <c r="N883" s="240"/>
      <c r="O883" s="240"/>
      <c r="P883" s="268"/>
      <c r="Q883" s="237" t="str">
        <f t="shared" si="138"/>
        <v>-</v>
      </c>
      <c r="R883" s="237" t="str">
        <f t="shared" si="139"/>
        <v>-</v>
      </c>
      <c r="S883" s="237" t="str">
        <f t="shared" si="140"/>
        <v>-</v>
      </c>
      <c r="T883" s="237" t="str">
        <f t="shared" si="141"/>
        <v>-</v>
      </c>
      <c r="U883" s="237" t="str">
        <f t="shared" si="142"/>
        <v>-</v>
      </c>
      <c r="V883" s="237" t="str">
        <f t="shared" si="143"/>
        <v>-</v>
      </c>
      <c r="W883" s="295"/>
      <c r="Y883" s="290"/>
    </row>
    <row r="884" spans="2:25" x14ac:dyDescent="0.5">
      <c r="B884" s="292"/>
      <c r="C884" s="240"/>
      <c r="D884" s="268"/>
      <c r="E884" s="240"/>
      <c r="F884" s="240"/>
      <c r="G884" s="268"/>
      <c r="H884" s="237" t="str">
        <f t="shared" si="132"/>
        <v>-</v>
      </c>
      <c r="I884" s="237" t="str">
        <f t="shared" si="133"/>
        <v>-</v>
      </c>
      <c r="J884" s="237" t="str">
        <f t="shared" si="134"/>
        <v>-</v>
      </c>
      <c r="K884" s="237" t="str">
        <f t="shared" si="135"/>
        <v>-</v>
      </c>
      <c r="L884" s="237" t="str">
        <f t="shared" si="136"/>
        <v>-</v>
      </c>
      <c r="M884" s="237" t="str">
        <f t="shared" si="137"/>
        <v>-</v>
      </c>
      <c r="N884" s="240"/>
      <c r="O884" s="240"/>
      <c r="P884" s="268"/>
      <c r="Q884" s="237" t="str">
        <f t="shared" si="138"/>
        <v>-</v>
      </c>
      <c r="R884" s="237" t="str">
        <f t="shared" si="139"/>
        <v>-</v>
      </c>
      <c r="S884" s="237" t="str">
        <f t="shared" si="140"/>
        <v>-</v>
      </c>
      <c r="T884" s="237" t="str">
        <f t="shared" si="141"/>
        <v>-</v>
      </c>
      <c r="U884" s="237" t="str">
        <f t="shared" si="142"/>
        <v>-</v>
      </c>
      <c r="V884" s="237" t="str">
        <f t="shared" si="143"/>
        <v>-</v>
      </c>
      <c r="W884" s="295"/>
      <c r="Y884" s="290"/>
    </row>
    <row r="885" spans="2:25" x14ac:dyDescent="0.5">
      <c r="B885" s="292"/>
      <c r="C885" s="240"/>
      <c r="D885" s="268"/>
      <c r="E885" s="240"/>
      <c r="F885" s="240"/>
      <c r="G885" s="268"/>
      <c r="H885" s="237" t="str">
        <f t="shared" si="132"/>
        <v>-</v>
      </c>
      <c r="I885" s="237" t="str">
        <f t="shared" si="133"/>
        <v>-</v>
      </c>
      <c r="J885" s="237" t="str">
        <f t="shared" si="134"/>
        <v>-</v>
      </c>
      <c r="K885" s="237" t="str">
        <f t="shared" si="135"/>
        <v>-</v>
      </c>
      <c r="L885" s="237" t="str">
        <f t="shared" si="136"/>
        <v>-</v>
      </c>
      <c r="M885" s="237" t="str">
        <f t="shared" si="137"/>
        <v>-</v>
      </c>
      <c r="N885" s="240"/>
      <c r="O885" s="240"/>
      <c r="P885" s="268"/>
      <c r="Q885" s="237" t="str">
        <f t="shared" si="138"/>
        <v>-</v>
      </c>
      <c r="R885" s="237" t="str">
        <f t="shared" si="139"/>
        <v>-</v>
      </c>
      <c r="S885" s="237" t="str">
        <f t="shared" si="140"/>
        <v>-</v>
      </c>
      <c r="T885" s="237" t="str">
        <f t="shared" si="141"/>
        <v>-</v>
      </c>
      <c r="U885" s="237" t="str">
        <f t="shared" si="142"/>
        <v>-</v>
      </c>
      <c r="V885" s="237" t="str">
        <f t="shared" si="143"/>
        <v>-</v>
      </c>
      <c r="W885" s="295"/>
      <c r="Y885" s="290"/>
    </row>
    <row r="886" spans="2:25" x14ac:dyDescent="0.5">
      <c r="B886" s="292"/>
      <c r="C886" s="240"/>
      <c r="D886" s="268"/>
      <c r="E886" s="240"/>
      <c r="F886" s="240"/>
      <c r="G886" s="268"/>
      <c r="H886" s="237" t="str">
        <f t="shared" si="132"/>
        <v>-</v>
      </c>
      <c r="I886" s="237" t="str">
        <f t="shared" si="133"/>
        <v>-</v>
      </c>
      <c r="J886" s="237" t="str">
        <f t="shared" si="134"/>
        <v>-</v>
      </c>
      <c r="K886" s="237" t="str">
        <f t="shared" si="135"/>
        <v>-</v>
      </c>
      <c r="L886" s="237" t="str">
        <f t="shared" si="136"/>
        <v>-</v>
      </c>
      <c r="M886" s="237" t="str">
        <f t="shared" si="137"/>
        <v>-</v>
      </c>
      <c r="N886" s="240"/>
      <c r="O886" s="240"/>
      <c r="P886" s="268"/>
      <c r="Q886" s="237" t="str">
        <f t="shared" si="138"/>
        <v>-</v>
      </c>
      <c r="R886" s="237" t="str">
        <f t="shared" si="139"/>
        <v>-</v>
      </c>
      <c r="S886" s="237" t="str">
        <f t="shared" si="140"/>
        <v>-</v>
      </c>
      <c r="T886" s="237" t="str">
        <f t="shared" si="141"/>
        <v>-</v>
      </c>
      <c r="U886" s="237" t="str">
        <f t="shared" si="142"/>
        <v>-</v>
      </c>
      <c r="V886" s="237" t="str">
        <f t="shared" si="143"/>
        <v>-</v>
      </c>
      <c r="W886" s="295"/>
      <c r="Y886" s="290"/>
    </row>
    <row r="887" spans="2:25" x14ac:dyDescent="0.5">
      <c r="B887" s="292"/>
      <c r="C887" s="240"/>
      <c r="D887" s="268"/>
      <c r="E887" s="240"/>
      <c r="F887" s="240"/>
      <c r="G887" s="268"/>
      <c r="H887" s="237" t="str">
        <f t="shared" si="132"/>
        <v>-</v>
      </c>
      <c r="I887" s="237" t="str">
        <f t="shared" si="133"/>
        <v>-</v>
      </c>
      <c r="J887" s="237" t="str">
        <f t="shared" si="134"/>
        <v>-</v>
      </c>
      <c r="K887" s="237" t="str">
        <f t="shared" si="135"/>
        <v>-</v>
      </c>
      <c r="L887" s="237" t="str">
        <f t="shared" si="136"/>
        <v>-</v>
      </c>
      <c r="M887" s="237" t="str">
        <f t="shared" si="137"/>
        <v>-</v>
      </c>
      <c r="N887" s="240"/>
      <c r="O887" s="240"/>
      <c r="P887" s="268"/>
      <c r="Q887" s="237" t="str">
        <f t="shared" si="138"/>
        <v>-</v>
      </c>
      <c r="R887" s="237" t="str">
        <f t="shared" si="139"/>
        <v>-</v>
      </c>
      <c r="S887" s="237" t="str">
        <f t="shared" si="140"/>
        <v>-</v>
      </c>
      <c r="T887" s="237" t="str">
        <f t="shared" si="141"/>
        <v>-</v>
      </c>
      <c r="U887" s="237" t="str">
        <f t="shared" si="142"/>
        <v>-</v>
      </c>
      <c r="V887" s="237" t="str">
        <f t="shared" si="143"/>
        <v>-</v>
      </c>
      <c r="W887" s="295"/>
      <c r="Y887" s="290"/>
    </row>
    <row r="888" spans="2:25" x14ac:dyDescent="0.5">
      <c r="B888" s="292"/>
      <c r="C888" s="240"/>
      <c r="D888" s="268"/>
      <c r="E888" s="240"/>
      <c r="F888" s="240"/>
      <c r="G888" s="268"/>
      <c r="H888" s="237" t="str">
        <f t="shared" si="132"/>
        <v>-</v>
      </c>
      <c r="I888" s="237" t="str">
        <f t="shared" si="133"/>
        <v>-</v>
      </c>
      <c r="J888" s="237" t="str">
        <f t="shared" si="134"/>
        <v>-</v>
      </c>
      <c r="K888" s="237" t="str">
        <f t="shared" si="135"/>
        <v>-</v>
      </c>
      <c r="L888" s="237" t="str">
        <f t="shared" si="136"/>
        <v>-</v>
      </c>
      <c r="M888" s="237" t="str">
        <f t="shared" si="137"/>
        <v>-</v>
      </c>
      <c r="N888" s="240"/>
      <c r="O888" s="240"/>
      <c r="P888" s="268"/>
      <c r="Q888" s="237" t="str">
        <f t="shared" si="138"/>
        <v>-</v>
      </c>
      <c r="R888" s="237" t="str">
        <f t="shared" si="139"/>
        <v>-</v>
      </c>
      <c r="S888" s="237" t="str">
        <f t="shared" si="140"/>
        <v>-</v>
      </c>
      <c r="T888" s="237" t="str">
        <f t="shared" si="141"/>
        <v>-</v>
      </c>
      <c r="U888" s="237" t="str">
        <f t="shared" si="142"/>
        <v>-</v>
      </c>
      <c r="V888" s="237" t="str">
        <f t="shared" si="143"/>
        <v>-</v>
      </c>
      <c r="W888" s="295"/>
      <c r="Y888" s="290"/>
    </row>
    <row r="889" spans="2:25" x14ac:dyDescent="0.5">
      <c r="B889" s="292"/>
      <c r="C889" s="240"/>
      <c r="D889" s="268"/>
      <c r="E889" s="240"/>
      <c r="F889" s="240"/>
      <c r="G889" s="268"/>
      <c r="H889" s="237" t="str">
        <f t="shared" si="132"/>
        <v>-</v>
      </c>
      <c r="I889" s="237" t="str">
        <f t="shared" si="133"/>
        <v>-</v>
      </c>
      <c r="J889" s="237" t="str">
        <f t="shared" si="134"/>
        <v>-</v>
      </c>
      <c r="K889" s="237" t="str">
        <f t="shared" si="135"/>
        <v>-</v>
      </c>
      <c r="L889" s="237" t="str">
        <f t="shared" si="136"/>
        <v>-</v>
      </c>
      <c r="M889" s="237" t="str">
        <f t="shared" si="137"/>
        <v>-</v>
      </c>
      <c r="N889" s="240"/>
      <c r="O889" s="240"/>
      <c r="P889" s="268"/>
      <c r="Q889" s="237" t="str">
        <f t="shared" si="138"/>
        <v>-</v>
      </c>
      <c r="R889" s="237" t="str">
        <f t="shared" si="139"/>
        <v>-</v>
      </c>
      <c r="S889" s="237" t="str">
        <f t="shared" si="140"/>
        <v>-</v>
      </c>
      <c r="T889" s="237" t="str">
        <f t="shared" si="141"/>
        <v>-</v>
      </c>
      <c r="U889" s="237" t="str">
        <f t="shared" si="142"/>
        <v>-</v>
      </c>
      <c r="V889" s="237" t="str">
        <f t="shared" si="143"/>
        <v>-</v>
      </c>
      <c r="W889" s="295"/>
      <c r="Y889" s="290"/>
    </row>
    <row r="890" spans="2:25" x14ac:dyDescent="0.5">
      <c r="B890" s="292"/>
      <c r="C890" s="240"/>
      <c r="D890" s="268"/>
      <c r="E890" s="240"/>
      <c r="F890" s="240"/>
      <c r="G890" s="268"/>
      <c r="H890" s="237" t="str">
        <f t="shared" si="132"/>
        <v>-</v>
      </c>
      <c r="I890" s="237" t="str">
        <f t="shared" si="133"/>
        <v>-</v>
      </c>
      <c r="J890" s="237" t="str">
        <f t="shared" si="134"/>
        <v>-</v>
      </c>
      <c r="K890" s="237" t="str">
        <f t="shared" si="135"/>
        <v>-</v>
      </c>
      <c r="L890" s="237" t="str">
        <f t="shared" si="136"/>
        <v>-</v>
      </c>
      <c r="M890" s="237" t="str">
        <f t="shared" si="137"/>
        <v>-</v>
      </c>
      <c r="N890" s="240"/>
      <c r="O890" s="240"/>
      <c r="P890" s="268"/>
      <c r="Q890" s="237" t="str">
        <f t="shared" si="138"/>
        <v>-</v>
      </c>
      <c r="R890" s="237" t="str">
        <f t="shared" si="139"/>
        <v>-</v>
      </c>
      <c r="S890" s="237" t="str">
        <f t="shared" si="140"/>
        <v>-</v>
      </c>
      <c r="T890" s="237" t="str">
        <f t="shared" si="141"/>
        <v>-</v>
      </c>
      <c r="U890" s="237" t="str">
        <f t="shared" si="142"/>
        <v>-</v>
      </c>
      <c r="V890" s="237" t="str">
        <f t="shared" si="143"/>
        <v>-</v>
      </c>
      <c r="W890" s="295"/>
      <c r="Y890" s="290"/>
    </row>
    <row r="891" spans="2:25" x14ac:dyDescent="0.5">
      <c r="B891" s="292"/>
      <c r="C891" s="240"/>
      <c r="D891" s="268"/>
      <c r="E891" s="240"/>
      <c r="F891" s="240"/>
      <c r="G891" s="268"/>
      <c r="H891" s="237" t="str">
        <f t="shared" si="132"/>
        <v>-</v>
      </c>
      <c r="I891" s="237" t="str">
        <f t="shared" si="133"/>
        <v>-</v>
      </c>
      <c r="J891" s="237" t="str">
        <f t="shared" si="134"/>
        <v>-</v>
      </c>
      <c r="K891" s="237" t="str">
        <f t="shared" si="135"/>
        <v>-</v>
      </c>
      <c r="L891" s="237" t="str">
        <f t="shared" si="136"/>
        <v>-</v>
      </c>
      <c r="M891" s="237" t="str">
        <f t="shared" si="137"/>
        <v>-</v>
      </c>
      <c r="N891" s="240"/>
      <c r="O891" s="240"/>
      <c r="P891" s="268"/>
      <c r="Q891" s="237" t="str">
        <f t="shared" si="138"/>
        <v>-</v>
      </c>
      <c r="R891" s="237" t="str">
        <f t="shared" si="139"/>
        <v>-</v>
      </c>
      <c r="S891" s="237" t="str">
        <f t="shared" si="140"/>
        <v>-</v>
      </c>
      <c r="T891" s="237" t="str">
        <f t="shared" si="141"/>
        <v>-</v>
      </c>
      <c r="U891" s="237" t="str">
        <f t="shared" si="142"/>
        <v>-</v>
      </c>
      <c r="V891" s="237" t="str">
        <f t="shared" si="143"/>
        <v>-</v>
      </c>
      <c r="W891" s="295"/>
      <c r="Y891" s="290"/>
    </row>
    <row r="892" spans="2:25" x14ac:dyDescent="0.5">
      <c r="B892" s="292"/>
      <c r="C892" s="240"/>
      <c r="D892" s="268"/>
      <c r="E892" s="240"/>
      <c r="F892" s="240"/>
      <c r="G892" s="268"/>
      <c r="H892" s="237" t="str">
        <f t="shared" si="132"/>
        <v>-</v>
      </c>
      <c r="I892" s="237" t="str">
        <f t="shared" si="133"/>
        <v>-</v>
      </c>
      <c r="J892" s="237" t="str">
        <f t="shared" si="134"/>
        <v>-</v>
      </c>
      <c r="K892" s="237" t="str">
        <f t="shared" si="135"/>
        <v>-</v>
      </c>
      <c r="L892" s="237" t="str">
        <f t="shared" si="136"/>
        <v>-</v>
      </c>
      <c r="M892" s="237" t="str">
        <f t="shared" si="137"/>
        <v>-</v>
      </c>
      <c r="N892" s="240"/>
      <c r="O892" s="240"/>
      <c r="P892" s="268"/>
      <c r="Q892" s="237" t="str">
        <f t="shared" si="138"/>
        <v>-</v>
      </c>
      <c r="R892" s="237" t="str">
        <f t="shared" si="139"/>
        <v>-</v>
      </c>
      <c r="S892" s="237" t="str">
        <f t="shared" si="140"/>
        <v>-</v>
      </c>
      <c r="T892" s="237" t="str">
        <f t="shared" si="141"/>
        <v>-</v>
      </c>
      <c r="U892" s="237" t="str">
        <f t="shared" si="142"/>
        <v>-</v>
      </c>
      <c r="V892" s="237" t="str">
        <f t="shared" si="143"/>
        <v>-</v>
      </c>
      <c r="W892" s="295"/>
      <c r="Y892" s="290"/>
    </row>
    <row r="893" spans="2:25" x14ac:dyDescent="0.5">
      <c r="B893" s="292"/>
      <c r="C893" s="240"/>
      <c r="D893" s="268"/>
      <c r="E893" s="240"/>
      <c r="F893" s="240"/>
      <c r="G893" s="268"/>
      <c r="H893" s="237" t="str">
        <f t="shared" si="132"/>
        <v>-</v>
      </c>
      <c r="I893" s="237" t="str">
        <f t="shared" si="133"/>
        <v>-</v>
      </c>
      <c r="J893" s="237" t="str">
        <f t="shared" si="134"/>
        <v>-</v>
      </c>
      <c r="K893" s="237" t="str">
        <f t="shared" si="135"/>
        <v>-</v>
      </c>
      <c r="L893" s="237" t="str">
        <f t="shared" si="136"/>
        <v>-</v>
      </c>
      <c r="M893" s="237" t="str">
        <f t="shared" si="137"/>
        <v>-</v>
      </c>
      <c r="N893" s="240"/>
      <c r="O893" s="240"/>
      <c r="P893" s="268"/>
      <c r="Q893" s="237" t="str">
        <f t="shared" si="138"/>
        <v>-</v>
      </c>
      <c r="R893" s="237" t="str">
        <f t="shared" si="139"/>
        <v>-</v>
      </c>
      <c r="S893" s="237" t="str">
        <f t="shared" si="140"/>
        <v>-</v>
      </c>
      <c r="T893" s="237" t="str">
        <f t="shared" si="141"/>
        <v>-</v>
      </c>
      <c r="U893" s="237" t="str">
        <f t="shared" si="142"/>
        <v>-</v>
      </c>
      <c r="V893" s="237" t="str">
        <f t="shared" si="143"/>
        <v>-</v>
      </c>
      <c r="W893" s="295"/>
      <c r="Y893" s="290"/>
    </row>
    <row r="894" spans="2:25" x14ac:dyDescent="0.5">
      <c r="B894" s="292"/>
      <c r="C894" s="240"/>
      <c r="D894" s="268"/>
      <c r="E894" s="240"/>
      <c r="F894" s="240"/>
      <c r="G894" s="268"/>
      <c r="H894" s="237" t="str">
        <f t="shared" si="132"/>
        <v>-</v>
      </c>
      <c r="I894" s="237" t="str">
        <f t="shared" si="133"/>
        <v>-</v>
      </c>
      <c r="J894" s="237" t="str">
        <f t="shared" si="134"/>
        <v>-</v>
      </c>
      <c r="K894" s="237" t="str">
        <f t="shared" si="135"/>
        <v>-</v>
      </c>
      <c r="L894" s="237" t="str">
        <f t="shared" si="136"/>
        <v>-</v>
      </c>
      <c r="M894" s="237" t="str">
        <f t="shared" si="137"/>
        <v>-</v>
      </c>
      <c r="N894" s="240"/>
      <c r="O894" s="240"/>
      <c r="P894" s="268"/>
      <c r="Q894" s="237" t="str">
        <f t="shared" si="138"/>
        <v>-</v>
      </c>
      <c r="R894" s="237" t="str">
        <f t="shared" si="139"/>
        <v>-</v>
      </c>
      <c r="S894" s="237" t="str">
        <f t="shared" si="140"/>
        <v>-</v>
      </c>
      <c r="T894" s="237" t="str">
        <f t="shared" si="141"/>
        <v>-</v>
      </c>
      <c r="U894" s="237" t="str">
        <f t="shared" si="142"/>
        <v>-</v>
      </c>
      <c r="V894" s="237" t="str">
        <f t="shared" si="143"/>
        <v>-</v>
      </c>
      <c r="W894" s="295"/>
      <c r="Y894" s="290"/>
    </row>
    <row r="895" spans="2:25" x14ac:dyDescent="0.5">
      <c r="B895" s="292"/>
      <c r="C895" s="240"/>
      <c r="D895" s="268"/>
      <c r="E895" s="240"/>
      <c r="F895" s="240"/>
      <c r="G895" s="268"/>
      <c r="H895" s="237" t="str">
        <f t="shared" si="132"/>
        <v>-</v>
      </c>
      <c r="I895" s="237" t="str">
        <f t="shared" si="133"/>
        <v>-</v>
      </c>
      <c r="J895" s="237" t="str">
        <f t="shared" si="134"/>
        <v>-</v>
      </c>
      <c r="K895" s="237" t="str">
        <f t="shared" si="135"/>
        <v>-</v>
      </c>
      <c r="L895" s="237" t="str">
        <f t="shared" si="136"/>
        <v>-</v>
      </c>
      <c r="M895" s="237" t="str">
        <f t="shared" si="137"/>
        <v>-</v>
      </c>
      <c r="N895" s="240"/>
      <c r="O895" s="240"/>
      <c r="P895" s="268"/>
      <c r="Q895" s="237" t="str">
        <f t="shared" si="138"/>
        <v>-</v>
      </c>
      <c r="R895" s="237" t="str">
        <f t="shared" si="139"/>
        <v>-</v>
      </c>
      <c r="S895" s="237" t="str">
        <f t="shared" si="140"/>
        <v>-</v>
      </c>
      <c r="T895" s="237" t="str">
        <f t="shared" si="141"/>
        <v>-</v>
      </c>
      <c r="U895" s="237" t="str">
        <f t="shared" si="142"/>
        <v>-</v>
      </c>
      <c r="V895" s="237" t="str">
        <f t="shared" si="143"/>
        <v>-</v>
      </c>
      <c r="W895" s="295"/>
      <c r="Y895" s="290"/>
    </row>
    <row r="896" spans="2:25" x14ac:dyDescent="0.5">
      <c r="B896" s="292"/>
      <c r="C896" s="240"/>
      <c r="D896" s="268"/>
      <c r="E896" s="240"/>
      <c r="F896" s="240"/>
      <c r="G896" s="268"/>
      <c r="H896" s="237" t="str">
        <f t="shared" si="132"/>
        <v>-</v>
      </c>
      <c r="I896" s="237" t="str">
        <f t="shared" si="133"/>
        <v>-</v>
      </c>
      <c r="J896" s="237" t="str">
        <f t="shared" si="134"/>
        <v>-</v>
      </c>
      <c r="K896" s="237" t="str">
        <f t="shared" si="135"/>
        <v>-</v>
      </c>
      <c r="L896" s="237" t="str">
        <f t="shared" si="136"/>
        <v>-</v>
      </c>
      <c r="M896" s="237" t="str">
        <f t="shared" si="137"/>
        <v>-</v>
      </c>
      <c r="N896" s="240"/>
      <c r="O896" s="240"/>
      <c r="P896" s="268"/>
      <c r="Q896" s="237" t="str">
        <f t="shared" si="138"/>
        <v>-</v>
      </c>
      <c r="R896" s="237" t="str">
        <f t="shared" si="139"/>
        <v>-</v>
      </c>
      <c r="S896" s="237" t="str">
        <f t="shared" si="140"/>
        <v>-</v>
      </c>
      <c r="T896" s="237" t="str">
        <f t="shared" si="141"/>
        <v>-</v>
      </c>
      <c r="U896" s="237" t="str">
        <f t="shared" si="142"/>
        <v>-</v>
      </c>
      <c r="V896" s="237" t="str">
        <f t="shared" si="143"/>
        <v>-</v>
      </c>
      <c r="W896" s="295"/>
      <c r="Y896" s="290"/>
    </row>
    <row r="897" spans="2:25" x14ac:dyDescent="0.5">
      <c r="B897" s="292"/>
      <c r="C897" s="240"/>
      <c r="D897" s="268"/>
      <c r="E897" s="240"/>
      <c r="F897" s="240"/>
      <c r="G897" s="268"/>
      <c r="H897" s="237" t="str">
        <f t="shared" si="132"/>
        <v>-</v>
      </c>
      <c r="I897" s="237" t="str">
        <f t="shared" si="133"/>
        <v>-</v>
      </c>
      <c r="J897" s="237" t="str">
        <f t="shared" si="134"/>
        <v>-</v>
      </c>
      <c r="K897" s="237" t="str">
        <f t="shared" si="135"/>
        <v>-</v>
      </c>
      <c r="L897" s="237" t="str">
        <f t="shared" si="136"/>
        <v>-</v>
      </c>
      <c r="M897" s="237" t="str">
        <f t="shared" si="137"/>
        <v>-</v>
      </c>
      <c r="N897" s="240"/>
      <c r="O897" s="240"/>
      <c r="P897" s="268"/>
      <c r="Q897" s="237" t="str">
        <f t="shared" si="138"/>
        <v>-</v>
      </c>
      <c r="R897" s="237" t="str">
        <f t="shared" si="139"/>
        <v>-</v>
      </c>
      <c r="S897" s="237" t="str">
        <f t="shared" si="140"/>
        <v>-</v>
      </c>
      <c r="T897" s="237" t="str">
        <f t="shared" si="141"/>
        <v>-</v>
      </c>
      <c r="U897" s="237" t="str">
        <f t="shared" si="142"/>
        <v>-</v>
      </c>
      <c r="V897" s="237" t="str">
        <f t="shared" si="143"/>
        <v>-</v>
      </c>
      <c r="W897" s="295"/>
      <c r="Y897" s="290"/>
    </row>
    <row r="898" spans="2:25" x14ac:dyDescent="0.5">
      <c r="B898" s="292"/>
      <c r="C898" s="240"/>
      <c r="D898" s="268"/>
      <c r="E898" s="240"/>
      <c r="F898" s="240"/>
      <c r="G898" s="268"/>
      <c r="H898" s="237" t="str">
        <f t="shared" si="132"/>
        <v>-</v>
      </c>
      <c r="I898" s="237" t="str">
        <f t="shared" si="133"/>
        <v>-</v>
      </c>
      <c r="J898" s="237" t="str">
        <f t="shared" si="134"/>
        <v>-</v>
      </c>
      <c r="K898" s="237" t="str">
        <f t="shared" si="135"/>
        <v>-</v>
      </c>
      <c r="L898" s="237" t="str">
        <f t="shared" si="136"/>
        <v>-</v>
      </c>
      <c r="M898" s="237" t="str">
        <f t="shared" si="137"/>
        <v>-</v>
      </c>
      <c r="N898" s="240"/>
      <c r="O898" s="240"/>
      <c r="P898" s="268"/>
      <c r="Q898" s="237" t="str">
        <f t="shared" si="138"/>
        <v>-</v>
      </c>
      <c r="R898" s="237" t="str">
        <f t="shared" si="139"/>
        <v>-</v>
      </c>
      <c r="S898" s="237" t="str">
        <f t="shared" si="140"/>
        <v>-</v>
      </c>
      <c r="T898" s="237" t="str">
        <f t="shared" si="141"/>
        <v>-</v>
      </c>
      <c r="U898" s="237" t="str">
        <f t="shared" si="142"/>
        <v>-</v>
      </c>
      <c r="V898" s="237" t="str">
        <f t="shared" si="143"/>
        <v>-</v>
      </c>
      <c r="W898" s="295"/>
      <c r="Y898" s="290"/>
    </row>
    <row r="899" spans="2:25" x14ac:dyDescent="0.5">
      <c r="B899" s="292"/>
      <c r="C899" s="240"/>
      <c r="D899" s="268"/>
      <c r="E899" s="240"/>
      <c r="F899" s="240"/>
      <c r="G899" s="268"/>
      <c r="H899" s="237" t="str">
        <f t="shared" si="132"/>
        <v>-</v>
      </c>
      <c r="I899" s="237" t="str">
        <f t="shared" si="133"/>
        <v>-</v>
      </c>
      <c r="J899" s="237" t="str">
        <f t="shared" si="134"/>
        <v>-</v>
      </c>
      <c r="K899" s="237" t="str">
        <f t="shared" si="135"/>
        <v>-</v>
      </c>
      <c r="L899" s="237" t="str">
        <f t="shared" si="136"/>
        <v>-</v>
      </c>
      <c r="M899" s="237" t="str">
        <f t="shared" si="137"/>
        <v>-</v>
      </c>
      <c r="N899" s="240"/>
      <c r="O899" s="240"/>
      <c r="P899" s="268"/>
      <c r="Q899" s="237" t="str">
        <f t="shared" si="138"/>
        <v>-</v>
      </c>
      <c r="R899" s="237" t="str">
        <f t="shared" si="139"/>
        <v>-</v>
      </c>
      <c r="S899" s="237" t="str">
        <f t="shared" si="140"/>
        <v>-</v>
      </c>
      <c r="T899" s="237" t="str">
        <f t="shared" si="141"/>
        <v>-</v>
      </c>
      <c r="U899" s="237" t="str">
        <f t="shared" si="142"/>
        <v>-</v>
      </c>
      <c r="V899" s="237" t="str">
        <f t="shared" si="143"/>
        <v>-</v>
      </c>
      <c r="W899" s="295"/>
      <c r="Y899" s="290"/>
    </row>
    <row r="900" spans="2:25" x14ac:dyDescent="0.5">
      <c r="B900" s="292"/>
      <c r="C900" s="240"/>
      <c r="D900" s="268"/>
      <c r="E900" s="240"/>
      <c r="F900" s="240"/>
      <c r="G900" s="268"/>
      <c r="H900" s="237" t="str">
        <f t="shared" si="132"/>
        <v>-</v>
      </c>
      <c r="I900" s="237" t="str">
        <f t="shared" si="133"/>
        <v>-</v>
      </c>
      <c r="J900" s="237" t="str">
        <f t="shared" si="134"/>
        <v>-</v>
      </c>
      <c r="K900" s="237" t="str">
        <f t="shared" si="135"/>
        <v>-</v>
      </c>
      <c r="L900" s="237" t="str">
        <f t="shared" si="136"/>
        <v>-</v>
      </c>
      <c r="M900" s="237" t="str">
        <f t="shared" si="137"/>
        <v>-</v>
      </c>
      <c r="N900" s="240"/>
      <c r="O900" s="240"/>
      <c r="P900" s="268"/>
      <c r="Q900" s="237" t="str">
        <f t="shared" si="138"/>
        <v>-</v>
      </c>
      <c r="R900" s="237" t="str">
        <f t="shared" si="139"/>
        <v>-</v>
      </c>
      <c r="S900" s="237" t="str">
        <f t="shared" si="140"/>
        <v>-</v>
      </c>
      <c r="T900" s="237" t="str">
        <f t="shared" si="141"/>
        <v>-</v>
      </c>
      <c r="U900" s="237" t="str">
        <f t="shared" si="142"/>
        <v>-</v>
      </c>
      <c r="V900" s="237" t="str">
        <f t="shared" si="143"/>
        <v>-</v>
      </c>
      <c r="W900" s="295"/>
      <c r="Y900" s="290"/>
    </row>
    <row r="901" spans="2:25" x14ac:dyDescent="0.5">
      <c r="B901" s="292"/>
      <c r="C901" s="240"/>
      <c r="D901" s="268"/>
      <c r="E901" s="240"/>
      <c r="F901" s="240"/>
      <c r="G901" s="268"/>
      <c r="H901" s="237" t="str">
        <f t="shared" si="132"/>
        <v>-</v>
      </c>
      <c r="I901" s="237" t="str">
        <f t="shared" si="133"/>
        <v>-</v>
      </c>
      <c r="J901" s="237" t="str">
        <f t="shared" si="134"/>
        <v>-</v>
      </c>
      <c r="K901" s="237" t="str">
        <f t="shared" si="135"/>
        <v>-</v>
      </c>
      <c r="L901" s="237" t="str">
        <f t="shared" si="136"/>
        <v>-</v>
      </c>
      <c r="M901" s="237" t="str">
        <f t="shared" si="137"/>
        <v>-</v>
      </c>
      <c r="N901" s="240"/>
      <c r="O901" s="240"/>
      <c r="P901" s="268"/>
      <c r="Q901" s="237" t="str">
        <f t="shared" si="138"/>
        <v>-</v>
      </c>
      <c r="R901" s="237" t="str">
        <f t="shared" si="139"/>
        <v>-</v>
      </c>
      <c r="S901" s="237" t="str">
        <f t="shared" si="140"/>
        <v>-</v>
      </c>
      <c r="T901" s="237" t="str">
        <f t="shared" si="141"/>
        <v>-</v>
      </c>
      <c r="U901" s="237" t="str">
        <f t="shared" si="142"/>
        <v>-</v>
      </c>
      <c r="V901" s="237" t="str">
        <f t="shared" si="143"/>
        <v>-</v>
      </c>
      <c r="W901" s="295"/>
      <c r="Y901" s="290"/>
    </row>
    <row r="902" spans="2:25" x14ac:dyDescent="0.5">
      <c r="B902" s="292"/>
      <c r="C902" s="240"/>
      <c r="D902" s="268"/>
      <c r="E902" s="240"/>
      <c r="F902" s="240"/>
      <c r="G902" s="268"/>
      <c r="H902" s="237" t="str">
        <f t="shared" si="132"/>
        <v>-</v>
      </c>
      <c r="I902" s="237" t="str">
        <f t="shared" si="133"/>
        <v>-</v>
      </c>
      <c r="J902" s="237" t="str">
        <f t="shared" si="134"/>
        <v>-</v>
      </c>
      <c r="K902" s="237" t="str">
        <f t="shared" si="135"/>
        <v>-</v>
      </c>
      <c r="L902" s="237" t="str">
        <f t="shared" si="136"/>
        <v>-</v>
      </c>
      <c r="M902" s="237" t="str">
        <f t="shared" si="137"/>
        <v>-</v>
      </c>
      <c r="N902" s="240"/>
      <c r="O902" s="240"/>
      <c r="P902" s="268"/>
      <c r="Q902" s="237" t="str">
        <f t="shared" si="138"/>
        <v>-</v>
      </c>
      <c r="R902" s="237" t="str">
        <f t="shared" si="139"/>
        <v>-</v>
      </c>
      <c r="S902" s="237" t="str">
        <f t="shared" si="140"/>
        <v>-</v>
      </c>
      <c r="T902" s="237" t="str">
        <f t="shared" si="141"/>
        <v>-</v>
      </c>
      <c r="U902" s="237" t="str">
        <f t="shared" si="142"/>
        <v>-</v>
      </c>
      <c r="V902" s="237" t="str">
        <f t="shared" si="143"/>
        <v>-</v>
      </c>
      <c r="W902" s="295"/>
      <c r="Y902" s="290"/>
    </row>
    <row r="903" spans="2:25" x14ac:dyDescent="0.5">
      <c r="B903" s="292"/>
      <c r="C903" s="240"/>
      <c r="D903" s="268"/>
      <c r="E903" s="240"/>
      <c r="F903" s="240"/>
      <c r="G903" s="268"/>
      <c r="H903" s="237" t="str">
        <f t="shared" si="132"/>
        <v>-</v>
      </c>
      <c r="I903" s="237" t="str">
        <f t="shared" si="133"/>
        <v>-</v>
      </c>
      <c r="J903" s="237" t="str">
        <f t="shared" si="134"/>
        <v>-</v>
      </c>
      <c r="K903" s="237" t="str">
        <f t="shared" si="135"/>
        <v>-</v>
      </c>
      <c r="L903" s="237" t="str">
        <f t="shared" si="136"/>
        <v>-</v>
      </c>
      <c r="M903" s="237" t="str">
        <f t="shared" si="137"/>
        <v>-</v>
      </c>
      <c r="N903" s="240"/>
      <c r="O903" s="240"/>
      <c r="P903" s="268"/>
      <c r="Q903" s="237" t="str">
        <f t="shared" si="138"/>
        <v>-</v>
      </c>
      <c r="R903" s="237" t="str">
        <f t="shared" si="139"/>
        <v>-</v>
      </c>
      <c r="S903" s="237" t="str">
        <f t="shared" si="140"/>
        <v>-</v>
      </c>
      <c r="T903" s="237" t="str">
        <f t="shared" si="141"/>
        <v>-</v>
      </c>
      <c r="U903" s="237" t="str">
        <f t="shared" si="142"/>
        <v>-</v>
      </c>
      <c r="V903" s="237" t="str">
        <f t="shared" si="143"/>
        <v>-</v>
      </c>
      <c r="W903" s="295"/>
      <c r="Y903" s="290"/>
    </row>
    <row r="904" spans="2:25" x14ac:dyDescent="0.5">
      <c r="B904" s="292"/>
      <c r="C904" s="240"/>
      <c r="D904" s="268"/>
      <c r="E904" s="240"/>
      <c r="F904" s="240"/>
      <c r="G904" s="268"/>
      <c r="H904" s="237" t="str">
        <f t="shared" si="132"/>
        <v>-</v>
      </c>
      <c r="I904" s="237" t="str">
        <f t="shared" si="133"/>
        <v>-</v>
      </c>
      <c r="J904" s="237" t="str">
        <f t="shared" si="134"/>
        <v>-</v>
      </c>
      <c r="K904" s="237" t="str">
        <f t="shared" si="135"/>
        <v>-</v>
      </c>
      <c r="L904" s="237" t="str">
        <f t="shared" si="136"/>
        <v>-</v>
      </c>
      <c r="M904" s="237" t="str">
        <f t="shared" si="137"/>
        <v>-</v>
      </c>
      <c r="N904" s="240"/>
      <c r="O904" s="240"/>
      <c r="P904" s="268"/>
      <c r="Q904" s="237" t="str">
        <f t="shared" si="138"/>
        <v>-</v>
      </c>
      <c r="R904" s="237" t="str">
        <f t="shared" si="139"/>
        <v>-</v>
      </c>
      <c r="S904" s="237" t="str">
        <f t="shared" si="140"/>
        <v>-</v>
      </c>
      <c r="T904" s="237" t="str">
        <f t="shared" si="141"/>
        <v>-</v>
      </c>
      <c r="U904" s="237" t="str">
        <f t="shared" si="142"/>
        <v>-</v>
      </c>
      <c r="V904" s="237" t="str">
        <f t="shared" si="143"/>
        <v>-</v>
      </c>
      <c r="W904" s="295"/>
      <c r="Y904" s="290"/>
    </row>
    <row r="905" spans="2:25" x14ac:dyDescent="0.5">
      <c r="B905" s="292"/>
      <c r="C905" s="240"/>
      <c r="D905" s="268"/>
      <c r="E905" s="240"/>
      <c r="F905" s="240"/>
      <c r="G905" s="268"/>
      <c r="H905" s="237" t="str">
        <f t="shared" si="132"/>
        <v>-</v>
      </c>
      <c r="I905" s="237" t="str">
        <f t="shared" si="133"/>
        <v>-</v>
      </c>
      <c r="J905" s="237" t="str">
        <f t="shared" si="134"/>
        <v>-</v>
      </c>
      <c r="K905" s="237" t="str">
        <f t="shared" si="135"/>
        <v>-</v>
      </c>
      <c r="L905" s="237" t="str">
        <f t="shared" si="136"/>
        <v>-</v>
      </c>
      <c r="M905" s="237" t="str">
        <f t="shared" si="137"/>
        <v>-</v>
      </c>
      <c r="N905" s="240"/>
      <c r="O905" s="240"/>
      <c r="P905" s="268"/>
      <c r="Q905" s="237" t="str">
        <f t="shared" si="138"/>
        <v>-</v>
      </c>
      <c r="R905" s="237" t="str">
        <f t="shared" si="139"/>
        <v>-</v>
      </c>
      <c r="S905" s="237" t="str">
        <f t="shared" si="140"/>
        <v>-</v>
      </c>
      <c r="T905" s="237" t="str">
        <f t="shared" si="141"/>
        <v>-</v>
      </c>
      <c r="U905" s="237" t="str">
        <f t="shared" si="142"/>
        <v>-</v>
      </c>
      <c r="V905" s="237" t="str">
        <f t="shared" si="143"/>
        <v>-</v>
      </c>
      <c r="W905" s="295"/>
      <c r="Y905" s="290"/>
    </row>
    <row r="906" spans="2:25" x14ac:dyDescent="0.5">
      <c r="B906" s="292"/>
      <c r="C906" s="240"/>
      <c r="D906" s="268"/>
      <c r="E906" s="240"/>
      <c r="F906" s="240"/>
      <c r="G906" s="268"/>
      <c r="H906" s="237" t="str">
        <f t="shared" si="132"/>
        <v>-</v>
      </c>
      <c r="I906" s="237" t="str">
        <f t="shared" si="133"/>
        <v>-</v>
      </c>
      <c r="J906" s="237" t="str">
        <f t="shared" si="134"/>
        <v>-</v>
      </c>
      <c r="K906" s="237" t="str">
        <f t="shared" si="135"/>
        <v>-</v>
      </c>
      <c r="L906" s="237" t="str">
        <f t="shared" si="136"/>
        <v>-</v>
      </c>
      <c r="M906" s="237" t="str">
        <f t="shared" si="137"/>
        <v>-</v>
      </c>
      <c r="N906" s="240"/>
      <c r="O906" s="240"/>
      <c r="P906" s="268"/>
      <c r="Q906" s="237" t="str">
        <f t="shared" si="138"/>
        <v>-</v>
      </c>
      <c r="R906" s="237" t="str">
        <f t="shared" si="139"/>
        <v>-</v>
      </c>
      <c r="S906" s="237" t="str">
        <f t="shared" si="140"/>
        <v>-</v>
      </c>
      <c r="T906" s="237" t="str">
        <f t="shared" si="141"/>
        <v>-</v>
      </c>
      <c r="U906" s="237" t="str">
        <f t="shared" si="142"/>
        <v>-</v>
      </c>
      <c r="V906" s="237" t="str">
        <f t="shared" si="143"/>
        <v>-</v>
      </c>
      <c r="W906" s="295"/>
      <c r="Y906" s="290"/>
    </row>
    <row r="907" spans="2:25" x14ac:dyDescent="0.5">
      <c r="B907" s="292"/>
      <c r="C907" s="240"/>
      <c r="D907" s="268"/>
      <c r="E907" s="240"/>
      <c r="F907" s="240"/>
      <c r="G907" s="268"/>
      <c r="H907" s="237" t="str">
        <f t="shared" si="132"/>
        <v>-</v>
      </c>
      <c r="I907" s="237" t="str">
        <f t="shared" si="133"/>
        <v>-</v>
      </c>
      <c r="J907" s="237" t="str">
        <f t="shared" si="134"/>
        <v>-</v>
      </c>
      <c r="K907" s="237" t="str">
        <f t="shared" si="135"/>
        <v>-</v>
      </c>
      <c r="L907" s="237" t="str">
        <f t="shared" si="136"/>
        <v>-</v>
      </c>
      <c r="M907" s="237" t="str">
        <f t="shared" si="137"/>
        <v>-</v>
      </c>
      <c r="N907" s="240"/>
      <c r="O907" s="240"/>
      <c r="P907" s="268"/>
      <c r="Q907" s="237" t="str">
        <f t="shared" si="138"/>
        <v>-</v>
      </c>
      <c r="R907" s="237" t="str">
        <f t="shared" si="139"/>
        <v>-</v>
      </c>
      <c r="S907" s="237" t="str">
        <f t="shared" si="140"/>
        <v>-</v>
      </c>
      <c r="T907" s="237" t="str">
        <f t="shared" si="141"/>
        <v>-</v>
      </c>
      <c r="U907" s="237" t="str">
        <f t="shared" si="142"/>
        <v>-</v>
      </c>
      <c r="V907" s="237" t="str">
        <f t="shared" si="143"/>
        <v>-</v>
      </c>
      <c r="W907" s="295"/>
      <c r="Y907" s="290"/>
    </row>
    <row r="908" spans="2:25" x14ac:dyDescent="0.5">
      <c r="B908" s="292"/>
      <c r="C908" s="240"/>
      <c r="D908" s="268"/>
      <c r="E908" s="240"/>
      <c r="F908" s="240"/>
      <c r="G908" s="268"/>
      <c r="H908" s="237" t="str">
        <f t="shared" si="132"/>
        <v>-</v>
      </c>
      <c r="I908" s="237" t="str">
        <f t="shared" si="133"/>
        <v>-</v>
      </c>
      <c r="J908" s="237" t="str">
        <f t="shared" si="134"/>
        <v>-</v>
      </c>
      <c r="K908" s="237" t="str">
        <f t="shared" si="135"/>
        <v>-</v>
      </c>
      <c r="L908" s="237" t="str">
        <f t="shared" si="136"/>
        <v>-</v>
      </c>
      <c r="M908" s="237" t="str">
        <f t="shared" si="137"/>
        <v>-</v>
      </c>
      <c r="N908" s="240"/>
      <c r="O908" s="240"/>
      <c r="P908" s="268"/>
      <c r="Q908" s="237" t="str">
        <f t="shared" si="138"/>
        <v>-</v>
      </c>
      <c r="R908" s="237" t="str">
        <f t="shared" si="139"/>
        <v>-</v>
      </c>
      <c r="S908" s="237" t="str">
        <f t="shared" si="140"/>
        <v>-</v>
      </c>
      <c r="T908" s="237" t="str">
        <f t="shared" si="141"/>
        <v>-</v>
      </c>
      <c r="U908" s="237" t="str">
        <f t="shared" si="142"/>
        <v>-</v>
      </c>
      <c r="V908" s="237" t="str">
        <f t="shared" si="143"/>
        <v>-</v>
      </c>
      <c r="W908" s="295"/>
      <c r="Y908" s="290"/>
    </row>
    <row r="909" spans="2:25" x14ac:dyDescent="0.5">
      <c r="B909" s="292"/>
      <c r="C909" s="240"/>
      <c r="D909" s="268"/>
      <c r="E909" s="240"/>
      <c r="F909" s="240"/>
      <c r="G909" s="268"/>
      <c r="H909" s="237" t="str">
        <f t="shared" si="132"/>
        <v>-</v>
      </c>
      <c r="I909" s="237" t="str">
        <f t="shared" si="133"/>
        <v>-</v>
      </c>
      <c r="J909" s="237" t="str">
        <f t="shared" si="134"/>
        <v>-</v>
      </c>
      <c r="K909" s="237" t="str">
        <f t="shared" si="135"/>
        <v>-</v>
      </c>
      <c r="L909" s="237" t="str">
        <f t="shared" si="136"/>
        <v>-</v>
      </c>
      <c r="M909" s="237" t="str">
        <f t="shared" si="137"/>
        <v>-</v>
      </c>
      <c r="N909" s="240"/>
      <c r="O909" s="240"/>
      <c r="P909" s="268"/>
      <c r="Q909" s="237" t="str">
        <f t="shared" si="138"/>
        <v>-</v>
      </c>
      <c r="R909" s="237" t="str">
        <f t="shared" si="139"/>
        <v>-</v>
      </c>
      <c r="S909" s="237" t="str">
        <f t="shared" si="140"/>
        <v>-</v>
      </c>
      <c r="T909" s="237" t="str">
        <f t="shared" si="141"/>
        <v>-</v>
      </c>
      <c r="U909" s="237" t="str">
        <f t="shared" si="142"/>
        <v>-</v>
      </c>
      <c r="V909" s="237" t="str">
        <f t="shared" si="143"/>
        <v>-</v>
      </c>
      <c r="W909" s="295"/>
      <c r="Y909" s="290"/>
    </row>
    <row r="910" spans="2:25" x14ac:dyDescent="0.5">
      <c r="B910" s="292"/>
      <c r="C910" s="240"/>
      <c r="D910" s="268"/>
      <c r="E910" s="240"/>
      <c r="F910" s="240"/>
      <c r="G910" s="268"/>
      <c r="H910" s="237" t="str">
        <f t="shared" si="132"/>
        <v>-</v>
      </c>
      <c r="I910" s="237" t="str">
        <f t="shared" si="133"/>
        <v>-</v>
      </c>
      <c r="J910" s="237" t="str">
        <f t="shared" si="134"/>
        <v>-</v>
      </c>
      <c r="K910" s="237" t="str">
        <f t="shared" si="135"/>
        <v>-</v>
      </c>
      <c r="L910" s="237" t="str">
        <f t="shared" si="136"/>
        <v>-</v>
      </c>
      <c r="M910" s="237" t="str">
        <f t="shared" si="137"/>
        <v>-</v>
      </c>
      <c r="N910" s="240"/>
      <c r="O910" s="240"/>
      <c r="P910" s="268"/>
      <c r="Q910" s="237" t="str">
        <f t="shared" si="138"/>
        <v>-</v>
      </c>
      <c r="R910" s="237" t="str">
        <f t="shared" si="139"/>
        <v>-</v>
      </c>
      <c r="S910" s="237" t="str">
        <f t="shared" si="140"/>
        <v>-</v>
      </c>
      <c r="T910" s="237" t="str">
        <f t="shared" si="141"/>
        <v>-</v>
      </c>
      <c r="U910" s="237" t="str">
        <f t="shared" si="142"/>
        <v>-</v>
      </c>
      <c r="V910" s="237" t="str">
        <f t="shared" si="143"/>
        <v>-</v>
      </c>
      <c r="W910" s="295"/>
      <c r="Y910" s="290"/>
    </row>
    <row r="911" spans="2:25" x14ac:dyDescent="0.5">
      <c r="B911" s="292"/>
      <c r="C911" s="240"/>
      <c r="D911" s="268"/>
      <c r="E911" s="240"/>
      <c r="F911" s="240"/>
      <c r="G911" s="268"/>
      <c r="H911" s="237" t="str">
        <f t="shared" si="132"/>
        <v>-</v>
      </c>
      <c r="I911" s="237" t="str">
        <f t="shared" si="133"/>
        <v>-</v>
      </c>
      <c r="J911" s="237" t="str">
        <f t="shared" si="134"/>
        <v>-</v>
      </c>
      <c r="K911" s="237" t="str">
        <f t="shared" si="135"/>
        <v>-</v>
      </c>
      <c r="L911" s="237" t="str">
        <f t="shared" si="136"/>
        <v>-</v>
      </c>
      <c r="M911" s="237" t="str">
        <f t="shared" si="137"/>
        <v>-</v>
      </c>
      <c r="N911" s="240"/>
      <c r="O911" s="240"/>
      <c r="P911" s="268"/>
      <c r="Q911" s="237" t="str">
        <f t="shared" si="138"/>
        <v>-</v>
      </c>
      <c r="R911" s="237" t="str">
        <f t="shared" si="139"/>
        <v>-</v>
      </c>
      <c r="S911" s="237" t="str">
        <f t="shared" si="140"/>
        <v>-</v>
      </c>
      <c r="T911" s="237" t="str">
        <f t="shared" si="141"/>
        <v>-</v>
      </c>
      <c r="U911" s="237" t="str">
        <f t="shared" si="142"/>
        <v>-</v>
      </c>
      <c r="V911" s="237" t="str">
        <f t="shared" si="143"/>
        <v>-</v>
      </c>
      <c r="W911" s="295"/>
      <c r="Y911" s="290"/>
    </row>
    <row r="912" spans="2:25" x14ac:dyDescent="0.5">
      <c r="B912" s="292"/>
      <c r="C912" s="240"/>
      <c r="D912" s="268"/>
      <c r="E912" s="240"/>
      <c r="F912" s="240"/>
      <c r="G912" s="268"/>
      <c r="H912" s="237" t="str">
        <f t="shared" si="132"/>
        <v>-</v>
      </c>
      <c r="I912" s="237" t="str">
        <f t="shared" si="133"/>
        <v>-</v>
      </c>
      <c r="J912" s="237" t="str">
        <f t="shared" si="134"/>
        <v>-</v>
      </c>
      <c r="K912" s="237" t="str">
        <f t="shared" si="135"/>
        <v>-</v>
      </c>
      <c r="L912" s="237" t="str">
        <f t="shared" si="136"/>
        <v>-</v>
      </c>
      <c r="M912" s="237" t="str">
        <f t="shared" si="137"/>
        <v>-</v>
      </c>
      <c r="N912" s="240"/>
      <c r="O912" s="240"/>
      <c r="P912" s="268"/>
      <c r="Q912" s="237" t="str">
        <f t="shared" si="138"/>
        <v>-</v>
      </c>
      <c r="R912" s="237" t="str">
        <f t="shared" si="139"/>
        <v>-</v>
      </c>
      <c r="S912" s="237" t="str">
        <f t="shared" si="140"/>
        <v>-</v>
      </c>
      <c r="T912" s="237" t="str">
        <f t="shared" si="141"/>
        <v>-</v>
      </c>
      <c r="U912" s="237" t="str">
        <f t="shared" si="142"/>
        <v>-</v>
      </c>
      <c r="V912" s="237" t="str">
        <f t="shared" si="143"/>
        <v>-</v>
      </c>
      <c r="W912" s="295"/>
      <c r="Y912" s="290"/>
    </row>
    <row r="913" spans="2:25" x14ac:dyDescent="0.5">
      <c r="B913" s="292"/>
      <c r="C913" s="240"/>
      <c r="D913" s="268"/>
      <c r="E913" s="240"/>
      <c r="F913" s="240"/>
      <c r="G913" s="268"/>
      <c r="H913" s="237" t="str">
        <f t="shared" si="132"/>
        <v>-</v>
      </c>
      <c r="I913" s="237" t="str">
        <f t="shared" si="133"/>
        <v>-</v>
      </c>
      <c r="J913" s="237" t="str">
        <f t="shared" si="134"/>
        <v>-</v>
      </c>
      <c r="K913" s="237" t="str">
        <f t="shared" si="135"/>
        <v>-</v>
      </c>
      <c r="L913" s="237" t="str">
        <f t="shared" si="136"/>
        <v>-</v>
      </c>
      <c r="M913" s="237" t="str">
        <f t="shared" si="137"/>
        <v>-</v>
      </c>
      <c r="N913" s="240"/>
      <c r="O913" s="240"/>
      <c r="P913" s="268"/>
      <c r="Q913" s="237" t="str">
        <f t="shared" si="138"/>
        <v>-</v>
      </c>
      <c r="R913" s="237" t="str">
        <f t="shared" si="139"/>
        <v>-</v>
      </c>
      <c r="S913" s="237" t="str">
        <f t="shared" si="140"/>
        <v>-</v>
      </c>
      <c r="T913" s="237" t="str">
        <f t="shared" si="141"/>
        <v>-</v>
      </c>
      <c r="U913" s="237" t="str">
        <f t="shared" si="142"/>
        <v>-</v>
      </c>
      <c r="V913" s="237" t="str">
        <f t="shared" si="143"/>
        <v>-</v>
      </c>
      <c r="W913" s="295"/>
      <c r="Y913" s="290"/>
    </row>
    <row r="914" spans="2:25" x14ac:dyDescent="0.5">
      <c r="B914" s="292"/>
      <c r="C914" s="240"/>
      <c r="D914" s="268"/>
      <c r="E914" s="240"/>
      <c r="F914" s="240"/>
      <c r="G914" s="268"/>
      <c r="H914" s="237" t="str">
        <f t="shared" si="132"/>
        <v>-</v>
      </c>
      <c r="I914" s="237" t="str">
        <f t="shared" si="133"/>
        <v>-</v>
      </c>
      <c r="J914" s="237" t="str">
        <f t="shared" si="134"/>
        <v>-</v>
      </c>
      <c r="K914" s="237" t="str">
        <f t="shared" si="135"/>
        <v>-</v>
      </c>
      <c r="L914" s="237" t="str">
        <f t="shared" si="136"/>
        <v>-</v>
      </c>
      <c r="M914" s="237" t="str">
        <f t="shared" si="137"/>
        <v>-</v>
      </c>
      <c r="N914" s="240"/>
      <c r="O914" s="240"/>
      <c r="P914" s="268"/>
      <c r="Q914" s="237" t="str">
        <f t="shared" si="138"/>
        <v>-</v>
      </c>
      <c r="R914" s="237" t="str">
        <f t="shared" si="139"/>
        <v>-</v>
      </c>
      <c r="S914" s="237" t="str">
        <f t="shared" si="140"/>
        <v>-</v>
      </c>
      <c r="T914" s="237" t="str">
        <f t="shared" si="141"/>
        <v>-</v>
      </c>
      <c r="U914" s="237" t="str">
        <f t="shared" si="142"/>
        <v>-</v>
      </c>
      <c r="V914" s="237" t="str">
        <f t="shared" si="143"/>
        <v>-</v>
      </c>
      <c r="W914" s="295"/>
      <c r="Y914" s="290"/>
    </row>
    <row r="915" spans="2:25" x14ac:dyDescent="0.5">
      <c r="B915" s="292"/>
      <c r="C915" s="240"/>
      <c r="D915" s="268"/>
      <c r="E915" s="240"/>
      <c r="F915" s="240"/>
      <c r="G915" s="268"/>
      <c r="H915" s="237" t="str">
        <f t="shared" si="132"/>
        <v>-</v>
      </c>
      <c r="I915" s="237" t="str">
        <f t="shared" si="133"/>
        <v>-</v>
      </c>
      <c r="J915" s="237" t="str">
        <f t="shared" si="134"/>
        <v>-</v>
      </c>
      <c r="K915" s="237" t="str">
        <f t="shared" si="135"/>
        <v>-</v>
      </c>
      <c r="L915" s="237" t="str">
        <f t="shared" si="136"/>
        <v>-</v>
      </c>
      <c r="M915" s="237" t="str">
        <f t="shared" si="137"/>
        <v>-</v>
      </c>
      <c r="N915" s="240"/>
      <c r="O915" s="240"/>
      <c r="P915" s="268"/>
      <c r="Q915" s="237" t="str">
        <f t="shared" si="138"/>
        <v>-</v>
      </c>
      <c r="R915" s="237" t="str">
        <f t="shared" si="139"/>
        <v>-</v>
      </c>
      <c r="S915" s="237" t="str">
        <f t="shared" si="140"/>
        <v>-</v>
      </c>
      <c r="T915" s="237" t="str">
        <f t="shared" si="141"/>
        <v>-</v>
      </c>
      <c r="U915" s="237" t="str">
        <f t="shared" si="142"/>
        <v>-</v>
      </c>
      <c r="V915" s="237" t="str">
        <f t="shared" si="143"/>
        <v>-</v>
      </c>
      <c r="W915" s="295"/>
      <c r="Y915" s="290"/>
    </row>
    <row r="916" spans="2:25" x14ac:dyDescent="0.5">
      <c r="B916" s="292"/>
      <c r="C916" s="240"/>
      <c r="D916" s="268"/>
      <c r="E916" s="240"/>
      <c r="F916" s="240"/>
      <c r="G916" s="268"/>
      <c r="H916" s="237" t="str">
        <f t="shared" si="132"/>
        <v>-</v>
      </c>
      <c r="I916" s="237" t="str">
        <f t="shared" si="133"/>
        <v>-</v>
      </c>
      <c r="J916" s="237" t="str">
        <f t="shared" si="134"/>
        <v>-</v>
      </c>
      <c r="K916" s="237" t="str">
        <f t="shared" si="135"/>
        <v>-</v>
      </c>
      <c r="L916" s="237" t="str">
        <f t="shared" si="136"/>
        <v>-</v>
      </c>
      <c r="M916" s="237" t="str">
        <f t="shared" si="137"/>
        <v>-</v>
      </c>
      <c r="N916" s="240"/>
      <c r="O916" s="240"/>
      <c r="P916" s="268"/>
      <c r="Q916" s="237" t="str">
        <f t="shared" si="138"/>
        <v>-</v>
      </c>
      <c r="R916" s="237" t="str">
        <f t="shared" si="139"/>
        <v>-</v>
      </c>
      <c r="S916" s="237" t="str">
        <f t="shared" si="140"/>
        <v>-</v>
      </c>
      <c r="T916" s="237" t="str">
        <f t="shared" si="141"/>
        <v>-</v>
      </c>
      <c r="U916" s="237" t="str">
        <f t="shared" si="142"/>
        <v>-</v>
      </c>
      <c r="V916" s="237" t="str">
        <f t="shared" si="143"/>
        <v>-</v>
      </c>
      <c r="W916" s="295"/>
      <c r="Y916" s="290"/>
    </row>
    <row r="917" spans="2:25" x14ac:dyDescent="0.5">
      <c r="B917" s="292"/>
      <c r="C917" s="240"/>
      <c r="D917" s="268"/>
      <c r="E917" s="240"/>
      <c r="F917" s="240"/>
      <c r="G917" s="268"/>
      <c r="H917" s="237" t="str">
        <f t="shared" si="132"/>
        <v>-</v>
      </c>
      <c r="I917" s="237" t="str">
        <f t="shared" si="133"/>
        <v>-</v>
      </c>
      <c r="J917" s="237" t="str">
        <f t="shared" si="134"/>
        <v>-</v>
      </c>
      <c r="K917" s="237" t="str">
        <f t="shared" si="135"/>
        <v>-</v>
      </c>
      <c r="L917" s="237" t="str">
        <f t="shared" si="136"/>
        <v>-</v>
      </c>
      <c r="M917" s="237" t="str">
        <f t="shared" si="137"/>
        <v>-</v>
      </c>
      <c r="N917" s="240"/>
      <c r="O917" s="240"/>
      <c r="P917" s="268"/>
      <c r="Q917" s="237" t="str">
        <f t="shared" si="138"/>
        <v>-</v>
      </c>
      <c r="R917" s="237" t="str">
        <f t="shared" si="139"/>
        <v>-</v>
      </c>
      <c r="S917" s="237" t="str">
        <f t="shared" si="140"/>
        <v>-</v>
      </c>
      <c r="T917" s="237" t="str">
        <f t="shared" si="141"/>
        <v>-</v>
      </c>
      <c r="U917" s="237" t="str">
        <f t="shared" si="142"/>
        <v>-</v>
      </c>
      <c r="V917" s="237" t="str">
        <f t="shared" si="143"/>
        <v>-</v>
      </c>
      <c r="W917" s="295"/>
      <c r="Y917" s="290"/>
    </row>
    <row r="918" spans="2:25" x14ac:dyDescent="0.5">
      <c r="B918" s="292"/>
      <c r="C918" s="240"/>
      <c r="D918" s="268"/>
      <c r="E918" s="240"/>
      <c r="F918" s="240"/>
      <c r="G918" s="268"/>
      <c r="H918" s="237" t="str">
        <f t="shared" si="132"/>
        <v>-</v>
      </c>
      <c r="I918" s="237" t="str">
        <f t="shared" si="133"/>
        <v>-</v>
      </c>
      <c r="J918" s="237" t="str">
        <f t="shared" si="134"/>
        <v>-</v>
      </c>
      <c r="K918" s="237" t="str">
        <f t="shared" si="135"/>
        <v>-</v>
      </c>
      <c r="L918" s="237" t="str">
        <f t="shared" si="136"/>
        <v>-</v>
      </c>
      <c r="M918" s="237" t="str">
        <f t="shared" si="137"/>
        <v>-</v>
      </c>
      <c r="N918" s="240"/>
      <c r="O918" s="240"/>
      <c r="P918" s="268"/>
      <c r="Q918" s="237" t="str">
        <f t="shared" si="138"/>
        <v>-</v>
      </c>
      <c r="R918" s="237" t="str">
        <f t="shared" si="139"/>
        <v>-</v>
      </c>
      <c r="S918" s="237" t="str">
        <f t="shared" si="140"/>
        <v>-</v>
      </c>
      <c r="T918" s="237" t="str">
        <f t="shared" si="141"/>
        <v>-</v>
      </c>
      <c r="U918" s="237" t="str">
        <f t="shared" si="142"/>
        <v>-</v>
      </c>
      <c r="V918" s="237" t="str">
        <f t="shared" si="143"/>
        <v>-</v>
      </c>
      <c r="W918" s="295"/>
      <c r="Y918" s="290"/>
    </row>
    <row r="919" spans="2:25" x14ac:dyDescent="0.5">
      <c r="B919" s="292"/>
      <c r="C919" s="240"/>
      <c r="D919" s="268"/>
      <c r="E919" s="240"/>
      <c r="F919" s="240"/>
      <c r="G919" s="268"/>
      <c r="H919" s="237" t="str">
        <f t="shared" si="132"/>
        <v>-</v>
      </c>
      <c r="I919" s="237" t="str">
        <f t="shared" si="133"/>
        <v>-</v>
      </c>
      <c r="J919" s="237" t="str">
        <f t="shared" si="134"/>
        <v>-</v>
      </c>
      <c r="K919" s="237" t="str">
        <f t="shared" si="135"/>
        <v>-</v>
      </c>
      <c r="L919" s="237" t="str">
        <f t="shared" si="136"/>
        <v>-</v>
      </c>
      <c r="M919" s="237" t="str">
        <f t="shared" si="137"/>
        <v>-</v>
      </c>
      <c r="N919" s="240"/>
      <c r="O919" s="240"/>
      <c r="P919" s="268"/>
      <c r="Q919" s="237" t="str">
        <f t="shared" si="138"/>
        <v>-</v>
      </c>
      <c r="R919" s="237" t="str">
        <f t="shared" si="139"/>
        <v>-</v>
      </c>
      <c r="S919" s="237" t="str">
        <f t="shared" si="140"/>
        <v>-</v>
      </c>
      <c r="T919" s="237" t="str">
        <f t="shared" si="141"/>
        <v>-</v>
      </c>
      <c r="U919" s="237" t="str">
        <f t="shared" si="142"/>
        <v>-</v>
      </c>
      <c r="V919" s="237" t="str">
        <f t="shared" si="143"/>
        <v>-</v>
      </c>
      <c r="W919" s="295"/>
      <c r="Y919" s="290"/>
    </row>
    <row r="920" spans="2:25" x14ac:dyDescent="0.5">
      <c r="B920" s="292"/>
      <c r="C920" s="240"/>
      <c r="D920" s="268"/>
      <c r="E920" s="240"/>
      <c r="F920" s="240"/>
      <c r="G920" s="268"/>
      <c r="H920" s="237" t="str">
        <f t="shared" si="132"/>
        <v>-</v>
      </c>
      <c r="I920" s="237" t="str">
        <f t="shared" si="133"/>
        <v>-</v>
      </c>
      <c r="J920" s="237" t="str">
        <f t="shared" si="134"/>
        <v>-</v>
      </c>
      <c r="K920" s="237" t="str">
        <f t="shared" si="135"/>
        <v>-</v>
      </c>
      <c r="L920" s="237" t="str">
        <f t="shared" si="136"/>
        <v>-</v>
      </c>
      <c r="M920" s="237" t="str">
        <f t="shared" si="137"/>
        <v>-</v>
      </c>
      <c r="N920" s="240"/>
      <c r="O920" s="240"/>
      <c r="P920" s="268"/>
      <c r="Q920" s="237" t="str">
        <f t="shared" si="138"/>
        <v>-</v>
      </c>
      <c r="R920" s="237" t="str">
        <f t="shared" si="139"/>
        <v>-</v>
      </c>
      <c r="S920" s="237" t="str">
        <f t="shared" si="140"/>
        <v>-</v>
      </c>
      <c r="T920" s="237" t="str">
        <f t="shared" si="141"/>
        <v>-</v>
      </c>
      <c r="U920" s="237" t="str">
        <f t="shared" si="142"/>
        <v>-</v>
      </c>
      <c r="V920" s="237" t="str">
        <f t="shared" si="143"/>
        <v>-</v>
      </c>
      <c r="W920" s="295"/>
      <c r="Y920" s="290"/>
    </row>
    <row r="921" spans="2:25" x14ac:dyDescent="0.5">
      <c r="B921" s="292"/>
      <c r="C921" s="240"/>
      <c r="D921" s="268"/>
      <c r="E921" s="240"/>
      <c r="F921" s="240"/>
      <c r="G921" s="268"/>
      <c r="H921" s="237" t="str">
        <f t="shared" si="132"/>
        <v>-</v>
      </c>
      <c r="I921" s="237" t="str">
        <f t="shared" si="133"/>
        <v>-</v>
      </c>
      <c r="J921" s="237" t="str">
        <f t="shared" si="134"/>
        <v>-</v>
      </c>
      <c r="K921" s="237" t="str">
        <f t="shared" si="135"/>
        <v>-</v>
      </c>
      <c r="L921" s="237" t="str">
        <f t="shared" si="136"/>
        <v>-</v>
      </c>
      <c r="M921" s="237" t="str">
        <f t="shared" si="137"/>
        <v>-</v>
      </c>
      <c r="N921" s="240"/>
      <c r="O921" s="240"/>
      <c r="P921" s="268"/>
      <c r="Q921" s="237" t="str">
        <f t="shared" si="138"/>
        <v>-</v>
      </c>
      <c r="R921" s="237" t="str">
        <f t="shared" si="139"/>
        <v>-</v>
      </c>
      <c r="S921" s="237" t="str">
        <f t="shared" si="140"/>
        <v>-</v>
      </c>
      <c r="T921" s="237" t="str">
        <f t="shared" si="141"/>
        <v>-</v>
      </c>
      <c r="U921" s="237" t="str">
        <f t="shared" si="142"/>
        <v>-</v>
      </c>
      <c r="V921" s="237" t="str">
        <f t="shared" si="143"/>
        <v>-</v>
      </c>
      <c r="W921" s="295"/>
      <c r="Y921" s="290"/>
    </row>
    <row r="922" spans="2:25" x14ac:dyDescent="0.5">
      <c r="B922" s="292"/>
      <c r="C922" s="240"/>
      <c r="D922" s="268"/>
      <c r="E922" s="240"/>
      <c r="F922" s="240"/>
      <c r="G922" s="268"/>
      <c r="H922" s="237" t="str">
        <f t="shared" ref="H922:H985" si="144">IF(ISNUMBER(C922),5/9*(E922-32)+273.15,"-")</f>
        <v>-</v>
      </c>
      <c r="I922" s="237" t="str">
        <f t="shared" ref="I922:I985" si="145">IF(ISNUMBER(C922),EXP(-(5.8*10^3/H922)-5.516-(4.864*10^-2*H922)+(4.176*10^-5*H922^2)-(1.445*10^-8*H922^3)+6.546*LN(H922)),"-")</f>
        <v>-</v>
      </c>
      <c r="J922" s="237" t="str">
        <f t="shared" ref="J922:J985" si="146">IF(ISNUMBER(C922),F922*I922/100,"-")</f>
        <v>-</v>
      </c>
      <c r="K922" s="237" t="str">
        <f t="shared" ref="K922:K985" si="147">IF(ISNUMBER(C922),0.62198*J922/((D922*3.386)-J922),"-")</f>
        <v>-</v>
      </c>
      <c r="L922" s="237" t="str">
        <f t="shared" ref="L922:L985" si="148">IF(ISNUMBER(C922),(0.287055*H922)/((D922*3.386)-J922)*16.016,"-")</f>
        <v>-</v>
      </c>
      <c r="M922" s="237" t="str">
        <f t="shared" ref="M922:M985" si="149">IF(ISNUMBER(C922),K922/L922,"-")</f>
        <v>-</v>
      </c>
      <c r="N922" s="240"/>
      <c r="O922" s="240"/>
      <c r="P922" s="268"/>
      <c r="Q922" s="237" t="str">
        <f t="shared" ref="Q922:Q985" si="150">IF(ISNUMBER(C922),5/9*(N922-32)+273.15,"-")</f>
        <v>-</v>
      </c>
      <c r="R922" s="237" t="str">
        <f t="shared" ref="R922:R985" si="151">IF(ISNUMBER(C922),EXP(-(5.8*10^3/Q922)-5.516-(4.864*10^-2*Q922)+(4.176*10^-5*Q922^2)-(1.445*10^-8*Q922^3)+6.546*LN(Q922)),"-")</f>
        <v>-</v>
      </c>
      <c r="S922" s="237" t="str">
        <f t="shared" ref="S922:S985" si="152">IF(ISNUMBER(C922),O922*R922/100,"-")</f>
        <v>-</v>
      </c>
      <c r="T922" s="237" t="str">
        <f t="shared" ref="T922:T985" si="153">IF(ISNUMBER(C922),0.62198*S922/((D922*3.386)-S922),"-")</f>
        <v>-</v>
      </c>
      <c r="U922" s="237" t="str">
        <f t="shared" ref="U922:U985" si="154">IF(ISNUMBER(C922),(0.287055*Q922)/((D922*3.386)-S922)*16.016,"-")</f>
        <v>-</v>
      </c>
      <c r="V922" s="237" t="str">
        <f t="shared" ref="V922:V985" si="155">IF(ISNUMBER(C922),T922/U922,"-")</f>
        <v>-</v>
      </c>
      <c r="W922" s="295"/>
      <c r="Y922" s="290"/>
    </row>
    <row r="923" spans="2:25" x14ac:dyDescent="0.5">
      <c r="B923" s="292"/>
      <c r="C923" s="240"/>
      <c r="D923" s="268"/>
      <c r="E923" s="240"/>
      <c r="F923" s="240"/>
      <c r="G923" s="268"/>
      <c r="H923" s="237" t="str">
        <f t="shared" si="144"/>
        <v>-</v>
      </c>
      <c r="I923" s="237" t="str">
        <f t="shared" si="145"/>
        <v>-</v>
      </c>
      <c r="J923" s="237" t="str">
        <f t="shared" si="146"/>
        <v>-</v>
      </c>
      <c r="K923" s="237" t="str">
        <f t="shared" si="147"/>
        <v>-</v>
      </c>
      <c r="L923" s="237" t="str">
        <f t="shared" si="148"/>
        <v>-</v>
      </c>
      <c r="M923" s="237" t="str">
        <f t="shared" si="149"/>
        <v>-</v>
      </c>
      <c r="N923" s="240"/>
      <c r="O923" s="240"/>
      <c r="P923" s="268"/>
      <c r="Q923" s="237" t="str">
        <f t="shared" si="150"/>
        <v>-</v>
      </c>
      <c r="R923" s="237" t="str">
        <f t="shared" si="151"/>
        <v>-</v>
      </c>
      <c r="S923" s="237" t="str">
        <f t="shared" si="152"/>
        <v>-</v>
      </c>
      <c r="T923" s="237" t="str">
        <f t="shared" si="153"/>
        <v>-</v>
      </c>
      <c r="U923" s="237" t="str">
        <f t="shared" si="154"/>
        <v>-</v>
      </c>
      <c r="V923" s="237" t="str">
        <f t="shared" si="155"/>
        <v>-</v>
      </c>
      <c r="W923" s="295"/>
      <c r="Y923" s="290"/>
    </row>
    <row r="924" spans="2:25" x14ac:dyDescent="0.5">
      <c r="B924" s="292"/>
      <c r="C924" s="240"/>
      <c r="D924" s="268"/>
      <c r="E924" s="240"/>
      <c r="F924" s="240"/>
      <c r="G924" s="268"/>
      <c r="H924" s="237" t="str">
        <f t="shared" si="144"/>
        <v>-</v>
      </c>
      <c r="I924" s="237" t="str">
        <f t="shared" si="145"/>
        <v>-</v>
      </c>
      <c r="J924" s="237" t="str">
        <f t="shared" si="146"/>
        <v>-</v>
      </c>
      <c r="K924" s="237" t="str">
        <f t="shared" si="147"/>
        <v>-</v>
      </c>
      <c r="L924" s="237" t="str">
        <f t="shared" si="148"/>
        <v>-</v>
      </c>
      <c r="M924" s="237" t="str">
        <f t="shared" si="149"/>
        <v>-</v>
      </c>
      <c r="N924" s="240"/>
      <c r="O924" s="240"/>
      <c r="P924" s="268"/>
      <c r="Q924" s="237" t="str">
        <f t="shared" si="150"/>
        <v>-</v>
      </c>
      <c r="R924" s="237" t="str">
        <f t="shared" si="151"/>
        <v>-</v>
      </c>
      <c r="S924" s="237" t="str">
        <f t="shared" si="152"/>
        <v>-</v>
      </c>
      <c r="T924" s="237" t="str">
        <f t="shared" si="153"/>
        <v>-</v>
      </c>
      <c r="U924" s="237" t="str">
        <f t="shared" si="154"/>
        <v>-</v>
      </c>
      <c r="V924" s="237" t="str">
        <f t="shared" si="155"/>
        <v>-</v>
      </c>
      <c r="W924" s="295"/>
      <c r="Y924" s="290"/>
    </row>
    <row r="925" spans="2:25" x14ac:dyDescent="0.5">
      <c r="B925" s="292"/>
      <c r="C925" s="240"/>
      <c r="D925" s="268"/>
      <c r="E925" s="240"/>
      <c r="F925" s="240"/>
      <c r="G925" s="268"/>
      <c r="H925" s="237" t="str">
        <f t="shared" si="144"/>
        <v>-</v>
      </c>
      <c r="I925" s="237" t="str">
        <f t="shared" si="145"/>
        <v>-</v>
      </c>
      <c r="J925" s="237" t="str">
        <f t="shared" si="146"/>
        <v>-</v>
      </c>
      <c r="K925" s="237" t="str">
        <f t="shared" si="147"/>
        <v>-</v>
      </c>
      <c r="L925" s="237" t="str">
        <f t="shared" si="148"/>
        <v>-</v>
      </c>
      <c r="M925" s="237" t="str">
        <f t="shared" si="149"/>
        <v>-</v>
      </c>
      <c r="N925" s="240"/>
      <c r="O925" s="240"/>
      <c r="P925" s="268"/>
      <c r="Q925" s="237" t="str">
        <f t="shared" si="150"/>
        <v>-</v>
      </c>
      <c r="R925" s="237" t="str">
        <f t="shared" si="151"/>
        <v>-</v>
      </c>
      <c r="S925" s="237" t="str">
        <f t="shared" si="152"/>
        <v>-</v>
      </c>
      <c r="T925" s="237" t="str">
        <f t="shared" si="153"/>
        <v>-</v>
      </c>
      <c r="U925" s="237" t="str">
        <f t="shared" si="154"/>
        <v>-</v>
      </c>
      <c r="V925" s="237" t="str">
        <f t="shared" si="155"/>
        <v>-</v>
      </c>
      <c r="W925" s="295"/>
      <c r="Y925" s="290"/>
    </row>
    <row r="926" spans="2:25" x14ac:dyDescent="0.5">
      <c r="B926" s="292"/>
      <c r="C926" s="240"/>
      <c r="D926" s="268"/>
      <c r="E926" s="240"/>
      <c r="F926" s="240"/>
      <c r="G926" s="268"/>
      <c r="H926" s="237" t="str">
        <f t="shared" si="144"/>
        <v>-</v>
      </c>
      <c r="I926" s="237" t="str">
        <f t="shared" si="145"/>
        <v>-</v>
      </c>
      <c r="J926" s="237" t="str">
        <f t="shared" si="146"/>
        <v>-</v>
      </c>
      <c r="K926" s="237" t="str">
        <f t="shared" si="147"/>
        <v>-</v>
      </c>
      <c r="L926" s="237" t="str">
        <f t="shared" si="148"/>
        <v>-</v>
      </c>
      <c r="M926" s="237" t="str">
        <f t="shared" si="149"/>
        <v>-</v>
      </c>
      <c r="N926" s="240"/>
      <c r="O926" s="240"/>
      <c r="P926" s="268"/>
      <c r="Q926" s="237" t="str">
        <f t="shared" si="150"/>
        <v>-</v>
      </c>
      <c r="R926" s="237" t="str">
        <f t="shared" si="151"/>
        <v>-</v>
      </c>
      <c r="S926" s="237" t="str">
        <f t="shared" si="152"/>
        <v>-</v>
      </c>
      <c r="T926" s="237" t="str">
        <f t="shared" si="153"/>
        <v>-</v>
      </c>
      <c r="U926" s="237" t="str">
        <f t="shared" si="154"/>
        <v>-</v>
      </c>
      <c r="V926" s="237" t="str">
        <f t="shared" si="155"/>
        <v>-</v>
      </c>
      <c r="W926" s="295"/>
      <c r="Y926" s="290"/>
    </row>
    <row r="927" spans="2:25" x14ac:dyDescent="0.5">
      <c r="B927" s="292"/>
      <c r="C927" s="240"/>
      <c r="D927" s="268"/>
      <c r="E927" s="240"/>
      <c r="F927" s="240"/>
      <c r="G927" s="268"/>
      <c r="H927" s="237" t="str">
        <f t="shared" si="144"/>
        <v>-</v>
      </c>
      <c r="I927" s="237" t="str">
        <f t="shared" si="145"/>
        <v>-</v>
      </c>
      <c r="J927" s="237" t="str">
        <f t="shared" si="146"/>
        <v>-</v>
      </c>
      <c r="K927" s="237" t="str">
        <f t="shared" si="147"/>
        <v>-</v>
      </c>
      <c r="L927" s="237" t="str">
        <f t="shared" si="148"/>
        <v>-</v>
      </c>
      <c r="M927" s="237" t="str">
        <f t="shared" si="149"/>
        <v>-</v>
      </c>
      <c r="N927" s="240"/>
      <c r="O927" s="240"/>
      <c r="P927" s="268"/>
      <c r="Q927" s="237" t="str">
        <f t="shared" si="150"/>
        <v>-</v>
      </c>
      <c r="R927" s="237" t="str">
        <f t="shared" si="151"/>
        <v>-</v>
      </c>
      <c r="S927" s="237" t="str">
        <f t="shared" si="152"/>
        <v>-</v>
      </c>
      <c r="T927" s="237" t="str">
        <f t="shared" si="153"/>
        <v>-</v>
      </c>
      <c r="U927" s="237" t="str">
        <f t="shared" si="154"/>
        <v>-</v>
      </c>
      <c r="V927" s="237" t="str">
        <f t="shared" si="155"/>
        <v>-</v>
      </c>
      <c r="W927" s="295"/>
      <c r="Y927" s="290"/>
    </row>
    <row r="928" spans="2:25" x14ac:dyDescent="0.5">
      <c r="B928" s="292"/>
      <c r="C928" s="240"/>
      <c r="D928" s="268"/>
      <c r="E928" s="240"/>
      <c r="F928" s="240"/>
      <c r="G928" s="268"/>
      <c r="H928" s="237" t="str">
        <f t="shared" si="144"/>
        <v>-</v>
      </c>
      <c r="I928" s="237" t="str">
        <f t="shared" si="145"/>
        <v>-</v>
      </c>
      <c r="J928" s="237" t="str">
        <f t="shared" si="146"/>
        <v>-</v>
      </c>
      <c r="K928" s="237" t="str">
        <f t="shared" si="147"/>
        <v>-</v>
      </c>
      <c r="L928" s="237" t="str">
        <f t="shared" si="148"/>
        <v>-</v>
      </c>
      <c r="M928" s="237" t="str">
        <f t="shared" si="149"/>
        <v>-</v>
      </c>
      <c r="N928" s="240"/>
      <c r="O928" s="240"/>
      <c r="P928" s="268"/>
      <c r="Q928" s="237" t="str">
        <f t="shared" si="150"/>
        <v>-</v>
      </c>
      <c r="R928" s="237" t="str">
        <f t="shared" si="151"/>
        <v>-</v>
      </c>
      <c r="S928" s="237" t="str">
        <f t="shared" si="152"/>
        <v>-</v>
      </c>
      <c r="T928" s="237" t="str">
        <f t="shared" si="153"/>
        <v>-</v>
      </c>
      <c r="U928" s="237" t="str">
        <f t="shared" si="154"/>
        <v>-</v>
      </c>
      <c r="V928" s="237" t="str">
        <f t="shared" si="155"/>
        <v>-</v>
      </c>
      <c r="W928" s="295"/>
      <c r="Y928" s="290"/>
    </row>
    <row r="929" spans="2:25" x14ac:dyDescent="0.5">
      <c r="B929" s="292"/>
      <c r="C929" s="240"/>
      <c r="D929" s="268"/>
      <c r="E929" s="240"/>
      <c r="F929" s="240"/>
      <c r="G929" s="268"/>
      <c r="H929" s="237" t="str">
        <f t="shared" si="144"/>
        <v>-</v>
      </c>
      <c r="I929" s="237" t="str">
        <f t="shared" si="145"/>
        <v>-</v>
      </c>
      <c r="J929" s="237" t="str">
        <f t="shared" si="146"/>
        <v>-</v>
      </c>
      <c r="K929" s="237" t="str">
        <f t="shared" si="147"/>
        <v>-</v>
      </c>
      <c r="L929" s="237" t="str">
        <f t="shared" si="148"/>
        <v>-</v>
      </c>
      <c r="M929" s="237" t="str">
        <f t="shared" si="149"/>
        <v>-</v>
      </c>
      <c r="N929" s="240"/>
      <c r="O929" s="240"/>
      <c r="P929" s="268"/>
      <c r="Q929" s="237" t="str">
        <f t="shared" si="150"/>
        <v>-</v>
      </c>
      <c r="R929" s="237" t="str">
        <f t="shared" si="151"/>
        <v>-</v>
      </c>
      <c r="S929" s="237" t="str">
        <f t="shared" si="152"/>
        <v>-</v>
      </c>
      <c r="T929" s="237" t="str">
        <f t="shared" si="153"/>
        <v>-</v>
      </c>
      <c r="U929" s="237" t="str">
        <f t="shared" si="154"/>
        <v>-</v>
      </c>
      <c r="V929" s="237" t="str">
        <f t="shared" si="155"/>
        <v>-</v>
      </c>
      <c r="W929" s="295"/>
      <c r="Y929" s="290"/>
    </row>
    <row r="930" spans="2:25" x14ac:dyDescent="0.5">
      <c r="B930" s="292"/>
      <c r="C930" s="240"/>
      <c r="D930" s="268"/>
      <c r="E930" s="240"/>
      <c r="F930" s="240"/>
      <c r="G930" s="268"/>
      <c r="H930" s="237" t="str">
        <f t="shared" si="144"/>
        <v>-</v>
      </c>
      <c r="I930" s="237" t="str">
        <f t="shared" si="145"/>
        <v>-</v>
      </c>
      <c r="J930" s="237" t="str">
        <f t="shared" si="146"/>
        <v>-</v>
      </c>
      <c r="K930" s="237" t="str">
        <f t="shared" si="147"/>
        <v>-</v>
      </c>
      <c r="L930" s="237" t="str">
        <f t="shared" si="148"/>
        <v>-</v>
      </c>
      <c r="M930" s="237" t="str">
        <f t="shared" si="149"/>
        <v>-</v>
      </c>
      <c r="N930" s="240"/>
      <c r="O930" s="240"/>
      <c r="P930" s="268"/>
      <c r="Q930" s="237" t="str">
        <f t="shared" si="150"/>
        <v>-</v>
      </c>
      <c r="R930" s="237" t="str">
        <f t="shared" si="151"/>
        <v>-</v>
      </c>
      <c r="S930" s="237" t="str">
        <f t="shared" si="152"/>
        <v>-</v>
      </c>
      <c r="T930" s="237" t="str">
        <f t="shared" si="153"/>
        <v>-</v>
      </c>
      <c r="U930" s="237" t="str">
        <f t="shared" si="154"/>
        <v>-</v>
      </c>
      <c r="V930" s="237" t="str">
        <f t="shared" si="155"/>
        <v>-</v>
      </c>
      <c r="W930" s="295"/>
      <c r="Y930" s="290"/>
    </row>
    <row r="931" spans="2:25" x14ac:dyDescent="0.5">
      <c r="B931" s="292"/>
      <c r="C931" s="240"/>
      <c r="D931" s="268"/>
      <c r="E931" s="240"/>
      <c r="F931" s="240"/>
      <c r="G931" s="268"/>
      <c r="H931" s="237" t="str">
        <f t="shared" si="144"/>
        <v>-</v>
      </c>
      <c r="I931" s="237" t="str">
        <f t="shared" si="145"/>
        <v>-</v>
      </c>
      <c r="J931" s="237" t="str">
        <f t="shared" si="146"/>
        <v>-</v>
      </c>
      <c r="K931" s="237" t="str">
        <f t="shared" si="147"/>
        <v>-</v>
      </c>
      <c r="L931" s="237" t="str">
        <f t="shared" si="148"/>
        <v>-</v>
      </c>
      <c r="M931" s="237" t="str">
        <f t="shared" si="149"/>
        <v>-</v>
      </c>
      <c r="N931" s="240"/>
      <c r="O931" s="240"/>
      <c r="P931" s="268"/>
      <c r="Q931" s="237" t="str">
        <f t="shared" si="150"/>
        <v>-</v>
      </c>
      <c r="R931" s="237" t="str">
        <f t="shared" si="151"/>
        <v>-</v>
      </c>
      <c r="S931" s="237" t="str">
        <f t="shared" si="152"/>
        <v>-</v>
      </c>
      <c r="T931" s="237" t="str">
        <f t="shared" si="153"/>
        <v>-</v>
      </c>
      <c r="U931" s="237" t="str">
        <f t="shared" si="154"/>
        <v>-</v>
      </c>
      <c r="V931" s="237" t="str">
        <f t="shared" si="155"/>
        <v>-</v>
      </c>
      <c r="W931" s="295"/>
      <c r="Y931" s="290"/>
    </row>
    <row r="932" spans="2:25" x14ac:dyDescent="0.5">
      <c r="B932" s="292"/>
      <c r="C932" s="240"/>
      <c r="D932" s="268"/>
      <c r="E932" s="240"/>
      <c r="F932" s="240"/>
      <c r="G932" s="268"/>
      <c r="H932" s="237" t="str">
        <f t="shared" si="144"/>
        <v>-</v>
      </c>
      <c r="I932" s="237" t="str">
        <f t="shared" si="145"/>
        <v>-</v>
      </c>
      <c r="J932" s="237" t="str">
        <f t="shared" si="146"/>
        <v>-</v>
      </c>
      <c r="K932" s="237" t="str">
        <f t="shared" si="147"/>
        <v>-</v>
      </c>
      <c r="L932" s="237" t="str">
        <f t="shared" si="148"/>
        <v>-</v>
      </c>
      <c r="M932" s="237" t="str">
        <f t="shared" si="149"/>
        <v>-</v>
      </c>
      <c r="N932" s="240"/>
      <c r="O932" s="240"/>
      <c r="P932" s="268"/>
      <c r="Q932" s="237" t="str">
        <f t="shared" si="150"/>
        <v>-</v>
      </c>
      <c r="R932" s="237" t="str">
        <f t="shared" si="151"/>
        <v>-</v>
      </c>
      <c r="S932" s="237" t="str">
        <f t="shared" si="152"/>
        <v>-</v>
      </c>
      <c r="T932" s="237" t="str">
        <f t="shared" si="153"/>
        <v>-</v>
      </c>
      <c r="U932" s="237" t="str">
        <f t="shared" si="154"/>
        <v>-</v>
      </c>
      <c r="V932" s="237" t="str">
        <f t="shared" si="155"/>
        <v>-</v>
      </c>
      <c r="W932" s="295"/>
      <c r="Y932" s="290"/>
    </row>
    <row r="933" spans="2:25" x14ac:dyDescent="0.5">
      <c r="B933" s="292"/>
      <c r="C933" s="240"/>
      <c r="D933" s="268"/>
      <c r="E933" s="240"/>
      <c r="F933" s="240"/>
      <c r="G933" s="268"/>
      <c r="H933" s="237" t="str">
        <f t="shared" si="144"/>
        <v>-</v>
      </c>
      <c r="I933" s="237" t="str">
        <f t="shared" si="145"/>
        <v>-</v>
      </c>
      <c r="J933" s="237" t="str">
        <f t="shared" si="146"/>
        <v>-</v>
      </c>
      <c r="K933" s="237" t="str">
        <f t="shared" si="147"/>
        <v>-</v>
      </c>
      <c r="L933" s="237" t="str">
        <f t="shared" si="148"/>
        <v>-</v>
      </c>
      <c r="M933" s="237" t="str">
        <f t="shared" si="149"/>
        <v>-</v>
      </c>
      <c r="N933" s="240"/>
      <c r="O933" s="240"/>
      <c r="P933" s="268"/>
      <c r="Q933" s="237" t="str">
        <f t="shared" si="150"/>
        <v>-</v>
      </c>
      <c r="R933" s="237" t="str">
        <f t="shared" si="151"/>
        <v>-</v>
      </c>
      <c r="S933" s="237" t="str">
        <f t="shared" si="152"/>
        <v>-</v>
      </c>
      <c r="T933" s="237" t="str">
        <f t="shared" si="153"/>
        <v>-</v>
      </c>
      <c r="U933" s="237" t="str">
        <f t="shared" si="154"/>
        <v>-</v>
      </c>
      <c r="V933" s="237" t="str">
        <f t="shared" si="155"/>
        <v>-</v>
      </c>
      <c r="W933" s="295"/>
      <c r="Y933" s="290"/>
    </row>
    <row r="934" spans="2:25" x14ac:dyDescent="0.5">
      <c r="B934" s="292"/>
      <c r="C934" s="240"/>
      <c r="D934" s="268"/>
      <c r="E934" s="240"/>
      <c r="F934" s="240"/>
      <c r="G934" s="268"/>
      <c r="H934" s="237" t="str">
        <f t="shared" si="144"/>
        <v>-</v>
      </c>
      <c r="I934" s="237" t="str">
        <f t="shared" si="145"/>
        <v>-</v>
      </c>
      <c r="J934" s="237" t="str">
        <f t="shared" si="146"/>
        <v>-</v>
      </c>
      <c r="K934" s="237" t="str">
        <f t="shared" si="147"/>
        <v>-</v>
      </c>
      <c r="L934" s="237" t="str">
        <f t="shared" si="148"/>
        <v>-</v>
      </c>
      <c r="M934" s="237" t="str">
        <f t="shared" si="149"/>
        <v>-</v>
      </c>
      <c r="N934" s="240"/>
      <c r="O934" s="240"/>
      <c r="P934" s="268"/>
      <c r="Q934" s="237" t="str">
        <f t="shared" si="150"/>
        <v>-</v>
      </c>
      <c r="R934" s="237" t="str">
        <f t="shared" si="151"/>
        <v>-</v>
      </c>
      <c r="S934" s="237" t="str">
        <f t="shared" si="152"/>
        <v>-</v>
      </c>
      <c r="T934" s="237" t="str">
        <f t="shared" si="153"/>
        <v>-</v>
      </c>
      <c r="U934" s="237" t="str">
        <f t="shared" si="154"/>
        <v>-</v>
      </c>
      <c r="V934" s="237" t="str">
        <f t="shared" si="155"/>
        <v>-</v>
      </c>
      <c r="W934" s="295"/>
      <c r="Y934" s="290"/>
    </row>
    <row r="935" spans="2:25" x14ac:dyDescent="0.5">
      <c r="B935" s="292"/>
      <c r="C935" s="240"/>
      <c r="D935" s="268"/>
      <c r="E935" s="240"/>
      <c r="F935" s="240"/>
      <c r="G935" s="268"/>
      <c r="H935" s="237" t="str">
        <f t="shared" si="144"/>
        <v>-</v>
      </c>
      <c r="I935" s="237" t="str">
        <f t="shared" si="145"/>
        <v>-</v>
      </c>
      <c r="J935" s="237" t="str">
        <f t="shared" si="146"/>
        <v>-</v>
      </c>
      <c r="K935" s="237" t="str">
        <f t="shared" si="147"/>
        <v>-</v>
      </c>
      <c r="L935" s="237" t="str">
        <f t="shared" si="148"/>
        <v>-</v>
      </c>
      <c r="M935" s="237" t="str">
        <f t="shared" si="149"/>
        <v>-</v>
      </c>
      <c r="N935" s="240"/>
      <c r="O935" s="240"/>
      <c r="P935" s="268"/>
      <c r="Q935" s="237" t="str">
        <f t="shared" si="150"/>
        <v>-</v>
      </c>
      <c r="R935" s="237" t="str">
        <f t="shared" si="151"/>
        <v>-</v>
      </c>
      <c r="S935" s="237" t="str">
        <f t="shared" si="152"/>
        <v>-</v>
      </c>
      <c r="T935" s="237" t="str">
        <f t="shared" si="153"/>
        <v>-</v>
      </c>
      <c r="U935" s="237" t="str">
        <f t="shared" si="154"/>
        <v>-</v>
      </c>
      <c r="V935" s="237" t="str">
        <f t="shared" si="155"/>
        <v>-</v>
      </c>
      <c r="W935" s="295"/>
      <c r="Y935" s="290"/>
    </row>
    <row r="936" spans="2:25" x14ac:dyDescent="0.5">
      <c r="B936" s="292"/>
      <c r="C936" s="240"/>
      <c r="D936" s="268"/>
      <c r="E936" s="240"/>
      <c r="F936" s="240"/>
      <c r="G936" s="268"/>
      <c r="H936" s="237" t="str">
        <f t="shared" si="144"/>
        <v>-</v>
      </c>
      <c r="I936" s="237" t="str">
        <f t="shared" si="145"/>
        <v>-</v>
      </c>
      <c r="J936" s="237" t="str">
        <f t="shared" si="146"/>
        <v>-</v>
      </c>
      <c r="K936" s="237" t="str">
        <f t="shared" si="147"/>
        <v>-</v>
      </c>
      <c r="L936" s="237" t="str">
        <f t="shared" si="148"/>
        <v>-</v>
      </c>
      <c r="M936" s="237" t="str">
        <f t="shared" si="149"/>
        <v>-</v>
      </c>
      <c r="N936" s="240"/>
      <c r="O936" s="240"/>
      <c r="P936" s="268"/>
      <c r="Q936" s="237" t="str">
        <f t="shared" si="150"/>
        <v>-</v>
      </c>
      <c r="R936" s="237" t="str">
        <f t="shared" si="151"/>
        <v>-</v>
      </c>
      <c r="S936" s="237" t="str">
        <f t="shared" si="152"/>
        <v>-</v>
      </c>
      <c r="T936" s="237" t="str">
        <f t="shared" si="153"/>
        <v>-</v>
      </c>
      <c r="U936" s="237" t="str">
        <f t="shared" si="154"/>
        <v>-</v>
      </c>
      <c r="V936" s="237" t="str">
        <f t="shared" si="155"/>
        <v>-</v>
      </c>
      <c r="W936" s="295"/>
      <c r="Y936" s="290"/>
    </row>
    <row r="937" spans="2:25" x14ac:dyDescent="0.5">
      <c r="B937" s="292"/>
      <c r="C937" s="240"/>
      <c r="D937" s="268"/>
      <c r="E937" s="240"/>
      <c r="F937" s="240"/>
      <c r="G937" s="268"/>
      <c r="H937" s="237" t="str">
        <f t="shared" si="144"/>
        <v>-</v>
      </c>
      <c r="I937" s="237" t="str">
        <f t="shared" si="145"/>
        <v>-</v>
      </c>
      <c r="J937" s="237" t="str">
        <f t="shared" si="146"/>
        <v>-</v>
      </c>
      <c r="K937" s="237" t="str">
        <f t="shared" si="147"/>
        <v>-</v>
      </c>
      <c r="L937" s="237" t="str">
        <f t="shared" si="148"/>
        <v>-</v>
      </c>
      <c r="M937" s="237" t="str">
        <f t="shared" si="149"/>
        <v>-</v>
      </c>
      <c r="N937" s="240"/>
      <c r="O937" s="240"/>
      <c r="P937" s="268"/>
      <c r="Q937" s="237" t="str">
        <f t="shared" si="150"/>
        <v>-</v>
      </c>
      <c r="R937" s="237" t="str">
        <f t="shared" si="151"/>
        <v>-</v>
      </c>
      <c r="S937" s="237" t="str">
        <f t="shared" si="152"/>
        <v>-</v>
      </c>
      <c r="T937" s="237" t="str">
        <f t="shared" si="153"/>
        <v>-</v>
      </c>
      <c r="U937" s="237" t="str">
        <f t="shared" si="154"/>
        <v>-</v>
      </c>
      <c r="V937" s="237" t="str">
        <f t="shared" si="155"/>
        <v>-</v>
      </c>
      <c r="W937" s="295"/>
      <c r="Y937" s="290"/>
    </row>
    <row r="938" spans="2:25" x14ac:dyDescent="0.5">
      <c r="B938" s="292"/>
      <c r="C938" s="240"/>
      <c r="D938" s="268"/>
      <c r="E938" s="240"/>
      <c r="F938" s="240"/>
      <c r="G938" s="268"/>
      <c r="H938" s="237" t="str">
        <f t="shared" si="144"/>
        <v>-</v>
      </c>
      <c r="I938" s="237" t="str">
        <f t="shared" si="145"/>
        <v>-</v>
      </c>
      <c r="J938" s="237" t="str">
        <f t="shared" si="146"/>
        <v>-</v>
      </c>
      <c r="K938" s="237" t="str">
        <f t="shared" si="147"/>
        <v>-</v>
      </c>
      <c r="L938" s="237" t="str">
        <f t="shared" si="148"/>
        <v>-</v>
      </c>
      <c r="M938" s="237" t="str">
        <f t="shared" si="149"/>
        <v>-</v>
      </c>
      <c r="N938" s="240"/>
      <c r="O938" s="240"/>
      <c r="P938" s="268"/>
      <c r="Q938" s="237" t="str">
        <f t="shared" si="150"/>
        <v>-</v>
      </c>
      <c r="R938" s="237" t="str">
        <f t="shared" si="151"/>
        <v>-</v>
      </c>
      <c r="S938" s="237" t="str">
        <f t="shared" si="152"/>
        <v>-</v>
      </c>
      <c r="T938" s="237" t="str">
        <f t="shared" si="153"/>
        <v>-</v>
      </c>
      <c r="U938" s="237" t="str">
        <f t="shared" si="154"/>
        <v>-</v>
      </c>
      <c r="V938" s="237" t="str">
        <f t="shared" si="155"/>
        <v>-</v>
      </c>
      <c r="W938" s="295"/>
      <c r="Y938" s="290"/>
    </row>
    <row r="939" spans="2:25" x14ac:dyDescent="0.5">
      <c r="B939" s="292"/>
      <c r="C939" s="240"/>
      <c r="D939" s="268"/>
      <c r="E939" s="240"/>
      <c r="F939" s="240"/>
      <c r="G939" s="268"/>
      <c r="H939" s="237" t="str">
        <f t="shared" si="144"/>
        <v>-</v>
      </c>
      <c r="I939" s="237" t="str">
        <f t="shared" si="145"/>
        <v>-</v>
      </c>
      <c r="J939" s="237" t="str">
        <f t="shared" si="146"/>
        <v>-</v>
      </c>
      <c r="K939" s="237" t="str">
        <f t="shared" si="147"/>
        <v>-</v>
      </c>
      <c r="L939" s="237" t="str">
        <f t="shared" si="148"/>
        <v>-</v>
      </c>
      <c r="M939" s="237" t="str">
        <f t="shared" si="149"/>
        <v>-</v>
      </c>
      <c r="N939" s="240"/>
      <c r="O939" s="240"/>
      <c r="P939" s="268"/>
      <c r="Q939" s="237" t="str">
        <f t="shared" si="150"/>
        <v>-</v>
      </c>
      <c r="R939" s="237" t="str">
        <f t="shared" si="151"/>
        <v>-</v>
      </c>
      <c r="S939" s="237" t="str">
        <f t="shared" si="152"/>
        <v>-</v>
      </c>
      <c r="T939" s="237" t="str">
        <f t="shared" si="153"/>
        <v>-</v>
      </c>
      <c r="U939" s="237" t="str">
        <f t="shared" si="154"/>
        <v>-</v>
      </c>
      <c r="V939" s="237" t="str">
        <f t="shared" si="155"/>
        <v>-</v>
      </c>
      <c r="W939" s="295"/>
      <c r="Y939" s="290"/>
    </row>
    <row r="940" spans="2:25" x14ac:dyDescent="0.5">
      <c r="B940" s="292"/>
      <c r="C940" s="240"/>
      <c r="D940" s="268"/>
      <c r="E940" s="240"/>
      <c r="F940" s="240"/>
      <c r="G940" s="268"/>
      <c r="H940" s="237" t="str">
        <f t="shared" si="144"/>
        <v>-</v>
      </c>
      <c r="I940" s="237" t="str">
        <f t="shared" si="145"/>
        <v>-</v>
      </c>
      <c r="J940" s="237" t="str">
        <f t="shared" si="146"/>
        <v>-</v>
      </c>
      <c r="K940" s="237" t="str">
        <f t="shared" si="147"/>
        <v>-</v>
      </c>
      <c r="L940" s="237" t="str">
        <f t="shared" si="148"/>
        <v>-</v>
      </c>
      <c r="M940" s="237" t="str">
        <f t="shared" si="149"/>
        <v>-</v>
      </c>
      <c r="N940" s="240"/>
      <c r="O940" s="240"/>
      <c r="P940" s="268"/>
      <c r="Q940" s="237" t="str">
        <f t="shared" si="150"/>
        <v>-</v>
      </c>
      <c r="R940" s="237" t="str">
        <f t="shared" si="151"/>
        <v>-</v>
      </c>
      <c r="S940" s="237" t="str">
        <f t="shared" si="152"/>
        <v>-</v>
      </c>
      <c r="T940" s="237" t="str">
        <f t="shared" si="153"/>
        <v>-</v>
      </c>
      <c r="U940" s="237" t="str">
        <f t="shared" si="154"/>
        <v>-</v>
      </c>
      <c r="V940" s="237" t="str">
        <f t="shared" si="155"/>
        <v>-</v>
      </c>
      <c r="W940" s="295"/>
      <c r="Y940" s="290"/>
    </row>
    <row r="941" spans="2:25" x14ac:dyDescent="0.5">
      <c r="B941" s="292"/>
      <c r="C941" s="240"/>
      <c r="D941" s="268"/>
      <c r="E941" s="240"/>
      <c r="F941" s="240"/>
      <c r="G941" s="268"/>
      <c r="H941" s="237" t="str">
        <f t="shared" si="144"/>
        <v>-</v>
      </c>
      <c r="I941" s="237" t="str">
        <f t="shared" si="145"/>
        <v>-</v>
      </c>
      <c r="J941" s="237" t="str">
        <f t="shared" si="146"/>
        <v>-</v>
      </c>
      <c r="K941" s="237" t="str">
        <f t="shared" si="147"/>
        <v>-</v>
      </c>
      <c r="L941" s="237" t="str">
        <f t="shared" si="148"/>
        <v>-</v>
      </c>
      <c r="M941" s="237" t="str">
        <f t="shared" si="149"/>
        <v>-</v>
      </c>
      <c r="N941" s="240"/>
      <c r="O941" s="240"/>
      <c r="P941" s="268"/>
      <c r="Q941" s="237" t="str">
        <f t="shared" si="150"/>
        <v>-</v>
      </c>
      <c r="R941" s="237" t="str">
        <f t="shared" si="151"/>
        <v>-</v>
      </c>
      <c r="S941" s="237" t="str">
        <f t="shared" si="152"/>
        <v>-</v>
      </c>
      <c r="T941" s="237" t="str">
        <f t="shared" si="153"/>
        <v>-</v>
      </c>
      <c r="U941" s="237" t="str">
        <f t="shared" si="154"/>
        <v>-</v>
      </c>
      <c r="V941" s="237" t="str">
        <f t="shared" si="155"/>
        <v>-</v>
      </c>
      <c r="W941" s="295"/>
      <c r="Y941" s="290"/>
    </row>
    <row r="942" spans="2:25" x14ac:dyDescent="0.5">
      <c r="B942" s="292"/>
      <c r="C942" s="240"/>
      <c r="D942" s="268"/>
      <c r="E942" s="240"/>
      <c r="F942" s="240"/>
      <c r="G942" s="268"/>
      <c r="H942" s="237" t="str">
        <f t="shared" si="144"/>
        <v>-</v>
      </c>
      <c r="I942" s="237" t="str">
        <f t="shared" si="145"/>
        <v>-</v>
      </c>
      <c r="J942" s="237" t="str">
        <f t="shared" si="146"/>
        <v>-</v>
      </c>
      <c r="K942" s="237" t="str">
        <f t="shared" si="147"/>
        <v>-</v>
      </c>
      <c r="L942" s="237" t="str">
        <f t="shared" si="148"/>
        <v>-</v>
      </c>
      <c r="M942" s="237" t="str">
        <f t="shared" si="149"/>
        <v>-</v>
      </c>
      <c r="N942" s="240"/>
      <c r="O942" s="240"/>
      <c r="P942" s="268"/>
      <c r="Q942" s="237" t="str">
        <f t="shared" si="150"/>
        <v>-</v>
      </c>
      <c r="R942" s="237" t="str">
        <f t="shared" si="151"/>
        <v>-</v>
      </c>
      <c r="S942" s="237" t="str">
        <f t="shared" si="152"/>
        <v>-</v>
      </c>
      <c r="T942" s="237" t="str">
        <f t="shared" si="153"/>
        <v>-</v>
      </c>
      <c r="U942" s="237" t="str">
        <f t="shared" si="154"/>
        <v>-</v>
      </c>
      <c r="V942" s="237" t="str">
        <f t="shared" si="155"/>
        <v>-</v>
      </c>
      <c r="W942" s="295"/>
      <c r="Y942" s="290"/>
    </row>
    <row r="943" spans="2:25" x14ac:dyDescent="0.5">
      <c r="B943" s="292"/>
      <c r="C943" s="240"/>
      <c r="D943" s="268"/>
      <c r="E943" s="240"/>
      <c r="F943" s="240"/>
      <c r="G943" s="268"/>
      <c r="H943" s="237" t="str">
        <f t="shared" si="144"/>
        <v>-</v>
      </c>
      <c r="I943" s="237" t="str">
        <f t="shared" si="145"/>
        <v>-</v>
      </c>
      <c r="J943" s="237" t="str">
        <f t="shared" si="146"/>
        <v>-</v>
      </c>
      <c r="K943" s="237" t="str">
        <f t="shared" si="147"/>
        <v>-</v>
      </c>
      <c r="L943" s="237" t="str">
        <f t="shared" si="148"/>
        <v>-</v>
      </c>
      <c r="M943" s="237" t="str">
        <f t="shared" si="149"/>
        <v>-</v>
      </c>
      <c r="N943" s="240"/>
      <c r="O943" s="240"/>
      <c r="P943" s="268"/>
      <c r="Q943" s="237" t="str">
        <f t="shared" si="150"/>
        <v>-</v>
      </c>
      <c r="R943" s="237" t="str">
        <f t="shared" si="151"/>
        <v>-</v>
      </c>
      <c r="S943" s="237" t="str">
        <f t="shared" si="152"/>
        <v>-</v>
      </c>
      <c r="T943" s="237" t="str">
        <f t="shared" si="153"/>
        <v>-</v>
      </c>
      <c r="U943" s="237" t="str">
        <f t="shared" si="154"/>
        <v>-</v>
      </c>
      <c r="V943" s="237" t="str">
        <f t="shared" si="155"/>
        <v>-</v>
      </c>
      <c r="W943" s="295"/>
      <c r="Y943" s="290"/>
    </row>
    <row r="944" spans="2:25" x14ac:dyDescent="0.5">
      <c r="B944" s="292"/>
      <c r="C944" s="240"/>
      <c r="D944" s="268"/>
      <c r="E944" s="240"/>
      <c r="F944" s="240"/>
      <c r="G944" s="268"/>
      <c r="H944" s="237" t="str">
        <f t="shared" si="144"/>
        <v>-</v>
      </c>
      <c r="I944" s="237" t="str">
        <f t="shared" si="145"/>
        <v>-</v>
      </c>
      <c r="J944" s="237" t="str">
        <f t="shared" si="146"/>
        <v>-</v>
      </c>
      <c r="K944" s="237" t="str">
        <f t="shared" si="147"/>
        <v>-</v>
      </c>
      <c r="L944" s="237" t="str">
        <f t="shared" si="148"/>
        <v>-</v>
      </c>
      <c r="M944" s="237" t="str">
        <f t="shared" si="149"/>
        <v>-</v>
      </c>
      <c r="N944" s="240"/>
      <c r="O944" s="240"/>
      <c r="P944" s="268"/>
      <c r="Q944" s="237" t="str">
        <f t="shared" si="150"/>
        <v>-</v>
      </c>
      <c r="R944" s="237" t="str">
        <f t="shared" si="151"/>
        <v>-</v>
      </c>
      <c r="S944" s="237" t="str">
        <f t="shared" si="152"/>
        <v>-</v>
      </c>
      <c r="T944" s="237" t="str">
        <f t="shared" si="153"/>
        <v>-</v>
      </c>
      <c r="U944" s="237" t="str">
        <f t="shared" si="154"/>
        <v>-</v>
      </c>
      <c r="V944" s="237" t="str">
        <f t="shared" si="155"/>
        <v>-</v>
      </c>
      <c r="W944" s="295"/>
      <c r="Y944" s="290"/>
    </row>
    <row r="945" spans="2:25" x14ac:dyDescent="0.5">
      <c r="B945" s="292"/>
      <c r="C945" s="240"/>
      <c r="D945" s="268"/>
      <c r="E945" s="240"/>
      <c r="F945" s="240"/>
      <c r="G945" s="268"/>
      <c r="H945" s="237" t="str">
        <f t="shared" si="144"/>
        <v>-</v>
      </c>
      <c r="I945" s="237" t="str">
        <f t="shared" si="145"/>
        <v>-</v>
      </c>
      <c r="J945" s="237" t="str">
        <f t="shared" si="146"/>
        <v>-</v>
      </c>
      <c r="K945" s="237" t="str">
        <f t="shared" si="147"/>
        <v>-</v>
      </c>
      <c r="L945" s="237" t="str">
        <f t="shared" si="148"/>
        <v>-</v>
      </c>
      <c r="M945" s="237" t="str">
        <f t="shared" si="149"/>
        <v>-</v>
      </c>
      <c r="N945" s="240"/>
      <c r="O945" s="240"/>
      <c r="P945" s="268"/>
      <c r="Q945" s="237" t="str">
        <f t="shared" si="150"/>
        <v>-</v>
      </c>
      <c r="R945" s="237" t="str">
        <f t="shared" si="151"/>
        <v>-</v>
      </c>
      <c r="S945" s="237" t="str">
        <f t="shared" si="152"/>
        <v>-</v>
      </c>
      <c r="T945" s="237" t="str">
        <f t="shared" si="153"/>
        <v>-</v>
      </c>
      <c r="U945" s="237" t="str">
        <f t="shared" si="154"/>
        <v>-</v>
      </c>
      <c r="V945" s="237" t="str">
        <f t="shared" si="155"/>
        <v>-</v>
      </c>
      <c r="W945" s="295"/>
      <c r="Y945" s="290"/>
    </row>
    <row r="946" spans="2:25" x14ac:dyDescent="0.5">
      <c r="B946" s="292"/>
      <c r="C946" s="240"/>
      <c r="D946" s="268"/>
      <c r="E946" s="240"/>
      <c r="F946" s="240"/>
      <c r="G946" s="268"/>
      <c r="H946" s="237" t="str">
        <f t="shared" si="144"/>
        <v>-</v>
      </c>
      <c r="I946" s="237" t="str">
        <f t="shared" si="145"/>
        <v>-</v>
      </c>
      <c r="J946" s="237" t="str">
        <f t="shared" si="146"/>
        <v>-</v>
      </c>
      <c r="K946" s="237" t="str">
        <f t="shared" si="147"/>
        <v>-</v>
      </c>
      <c r="L946" s="237" t="str">
        <f t="shared" si="148"/>
        <v>-</v>
      </c>
      <c r="M946" s="237" t="str">
        <f t="shared" si="149"/>
        <v>-</v>
      </c>
      <c r="N946" s="240"/>
      <c r="O946" s="240"/>
      <c r="P946" s="268"/>
      <c r="Q946" s="237" t="str">
        <f t="shared" si="150"/>
        <v>-</v>
      </c>
      <c r="R946" s="237" t="str">
        <f t="shared" si="151"/>
        <v>-</v>
      </c>
      <c r="S946" s="237" t="str">
        <f t="shared" si="152"/>
        <v>-</v>
      </c>
      <c r="T946" s="237" t="str">
        <f t="shared" si="153"/>
        <v>-</v>
      </c>
      <c r="U946" s="237" t="str">
        <f t="shared" si="154"/>
        <v>-</v>
      </c>
      <c r="V946" s="237" t="str">
        <f t="shared" si="155"/>
        <v>-</v>
      </c>
      <c r="W946" s="295"/>
      <c r="Y946" s="290"/>
    </row>
    <row r="947" spans="2:25" x14ac:dyDescent="0.5">
      <c r="B947" s="292"/>
      <c r="C947" s="240"/>
      <c r="D947" s="268"/>
      <c r="E947" s="240"/>
      <c r="F947" s="240"/>
      <c r="G947" s="268"/>
      <c r="H947" s="237" t="str">
        <f t="shared" si="144"/>
        <v>-</v>
      </c>
      <c r="I947" s="237" t="str">
        <f t="shared" si="145"/>
        <v>-</v>
      </c>
      <c r="J947" s="237" t="str">
        <f t="shared" si="146"/>
        <v>-</v>
      </c>
      <c r="K947" s="237" t="str">
        <f t="shared" si="147"/>
        <v>-</v>
      </c>
      <c r="L947" s="237" t="str">
        <f t="shared" si="148"/>
        <v>-</v>
      </c>
      <c r="M947" s="237" t="str">
        <f t="shared" si="149"/>
        <v>-</v>
      </c>
      <c r="N947" s="240"/>
      <c r="O947" s="240"/>
      <c r="P947" s="268"/>
      <c r="Q947" s="237" t="str">
        <f t="shared" si="150"/>
        <v>-</v>
      </c>
      <c r="R947" s="237" t="str">
        <f t="shared" si="151"/>
        <v>-</v>
      </c>
      <c r="S947" s="237" t="str">
        <f t="shared" si="152"/>
        <v>-</v>
      </c>
      <c r="T947" s="237" t="str">
        <f t="shared" si="153"/>
        <v>-</v>
      </c>
      <c r="U947" s="237" t="str">
        <f t="shared" si="154"/>
        <v>-</v>
      </c>
      <c r="V947" s="237" t="str">
        <f t="shared" si="155"/>
        <v>-</v>
      </c>
      <c r="W947" s="295"/>
      <c r="Y947" s="290"/>
    </row>
    <row r="948" spans="2:25" x14ac:dyDescent="0.5">
      <c r="B948" s="292"/>
      <c r="C948" s="240"/>
      <c r="D948" s="268"/>
      <c r="E948" s="240"/>
      <c r="F948" s="240"/>
      <c r="G948" s="268"/>
      <c r="H948" s="237" t="str">
        <f t="shared" si="144"/>
        <v>-</v>
      </c>
      <c r="I948" s="237" t="str">
        <f t="shared" si="145"/>
        <v>-</v>
      </c>
      <c r="J948" s="237" t="str">
        <f t="shared" si="146"/>
        <v>-</v>
      </c>
      <c r="K948" s="237" t="str">
        <f t="shared" si="147"/>
        <v>-</v>
      </c>
      <c r="L948" s="237" t="str">
        <f t="shared" si="148"/>
        <v>-</v>
      </c>
      <c r="M948" s="237" t="str">
        <f t="shared" si="149"/>
        <v>-</v>
      </c>
      <c r="N948" s="240"/>
      <c r="O948" s="240"/>
      <c r="P948" s="268"/>
      <c r="Q948" s="237" t="str">
        <f t="shared" si="150"/>
        <v>-</v>
      </c>
      <c r="R948" s="237" t="str">
        <f t="shared" si="151"/>
        <v>-</v>
      </c>
      <c r="S948" s="237" t="str">
        <f t="shared" si="152"/>
        <v>-</v>
      </c>
      <c r="T948" s="237" t="str">
        <f t="shared" si="153"/>
        <v>-</v>
      </c>
      <c r="U948" s="237" t="str">
        <f t="shared" si="154"/>
        <v>-</v>
      </c>
      <c r="V948" s="237" t="str">
        <f t="shared" si="155"/>
        <v>-</v>
      </c>
      <c r="W948" s="295"/>
      <c r="Y948" s="290"/>
    </row>
    <row r="949" spans="2:25" x14ac:dyDescent="0.5">
      <c r="B949" s="292"/>
      <c r="C949" s="240"/>
      <c r="D949" s="268"/>
      <c r="E949" s="240"/>
      <c r="F949" s="240"/>
      <c r="G949" s="268"/>
      <c r="H949" s="237" t="str">
        <f t="shared" si="144"/>
        <v>-</v>
      </c>
      <c r="I949" s="237" t="str">
        <f t="shared" si="145"/>
        <v>-</v>
      </c>
      <c r="J949" s="237" t="str">
        <f t="shared" si="146"/>
        <v>-</v>
      </c>
      <c r="K949" s="237" t="str">
        <f t="shared" si="147"/>
        <v>-</v>
      </c>
      <c r="L949" s="237" t="str">
        <f t="shared" si="148"/>
        <v>-</v>
      </c>
      <c r="M949" s="237" t="str">
        <f t="shared" si="149"/>
        <v>-</v>
      </c>
      <c r="N949" s="240"/>
      <c r="O949" s="240"/>
      <c r="P949" s="268"/>
      <c r="Q949" s="237" t="str">
        <f t="shared" si="150"/>
        <v>-</v>
      </c>
      <c r="R949" s="237" t="str">
        <f t="shared" si="151"/>
        <v>-</v>
      </c>
      <c r="S949" s="237" t="str">
        <f t="shared" si="152"/>
        <v>-</v>
      </c>
      <c r="T949" s="237" t="str">
        <f t="shared" si="153"/>
        <v>-</v>
      </c>
      <c r="U949" s="237" t="str">
        <f t="shared" si="154"/>
        <v>-</v>
      </c>
      <c r="V949" s="237" t="str">
        <f t="shared" si="155"/>
        <v>-</v>
      </c>
      <c r="W949" s="295"/>
      <c r="Y949" s="290"/>
    </row>
    <row r="950" spans="2:25" x14ac:dyDescent="0.5">
      <c r="B950" s="292"/>
      <c r="C950" s="240"/>
      <c r="D950" s="268"/>
      <c r="E950" s="240"/>
      <c r="F950" s="240"/>
      <c r="G950" s="268"/>
      <c r="H950" s="237" t="str">
        <f t="shared" si="144"/>
        <v>-</v>
      </c>
      <c r="I950" s="237" t="str">
        <f t="shared" si="145"/>
        <v>-</v>
      </c>
      <c r="J950" s="237" t="str">
        <f t="shared" si="146"/>
        <v>-</v>
      </c>
      <c r="K950" s="237" t="str">
        <f t="shared" si="147"/>
        <v>-</v>
      </c>
      <c r="L950" s="237" t="str">
        <f t="shared" si="148"/>
        <v>-</v>
      </c>
      <c r="M950" s="237" t="str">
        <f t="shared" si="149"/>
        <v>-</v>
      </c>
      <c r="N950" s="240"/>
      <c r="O950" s="240"/>
      <c r="P950" s="268"/>
      <c r="Q950" s="237" t="str">
        <f t="shared" si="150"/>
        <v>-</v>
      </c>
      <c r="R950" s="237" t="str">
        <f t="shared" si="151"/>
        <v>-</v>
      </c>
      <c r="S950" s="237" t="str">
        <f t="shared" si="152"/>
        <v>-</v>
      </c>
      <c r="T950" s="237" t="str">
        <f t="shared" si="153"/>
        <v>-</v>
      </c>
      <c r="U950" s="237" t="str">
        <f t="shared" si="154"/>
        <v>-</v>
      </c>
      <c r="V950" s="237" t="str">
        <f t="shared" si="155"/>
        <v>-</v>
      </c>
      <c r="W950" s="295"/>
      <c r="Y950" s="290"/>
    </row>
    <row r="951" spans="2:25" x14ac:dyDescent="0.5">
      <c r="B951" s="292"/>
      <c r="C951" s="240"/>
      <c r="D951" s="268"/>
      <c r="E951" s="240"/>
      <c r="F951" s="240"/>
      <c r="G951" s="268"/>
      <c r="H951" s="237" t="str">
        <f t="shared" si="144"/>
        <v>-</v>
      </c>
      <c r="I951" s="237" t="str">
        <f t="shared" si="145"/>
        <v>-</v>
      </c>
      <c r="J951" s="237" t="str">
        <f t="shared" si="146"/>
        <v>-</v>
      </c>
      <c r="K951" s="237" t="str">
        <f t="shared" si="147"/>
        <v>-</v>
      </c>
      <c r="L951" s="237" t="str">
        <f t="shared" si="148"/>
        <v>-</v>
      </c>
      <c r="M951" s="237" t="str">
        <f t="shared" si="149"/>
        <v>-</v>
      </c>
      <c r="N951" s="240"/>
      <c r="O951" s="240"/>
      <c r="P951" s="268"/>
      <c r="Q951" s="237" t="str">
        <f t="shared" si="150"/>
        <v>-</v>
      </c>
      <c r="R951" s="237" t="str">
        <f t="shared" si="151"/>
        <v>-</v>
      </c>
      <c r="S951" s="237" t="str">
        <f t="shared" si="152"/>
        <v>-</v>
      </c>
      <c r="T951" s="237" t="str">
        <f t="shared" si="153"/>
        <v>-</v>
      </c>
      <c r="U951" s="237" t="str">
        <f t="shared" si="154"/>
        <v>-</v>
      </c>
      <c r="V951" s="237" t="str">
        <f t="shared" si="155"/>
        <v>-</v>
      </c>
      <c r="W951" s="295"/>
      <c r="Y951" s="290"/>
    </row>
    <row r="952" spans="2:25" x14ac:dyDescent="0.5">
      <c r="B952" s="292"/>
      <c r="C952" s="240"/>
      <c r="D952" s="268"/>
      <c r="E952" s="240"/>
      <c r="F952" s="240"/>
      <c r="G952" s="268"/>
      <c r="H952" s="237" t="str">
        <f t="shared" si="144"/>
        <v>-</v>
      </c>
      <c r="I952" s="237" t="str">
        <f t="shared" si="145"/>
        <v>-</v>
      </c>
      <c r="J952" s="237" t="str">
        <f t="shared" si="146"/>
        <v>-</v>
      </c>
      <c r="K952" s="237" t="str">
        <f t="shared" si="147"/>
        <v>-</v>
      </c>
      <c r="L952" s="237" t="str">
        <f t="shared" si="148"/>
        <v>-</v>
      </c>
      <c r="M952" s="237" t="str">
        <f t="shared" si="149"/>
        <v>-</v>
      </c>
      <c r="N952" s="240"/>
      <c r="O952" s="240"/>
      <c r="P952" s="268"/>
      <c r="Q952" s="237" t="str">
        <f t="shared" si="150"/>
        <v>-</v>
      </c>
      <c r="R952" s="237" t="str">
        <f t="shared" si="151"/>
        <v>-</v>
      </c>
      <c r="S952" s="237" t="str">
        <f t="shared" si="152"/>
        <v>-</v>
      </c>
      <c r="T952" s="237" t="str">
        <f t="shared" si="153"/>
        <v>-</v>
      </c>
      <c r="U952" s="237" t="str">
        <f t="shared" si="154"/>
        <v>-</v>
      </c>
      <c r="V952" s="237" t="str">
        <f t="shared" si="155"/>
        <v>-</v>
      </c>
      <c r="W952" s="295"/>
      <c r="Y952" s="290"/>
    </row>
    <row r="953" spans="2:25" x14ac:dyDescent="0.5">
      <c r="B953" s="292"/>
      <c r="C953" s="240"/>
      <c r="D953" s="268"/>
      <c r="E953" s="240"/>
      <c r="F953" s="240"/>
      <c r="G953" s="268"/>
      <c r="H953" s="237" t="str">
        <f t="shared" si="144"/>
        <v>-</v>
      </c>
      <c r="I953" s="237" t="str">
        <f t="shared" si="145"/>
        <v>-</v>
      </c>
      <c r="J953" s="237" t="str">
        <f t="shared" si="146"/>
        <v>-</v>
      </c>
      <c r="K953" s="237" t="str">
        <f t="shared" si="147"/>
        <v>-</v>
      </c>
      <c r="L953" s="237" t="str">
        <f t="shared" si="148"/>
        <v>-</v>
      </c>
      <c r="M953" s="237" t="str">
        <f t="shared" si="149"/>
        <v>-</v>
      </c>
      <c r="N953" s="240"/>
      <c r="O953" s="240"/>
      <c r="P953" s="268"/>
      <c r="Q953" s="237" t="str">
        <f t="shared" si="150"/>
        <v>-</v>
      </c>
      <c r="R953" s="237" t="str">
        <f t="shared" si="151"/>
        <v>-</v>
      </c>
      <c r="S953" s="237" t="str">
        <f t="shared" si="152"/>
        <v>-</v>
      </c>
      <c r="T953" s="237" t="str">
        <f t="shared" si="153"/>
        <v>-</v>
      </c>
      <c r="U953" s="237" t="str">
        <f t="shared" si="154"/>
        <v>-</v>
      </c>
      <c r="V953" s="237" t="str">
        <f t="shared" si="155"/>
        <v>-</v>
      </c>
      <c r="W953" s="295"/>
      <c r="Y953" s="290"/>
    </row>
    <row r="954" spans="2:25" x14ac:dyDescent="0.5">
      <c r="B954" s="292"/>
      <c r="C954" s="240"/>
      <c r="D954" s="268"/>
      <c r="E954" s="240"/>
      <c r="F954" s="240"/>
      <c r="G954" s="268"/>
      <c r="H954" s="237" t="str">
        <f t="shared" si="144"/>
        <v>-</v>
      </c>
      <c r="I954" s="237" t="str">
        <f t="shared" si="145"/>
        <v>-</v>
      </c>
      <c r="J954" s="237" t="str">
        <f t="shared" si="146"/>
        <v>-</v>
      </c>
      <c r="K954" s="237" t="str">
        <f t="shared" si="147"/>
        <v>-</v>
      </c>
      <c r="L954" s="237" t="str">
        <f t="shared" si="148"/>
        <v>-</v>
      </c>
      <c r="M954" s="237" t="str">
        <f t="shared" si="149"/>
        <v>-</v>
      </c>
      <c r="N954" s="240"/>
      <c r="O954" s="240"/>
      <c r="P954" s="268"/>
      <c r="Q954" s="237" t="str">
        <f t="shared" si="150"/>
        <v>-</v>
      </c>
      <c r="R954" s="237" t="str">
        <f t="shared" si="151"/>
        <v>-</v>
      </c>
      <c r="S954" s="237" t="str">
        <f t="shared" si="152"/>
        <v>-</v>
      </c>
      <c r="T954" s="237" t="str">
        <f t="shared" si="153"/>
        <v>-</v>
      </c>
      <c r="U954" s="237" t="str">
        <f t="shared" si="154"/>
        <v>-</v>
      </c>
      <c r="V954" s="237" t="str">
        <f t="shared" si="155"/>
        <v>-</v>
      </c>
      <c r="W954" s="295"/>
      <c r="Y954" s="290"/>
    </row>
    <row r="955" spans="2:25" x14ac:dyDescent="0.5">
      <c r="B955" s="292"/>
      <c r="C955" s="240"/>
      <c r="D955" s="268"/>
      <c r="E955" s="240"/>
      <c r="F955" s="240"/>
      <c r="G955" s="268"/>
      <c r="H955" s="237" t="str">
        <f t="shared" si="144"/>
        <v>-</v>
      </c>
      <c r="I955" s="237" t="str">
        <f t="shared" si="145"/>
        <v>-</v>
      </c>
      <c r="J955" s="237" t="str">
        <f t="shared" si="146"/>
        <v>-</v>
      </c>
      <c r="K955" s="237" t="str">
        <f t="shared" si="147"/>
        <v>-</v>
      </c>
      <c r="L955" s="237" t="str">
        <f t="shared" si="148"/>
        <v>-</v>
      </c>
      <c r="M955" s="237" t="str">
        <f t="shared" si="149"/>
        <v>-</v>
      </c>
      <c r="N955" s="240"/>
      <c r="O955" s="240"/>
      <c r="P955" s="268"/>
      <c r="Q955" s="237" t="str">
        <f t="shared" si="150"/>
        <v>-</v>
      </c>
      <c r="R955" s="237" t="str">
        <f t="shared" si="151"/>
        <v>-</v>
      </c>
      <c r="S955" s="237" t="str">
        <f t="shared" si="152"/>
        <v>-</v>
      </c>
      <c r="T955" s="237" t="str">
        <f t="shared" si="153"/>
        <v>-</v>
      </c>
      <c r="U955" s="237" t="str">
        <f t="shared" si="154"/>
        <v>-</v>
      </c>
      <c r="V955" s="237" t="str">
        <f t="shared" si="155"/>
        <v>-</v>
      </c>
      <c r="W955" s="295"/>
      <c r="Y955" s="290"/>
    </row>
    <row r="956" spans="2:25" x14ac:dyDescent="0.5">
      <c r="B956" s="292"/>
      <c r="C956" s="240"/>
      <c r="D956" s="268"/>
      <c r="E956" s="240"/>
      <c r="F956" s="240"/>
      <c r="G956" s="268"/>
      <c r="H956" s="237" t="str">
        <f t="shared" si="144"/>
        <v>-</v>
      </c>
      <c r="I956" s="237" t="str">
        <f t="shared" si="145"/>
        <v>-</v>
      </c>
      <c r="J956" s="237" t="str">
        <f t="shared" si="146"/>
        <v>-</v>
      </c>
      <c r="K956" s="237" t="str">
        <f t="shared" si="147"/>
        <v>-</v>
      </c>
      <c r="L956" s="237" t="str">
        <f t="shared" si="148"/>
        <v>-</v>
      </c>
      <c r="M956" s="237" t="str">
        <f t="shared" si="149"/>
        <v>-</v>
      </c>
      <c r="N956" s="240"/>
      <c r="O956" s="240"/>
      <c r="P956" s="268"/>
      <c r="Q956" s="237" t="str">
        <f t="shared" si="150"/>
        <v>-</v>
      </c>
      <c r="R956" s="237" t="str">
        <f t="shared" si="151"/>
        <v>-</v>
      </c>
      <c r="S956" s="237" t="str">
        <f t="shared" si="152"/>
        <v>-</v>
      </c>
      <c r="T956" s="237" t="str">
        <f t="shared" si="153"/>
        <v>-</v>
      </c>
      <c r="U956" s="237" t="str">
        <f t="shared" si="154"/>
        <v>-</v>
      </c>
      <c r="V956" s="237" t="str">
        <f t="shared" si="155"/>
        <v>-</v>
      </c>
      <c r="W956" s="295"/>
      <c r="Y956" s="290"/>
    </row>
    <row r="957" spans="2:25" x14ac:dyDescent="0.5">
      <c r="B957" s="292"/>
      <c r="C957" s="240"/>
      <c r="D957" s="268"/>
      <c r="E957" s="240"/>
      <c r="F957" s="240"/>
      <c r="G957" s="268"/>
      <c r="H957" s="237" t="str">
        <f t="shared" si="144"/>
        <v>-</v>
      </c>
      <c r="I957" s="237" t="str">
        <f t="shared" si="145"/>
        <v>-</v>
      </c>
      <c r="J957" s="237" t="str">
        <f t="shared" si="146"/>
        <v>-</v>
      </c>
      <c r="K957" s="237" t="str">
        <f t="shared" si="147"/>
        <v>-</v>
      </c>
      <c r="L957" s="237" t="str">
        <f t="shared" si="148"/>
        <v>-</v>
      </c>
      <c r="M957" s="237" t="str">
        <f t="shared" si="149"/>
        <v>-</v>
      </c>
      <c r="N957" s="240"/>
      <c r="O957" s="240"/>
      <c r="P957" s="268"/>
      <c r="Q957" s="237" t="str">
        <f t="shared" si="150"/>
        <v>-</v>
      </c>
      <c r="R957" s="237" t="str">
        <f t="shared" si="151"/>
        <v>-</v>
      </c>
      <c r="S957" s="237" t="str">
        <f t="shared" si="152"/>
        <v>-</v>
      </c>
      <c r="T957" s="237" t="str">
        <f t="shared" si="153"/>
        <v>-</v>
      </c>
      <c r="U957" s="237" t="str">
        <f t="shared" si="154"/>
        <v>-</v>
      </c>
      <c r="V957" s="237" t="str">
        <f t="shared" si="155"/>
        <v>-</v>
      </c>
      <c r="W957" s="295"/>
      <c r="Y957" s="290"/>
    </row>
    <row r="958" spans="2:25" x14ac:dyDescent="0.5">
      <c r="B958" s="292"/>
      <c r="C958" s="240"/>
      <c r="D958" s="268"/>
      <c r="E958" s="240"/>
      <c r="F958" s="240"/>
      <c r="G958" s="268"/>
      <c r="H958" s="237" t="str">
        <f t="shared" si="144"/>
        <v>-</v>
      </c>
      <c r="I958" s="237" t="str">
        <f t="shared" si="145"/>
        <v>-</v>
      </c>
      <c r="J958" s="237" t="str">
        <f t="shared" si="146"/>
        <v>-</v>
      </c>
      <c r="K958" s="237" t="str">
        <f t="shared" si="147"/>
        <v>-</v>
      </c>
      <c r="L958" s="237" t="str">
        <f t="shared" si="148"/>
        <v>-</v>
      </c>
      <c r="M958" s="237" t="str">
        <f t="shared" si="149"/>
        <v>-</v>
      </c>
      <c r="N958" s="240"/>
      <c r="O958" s="240"/>
      <c r="P958" s="268"/>
      <c r="Q958" s="237" t="str">
        <f t="shared" si="150"/>
        <v>-</v>
      </c>
      <c r="R958" s="237" t="str">
        <f t="shared" si="151"/>
        <v>-</v>
      </c>
      <c r="S958" s="237" t="str">
        <f t="shared" si="152"/>
        <v>-</v>
      </c>
      <c r="T958" s="237" t="str">
        <f t="shared" si="153"/>
        <v>-</v>
      </c>
      <c r="U958" s="237" t="str">
        <f t="shared" si="154"/>
        <v>-</v>
      </c>
      <c r="V958" s="237" t="str">
        <f t="shared" si="155"/>
        <v>-</v>
      </c>
      <c r="W958" s="295"/>
      <c r="Y958" s="290"/>
    </row>
    <row r="959" spans="2:25" x14ac:dyDescent="0.5">
      <c r="B959" s="292"/>
      <c r="C959" s="240"/>
      <c r="D959" s="268"/>
      <c r="E959" s="240"/>
      <c r="F959" s="240"/>
      <c r="G959" s="268"/>
      <c r="H959" s="237" t="str">
        <f t="shared" si="144"/>
        <v>-</v>
      </c>
      <c r="I959" s="237" t="str">
        <f t="shared" si="145"/>
        <v>-</v>
      </c>
      <c r="J959" s="237" t="str">
        <f t="shared" si="146"/>
        <v>-</v>
      </c>
      <c r="K959" s="237" t="str">
        <f t="shared" si="147"/>
        <v>-</v>
      </c>
      <c r="L959" s="237" t="str">
        <f t="shared" si="148"/>
        <v>-</v>
      </c>
      <c r="M959" s="237" t="str">
        <f t="shared" si="149"/>
        <v>-</v>
      </c>
      <c r="N959" s="240"/>
      <c r="O959" s="240"/>
      <c r="P959" s="268"/>
      <c r="Q959" s="237" t="str">
        <f t="shared" si="150"/>
        <v>-</v>
      </c>
      <c r="R959" s="237" t="str">
        <f t="shared" si="151"/>
        <v>-</v>
      </c>
      <c r="S959" s="237" t="str">
        <f t="shared" si="152"/>
        <v>-</v>
      </c>
      <c r="T959" s="237" t="str">
        <f t="shared" si="153"/>
        <v>-</v>
      </c>
      <c r="U959" s="237" t="str">
        <f t="shared" si="154"/>
        <v>-</v>
      </c>
      <c r="V959" s="237" t="str">
        <f t="shared" si="155"/>
        <v>-</v>
      </c>
      <c r="W959" s="295"/>
      <c r="Y959" s="290"/>
    </row>
    <row r="960" spans="2:25" x14ac:dyDescent="0.5">
      <c r="B960" s="292"/>
      <c r="C960" s="240"/>
      <c r="D960" s="268"/>
      <c r="E960" s="240"/>
      <c r="F960" s="240"/>
      <c r="G960" s="268"/>
      <c r="H960" s="237" t="str">
        <f t="shared" si="144"/>
        <v>-</v>
      </c>
      <c r="I960" s="237" t="str">
        <f t="shared" si="145"/>
        <v>-</v>
      </c>
      <c r="J960" s="237" t="str">
        <f t="shared" si="146"/>
        <v>-</v>
      </c>
      <c r="K960" s="237" t="str">
        <f t="shared" si="147"/>
        <v>-</v>
      </c>
      <c r="L960" s="237" t="str">
        <f t="shared" si="148"/>
        <v>-</v>
      </c>
      <c r="M960" s="237" t="str">
        <f t="shared" si="149"/>
        <v>-</v>
      </c>
      <c r="N960" s="240"/>
      <c r="O960" s="240"/>
      <c r="P960" s="268"/>
      <c r="Q960" s="237" t="str">
        <f t="shared" si="150"/>
        <v>-</v>
      </c>
      <c r="R960" s="237" t="str">
        <f t="shared" si="151"/>
        <v>-</v>
      </c>
      <c r="S960" s="237" t="str">
        <f t="shared" si="152"/>
        <v>-</v>
      </c>
      <c r="T960" s="237" t="str">
        <f t="shared" si="153"/>
        <v>-</v>
      </c>
      <c r="U960" s="237" t="str">
        <f t="shared" si="154"/>
        <v>-</v>
      </c>
      <c r="V960" s="237" t="str">
        <f t="shared" si="155"/>
        <v>-</v>
      </c>
      <c r="W960" s="295"/>
      <c r="Y960" s="290"/>
    </row>
    <row r="961" spans="2:25" x14ac:dyDescent="0.5">
      <c r="B961" s="292"/>
      <c r="C961" s="240"/>
      <c r="D961" s="268"/>
      <c r="E961" s="240"/>
      <c r="F961" s="240"/>
      <c r="G961" s="268"/>
      <c r="H961" s="237" t="str">
        <f t="shared" si="144"/>
        <v>-</v>
      </c>
      <c r="I961" s="237" t="str">
        <f t="shared" si="145"/>
        <v>-</v>
      </c>
      <c r="J961" s="237" t="str">
        <f t="shared" si="146"/>
        <v>-</v>
      </c>
      <c r="K961" s="237" t="str">
        <f t="shared" si="147"/>
        <v>-</v>
      </c>
      <c r="L961" s="237" t="str">
        <f t="shared" si="148"/>
        <v>-</v>
      </c>
      <c r="M961" s="237" t="str">
        <f t="shared" si="149"/>
        <v>-</v>
      </c>
      <c r="N961" s="240"/>
      <c r="O961" s="240"/>
      <c r="P961" s="268"/>
      <c r="Q961" s="237" t="str">
        <f t="shared" si="150"/>
        <v>-</v>
      </c>
      <c r="R961" s="237" t="str">
        <f t="shared" si="151"/>
        <v>-</v>
      </c>
      <c r="S961" s="237" t="str">
        <f t="shared" si="152"/>
        <v>-</v>
      </c>
      <c r="T961" s="237" t="str">
        <f t="shared" si="153"/>
        <v>-</v>
      </c>
      <c r="U961" s="237" t="str">
        <f t="shared" si="154"/>
        <v>-</v>
      </c>
      <c r="V961" s="237" t="str">
        <f t="shared" si="155"/>
        <v>-</v>
      </c>
      <c r="W961" s="295"/>
      <c r="Y961" s="290"/>
    </row>
    <row r="962" spans="2:25" x14ac:dyDescent="0.5">
      <c r="B962" s="292"/>
      <c r="C962" s="240"/>
      <c r="D962" s="268"/>
      <c r="E962" s="240"/>
      <c r="F962" s="240"/>
      <c r="G962" s="268"/>
      <c r="H962" s="237" t="str">
        <f t="shared" si="144"/>
        <v>-</v>
      </c>
      <c r="I962" s="237" t="str">
        <f t="shared" si="145"/>
        <v>-</v>
      </c>
      <c r="J962" s="237" t="str">
        <f t="shared" si="146"/>
        <v>-</v>
      </c>
      <c r="K962" s="237" t="str">
        <f t="shared" si="147"/>
        <v>-</v>
      </c>
      <c r="L962" s="237" t="str">
        <f t="shared" si="148"/>
        <v>-</v>
      </c>
      <c r="M962" s="237" t="str">
        <f t="shared" si="149"/>
        <v>-</v>
      </c>
      <c r="N962" s="240"/>
      <c r="O962" s="240"/>
      <c r="P962" s="268"/>
      <c r="Q962" s="237" t="str">
        <f t="shared" si="150"/>
        <v>-</v>
      </c>
      <c r="R962" s="237" t="str">
        <f t="shared" si="151"/>
        <v>-</v>
      </c>
      <c r="S962" s="237" t="str">
        <f t="shared" si="152"/>
        <v>-</v>
      </c>
      <c r="T962" s="237" t="str">
        <f t="shared" si="153"/>
        <v>-</v>
      </c>
      <c r="U962" s="237" t="str">
        <f t="shared" si="154"/>
        <v>-</v>
      </c>
      <c r="V962" s="237" t="str">
        <f t="shared" si="155"/>
        <v>-</v>
      </c>
      <c r="W962" s="295"/>
      <c r="Y962" s="290"/>
    </row>
    <row r="963" spans="2:25" x14ac:dyDescent="0.5">
      <c r="B963" s="292"/>
      <c r="C963" s="240"/>
      <c r="D963" s="268"/>
      <c r="E963" s="240"/>
      <c r="F963" s="240"/>
      <c r="G963" s="268"/>
      <c r="H963" s="237" t="str">
        <f t="shared" si="144"/>
        <v>-</v>
      </c>
      <c r="I963" s="237" t="str">
        <f t="shared" si="145"/>
        <v>-</v>
      </c>
      <c r="J963" s="237" t="str">
        <f t="shared" si="146"/>
        <v>-</v>
      </c>
      <c r="K963" s="237" t="str">
        <f t="shared" si="147"/>
        <v>-</v>
      </c>
      <c r="L963" s="237" t="str">
        <f t="shared" si="148"/>
        <v>-</v>
      </c>
      <c r="M963" s="237" t="str">
        <f t="shared" si="149"/>
        <v>-</v>
      </c>
      <c r="N963" s="240"/>
      <c r="O963" s="240"/>
      <c r="P963" s="268"/>
      <c r="Q963" s="237" t="str">
        <f t="shared" si="150"/>
        <v>-</v>
      </c>
      <c r="R963" s="237" t="str">
        <f t="shared" si="151"/>
        <v>-</v>
      </c>
      <c r="S963" s="237" t="str">
        <f t="shared" si="152"/>
        <v>-</v>
      </c>
      <c r="T963" s="237" t="str">
        <f t="shared" si="153"/>
        <v>-</v>
      </c>
      <c r="U963" s="237" t="str">
        <f t="shared" si="154"/>
        <v>-</v>
      </c>
      <c r="V963" s="237" t="str">
        <f t="shared" si="155"/>
        <v>-</v>
      </c>
      <c r="W963" s="295"/>
      <c r="Y963" s="290"/>
    </row>
    <row r="964" spans="2:25" x14ac:dyDescent="0.5">
      <c r="B964" s="292"/>
      <c r="C964" s="240"/>
      <c r="D964" s="268"/>
      <c r="E964" s="240"/>
      <c r="F964" s="240"/>
      <c r="G964" s="268"/>
      <c r="H964" s="237" t="str">
        <f t="shared" si="144"/>
        <v>-</v>
      </c>
      <c r="I964" s="237" t="str">
        <f t="shared" si="145"/>
        <v>-</v>
      </c>
      <c r="J964" s="237" t="str">
        <f t="shared" si="146"/>
        <v>-</v>
      </c>
      <c r="K964" s="237" t="str">
        <f t="shared" si="147"/>
        <v>-</v>
      </c>
      <c r="L964" s="237" t="str">
        <f t="shared" si="148"/>
        <v>-</v>
      </c>
      <c r="M964" s="237" t="str">
        <f t="shared" si="149"/>
        <v>-</v>
      </c>
      <c r="N964" s="240"/>
      <c r="O964" s="240"/>
      <c r="P964" s="268"/>
      <c r="Q964" s="237" t="str">
        <f t="shared" si="150"/>
        <v>-</v>
      </c>
      <c r="R964" s="237" t="str">
        <f t="shared" si="151"/>
        <v>-</v>
      </c>
      <c r="S964" s="237" t="str">
        <f t="shared" si="152"/>
        <v>-</v>
      </c>
      <c r="T964" s="237" t="str">
        <f t="shared" si="153"/>
        <v>-</v>
      </c>
      <c r="U964" s="237" t="str">
        <f t="shared" si="154"/>
        <v>-</v>
      </c>
      <c r="V964" s="237" t="str">
        <f t="shared" si="155"/>
        <v>-</v>
      </c>
      <c r="W964" s="295"/>
      <c r="Y964" s="290"/>
    </row>
    <row r="965" spans="2:25" x14ac:dyDescent="0.5">
      <c r="B965" s="292"/>
      <c r="C965" s="240"/>
      <c r="D965" s="268"/>
      <c r="E965" s="240"/>
      <c r="F965" s="240"/>
      <c r="G965" s="268"/>
      <c r="H965" s="237" t="str">
        <f t="shared" si="144"/>
        <v>-</v>
      </c>
      <c r="I965" s="237" t="str">
        <f t="shared" si="145"/>
        <v>-</v>
      </c>
      <c r="J965" s="237" t="str">
        <f t="shared" si="146"/>
        <v>-</v>
      </c>
      <c r="K965" s="237" t="str">
        <f t="shared" si="147"/>
        <v>-</v>
      </c>
      <c r="L965" s="237" t="str">
        <f t="shared" si="148"/>
        <v>-</v>
      </c>
      <c r="M965" s="237" t="str">
        <f t="shared" si="149"/>
        <v>-</v>
      </c>
      <c r="N965" s="240"/>
      <c r="O965" s="240"/>
      <c r="P965" s="268"/>
      <c r="Q965" s="237" t="str">
        <f t="shared" si="150"/>
        <v>-</v>
      </c>
      <c r="R965" s="237" t="str">
        <f t="shared" si="151"/>
        <v>-</v>
      </c>
      <c r="S965" s="237" t="str">
        <f t="shared" si="152"/>
        <v>-</v>
      </c>
      <c r="T965" s="237" t="str">
        <f t="shared" si="153"/>
        <v>-</v>
      </c>
      <c r="U965" s="237" t="str">
        <f t="shared" si="154"/>
        <v>-</v>
      </c>
      <c r="V965" s="237" t="str">
        <f t="shared" si="155"/>
        <v>-</v>
      </c>
      <c r="W965" s="295"/>
      <c r="Y965" s="290"/>
    </row>
    <row r="966" spans="2:25" x14ac:dyDescent="0.5">
      <c r="B966" s="292"/>
      <c r="C966" s="240"/>
      <c r="D966" s="268"/>
      <c r="E966" s="240"/>
      <c r="F966" s="240"/>
      <c r="G966" s="268"/>
      <c r="H966" s="237" t="str">
        <f t="shared" si="144"/>
        <v>-</v>
      </c>
      <c r="I966" s="237" t="str">
        <f t="shared" si="145"/>
        <v>-</v>
      </c>
      <c r="J966" s="237" t="str">
        <f t="shared" si="146"/>
        <v>-</v>
      </c>
      <c r="K966" s="237" t="str">
        <f t="shared" si="147"/>
        <v>-</v>
      </c>
      <c r="L966" s="237" t="str">
        <f t="shared" si="148"/>
        <v>-</v>
      </c>
      <c r="M966" s="237" t="str">
        <f t="shared" si="149"/>
        <v>-</v>
      </c>
      <c r="N966" s="240"/>
      <c r="O966" s="240"/>
      <c r="P966" s="268"/>
      <c r="Q966" s="237" t="str">
        <f t="shared" si="150"/>
        <v>-</v>
      </c>
      <c r="R966" s="237" t="str">
        <f t="shared" si="151"/>
        <v>-</v>
      </c>
      <c r="S966" s="237" t="str">
        <f t="shared" si="152"/>
        <v>-</v>
      </c>
      <c r="T966" s="237" t="str">
        <f t="shared" si="153"/>
        <v>-</v>
      </c>
      <c r="U966" s="237" t="str">
        <f t="shared" si="154"/>
        <v>-</v>
      </c>
      <c r="V966" s="237" t="str">
        <f t="shared" si="155"/>
        <v>-</v>
      </c>
      <c r="W966" s="295"/>
      <c r="Y966" s="290"/>
    </row>
    <row r="967" spans="2:25" x14ac:dyDescent="0.5">
      <c r="B967" s="292"/>
      <c r="C967" s="240"/>
      <c r="D967" s="268"/>
      <c r="E967" s="240"/>
      <c r="F967" s="240"/>
      <c r="G967" s="268"/>
      <c r="H967" s="237" t="str">
        <f t="shared" si="144"/>
        <v>-</v>
      </c>
      <c r="I967" s="237" t="str">
        <f t="shared" si="145"/>
        <v>-</v>
      </c>
      <c r="J967" s="237" t="str">
        <f t="shared" si="146"/>
        <v>-</v>
      </c>
      <c r="K967" s="237" t="str">
        <f t="shared" si="147"/>
        <v>-</v>
      </c>
      <c r="L967" s="237" t="str">
        <f t="shared" si="148"/>
        <v>-</v>
      </c>
      <c r="M967" s="237" t="str">
        <f t="shared" si="149"/>
        <v>-</v>
      </c>
      <c r="N967" s="240"/>
      <c r="O967" s="240"/>
      <c r="P967" s="268"/>
      <c r="Q967" s="237" t="str">
        <f t="shared" si="150"/>
        <v>-</v>
      </c>
      <c r="R967" s="237" t="str">
        <f t="shared" si="151"/>
        <v>-</v>
      </c>
      <c r="S967" s="237" t="str">
        <f t="shared" si="152"/>
        <v>-</v>
      </c>
      <c r="T967" s="237" t="str">
        <f t="shared" si="153"/>
        <v>-</v>
      </c>
      <c r="U967" s="237" t="str">
        <f t="shared" si="154"/>
        <v>-</v>
      </c>
      <c r="V967" s="237" t="str">
        <f t="shared" si="155"/>
        <v>-</v>
      </c>
      <c r="W967" s="295"/>
      <c r="Y967" s="290"/>
    </row>
    <row r="968" spans="2:25" x14ac:dyDescent="0.5">
      <c r="B968" s="292"/>
      <c r="C968" s="240"/>
      <c r="D968" s="268"/>
      <c r="E968" s="240"/>
      <c r="F968" s="240"/>
      <c r="G968" s="268"/>
      <c r="H968" s="237" t="str">
        <f t="shared" si="144"/>
        <v>-</v>
      </c>
      <c r="I968" s="237" t="str">
        <f t="shared" si="145"/>
        <v>-</v>
      </c>
      <c r="J968" s="237" t="str">
        <f t="shared" si="146"/>
        <v>-</v>
      </c>
      <c r="K968" s="237" t="str">
        <f t="shared" si="147"/>
        <v>-</v>
      </c>
      <c r="L968" s="237" t="str">
        <f t="shared" si="148"/>
        <v>-</v>
      </c>
      <c r="M968" s="237" t="str">
        <f t="shared" si="149"/>
        <v>-</v>
      </c>
      <c r="N968" s="240"/>
      <c r="O968" s="240"/>
      <c r="P968" s="268"/>
      <c r="Q968" s="237" t="str">
        <f t="shared" si="150"/>
        <v>-</v>
      </c>
      <c r="R968" s="237" t="str">
        <f t="shared" si="151"/>
        <v>-</v>
      </c>
      <c r="S968" s="237" t="str">
        <f t="shared" si="152"/>
        <v>-</v>
      </c>
      <c r="T968" s="237" t="str">
        <f t="shared" si="153"/>
        <v>-</v>
      </c>
      <c r="U968" s="237" t="str">
        <f t="shared" si="154"/>
        <v>-</v>
      </c>
      <c r="V968" s="237" t="str">
        <f t="shared" si="155"/>
        <v>-</v>
      </c>
      <c r="W968" s="295"/>
      <c r="Y968" s="290"/>
    </row>
    <row r="969" spans="2:25" x14ac:dyDescent="0.5">
      <c r="B969" s="292"/>
      <c r="C969" s="240"/>
      <c r="D969" s="268"/>
      <c r="E969" s="240"/>
      <c r="F969" s="240"/>
      <c r="G969" s="268"/>
      <c r="H969" s="237" t="str">
        <f t="shared" si="144"/>
        <v>-</v>
      </c>
      <c r="I969" s="237" t="str">
        <f t="shared" si="145"/>
        <v>-</v>
      </c>
      <c r="J969" s="237" t="str">
        <f t="shared" si="146"/>
        <v>-</v>
      </c>
      <c r="K969" s="237" t="str">
        <f t="shared" si="147"/>
        <v>-</v>
      </c>
      <c r="L969" s="237" t="str">
        <f t="shared" si="148"/>
        <v>-</v>
      </c>
      <c r="M969" s="237" t="str">
        <f t="shared" si="149"/>
        <v>-</v>
      </c>
      <c r="N969" s="240"/>
      <c r="O969" s="240"/>
      <c r="P969" s="268"/>
      <c r="Q969" s="237" t="str">
        <f t="shared" si="150"/>
        <v>-</v>
      </c>
      <c r="R969" s="237" t="str">
        <f t="shared" si="151"/>
        <v>-</v>
      </c>
      <c r="S969" s="237" t="str">
        <f t="shared" si="152"/>
        <v>-</v>
      </c>
      <c r="T969" s="237" t="str">
        <f t="shared" si="153"/>
        <v>-</v>
      </c>
      <c r="U969" s="237" t="str">
        <f t="shared" si="154"/>
        <v>-</v>
      </c>
      <c r="V969" s="237" t="str">
        <f t="shared" si="155"/>
        <v>-</v>
      </c>
      <c r="W969" s="295"/>
      <c r="Y969" s="290"/>
    </row>
    <row r="970" spans="2:25" x14ac:dyDescent="0.5">
      <c r="B970" s="292"/>
      <c r="C970" s="240"/>
      <c r="D970" s="268"/>
      <c r="E970" s="240"/>
      <c r="F970" s="240"/>
      <c r="G970" s="268"/>
      <c r="H970" s="237" t="str">
        <f t="shared" si="144"/>
        <v>-</v>
      </c>
      <c r="I970" s="237" t="str">
        <f t="shared" si="145"/>
        <v>-</v>
      </c>
      <c r="J970" s="237" t="str">
        <f t="shared" si="146"/>
        <v>-</v>
      </c>
      <c r="K970" s="237" t="str">
        <f t="shared" si="147"/>
        <v>-</v>
      </c>
      <c r="L970" s="237" t="str">
        <f t="shared" si="148"/>
        <v>-</v>
      </c>
      <c r="M970" s="237" t="str">
        <f t="shared" si="149"/>
        <v>-</v>
      </c>
      <c r="N970" s="240"/>
      <c r="O970" s="240"/>
      <c r="P970" s="268"/>
      <c r="Q970" s="237" t="str">
        <f t="shared" si="150"/>
        <v>-</v>
      </c>
      <c r="R970" s="237" t="str">
        <f t="shared" si="151"/>
        <v>-</v>
      </c>
      <c r="S970" s="237" t="str">
        <f t="shared" si="152"/>
        <v>-</v>
      </c>
      <c r="T970" s="237" t="str">
        <f t="shared" si="153"/>
        <v>-</v>
      </c>
      <c r="U970" s="237" t="str">
        <f t="shared" si="154"/>
        <v>-</v>
      </c>
      <c r="V970" s="237" t="str">
        <f t="shared" si="155"/>
        <v>-</v>
      </c>
      <c r="W970" s="295"/>
      <c r="Y970" s="290"/>
    </row>
    <row r="971" spans="2:25" x14ac:dyDescent="0.5">
      <c r="B971" s="292"/>
      <c r="C971" s="240"/>
      <c r="D971" s="268"/>
      <c r="E971" s="240"/>
      <c r="F971" s="240"/>
      <c r="G971" s="268"/>
      <c r="H971" s="237" t="str">
        <f t="shared" si="144"/>
        <v>-</v>
      </c>
      <c r="I971" s="237" t="str">
        <f t="shared" si="145"/>
        <v>-</v>
      </c>
      <c r="J971" s="237" t="str">
        <f t="shared" si="146"/>
        <v>-</v>
      </c>
      <c r="K971" s="237" t="str">
        <f t="shared" si="147"/>
        <v>-</v>
      </c>
      <c r="L971" s="237" t="str">
        <f t="shared" si="148"/>
        <v>-</v>
      </c>
      <c r="M971" s="237" t="str">
        <f t="shared" si="149"/>
        <v>-</v>
      </c>
      <c r="N971" s="240"/>
      <c r="O971" s="240"/>
      <c r="P971" s="268"/>
      <c r="Q971" s="237" t="str">
        <f t="shared" si="150"/>
        <v>-</v>
      </c>
      <c r="R971" s="237" t="str">
        <f t="shared" si="151"/>
        <v>-</v>
      </c>
      <c r="S971" s="237" t="str">
        <f t="shared" si="152"/>
        <v>-</v>
      </c>
      <c r="T971" s="237" t="str">
        <f t="shared" si="153"/>
        <v>-</v>
      </c>
      <c r="U971" s="237" t="str">
        <f t="shared" si="154"/>
        <v>-</v>
      </c>
      <c r="V971" s="237" t="str">
        <f t="shared" si="155"/>
        <v>-</v>
      </c>
      <c r="W971" s="295"/>
      <c r="Y971" s="290"/>
    </row>
    <row r="972" spans="2:25" x14ac:dyDescent="0.5">
      <c r="B972" s="292"/>
      <c r="C972" s="240"/>
      <c r="D972" s="268"/>
      <c r="E972" s="240"/>
      <c r="F972" s="240"/>
      <c r="G972" s="268"/>
      <c r="H972" s="237" t="str">
        <f t="shared" si="144"/>
        <v>-</v>
      </c>
      <c r="I972" s="237" t="str">
        <f t="shared" si="145"/>
        <v>-</v>
      </c>
      <c r="J972" s="237" t="str">
        <f t="shared" si="146"/>
        <v>-</v>
      </c>
      <c r="K972" s="237" t="str">
        <f t="shared" si="147"/>
        <v>-</v>
      </c>
      <c r="L972" s="237" t="str">
        <f t="shared" si="148"/>
        <v>-</v>
      </c>
      <c r="M972" s="237" t="str">
        <f t="shared" si="149"/>
        <v>-</v>
      </c>
      <c r="N972" s="240"/>
      <c r="O972" s="240"/>
      <c r="P972" s="268"/>
      <c r="Q972" s="237" t="str">
        <f t="shared" si="150"/>
        <v>-</v>
      </c>
      <c r="R972" s="237" t="str">
        <f t="shared" si="151"/>
        <v>-</v>
      </c>
      <c r="S972" s="237" t="str">
        <f t="shared" si="152"/>
        <v>-</v>
      </c>
      <c r="T972" s="237" t="str">
        <f t="shared" si="153"/>
        <v>-</v>
      </c>
      <c r="U972" s="237" t="str">
        <f t="shared" si="154"/>
        <v>-</v>
      </c>
      <c r="V972" s="237" t="str">
        <f t="shared" si="155"/>
        <v>-</v>
      </c>
      <c r="W972" s="295"/>
      <c r="Y972" s="290"/>
    </row>
    <row r="973" spans="2:25" x14ac:dyDescent="0.5">
      <c r="B973" s="292"/>
      <c r="C973" s="240"/>
      <c r="D973" s="268"/>
      <c r="E973" s="240"/>
      <c r="F973" s="240"/>
      <c r="G973" s="268"/>
      <c r="H973" s="237" t="str">
        <f t="shared" si="144"/>
        <v>-</v>
      </c>
      <c r="I973" s="237" t="str">
        <f t="shared" si="145"/>
        <v>-</v>
      </c>
      <c r="J973" s="237" t="str">
        <f t="shared" si="146"/>
        <v>-</v>
      </c>
      <c r="K973" s="237" t="str">
        <f t="shared" si="147"/>
        <v>-</v>
      </c>
      <c r="L973" s="237" t="str">
        <f t="shared" si="148"/>
        <v>-</v>
      </c>
      <c r="M973" s="237" t="str">
        <f t="shared" si="149"/>
        <v>-</v>
      </c>
      <c r="N973" s="240"/>
      <c r="O973" s="240"/>
      <c r="P973" s="268"/>
      <c r="Q973" s="237" t="str">
        <f t="shared" si="150"/>
        <v>-</v>
      </c>
      <c r="R973" s="237" t="str">
        <f t="shared" si="151"/>
        <v>-</v>
      </c>
      <c r="S973" s="237" t="str">
        <f t="shared" si="152"/>
        <v>-</v>
      </c>
      <c r="T973" s="237" t="str">
        <f t="shared" si="153"/>
        <v>-</v>
      </c>
      <c r="U973" s="237" t="str">
        <f t="shared" si="154"/>
        <v>-</v>
      </c>
      <c r="V973" s="237" t="str">
        <f t="shared" si="155"/>
        <v>-</v>
      </c>
      <c r="W973" s="295"/>
      <c r="Y973" s="290"/>
    </row>
    <row r="974" spans="2:25" x14ac:dyDescent="0.5">
      <c r="B974" s="292"/>
      <c r="C974" s="240"/>
      <c r="D974" s="268"/>
      <c r="E974" s="240"/>
      <c r="F974" s="240"/>
      <c r="G974" s="268"/>
      <c r="H974" s="237" t="str">
        <f t="shared" si="144"/>
        <v>-</v>
      </c>
      <c r="I974" s="237" t="str">
        <f t="shared" si="145"/>
        <v>-</v>
      </c>
      <c r="J974" s="237" t="str">
        <f t="shared" si="146"/>
        <v>-</v>
      </c>
      <c r="K974" s="237" t="str">
        <f t="shared" si="147"/>
        <v>-</v>
      </c>
      <c r="L974" s="237" t="str">
        <f t="shared" si="148"/>
        <v>-</v>
      </c>
      <c r="M974" s="237" t="str">
        <f t="shared" si="149"/>
        <v>-</v>
      </c>
      <c r="N974" s="240"/>
      <c r="O974" s="240"/>
      <c r="P974" s="268"/>
      <c r="Q974" s="237" t="str">
        <f t="shared" si="150"/>
        <v>-</v>
      </c>
      <c r="R974" s="237" t="str">
        <f t="shared" si="151"/>
        <v>-</v>
      </c>
      <c r="S974" s="237" t="str">
        <f t="shared" si="152"/>
        <v>-</v>
      </c>
      <c r="T974" s="237" t="str">
        <f t="shared" si="153"/>
        <v>-</v>
      </c>
      <c r="U974" s="237" t="str">
        <f t="shared" si="154"/>
        <v>-</v>
      </c>
      <c r="V974" s="237" t="str">
        <f t="shared" si="155"/>
        <v>-</v>
      </c>
      <c r="W974" s="295"/>
      <c r="Y974" s="290"/>
    </row>
    <row r="975" spans="2:25" x14ac:dyDescent="0.5">
      <c r="B975" s="292"/>
      <c r="C975" s="240"/>
      <c r="D975" s="268"/>
      <c r="E975" s="240"/>
      <c r="F975" s="240"/>
      <c r="G975" s="268"/>
      <c r="H975" s="237" t="str">
        <f t="shared" si="144"/>
        <v>-</v>
      </c>
      <c r="I975" s="237" t="str">
        <f t="shared" si="145"/>
        <v>-</v>
      </c>
      <c r="J975" s="237" t="str">
        <f t="shared" si="146"/>
        <v>-</v>
      </c>
      <c r="K975" s="237" t="str">
        <f t="shared" si="147"/>
        <v>-</v>
      </c>
      <c r="L975" s="237" t="str">
        <f t="shared" si="148"/>
        <v>-</v>
      </c>
      <c r="M975" s="237" t="str">
        <f t="shared" si="149"/>
        <v>-</v>
      </c>
      <c r="N975" s="240"/>
      <c r="O975" s="240"/>
      <c r="P975" s="268"/>
      <c r="Q975" s="237" t="str">
        <f t="shared" si="150"/>
        <v>-</v>
      </c>
      <c r="R975" s="237" t="str">
        <f t="shared" si="151"/>
        <v>-</v>
      </c>
      <c r="S975" s="237" t="str">
        <f t="shared" si="152"/>
        <v>-</v>
      </c>
      <c r="T975" s="237" t="str">
        <f t="shared" si="153"/>
        <v>-</v>
      </c>
      <c r="U975" s="237" t="str">
        <f t="shared" si="154"/>
        <v>-</v>
      </c>
      <c r="V975" s="237" t="str">
        <f t="shared" si="155"/>
        <v>-</v>
      </c>
      <c r="W975" s="295"/>
      <c r="Y975" s="290"/>
    </row>
    <row r="976" spans="2:25" x14ac:dyDescent="0.5">
      <c r="B976" s="292"/>
      <c r="C976" s="240"/>
      <c r="D976" s="268"/>
      <c r="E976" s="240"/>
      <c r="F976" s="240"/>
      <c r="G976" s="268"/>
      <c r="H976" s="237" t="str">
        <f t="shared" si="144"/>
        <v>-</v>
      </c>
      <c r="I976" s="237" t="str">
        <f t="shared" si="145"/>
        <v>-</v>
      </c>
      <c r="J976" s="237" t="str">
        <f t="shared" si="146"/>
        <v>-</v>
      </c>
      <c r="K976" s="237" t="str">
        <f t="shared" si="147"/>
        <v>-</v>
      </c>
      <c r="L976" s="237" t="str">
        <f t="shared" si="148"/>
        <v>-</v>
      </c>
      <c r="M976" s="237" t="str">
        <f t="shared" si="149"/>
        <v>-</v>
      </c>
      <c r="N976" s="240"/>
      <c r="O976" s="240"/>
      <c r="P976" s="268"/>
      <c r="Q976" s="237" t="str">
        <f t="shared" si="150"/>
        <v>-</v>
      </c>
      <c r="R976" s="237" t="str">
        <f t="shared" si="151"/>
        <v>-</v>
      </c>
      <c r="S976" s="237" t="str">
        <f t="shared" si="152"/>
        <v>-</v>
      </c>
      <c r="T976" s="237" t="str">
        <f t="shared" si="153"/>
        <v>-</v>
      </c>
      <c r="U976" s="237" t="str">
        <f t="shared" si="154"/>
        <v>-</v>
      </c>
      <c r="V976" s="237" t="str">
        <f t="shared" si="155"/>
        <v>-</v>
      </c>
      <c r="W976" s="295"/>
      <c r="Y976" s="290"/>
    </row>
    <row r="977" spans="2:25" x14ac:dyDescent="0.5">
      <c r="B977" s="292"/>
      <c r="C977" s="240"/>
      <c r="D977" s="268"/>
      <c r="E977" s="240"/>
      <c r="F977" s="240"/>
      <c r="G977" s="268"/>
      <c r="H977" s="237" t="str">
        <f t="shared" si="144"/>
        <v>-</v>
      </c>
      <c r="I977" s="237" t="str">
        <f t="shared" si="145"/>
        <v>-</v>
      </c>
      <c r="J977" s="237" t="str">
        <f t="shared" si="146"/>
        <v>-</v>
      </c>
      <c r="K977" s="237" t="str">
        <f t="shared" si="147"/>
        <v>-</v>
      </c>
      <c r="L977" s="237" t="str">
        <f t="shared" si="148"/>
        <v>-</v>
      </c>
      <c r="M977" s="237" t="str">
        <f t="shared" si="149"/>
        <v>-</v>
      </c>
      <c r="N977" s="240"/>
      <c r="O977" s="240"/>
      <c r="P977" s="268"/>
      <c r="Q977" s="237" t="str">
        <f t="shared" si="150"/>
        <v>-</v>
      </c>
      <c r="R977" s="237" t="str">
        <f t="shared" si="151"/>
        <v>-</v>
      </c>
      <c r="S977" s="237" t="str">
        <f t="shared" si="152"/>
        <v>-</v>
      </c>
      <c r="T977" s="237" t="str">
        <f t="shared" si="153"/>
        <v>-</v>
      </c>
      <c r="U977" s="237" t="str">
        <f t="shared" si="154"/>
        <v>-</v>
      </c>
      <c r="V977" s="237" t="str">
        <f t="shared" si="155"/>
        <v>-</v>
      </c>
      <c r="W977" s="295"/>
      <c r="Y977" s="290"/>
    </row>
    <row r="978" spans="2:25" x14ac:dyDescent="0.5">
      <c r="B978" s="292"/>
      <c r="C978" s="240"/>
      <c r="D978" s="268"/>
      <c r="E978" s="240"/>
      <c r="F978" s="240"/>
      <c r="G978" s="268"/>
      <c r="H978" s="237" t="str">
        <f t="shared" si="144"/>
        <v>-</v>
      </c>
      <c r="I978" s="237" t="str">
        <f t="shared" si="145"/>
        <v>-</v>
      </c>
      <c r="J978" s="237" t="str">
        <f t="shared" si="146"/>
        <v>-</v>
      </c>
      <c r="K978" s="237" t="str">
        <f t="shared" si="147"/>
        <v>-</v>
      </c>
      <c r="L978" s="237" t="str">
        <f t="shared" si="148"/>
        <v>-</v>
      </c>
      <c r="M978" s="237" t="str">
        <f t="shared" si="149"/>
        <v>-</v>
      </c>
      <c r="N978" s="240"/>
      <c r="O978" s="240"/>
      <c r="P978" s="268"/>
      <c r="Q978" s="237" t="str">
        <f t="shared" si="150"/>
        <v>-</v>
      </c>
      <c r="R978" s="237" t="str">
        <f t="shared" si="151"/>
        <v>-</v>
      </c>
      <c r="S978" s="237" t="str">
        <f t="shared" si="152"/>
        <v>-</v>
      </c>
      <c r="T978" s="237" t="str">
        <f t="shared" si="153"/>
        <v>-</v>
      </c>
      <c r="U978" s="237" t="str">
        <f t="shared" si="154"/>
        <v>-</v>
      </c>
      <c r="V978" s="237" t="str">
        <f t="shared" si="155"/>
        <v>-</v>
      </c>
      <c r="W978" s="295"/>
      <c r="Y978" s="290"/>
    </row>
    <row r="979" spans="2:25" x14ac:dyDescent="0.5">
      <c r="B979" s="292"/>
      <c r="C979" s="240"/>
      <c r="D979" s="268"/>
      <c r="E979" s="240"/>
      <c r="F979" s="240"/>
      <c r="G979" s="268"/>
      <c r="H979" s="237" t="str">
        <f t="shared" si="144"/>
        <v>-</v>
      </c>
      <c r="I979" s="237" t="str">
        <f t="shared" si="145"/>
        <v>-</v>
      </c>
      <c r="J979" s="237" t="str">
        <f t="shared" si="146"/>
        <v>-</v>
      </c>
      <c r="K979" s="237" t="str">
        <f t="shared" si="147"/>
        <v>-</v>
      </c>
      <c r="L979" s="237" t="str">
        <f t="shared" si="148"/>
        <v>-</v>
      </c>
      <c r="M979" s="237" t="str">
        <f t="shared" si="149"/>
        <v>-</v>
      </c>
      <c r="N979" s="240"/>
      <c r="O979" s="240"/>
      <c r="P979" s="268"/>
      <c r="Q979" s="237" t="str">
        <f t="shared" si="150"/>
        <v>-</v>
      </c>
      <c r="R979" s="237" t="str">
        <f t="shared" si="151"/>
        <v>-</v>
      </c>
      <c r="S979" s="237" t="str">
        <f t="shared" si="152"/>
        <v>-</v>
      </c>
      <c r="T979" s="237" t="str">
        <f t="shared" si="153"/>
        <v>-</v>
      </c>
      <c r="U979" s="237" t="str">
        <f t="shared" si="154"/>
        <v>-</v>
      </c>
      <c r="V979" s="237" t="str">
        <f t="shared" si="155"/>
        <v>-</v>
      </c>
      <c r="W979" s="295"/>
      <c r="Y979" s="290"/>
    </row>
    <row r="980" spans="2:25" x14ac:dyDescent="0.5">
      <c r="B980" s="292"/>
      <c r="C980" s="240"/>
      <c r="D980" s="268"/>
      <c r="E980" s="240"/>
      <c r="F980" s="240"/>
      <c r="G980" s="268"/>
      <c r="H980" s="237" t="str">
        <f t="shared" si="144"/>
        <v>-</v>
      </c>
      <c r="I980" s="237" t="str">
        <f t="shared" si="145"/>
        <v>-</v>
      </c>
      <c r="J980" s="237" t="str">
        <f t="shared" si="146"/>
        <v>-</v>
      </c>
      <c r="K980" s="237" t="str">
        <f t="shared" si="147"/>
        <v>-</v>
      </c>
      <c r="L980" s="237" t="str">
        <f t="shared" si="148"/>
        <v>-</v>
      </c>
      <c r="M980" s="237" t="str">
        <f t="shared" si="149"/>
        <v>-</v>
      </c>
      <c r="N980" s="240"/>
      <c r="O980" s="240"/>
      <c r="P980" s="268"/>
      <c r="Q980" s="237" t="str">
        <f t="shared" si="150"/>
        <v>-</v>
      </c>
      <c r="R980" s="237" t="str">
        <f t="shared" si="151"/>
        <v>-</v>
      </c>
      <c r="S980" s="237" t="str">
        <f t="shared" si="152"/>
        <v>-</v>
      </c>
      <c r="T980" s="237" t="str">
        <f t="shared" si="153"/>
        <v>-</v>
      </c>
      <c r="U980" s="237" t="str">
        <f t="shared" si="154"/>
        <v>-</v>
      </c>
      <c r="V980" s="237" t="str">
        <f t="shared" si="155"/>
        <v>-</v>
      </c>
      <c r="W980" s="295"/>
      <c r="Y980" s="290"/>
    </row>
    <row r="981" spans="2:25" x14ac:dyDescent="0.5">
      <c r="B981" s="292"/>
      <c r="C981" s="240"/>
      <c r="D981" s="268"/>
      <c r="E981" s="240"/>
      <c r="F981" s="240"/>
      <c r="G981" s="268"/>
      <c r="H981" s="237" t="str">
        <f t="shared" si="144"/>
        <v>-</v>
      </c>
      <c r="I981" s="237" t="str">
        <f t="shared" si="145"/>
        <v>-</v>
      </c>
      <c r="J981" s="237" t="str">
        <f t="shared" si="146"/>
        <v>-</v>
      </c>
      <c r="K981" s="237" t="str">
        <f t="shared" si="147"/>
        <v>-</v>
      </c>
      <c r="L981" s="237" t="str">
        <f t="shared" si="148"/>
        <v>-</v>
      </c>
      <c r="M981" s="237" t="str">
        <f t="shared" si="149"/>
        <v>-</v>
      </c>
      <c r="N981" s="240"/>
      <c r="O981" s="240"/>
      <c r="P981" s="268"/>
      <c r="Q981" s="237" t="str">
        <f t="shared" si="150"/>
        <v>-</v>
      </c>
      <c r="R981" s="237" t="str">
        <f t="shared" si="151"/>
        <v>-</v>
      </c>
      <c r="S981" s="237" t="str">
        <f t="shared" si="152"/>
        <v>-</v>
      </c>
      <c r="T981" s="237" t="str">
        <f t="shared" si="153"/>
        <v>-</v>
      </c>
      <c r="U981" s="237" t="str">
        <f t="shared" si="154"/>
        <v>-</v>
      </c>
      <c r="V981" s="237" t="str">
        <f t="shared" si="155"/>
        <v>-</v>
      </c>
      <c r="W981" s="295"/>
      <c r="Y981" s="290"/>
    </row>
    <row r="982" spans="2:25" x14ac:dyDescent="0.5">
      <c r="B982" s="292"/>
      <c r="C982" s="240"/>
      <c r="D982" s="268"/>
      <c r="E982" s="240"/>
      <c r="F982" s="240"/>
      <c r="G982" s="268"/>
      <c r="H982" s="237" t="str">
        <f t="shared" si="144"/>
        <v>-</v>
      </c>
      <c r="I982" s="237" t="str">
        <f t="shared" si="145"/>
        <v>-</v>
      </c>
      <c r="J982" s="237" t="str">
        <f t="shared" si="146"/>
        <v>-</v>
      </c>
      <c r="K982" s="237" t="str">
        <f t="shared" si="147"/>
        <v>-</v>
      </c>
      <c r="L982" s="237" t="str">
        <f t="shared" si="148"/>
        <v>-</v>
      </c>
      <c r="M982" s="237" t="str">
        <f t="shared" si="149"/>
        <v>-</v>
      </c>
      <c r="N982" s="240"/>
      <c r="O982" s="240"/>
      <c r="P982" s="268"/>
      <c r="Q982" s="237" t="str">
        <f t="shared" si="150"/>
        <v>-</v>
      </c>
      <c r="R982" s="237" t="str">
        <f t="shared" si="151"/>
        <v>-</v>
      </c>
      <c r="S982" s="237" t="str">
        <f t="shared" si="152"/>
        <v>-</v>
      </c>
      <c r="T982" s="237" t="str">
        <f t="shared" si="153"/>
        <v>-</v>
      </c>
      <c r="U982" s="237" t="str">
        <f t="shared" si="154"/>
        <v>-</v>
      </c>
      <c r="V982" s="237" t="str">
        <f t="shared" si="155"/>
        <v>-</v>
      </c>
      <c r="W982" s="295"/>
      <c r="Y982" s="290"/>
    </row>
    <row r="983" spans="2:25" x14ac:dyDescent="0.5">
      <c r="B983" s="292"/>
      <c r="C983" s="240"/>
      <c r="D983" s="268"/>
      <c r="E983" s="240"/>
      <c r="F983" s="240"/>
      <c r="G983" s="268"/>
      <c r="H983" s="237" t="str">
        <f t="shared" si="144"/>
        <v>-</v>
      </c>
      <c r="I983" s="237" t="str">
        <f t="shared" si="145"/>
        <v>-</v>
      </c>
      <c r="J983" s="237" t="str">
        <f t="shared" si="146"/>
        <v>-</v>
      </c>
      <c r="K983" s="237" t="str">
        <f t="shared" si="147"/>
        <v>-</v>
      </c>
      <c r="L983" s="237" t="str">
        <f t="shared" si="148"/>
        <v>-</v>
      </c>
      <c r="M983" s="237" t="str">
        <f t="shared" si="149"/>
        <v>-</v>
      </c>
      <c r="N983" s="240"/>
      <c r="O983" s="240"/>
      <c r="P983" s="268"/>
      <c r="Q983" s="237" t="str">
        <f t="shared" si="150"/>
        <v>-</v>
      </c>
      <c r="R983" s="237" t="str">
        <f t="shared" si="151"/>
        <v>-</v>
      </c>
      <c r="S983" s="237" t="str">
        <f t="shared" si="152"/>
        <v>-</v>
      </c>
      <c r="T983" s="237" t="str">
        <f t="shared" si="153"/>
        <v>-</v>
      </c>
      <c r="U983" s="237" t="str">
        <f t="shared" si="154"/>
        <v>-</v>
      </c>
      <c r="V983" s="237" t="str">
        <f t="shared" si="155"/>
        <v>-</v>
      </c>
      <c r="W983" s="295"/>
      <c r="Y983" s="290"/>
    </row>
    <row r="984" spans="2:25" x14ac:dyDescent="0.5">
      <c r="B984" s="292"/>
      <c r="C984" s="240"/>
      <c r="D984" s="268"/>
      <c r="E984" s="240"/>
      <c r="F984" s="240"/>
      <c r="G984" s="268"/>
      <c r="H984" s="237" t="str">
        <f t="shared" si="144"/>
        <v>-</v>
      </c>
      <c r="I984" s="237" t="str">
        <f t="shared" si="145"/>
        <v>-</v>
      </c>
      <c r="J984" s="237" t="str">
        <f t="shared" si="146"/>
        <v>-</v>
      </c>
      <c r="K984" s="237" t="str">
        <f t="shared" si="147"/>
        <v>-</v>
      </c>
      <c r="L984" s="237" t="str">
        <f t="shared" si="148"/>
        <v>-</v>
      </c>
      <c r="M984" s="237" t="str">
        <f t="shared" si="149"/>
        <v>-</v>
      </c>
      <c r="N984" s="240"/>
      <c r="O984" s="240"/>
      <c r="P984" s="268"/>
      <c r="Q984" s="237" t="str">
        <f t="shared" si="150"/>
        <v>-</v>
      </c>
      <c r="R984" s="237" t="str">
        <f t="shared" si="151"/>
        <v>-</v>
      </c>
      <c r="S984" s="237" t="str">
        <f t="shared" si="152"/>
        <v>-</v>
      </c>
      <c r="T984" s="237" t="str">
        <f t="shared" si="153"/>
        <v>-</v>
      </c>
      <c r="U984" s="237" t="str">
        <f t="shared" si="154"/>
        <v>-</v>
      </c>
      <c r="V984" s="237" t="str">
        <f t="shared" si="155"/>
        <v>-</v>
      </c>
      <c r="W984" s="295"/>
      <c r="Y984" s="290"/>
    </row>
    <row r="985" spans="2:25" x14ac:dyDescent="0.5">
      <c r="B985" s="292"/>
      <c r="C985" s="240"/>
      <c r="D985" s="268"/>
      <c r="E985" s="240"/>
      <c r="F985" s="240"/>
      <c r="G985" s="268"/>
      <c r="H985" s="237" t="str">
        <f t="shared" si="144"/>
        <v>-</v>
      </c>
      <c r="I985" s="237" t="str">
        <f t="shared" si="145"/>
        <v>-</v>
      </c>
      <c r="J985" s="237" t="str">
        <f t="shared" si="146"/>
        <v>-</v>
      </c>
      <c r="K985" s="237" t="str">
        <f t="shared" si="147"/>
        <v>-</v>
      </c>
      <c r="L985" s="237" t="str">
        <f t="shared" si="148"/>
        <v>-</v>
      </c>
      <c r="M985" s="237" t="str">
        <f t="shared" si="149"/>
        <v>-</v>
      </c>
      <c r="N985" s="240"/>
      <c r="O985" s="240"/>
      <c r="P985" s="268"/>
      <c r="Q985" s="237" t="str">
        <f t="shared" si="150"/>
        <v>-</v>
      </c>
      <c r="R985" s="237" t="str">
        <f t="shared" si="151"/>
        <v>-</v>
      </c>
      <c r="S985" s="237" t="str">
        <f t="shared" si="152"/>
        <v>-</v>
      </c>
      <c r="T985" s="237" t="str">
        <f t="shared" si="153"/>
        <v>-</v>
      </c>
      <c r="U985" s="237" t="str">
        <f t="shared" si="154"/>
        <v>-</v>
      </c>
      <c r="V985" s="237" t="str">
        <f t="shared" si="155"/>
        <v>-</v>
      </c>
      <c r="W985" s="295"/>
      <c r="Y985" s="290"/>
    </row>
    <row r="986" spans="2:25" x14ac:dyDescent="0.5">
      <c r="B986" s="292"/>
      <c r="C986" s="240"/>
      <c r="D986" s="268"/>
      <c r="E986" s="240"/>
      <c r="F986" s="240"/>
      <c r="G986" s="268"/>
      <c r="H986" s="237" t="str">
        <f t="shared" ref="H986:H1049" si="156">IF(ISNUMBER(C986),5/9*(E986-32)+273.15,"-")</f>
        <v>-</v>
      </c>
      <c r="I986" s="237" t="str">
        <f t="shared" ref="I986:I1049" si="157">IF(ISNUMBER(C986),EXP(-(5.8*10^3/H986)-5.516-(4.864*10^-2*H986)+(4.176*10^-5*H986^2)-(1.445*10^-8*H986^3)+6.546*LN(H986)),"-")</f>
        <v>-</v>
      </c>
      <c r="J986" s="237" t="str">
        <f t="shared" ref="J986:J1049" si="158">IF(ISNUMBER(C986),F986*I986/100,"-")</f>
        <v>-</v>
      </c>
      <c r="K986" s="237" t="str">
        <f t="shared" ref="K986:K1049" si="159">IF(ISNUMBER(C986),0.62198*J986/((D986*3.386)-J986),"-")</f>
        <v>-</v>
      </c>
      <c r="L986" s="237" t="str">
        <f t="shared" ref="L986:L1049" si="160">IF(ISNUMBER(C986),(0.287055*H986)/((D986*3.386)-J986)*16.016,"-")</f>
        <v>-</v>
      </c>
      <c r="M986" s="237" t="str">
        <f t="shared" ref="M986:M1049" si="161">IF(ISNUMBER(C986),K986/L986,"-")</f>
        <v>-</v>
      </c>
      <c r="N986" s="240"/>
      <c r="O986" s="240"/>
      <c r="P986" s="268"/>
      <c r="Q986" s="237" t="str">
        <f t="shared" ref="Q986:Q1049" si="162">IF(ISNUMBER(C986),5/9*(N986-32)+273.15,"-")</f>
        <v>-</v>
      </c>
      <c r="R986" s="237" t="str">
        <f t="shared" ref="R986:R1049" si="163">IF(ISNUMBER(C986),EXP(-(5.8*10^3/Q986)-5.516-(4.864*10^-2*Q986)+(4.176*10^-5*Q986^2)-(1.445*10^-8*Q986^3)+6.546*LN(Q986)),"-")</f>
        <v>-</v>
      </c>
      <c r="S986" s="237" t="str">
        <f t="shared" ref="S986:S1049" si="164">IF(ISNUMBER(C986),O986*R986/100,"-")</f>
        <v>-</v>
      </c>
      <c r="T986" s="237" t="str">
        <f t="shared" ref="T986:T1049" si="165">IF(ISNUMBER(C986),0.62198*S986/((D986*3.386)-S986),"-")</f>
        <v>-</v>
      </c>
      <c r="U986" s="237" t="str">
        <f t="shared" ref="U986:U1049" si="166">IF(ISNUMBER(C986),(0.287055*Q986)/((D986*3.386)-S986)*16.016,"-")</f>
        <v>-</v>
      </c>
      <c r="V986" s="237" t="str">
        <f t="shared" ref="V986:V1049" si="167">IF(ISNUMBER(C986),T986/U986,"-")</f>
        <v>-</v>
      </c>
      <c r="W986" s="295"/>
      <c r="Y986" s="290"/>
    </row>
    <row r="987" spans="2:25" x14ac:dyDescent="0.5">
      <c r="B987" s="292"/>
      <c r="C987" s="240"/>
      <c r="D987" s="268"/>
      <c r="E987" s="240"/>
      <c r="F987" s="240"/>
      <c r="G987" s="268"/>
      <c r="H987" s="237" t="str">
        <f t="shared" si="156"/>
        <v>-</v>
      </c>
      <c r="I987" s="237" t="str">
        <f t="shared" si="157"/>
        <v>-</v>
      </c>
      <c r="J987" s="237" t="str">
        <f t="shared" si="158"/>
        <v>-</v>
      </c>
      <c r="K987" s="237" t="str">
        <f t="shared" si="159"/>
        <v>-</v>
      </c>
      <c r="L987" s="237" t="str">
        <f t="shared" si="160"/>
        <v>-</v>
      </c>
      <c r="M987" s="237" t="str">
        <f t="shared" si="161"/>
        <v>-</v>
      </c>
      <c r="N987" s="240"/>
      <c r="O987" s="240"/>
      <c r="P987" s="268"/>
      <c r="Q987" s="237" t="str">
        <f t="shared" si="162"/>
        <v>-</v>
      </c>
      <c r="R987" s="237" t="str">
        <f t="shared" si="163"/>
        <v>-</v>
      </c>
      <c r="S987" s="237" t="str">
        <f t="shared" si="164"/>
        <v>-</v>
      </c>
      <c r="T987" s="237" t="str">
        <f t="shared" si="165"/>
        <v>-</v>
      </c>
      <c r="U987" s="237" t="str">
        <f t="shared" si="166"/>
        <v>-</v>
      </c>
      <c r="V987" s="237" t="str">
        <f t="shared" si="167"/>
        <v>-</v>
      </c>
      <c r="W987" s="295"/>
      <c r="Y987" s="290"/>
    </row>
    <row r="988" spans="2:25" x14ac:dyDescent="0.5">
      <c r="B988" s="292"/>
      <c r="C988" s="240"/>
      <c r="D988" s="268"/>
      <c r="E988" s="240"/>
      <c r="F988" s="240"/>
      <c r="G988" s="268"/>
      <c r="H988" s="237" t="str">
        <f t="shared" si="156"/>
        <v>-</v>
      </c>
      <c r="I988" s="237" t="str">
        <f t="shared" si="157"/>
        <v>-</v>
      </c>
      <c r="J988" s="237" t="str">
        <f t="shared" si="158"/>
        <v>-</v>
      </c>
      <c r="K988" s="237" t="str">
        <f t="shared" si="159"/>
        <v>-</v>
      </c>
      <c r="L988" s="237" t="str">
        <f t="shared" si="160"/>
        <v>-</v>
      </c>
      <c r="M988" s="237" t="str">
        <f t="shared" si="161"/>
        <v>-</v>
      </c>
      <c r="N988" s="240"/>
      <c r="O988" s="240"/>
      <c r="P988" s="268"/>
      <c r="Q988" s="237" t="str">
        <f t="shared" si="162"/>
        <v>-</v>
      </c>
      <c r="R988" s="237" t="str">
        <f t="shared" si="163"/>
        <v>-</v>
      </c>
      <c r="S988" s="237" t="str">
        <f t="shared" si="164"/>
        <v>-</v>
      </c>
      <c r="T988" s="237" t="str">
        <f t="shared" si="165"/>
        <v>-</v>
      </c>
      <c r="U988" s="237" t="str">
        <f t="shared" si="166"/>
        <v>-</v>
      </c>
      <c r="V988" s="237" t="str">
        <f t="shared" si="167"/>
        <v>-</v>
      </c>
      <c r="W988" s="295"/>
      <c r="Y988" s="290"/>
    </row>
    <row r="989" spans="2:25" x14ac:dyDescent="0.5">
      <c r="B989" s="292"/>
      <c r="C989" s="240"/>
      <c r="D989" s="268"/>
      <c r="E989" s="240"/>
      <c r="F989" s="240"/>
      <c r="G989" s="268"/>
      <c r="H989" s="237" t="str">
        <f t="shared" si="156"/>
        <v>-</v>
      </c>
      <c r="I989" s="237" t="str">
        <f t="shared" si="157"/>
        <v>-</v>
      </c>
      <c r="J989" s="237" t="str">
        <f t="shared" si="158"/>
        <v>-</v>
      </c>
      <c r="K989" s="237" t="str">
        <f t="shared" si="159"/>
        <v>-</v>
      </c>
      <c r="L989" s="237" t="str">
        <f t="shared" si="160"/>
        <v>-</v>
      </c>
      <c r="M989" s="237" t="str">
        <f t="shared" si="161"/>
        <v>-</v>
      </c>
      <c r="N989" s="240"/>
      <c r="O989" s="240"/>
      <c r="P989" s="268"/>
      <c r="Q989" s="237" t="str">
        <f t="shared" si="162"/>
        <v>-</v>
      </c>
      <c r="R989" s="237" t="str">
        <f t="shared" si="163"/>
        <v>-</v>
      </c>
      <c r="S989" s="237" t="str">
        <f t="shared" si="164"/>
        <v>-</v>
      </c>
      <c r="T989" s="237" t="str">
        <f t="shared" si="165"/>
        <v>-</v>
      </c>
      <c r="U989" s="237" t="str">
        <f t="shared" si="166"/>
        <v>-</v>
      </c>
      <c r="V989" s="237" t="str">
        <f t="shared" si="167"/>
        <v>-</v>
      </c>
      <c r="W989" s="295"/>
      <c r="Y989" s="290"/>
    </row>
    <row r="990" spans="2:25" x14ac:dyDescent="0.5">
      <c r="B990" s="292"/>
      <c r="C990" s="240"/>
      <c r="D990" s="268"/>
      <c r="E990" s="240"/>
      <c r="F990" s="240"/>
      <c r="G990" s="268"/>
      <c r="H990" s="237" t="str">
        <f t="shared" si="156"/>
        <v>-</v>
      </c>
      <c r="I990" s="237" t="str">
        <f t="shared" si="157"/>
        <v>-</v>
      </c>
      <c r="J990" s="237" t="str">
        <f t="shared" si="158"/>
        <v>-</v>
      </c>
      <c r="K990" s="237" t="str">
        <f t="shared" si="159"/>
        <v>-</v>
      </c>
      <c r="L990" s="237" t="str">
        <f t="shared" si="160"/>
        <v>-</v>
      </c>
      <c r="M990" s="237" t="str">
        <f t="shared" si="161"/>
        <v>-</v>
      </c>
      <c r="N990" s="240"/>
      <c r="O990" s="240"/>
      <c r="P990" s="268"/>
      <c r="Q990" s="237" t="str">
        <f t="shared" si="162"/>
        <v>-</v>
      </c>
      <c r="R990" s="237" t="str">
        <f t="shared" si="163"/>
        <v>-</v>
      </c>
      <c r="S990" s="237" t="str">
        <f t="shared" si="164"/>
        <v>-</v>
      </c>
      <c r="T990" s="237" t="str">
        <f t="shared" si="165"/>
        <v>-</v>
      </c>
      <c r="U990" s="237" t="str">
        <f t="shared" si="166"/>
        <v>-</v>
      </c>
      <c r="V990" s="237" t="str">
        <f t="shared" si="167"/>
        <v>-</v>
      </c>
      <c r="W990" s="295"/>
      <c r="Y990" s="290"/>
    </row>
    <row r="991" spans="2:25" x14ac:dyDescent="0.5">
      <c r="B991" s="292"/>
      <c r="C991" s="240"/>
      <c r="D991" s="268"/>
      <c r="E991" s="240"/>
      <c r="F991" s="240"/>
      <c r="G991" s="268"/>
      <c r="H991" s="237" t="str">
        <f t="shared" si="156"/>
        <v>-</v>
      </c>
      <c r="I991" s="237" t="str">
        <f t="shared" si="157"/>
        <v>-</v>
      </c>
      <c r="J991" s="237" t="str">
        <f t="shared" si="158"/>
        <v>-</v>
      </c>
      <c r="K991" s="237" t="str">
        <f t="shared" si="159"/>
        <v>-</v>
      </c>
      <c r="L991" s="237" t="str">
        <f t="shared" si="160"/>
        <v>-</v>
      </c>
      <c r="M991" s="237" t="str">
        <f t="shared" si="161"/>
        <v>-</v>
      </c>
      <c r="N991" s="240"/>
      <c r="O991" s="240"/>
      <c r="P991" s="268"/>
      <c r="Q991" s="237" t="str">
        <f t="shared" si="162"/>
        <v>-</v>
      </c>
      <c r="R991" s="237" t="str">
        <f t="shared" si="163"/>
        <v>-</v>
      </c>
      <c r="S991" s="237" t="str">
        <f t="shared" si="164"/>
        <v>-</v>
      </c>
      <c r="T991" s="237" t="str">
        <f t="shared" si="165"/>
        <v>-</v>
      </c>
      <c r="U991" s="237" t="str">
        <f t="shared" si="166"/>
        <v>-</v>
      </c>
      <c r="V991" s="237" t="str">
        <f t="shared" si="167"/>
        <v>-</v>
      </c>
      <c r="W991" s="295"/>
      <c r="Y991" s="290"/>
    </row>
    <row r="992" spans="2:25" x14ac:dyDescent="0.5">
      <c r="B992" s="292"/>
      <c r="C992" s="240"/>
      <c r="D992" s="268"/>
      <c r="E992" s="240"/>
      <c r="F992" s="240"/>
      <c r="G992" s="268"/>
      <c r="H992" s="237" t="str">
        <f t="shared" si="156"/>
        <v>-</v>
      </c>
      <c r="I992" s="237" t="str">
        <f t="shared" si="157"/>
        <v>-</v>
      </c>
      <c r="J992" s="237" t="str">
        <f t="shared" si="158"/>
        <v>-</v>
      </c>
      <c r="K992" s="237" t="str">
        <f t="shared" si="159"/>
        <v>-</v>
      </c>
      <c r="L992" s="237" t="str">
        <f t="shared" si="160"/>
        <v>-</v>
      </c>
      <c r="M992" s="237" t="str">
        <f t="shared" si="161"/>
        <v>-</v>
      </c>
      <c r="N992" s="240"/>
      <c r="O992" s="240"/>
      <c r="P992" s="268"/>
      <c r="Q992" s="237" t="str">
        <f t="shared" si="162"/>
        <v>-</v>
      </c>
      <c r="R992" s="237" t="str">
        <f t="shared" si="163"/>
        <v>-</v>
      </c>
      <c r="S992" s="237" t="str">
        <f t="shared" si="164"/>
        <v>-</v>
      </c>
      <c r="T992" s="237" t="str">
        <f t="shared" si="165"/>
        <v>-</v>
      </c>
      <c r="U992" s="237" t="str">
        <f t="shared" si="166"/>
        <v>-</v>
      </c>
      <c r="V992" s="237" t="str">
        <f t="shared" si="167"/>
        <v>-</v>
      </c>
      <c r="W992" s="295"/>
      <c r="Y992" s="290"/>
    </row>
    <row r="993" spans="2:25" x14ac:dyDescent="0.5">
      <c r="B993" s="292"/>
      <c r="C993" s="240"/>
      <c r="D993" s="268"/>
      <c r="E993" s="240"/>
      <c r="F993" s="240"/>
      <c r="G993" s="268"/>
      <c r="H993" s="237" t="str">
        <f t="shared" si="156"/>
        <v>-</v>
      </c>
      <c r="I993" s="237" t="str">
        <f t="shared" si="157"/>
        <v>-</v>
      </c>
      <c r="J993" s="237" t="str">
        <f t="shared" si="158"/>
        <v>-</v>
      </c>
      <c r="K993" s="237" t="str">
        <f t="shared" si="159"/>
        <v>-</v>
      </c>
      <c r="L993" s="237" t="str">
        <f t="shared" si="160"/>
        <v>-</v>
      </c>
      <c r="M993" s="237" t="str">
        <f t="shared" si="161"/>
        <v>-</v>
      </c>
      <c r="N993" s="240"/>
      <c r="O993" s="240"/>
      <c r="P993" s="268"/>
      <c r="Q993" s="237" t="str">
        <f t="shared" si="162"/>
        <v>-</v>
      </c>
      <c r="R993" s="237" t="str">
        <f t="shared" si="163"/>
        <v>-</v>
      </c>
      <c r="S993" s="237" t="str">
        <f t="shared" si="164"/>
        <v>-</v>
      </c>
      <c r="T993" s="237" t="str">
        <f t="shared" si="165"/>
        <v>-</v>
      </c>
      <c r="U993" s="237" t="str">
        <f t="shared" si="166"/>
        <v>-</v>
      </c>
      <c r="V993" s="237" t="str">
        <f t="shared" si="167"/>
        <v>-</v>
      </c>
      <c r="W993" s="295"/>
      <c r="Y993" s="290"/>
    </row>
    <row r="994" spans="2:25" x14ac:dyDescent="0.5">
      <c r="B994" s="292"/>
      <c r="C994" s="240"/>
      <c r="D994" s="268"/>
      <c r="E994" s="240"/>
      <c r="F994" s="240"/>
      <c r="G994" s="268"/>
      <c r="H994" s="237" t="str">
        <f t="shared" si="156"/>
        <v>-</v>
      </c>
      <c r="I994" s="237" t="str">
        <f t="shared" si="157"/>
        <v>-</v>
      </c>
      <c r="J994" s="237" t="str">
        <f t="shared" si="158"/>
        <v>-</v>
      </c>
      <c r="K994" s="237" t="str">
        <f t="shared" si="159"/>
        <v>-</v>
      </c>
      <c r="L994" s="237" t="str">
        <f t="shared" si="160"/>
        <v>-</v>
      </c>
      <c r="M994" s="237" t="str">
        <f t="shared" si="161"/>
        <v>-</v>
      </c>
      <c r="N994" s="240"/>
      <c r="O994" s="240"/>
      <c r="P994" s="268"/>
      <c r="Q994" s="237" t="str">
        <f t="shared" si="162"/>
        <v>-</v>
      </c>
      <c r="R994" s="237" t="str">
        <f t="shared" si="163"/>
        <v>-</v>
      </c>
      <c r="S994" s="237" t="str">
        <f t="shared" si="164"/>
        <v>-</v>
      </c>
      <c r="T994" s="237" t="str">
        <f t="shared" si="165"/>
        <v>-</v>
      </c>
      <c r="U994" s="237" t="str">
        <f t="shared" si="166"/>
        <v>-</v>
      </c>
      <c r="V994" s="237" t="str">
        <f t="shared" si="167"/>
        <v>-</v>
      </c>
      <c r="W994" s="295"/>
      <c r="Y994" s="290"/>
    </row>
    <row r="995" spans="2:25" x14ac:dyDescent="0.5">
      <c r="B995" s="292"/>
      <c r="C995" s="240"/>
      <c r="D995" s="268"/>
      <c r="E995" s="240"/>
      <c r="F995" s="240"/>
      <c r="G995" s="268"/>
      <c r="H995" s="237" t="str">
        <f t="shared" si="156"/>
        <v>-</v>
      </c>
      <c r="I995" s="237" t="str">
        <f t="shared" si="157"/>
        <v>-</v>
      </c>
      <c r="J995" s="237" t="str">
        <f t="shared" si="158"/>
        <v>-</v>
      </c>
      <c r="K995" s="237" t="str">
        <f t="shared" si="159"/>
        <v>-</v>
      </c>
      <c r="L995" s="237" t="str">
        <f t="shared" si="160"/>
        <v>-</v>
      </c>
      <c r="M995" s="237" t="str">
        <f t="shared" si="161"/>
        <v>-</v>
      </c>
      <c r="N995" s="240"/>
      <c r="O995" s="240"/>
      <c r="P995" s="268"/>
      <c r="Q995" s="237" t="str">
        <f t="shared" si="162"/>
        <v>-</v>
      </c>
      <c r="R995" s="237" t="str">
        <f t="shared" si="163"/>
        <v>-</v>
      </c>
      <c r="S995" s="237" t="str">
        <f t="shared" si="164"/>
        <v>-</v>
      </c>
      <c r="T995" s="237" t="str">
        <f t="shared" si="165"/>
        <v>-</v>
      </c>
      <c r="U995" s="237" t="str">
        <f t="shared" si="166"/>
        <v>-</v>
      </c>
      <c r="V995" s="237" t="str">
        <f t="shared" si="167"/>
        <v>-</v>
      </c>
      <c r="W995" s="295"/>
      <c r="Y995" s="290"/>
    </row>
    <row r="996" spans="2:25" x14ac:dyDescent="0.5">
      <c r="B996" s="292"/>
      <c r="C996" s="240"/>
      <c r="D996" s="268"/>
      <c r="E996" s="240"/>
      <c r="F996" s="240"/>
      <c r="G996" s="268"/>
      <c r="H996" s="237" t="str">
        <f t="shared" si="156"/>
        <v>-</v>
      </c>
      <c r="I996" s="237" t="str">
        <f t="shared" si="157"/>
        <v>-</v>
      </c>
      <c r="J996" s="237" t="str">
        <f t="shared" si="158"/>
        <v>-</v>
      </c>
      <c r="K996" s="237" t="str">
        <f t="shared" si="159"/>
        <v>-</v>
      </c>
      <c r="L996" s="237" t="str">
        <f t="shared" si="160"/>
        <v>-</v>
      </c>
      <c r="M996" s="237" t="str">
        <f t="shared" si="161"/>
        <v>-</v>
      </c>
      <c r="N996" s="240"/>
      <c r="O996" s="240"/>
      <c r="P996" s="268"/>
      <c r="Q996" s="237" t="str">
        <f t="shared" si="162"/>
        <v>-</v>
      </c>
      <c r="R996" s="237" t="str">
        <f t="shared" si="163"/>
        <v>-</v>
      </c>
      <c r="S996" s="237" t="str">
        <f t="shared" si="164"/>
        <v>-</v>
      </c>
      <c r="T996" s="237" t="str">
        <f t="shared" si="165"/>
        <v>-</v>
      </c>
      <c r="U996" s="237" t="str">
        <f t="shared" si="166"/>
        <v>-</v>
      </c>
      <c r="V996" s="237" t="str">
        <f t="shared" si="167"/>
        <v>-</v>
      </c>
      <c r="W996" s="295"/>
      <c r="Y996" s="290"/>
    </row>
    <row r="997" spans="2:25" x14ac:dyDescent="0.5">
      <c r="B997" s="292"/>
      <c r="C997" s="240"/>
      <c r="D997" s="268"/>
      <c r="E997" s="240"/>
      <c r="F997" s="240"/>
      <c r="G997" s="268"/>
      <c r="H997" s="237" t="str">
        <f t="shared" si="156"/>
        <v>-</v>
      </c>
      <c r="I997" s="237" t="str">
        <f t="shared" si="157"/>
        <v>-</v>
      </c>
      <c r="J997" s="237" t="str">
        <f t="shared" si="158"/>
        <v>-</v>
      </c>
      <c r="K997" s="237" t="str">
        <f t="shared" si="159"/>
        <v>-</v>
      </c>
      <c r="L997" s="237" t="str">
        <f t="shared" si="160"/>
        <v>-</v>
      </c>
      <c r="M997" s="237" t="str">
        <f t="shared" si="161"/>
        <v>-</v>
      </c>
      <c r="N997" s="240"/>
      <c r="O997" s="240"/>
      <c r="P997" s="268"/>
      <c r="Q997" s="237" t="str">
        <f t="shared" si="162"/>
        <v>-</v>
      </c>
      <c r="R997" s="237" t="str">
        <f t="shared" si="163"/>
        <v>-</v>
      </c>
      <c r="S997" s="237" t="str">
        <f t="shared" si="164"/>
        <v>-</v>
      </c>
      <c r="T997" s="237" t="str">
        <f t="shared" si="165"/>
        <v>-</v>
      </c>
      <c r="U997" s="237" t="str">
        <f t="shared" si="166"/>
        <v>-</v>
      </c>
      <c r="V997" s="237" t="str">
        <f t="shared" si="167"/>
        <v>-</v>
      </c>
      <c r="W997" s="295"/>
      <c r="Y997" s="290"/>
    </row>
    <row r="998" spans="2:25" x14ac:dyDescent="0.5">
      <c r="B998" s="292"/>
      <c r="C998" s="240"/>
      <c r="D998" s="268"/>
      <c r="E998" s="240"/>
      <c r="F998" s="240"/>
      <c r="G998" s="268"/>
      <c r="H998" s="237" t="str">
        <f t="shared" si="156"/>
        <v>-</v>
      </c>
      <c r="I998" s="237" t="str">
        <f t="shared" si="157"/>
        <v>-</v>
      </c>
      <c r="J998" s="237" t="str">
        <f t="shared" si="158"/>
        <v>-</v>
      </c>
      <c r="K998" s="237" t="str">
        <f t="shared" si="159"/>
        <v>-</v>
      </c>
      <c r="L998" s="237" t="str">
        <f t="shared" si="160"/>
        <v>-</v>
      </c>
      <c r="M998" s="237" t="str">
        <f t="shared" si="161"/>
        <v>-</v>
      </c>
      <c r="N998" s="240"/>
      <c r="O998" s="240"/>
      <c r="P998" s="268"/>
      <c r="Q998" s="237" t="str">
        <f t="shared" si="162"/>
        <v>-</v>
      </c>
      <c r="R998" s="237" t="str">
        <f t="shared" si="163"/>
        <v>-</v>
      </c>
      <c r="S998" s="237" t="str">
        <f t="shared" si="164"/>
        <v>-</v>
      </c>
      <c r="T998" s="237" t="str">
        <f t="shared" si="165"/>
        <v>-</v>
      </c>
      <c r="U998" s="237" t="str">
        <f t="shared" si="166"/>
        <v>-</v>
      </c>
      <c r="V998" s="237" t="str">
        <f t="shared" si="167"/>
        <v>-</v>
      </c>
      <c r="W998" s="295"/>
      <c r="Y998" s="290"/>
    </row>
    <row r="999" spans="2:25" x14ac:dyDescent="0.5">
      <c r="B999" s="292"/>
      <c r="C999" s="240"/>
      <c r="D999" s="268"/>
      <c r="E999" s="240"/>
      <c r="F999" s="240"/>
      <c r="G999" s="268"/>
      <c r="H999" s="237" t="str">
        <f t="shared" si="156"/>
        <v>-</v>
      </c>
      <c r="I999" s="237" t="str">
        <f t="shared" si="157"/>
        <v>-</v>
      </c>
      <c r="J999" s="237" t="str">
        <f t="shared" si="158"/>
        <v>-</v>
      </c>
      <c r="K999" s="237" t="str">
        <f t="shared" si="159"/>
        <v>-</v>
      </c>
      <c r="L999" s="237" t="str">
        <f t="shared" si="160"/>
        <v>-</v>
      </c>
      <c r="M999" s="237" t="str">
        <f t="shared" si="161"/>
        <v>-</v>
      </c>
      <c r="N999" s="240"/>
      <c r="O999" s="240"/>
      <c r="P999" s="268"/>
      <c r="Q999" s="237" t="str">
        <f t="shared" si="162"/>
        <v>-</v>
      </c>
      <c r="R999" s="237" t="str">
        <f t="shared" si="163"/>
        <v>-</v>
      </c>
      <c r="S999" s="237" t="str">
        <f t="shared" si="164"/>
        <v>-</v>
      </c>
      <c r="T999" s="237" t="str">
        <f t="shared" si="165"/>
        <v>-</v>
      </c>
      <c r="U999" s="237" t="str">
        <f t="shared" si="166"/>
        <v>-</v>
      </c>
      <c r="V999" s="237" t="str">
        <f t="shared" si="167"/>
        <v>-</v>
      </c>
      <c r="W999" s="295"/>
      <c r="Y999" s="290"/>
    </row>
    <row r="1000" spans="2:25" x14ac:dyDescent="0.5">
      <c r="B1000" s="292"/>
      <c r="C1000" s="240"/>
      <c r="D1000" s="268"/>
      <c r="E1000" s="240"/>
      <c r="F1000" s="240"/>
      <c r="G1000" s="268"/>
      <c r="H1000" s="237" t="str">
        <f t="shared" si="156"/>
        <v>-</v>
      </c>
      <c r="I1000" s="237" t="str">
        <f t="shared" si="157"/>
        <v>-</v>
      </c>
      <c r="J1000" s="237" t="str">
        <f t="shared" si="158"/>
        <v>-</v>
      </c>
      <c r="K1000" s="237" t="str">
        <f t="shared" si="159"/>
        <v>-</v>
      </c>
      <c r="L1000" s="237" t="str">
        <f t="shared" si="160"/>
        <v>-</v>
      </c>
      <c r="M1000" s="237" t="str">
        <f t="shared" si="161"/>
        <v>-</v>
      </c>
      <c r="N1000" s="240"/>
      <c r="O1000" s="240"/>
      <c r="P1000" s="268"/>
      <c r="Q1000" s="237" t="str">
        <f t="shared" si="162"/>
        <v>-</v>
      </c>
      <c r="R1000" s="237" t="str">
        <f t="shared" si="163"/>
        <v>-</v>
      </c>
      <c r="S1000" s="237" t="str">
        <f t="shared" si="164"/>
        <v>-</v>
      </c>
      <c r="T1000" s="237" t="str">
        <f t="shared" si="165"/>
        <v>-</v>
      </c>
      <c r="U1000" s="237" t="str">
        <f t="shared" si="166"/>
        <v>-</v>
      </c>
      <c r="V1000" s="237" t="str">
        <f t="shared" si="167"/>
        <v>-</v>
      </c>
      <c r="W1000" s="295"/>
      <c r="Y1000" s="290"/>
    </row>
    <row r="1001" spans="2:25" x14ac:dyDescent="0.5">
      <c r="B1001" s="292"/>
      <c r="C1001" s="240"/>
      <c r="D1001" s="268"/>
      <c r="E1001" s="240"/>
      <c r="F1001" s="240"/>
      <c r="G1001" s="268"/>
      <c r="H1001" s="237" t="str">
        <f t="shared" si="156"/>
        <v>-</v>
      </c>
      <c r="I1001" s="237" t="str">
        <f t="shared" si="157"/>
        <v>-</v>
      </c>
      <c r="J1001" s="237" t="str">
        <f t="shared" si="158"/>
        <v>-</v>
      </c>
      <c r="K1001" s="237" t="str">
        <f t="shared" si="159"/>
        <v>-</v>
      </c>
      <c r="L1001" s="237" t="str">
        <f t="shared" si="160"/>
        <v>-</v>
      </c>
      <c r="M1001" s="237" t="str">
        <f t="shared" si="161"/>
        <v>-</v>
      </c>
      <c r="N1001" s="240"/>
      <c r="O1001" s="240"/>
      <c r="P1001" s="268"/>
      <c r="Q1001" s="237" t="str">
        <f t="shared" si="162"/>
        <v>-</v>
      </c>
      <c r="R1001" s="237" t="str">
        <f t="shared" si="163"/>
        <v>-</v>
      </c>
      <c r="S1001" s="237" t="str">
        <f t="shared" si="164"/>
        <v>-</v>
      </c>
      <c r="T1001" s="237" t="str">
        <f t="shared" si="165"/>
        <v>-</v>
      </c>
      <c r="U1001" s="237" t="str">
        <f t="shared" si="166"/>
        <v>-</v>
      </c>
      <c r="V1001" s="237" t="str">
        <f t="shared" si="167"/>
        <v>-</v>
      </c>
      <c r="W1001" s="295"/>
      <c r="Y1001" s="290"/>
    </row>
    <row r="1002" spans="2:25" x14ac:dyDescent="0.5">
      <c r="B1002" s="292"/>
      <c r="C1002" s="240"/>
      <c r="D1002" s="268"/>
      <c r="E1002" s="240"/>
      <c r="F1002" s="240"/>
      <c r="G1002" s="268"/>
      <c r="H1002" s="237" t="str">
        <f t="shared" si="156"/>
        <v>-</v>
      </c>
      <c r="I1002" s="237" t="str">
        <f t="shared" si="157"/>
        <v>-</v>
      </c>
      <c r="J1002" s="237" t="str">
        <f t="shared" si="158"/>
        <v>-</v>
      </c>
      <c r="K1002" s="237" t="str">
        <f t="shared" si="159"/>
        <v>-</v>
      </c>
      <c r="L1002" s="237" t="str">
        <f t="shared" si="160"/>
        <v>-</v>
      </c>
      <c r="M1002" s="237" t="str">
        <f t="shared" si="161"/>
        <v>-</v>
      </c>
      <c r="N1002" s="240"/>
      <c r="O1002" s="240"/>
      <c r="P1002" s="268"/>
      <c r="Q1002" s="237" t="str">
        <f t="shared" si="162"/>
        <v>-</v>
      </c>
      <c r="R1002" s="237" t="str">
        <f t="shared" si="163"/>
        <v>-</v>
      </c>
      <c r="S1002" s="237" t="str">
        <f t="shared" si="164"/>
        <v>-</v>
      </c>
      <c r="T1002" s="237" t="str">
        <f t="shared" si="165"/>
        <v>-</v>
      </c>
      <c r="U1002" s="237" t="str">
        <f t="shared" si="166"/>
        <v>-</v>
      </c>
      <c r="V1002" s="237" t="str">
        <f t="shared" si="167"/>
        <v>-</v>
      </c>
      <c r="W1002" s="295"/>
      <c r="Y1002" s="290"/>
    </row>
    <row r="1003" spans="2:25" x14ac:dyDescent="0.5">
      <c r="B1003" s="292"/>
      <c r="C1003" s="240"/>
      <c r="D1003" s="268"/>
      <c r="E1003" s="240"/>
      <c r="F1003" s="240"/>
      <c r="G1003" s="268"/>
      <c r="H1003" s="237" t="str">
        <f t="shared" si="156"/>
        <v>-</v>
      </c>
      <c r="I1003" s="237" t="str">
        <f t="shared" si="157"/>
        <v>-</v>
      </c>
      <c r="J1003" s="237" t="str">
        <f t="shared" si="158"/>
        <v>-</v>
      </c>
      <c r="K1003" s="237" t="str">
        <f t="shared" si="159"/>
        <v>-</v>
      </c>
      <c r="L1003" s="237" t="str">
        <f t="shared" si="160"/>
        <v>-</v>
      </c>
      <c r="M1003" s="237" t="str">
        <f t="shared" si="161"/>
        <v>-</v>
      </c>
      <c r="N1003" s="240"/>
      <c r="O1003" s="240"/>
      <c r="P1003" s="268"/>
      <c r="Q1003" s="237" t="str">
        <f t="shared" si="162"/>
        <v>-</v>
      </c>
      <c r="R1003" s="237" t="str">
        <f t="shared" si="163"/>
        <v>-</v>
      </c>
      <c r="S1003" s="237" t="str">
        <f t="shared" si="164"/>
        <v>-</v>
      </c>
      <c r="T1003" s="237" t="str">
        <f t="shared" si="165"/>
        <v>-</v>
      </c>
      <c r="U1003" s="237" t="str">
        <f t="shared" si="166"/>
        <v>-</v>
      </c>
      <c r="V1003" s="237" t="str">
        <f t="shared" si="167"/>
        <v>-</v>
      </c>
      <c r="W1003" s="295"/>
      <c r="Y1003" s="290"/>
    </row>
    <row r="1004" spans="2:25" x14ac:dyDescent="0.5">
      <c r="B1004" s="292"/>
      <c r="C1004" s="240"/>
      <c r="D1004" s="268"/>
      <c r="E1004" s="240"/>
      <c r="F1004" s="240"/>
      <c r="G1004" s="268"/>
      <c r="H1004" s="237" t="str">
        <f t="shared" si="156"/>
        <v>-</v>
      </c>
      <c r="I1004" s="237" t="str">
        <f t="shared" si="157"/>
        <v>-</v>
      </c>
      <c r="J1004" s="237" t="str">
        <f t="shared" si="158"/>
        <v>-</v>
      </c>
      <c r="K1004" s="237" t="str">
        <f t="shared" si="159"/>
        <v>-</v>
      </c>
      <c r="L1004" s="237" t="str">
        <f t="shared" si="160"/>
        <v>-</v>
      </c>
      <c r="M1004" s="237" t="str">
        <f t="shared" si="161"/>
        <v>-</v>
      </c>
      <c r="N1004" s="240"/>
      <c r="O1004" s="240"/>
      <c r="P1004" s="268"/>
      <c r="Q1004" s="237" t="str">
        <f t="shared" si="162"/>
        <v>-</v>
      </c>
      <c r="R1004" s="237" t="str">
        <f t="shared" si="163"/>
        <v>-</v>
      </c>
      <c r="S1004" s="237" t="str">
        <f t="shared" si="164"/>
        <v>-</v>
      </c>
      <c r="T1004" s="237" t="str">
        <f t="shared" si="165"/>
        <v>-</v>
      </c>
      <c r="U1004" s="237" t="str">
        <f t="shared" si="166"/>
        <v>-</v>
      </c>
      <c r="V1004" s="237" t="str">
        <f t="shared" si="167"/>
        <v>-</v>
      </c>
      <c r="W1004" s="295"/>
      <c r="Y1004" s="290"/>
    </row>
    <row r="1005" spans="2:25" x14ac:dyDescent="0.5">
      <c r="B1005" s="292"/>
      <c r="C1005" s="240"/>
      <c r="D1005" s="268"/>
      <c r="E1005" s="240"/>
      <c r="F1005" s="240"/>
      <c r="G1005" s="268"/>
      <c r="H1005" s="237" t="str">
        <f t="shared" si="156"/>
        <v>-</v>
      </c>
      <c r="I1005" s="237" t="str">
        <f t="shared" si="157"/>
        <v>-</v>
      </c>
      <c r="J1005" s="237" t="str">
        <f t="shared" si="158"/>
        <v>-</v>
      </c>
      <c r="K1005" s="237" t="str">
        <f t="shared" si="159"/>
        <v>-</v>
      </c>
      <c r="L1005" s="237" t="str">
        <f t="shared" si="160"/>
        <v>-</v>
      </c>
      <c r="M1005" s="237" t="str">
        <f t="shared" si="161"/>
        <v>-</v>
      </c>
      <c r="N1005" s="240"/>
      <c r="O1005" s="240"/>
      <c r="P1005" s="268"/>
      <c r="Q1005" s="237" t="str">
        <f t="shared" si="162"/>
        <v>-</v>
      </c>
      <c r="R1005" s="237" t="str">
        <f t="shared" si="163"/>
        <v>-</v>
      </c>
      <c r="S1005" s="237" t="str">
        <f t="shared" si="164"/>
        <v>-</v>
      </c>
      <c r="T1005" s="237" t="str">
        <f t="shared" si="165"/>
        <v>-</v>
      </c>
      <c r="U1005" s="237" t="str">
        <f t="shared" si="166"/>
        <v>-</v>
      </c>
      <c r="V1005" s="237" t="str">
        <f t="shared" si="167"/>
        <v>-</v>
      </c>
      <c r="W1005" s="295"/>
      <c r="Y1005" s="290"/>
    </row>
    <row r="1006" spans="2:25" x14ac:dyDescent="0.5">
      <c r="B1006" s="292"/>
      <c r="C1006" s="240"/>
      <c r="D1006" s="268"/>
      <c r="E1006" s="240"/>
      <c r="F1006" s="240"/>
      <c r="G1006" s="268"/>
      <c r="H1006" s="237" t="str">
        <f t="shared" si="156"/>
        <v>-</v>
      </c>
      <c r="I1006" s="237" t="str">
        <f t="shared" si="157"/>
        <v>-</v>
      </c>
      <c r="J1006" s="237" t="str">
        <f t="shared" si="158"/>
        <v>-</v>
      </c>
      <c r="K1006" s="237" t="str">
        <f t="shared" si="159"/>
        <v>-</v>
      </c>
      <c r="L1006" s="237" t="str">
        <f t="shared" si="160"/>
        <v>-</v>
      </c>
      <c r="M1006" s="237" t="str">
        <f t="shared" si="161"/>
        <v>-</v>
      </c>
      <c r="N1006" s="240"/>
      <c r="O1006" s="240"/>
      <c r="P1006" s="268"/>
      <c r="Q1006" s="237" t="str">
        <f t="shared" si="162"/>
        <v>-</v>
      </c>
      <c r="R1006" s="237" t="str">
        <f t="shared" si="163"/>
        <v>-</v>
      </c>
      <c r="S1006" s="237" t="str">
        <f t="shared" si="164"/>
        <v>-</v>
      </c>
      <c r="T1006" s="237" t="str">
        <f t="shared" si="165"/>
        <v>-</v>
      </c>
      <c r="U1006" s="237" t="str">
        <f t="shared" si="166"/>
        <v>-</v>
      </c>
      <c r="V1006" s="237" t="str">
        <f t="shared" si="167"/>
        <v>-</v>
      </c>
      <c r="W1006" s="295"/>
      <c r="Y1006" s="290"/>
    </row>
    <row r="1007" spans="2:25" x14ac:dyDescent="0.5">
      <c r="B1007" s="292"/>
      <c r="C1007" s="240"/>
      <c r="D1007" s="268"/>
      <c r="E1007" s="240"/>
      <c r="F1007" s="240"/>
      <c r="G1007" s="268"/>
      <c r="H1007" s="237" t="str">
        <f t="shared" si="156"/>
        <v>-</v>
      </c>
      <c r="I1007" s="237" t="str">
        <f t="shared" si="157"/>
        <v>-</v>
      </c>
      <c r="J1007" s="237" t="str">
        <f t="shared" si="158"/>
        <v>-</v>
      </c>
      <c r="K1007" s="237" t="str">
        <f t="shared" si="159"/>
        <v>-</v>
      </c>
      <c r="L1007" s="237" t="str">
        <f t="shared" si="160"/>
        <v>-</v>
      </c>
      <c r="M1007" s="237" t="str">
        <f t="shared" si="161"/>
        <v>-</v>
      </c>
      <c r="N1007" s="240"/>
      <c r="O1007" s="240"/>
      <c r="P1007" s="268"/>
      <c r="Q1007" s="237" t="str">
        <f t="shared" si="162"/>
        <v>-</v>
      </c>
      <c r="R1007" s="237" t="str">
        <f t="shared" si="163"/>
        <v>-</v>
      </c>
      <c r="S1007" s="237" t="str">
        <f t="shared" si="164"/>
        <v>-</v>
      </c>
      <c r="T1007" s="237" t="str">
        <f t="shared" si="165"/>
        <v>-</v>
      </c>
      <c r="U1007" s="237" t="str">
        <f t="shared" si="166"/>
        <v>-</v>
      </c>
      <c r="V1007" s="237" t="str">
        <f t="shared" si="167"/>
        <v>-</v>
      </c>
      <c r="W1007" s="295"/>
      <c r="Y1007" s="290"/>
    </row>
    <row r="1008" spans="2:25" x14ac:dyDescent="0.5">
      <c r="B1008" s="292"/>
      <c r="C1008" s="240"/>
      <c r="D1008" s="268"/>
      <c r="E1008" s="240"/>
      <c r="F1008" s="240"/>
      <c r="G1008" s="268"/>
      <c r="H1008" s="237" t="str">
        <f t="shared" si="156"/>
        <v>-</v>
      </c>
      <c r="I1008" s="237" t="str">
        <f t="shared" si="157"/>
        <v>-</v>
      </c>
      <c r="J1008" s="237" t="str">
        <f t="shared" si="158"/>
        <v>-</v>
      </c>
      <c r="K1008" s="237" t="str">
        <f t="shared" si="159"/>
        <v>-</v>
      </c>
      <c r="L1008" s="237" t="str">
        <f t="shared" si="160"/>
        <v>-</v>
      </c>
      <c r="M1008" s="237" t="str">
        <f t="shared" si="161"/>
        <v>-</v>
      </c>
      <c r="N1008" s="240"/>
      <c r="O1008" s="240"/>
      <c r="P1008" s="268"/>
      <c r="Q1008" s="237" t="str">
        <f t="shared" si="162"/>
        <v>-</v>
      </c>
      <c r="R1008" s="237" t="str">
        <f t="shared" si="163"/>
        <v>-</v>
      </c>
      <c r="S1008" s="237" t="str">
        <f t="shared" si="164"/>
        <v>-</v>
      </c>
      <c r="T1008" s="237" t="str">
        <f t="shared" si="165"/>
        <v>-</v>
      </c>
      <c r="U1008" s="237" t="str">
        <f t="shared" si="166"/>
        <v>-</v>
      </c>
      <c r="V1008" s="237" t="str">
        <f t="shared" si="167"/>
        <v>-</v>
      </c>
      <c r="W1008" s="295"/>
      <c r="Y1008" s="290"/>
    </row>
    <row r="1009" spans="2:25" x14ac:dyDescent="0.5">
      <c r="B1009" s="292"/>
      <c r="C1009" s="240"/>
      <c r="D1009" s="268"/>
      <c r="E1009" s="240"/>
      <c r="F1009" s="240"/>
      <c r="G1009" s="268"/>
      <c r="H1009" s="237" t="str">
        <f t="shared" si="156"/>
        <v>-</v>
      </c>
      <c r="I1009" s="237" t="str">
        <f t="shared" si="157"/>
        <v>-</v>
      </c>
      <c r="J1009" s="237" t="str">
        <f t="shared" si="158"/>
        <v>-</v>
      </c>
      <c r="K1009" s="237" t="str">
        <f t="shared" si="159"/>
        <v>-</v>
      </c>
      <c r="L1009" s="237" t="str">
        <f t="shared" si="160"/>
        <v>-</v>
      </c>
      <c r="M1009" s="237" t="str">
        <f t="shared" si="161"/>
        <v>-</v>
      </c>
      <c r="N1009" s="240"/>
      <c r="O1009" s="240"/>
      <c r="P1009" s="268"/>
      <c r="Q1009" s="237" t="str">
        <f t="shared" si="162"/>
        <v>-</v>
      </c>
      <c r="R1009" s="237" t="str">
        <f t="shared" si="163"/>
        <v>-</v>
      </c>
      <c r="S1009" s="237" t="str">
        <f t="shared" si="164"/>
        <v>-</v>
      </c>
      <c r="T1009" s="237" t="str">
        <f t="shared" si="165"/>
        <v>-</v>
      </c>
      <c r="U1009" s="237" t="str">
        <f t="shared" si="166"/>
        <v>-</v>
      </c>
      <c r="V1009" s="237" t="str">
        <f t="shared" si="167"/>
        <v>-</v>
      </c>
      <c r="W1009" s="295"/>
      <c r="Y1009" s="290"/>
    </row>
    <row r="1010" spans="2:25" x14ac:dyDescent="0.5">
      <c r="B1010" s="292"/>
      <c r="C1010" s="240"/>
      <c r="D1010" s="268"/>
      <c r="E1010" s="240"/>
      <c r="F1010" s="240"/>
      <c r="G1010" s="268"/>
      <c r="H1010" s="237" t="str">
        <f t="shared" si="156"/>
        <v>-</v>
      </c>
      <c r="I1010" s="237" t="str">
        <f t="shared" si="157"/>
        <v>-</v>
      </c>
      <c r="J1010" s="237" t="str">
        <f t="shared" si="158"/>
        <v>-</v>
      </c>
      <c r="K1010" s="237" t="str">
        <f t="shared" si="159"/>
        <v>-</v>
      </c>
      <c r="L1010" s="237" t="str">
        <f t="shared" si="160"/>
        <v>-</v>
      </c>
      <c r="M1010" s="237" t="str">
        <f t="shared" si="161"/>
        <v>-</v>
      </c>
      <c r="N1010" s="240"/>
      <c r="O1010" s="240"/>
      <c r="P1010" s="268"/>
      <c r="Q1010" s="237" t="str">
        <f t="shared" si="162"/>
        <v>-</v>
      </c>
      <c r="R1010" s="237" t="str">
        <f t="shared" si="163"/>
        <v>-</v>
      </c>
      <c r="S1010" s="237" t="str">
        <f t="shared" si="164"/>
        <v>-</v>
      </c>
      <c r="T1010" s="237" t="str">
        <f t="shared" si="165"/>
        <v>-</v>
      </c>
      <c r="U1010" s="237" t="str">
        <f t="shared" si="166"/>
        <v>-</v>
      </c>
      <c r="V1010" s="237" t="str">
        <f t="shared" si="167"/>
        <v>-</v>
      </c>
      <c r="W1010" s="295"/>
      <c r="Y1010" s="290"/>
    </row>
    <row r="1011" spans="2:25" x14ac:dyDescent="0.5">
      <c r="B1011" s="292"/>
      <c r="C1011" s="240"/>
      <c r="D1011" s="268"/>
      <c r="E1011" s="240"/>
      <c r="F1011" s="240"/>
      <c r="G1011" s="268"/>
      <c r="H1011" s="237" t="str">
        <f t="shared" si="156"/>
        <v>-</v>
      </c>
      <c r="I1011" s="237" t="str">
        <f t="shared" si="157"/>
        <v>-</v>
      </c>
      <c r="J1011" s="237" t="str">
        <f t="shared" si="158"/>
        <v>-</v>
      </c>
      <c r="K1011" s="237" t="str">
        <f t="shared" si="159"/>
        <v>-</v>
      </c>
      <c r="L1011" s="237" t="str">
        <f t="shared" si="160"/>
        <v>-</v>
      </c>
      <c r="M1011" s="237" t="str">
        <f t="shared" si="161"/>
        <v>-</v>
      </c>
      <c r="N1011" s="240"/>
      <c r="O1011" s="240"/>
      <c r="P1011" s="268"/>
      <c r="Q1011" s="237" t="str">
        <f t="shared" si="162"/>
        <v>-</v>
      </c>
      <c r="R1011" s="237" t="str">
        <f t="shared" si="163"/>
        <v>-</v>
      </c>
      <c r="S1011" s="237" t="str">
        <f t="shared" si="164"/>
        <v>-</v>
      </c>
      <c r="T1011" s="237" t="str">
        <f t="shared" si="165"/>
        <v>-</v>
      </c>
      <c r="U1011" s="237" t="str">
        <f t="shared" si="166"/>
        <v>-</v>
      </c>
      <c r="V1011" s="237" t="str">
        <f t="shared" si="167"/>
        <v>-</v>
      </c>
      <c r="W1011" s="295"/>
      <c r="Y1011" s="290"/>
    </row>
    <row r="1012" spans="2:25" x14ac:dyDescent="0.5">
      <c r="B1012" s="292"/>
      <c r="C1012" s="240"/>
      <c r="D1012" s="268"/>
      <c r="E1012" s="240"/>
      <c r="F1012" s="240"/>
      <c r="G1012" s="268"/>
      <c r="H1012" s="237" t="str">
        <f t="shared" si="156"/>
        <v>-</v>
      </c>
      <c r="I1012" s="237" t="str">
        <f t="shared" si="157"/>
        <v>-</v>
      </c>
      <c r="J1012" s="237" t="str">
        <f t="shared" si="158"/>
        <v>-</v>
      </c>
      <c r="K1012" s="237" t="str">
        <f t="shared" si="159"/>
        <v>-</v>
      </c>
      <c r="L1012" s="237" t="str">
        <f t="shared" si="160"/>
        <v>-</v>
      </c>
      <c r="M1012" s="237" t="str">
        <f t="shared" si="161"/>
        <v>-</v>
      </c>
      <c r="N1012" s="240"/>
      <c r="O1012" s="240"/>
      <c r="P1012" s="268"/>
      <c r="Q1012" s="237" t="str">
        <f t="shared" si="162"/>
        <v>-</v>
      </c>
      <c r="R1012" s="237" t="str">
        <f t="shared" si="163"/>
        <v>-</v>
      </c>
      <c r="S1012" s="237" t="str">
        <f t="shared" si="164"/>
        <v>-</v>
      </c>
      <c r="T1012" s="237" t="str">
        <f t="shared" si="165"/>
        <v>-</v>
      </c>
      <c r="U1012" s="237" t="str">
        <f t="shared" si="166"/>
        <v>-</v>
      </c>
      <c r="V1012" s="237" t="str">
        <f t="shared" si="167"/>
        <v>-</v>
      </c>
      <c r="W1012" s="295"/>
      <c r="Y1012" s="290"/>
    </row>
    <row r="1013" spans="2:25" x14ac:dyDescent="0.5">
      <c r="B1013" s="292"/>
      <c r="C1013" s="240"/>
      <c r="D1013" s="268"/>
      <c r="E1013" s="240"/>
      <c r="F1013" s="240"/>
      <c r="G1013" s="268"/>
      <c r="H1013" s="237" t="str">
        <f t="shared" si="156"/>
        <v>-</v>
      </c>
      <c r="I1013" s="237" t="str">
        <f t="shared" si="157"/>
        <v>-</v>
      </c>
      <c r="J1013" s="237" t="str">
        <f t="shared" si="158"/>
        <v>-</v>
      </c>
      <c r="K1013" s="237" t="str">
        <f t="shared" si="159"/>
        <v>-</v>
      </c>
      <c r="L1013" s="237" t="str">
        <f t="shared" si="160"/>
        <v>-</v>
      </c>
      <c r="M1013" s="237" t="str">
        <f t="shared" si="161"/>
        <v>-</v>
      </c>
      <c r="N1013" s="240"/>
      <c r="O1013" s="240"/>
      <c r="P1013" s="268"/>
      <c r="Q1013" s="237" t="str">
        <f t="shared" si="162"/>
        <v>-</v>
      </c>
      <c r="R1013" s="237" t="str">
        <f t="shared" si="163"/>
        <v>-</v>
      </c>
      <c r="S1013" s="237" t="str">
        <f t="shared" si="164"/>
        <v>-</v>
      </c>
      <c r="T1013" s="237" t="str">
        <f t="shared" si="165"/>
        <v>-</v>
      </c>
      <c r="U1013" s="237" t="str">
        <f t="shared" si="166"/>
        <v>-</v>
      </c>
      <c r="V1013" s="237" t="str">
        <f t="shared" si="167"/>
        <v>-</v>
      </c>
      <c r="W1013" s="295"/>
      <c r="Y1013" s="290"/>
    </row>
    <row r="1014" spans="2:25" x14ac:dyDescent="0.5">
      <c r="B1014" s="292"/>
      <c r="C1014" s="240"/>
      <c r="D1014" s="268"/>
      <c r="E1014" s="240"/>
      <c r="F1014" s="240"/>
      <c r="G1014" s="268"/>
      <c r="H1014" s="237" t="str">
        <f t="shared" si="156"/>
        <v>-</v>
      </c>
      <c r="I1014" s="237" t="str">
        <f t="shared" si="157"/>
        <v>-</v>
      </c>
      <c r="J1014" s="237" t="str">
        <f t="shared" si="158"/>
        <v>-</v>
      </c>
      <c r="K1014" s="237" t="str">
        <f t="shared" si="159"/>
        <v>-</v>
      </c>
      <c r="L1014" s="237" t="str">
        <f t="shared" si="160"/>
        <v>-</v>
      </c>
      <c r="M1014" s="237" t="str">
        <f t="shared" si="161"/>
        <v>-</v>
      </c>
      <c r="N1014" s="240"/>
      <c r="O1014" s="240"/>
      <c r="P1014" s="268"/>
      <c r="Q1014" s="237" t="str">
        <f t="shared" si="162"/>
        <v>-</v>
      </c>
      <c r="R1014" s="237" t="str">
        <f t="shared" si="163"/>
        <v>-</v>
      </c>
      <c r="S1014" s="237" t="str">
        <f t="shared" si="164"/>
        <v>-</v>
      </c>
      <c r="T1014" s="237" t="str">
        <f t="shared" si="165"/>
        <v>-</v>
      </c>
      <c r="U1014" s="237" t="str">
        <f t="shared" si="166"/>
        <v>-</v>
      </c>
      <c r="V1014" s="237" t="str">
        <f t="shared" si="167"/>
        <v>-</v>
      </c>
      <c r="W1014" s="295"/>
      <c r="Y1014" s="290"/>
    </row>
    <row r="1015" spans="2:25" x14ac:dyDescent="0.5">
      <c r="B1015" s="292"/>
      <c r="C1015" s="240"/>
      <c r="D1015" s="268"/>
      <c r="E1015" s="240"/>
      <c r="F1015" s="240"/>
      <c r="G1015" s="268"/>
      <c r="H1015" s="237" t="str">
        <f t="shared" si="156"/>
        <v>-</v>
      </c>
      <c r="I1015" s="237" t="str">
        <f t="shared" si="157"/>
        <v>-</v>
      </c>
      <c r="J1015" s="237" t="str">
        <f t="shared" si="158"/>
        <v>-</v>
      </c>
      <c r="K1015" s="237" t="str">
        <f t="shared" si="159"/>
        <v>-</v>
      </c>
      <c r="L1015" s="237" t="str">
        <f t="shared" si="160"/>
        <v>-</v>
      </c>
      <c r="M1015" s="237" t="str">
        <f t="shared" si="161"/>
        <v>-</v>
      </c>
      <c r="N1015" s="240"/>
      <c r="O1015" s="240"/>
      <c r="P1015" s="268"/>
      <c r="Q1015" s="237" t="str">
        <f t="shared" si="162"/>
        <v>-</v>
      </c>
      <c r="R1015" s="237" t="str">
        <f t="shared" si="163"/>
        <v>-</v>
      </c>
      <c r="S1015" s="237" t="str">
        <f t="shared" si="164"/>
        <v>-</v>
      </c>
      <c r="T1015" s="237" t="str">
        <f t="shared" si="165"/>
        <v>-</v>
      </c>
      <c r="U1015" s="237" t="str">
        <f t="shared" si="166"/>
        <v>-</v>
      </c>
      <c r="V1015" s="237" t="str">
        <f t="shared" si="167"/>
        <v>-</v>
      </c>
      <c r="W1015" s="295"/>
      <c r="Y1015" s="290"/>
    </row>
    <row r="1016" spans="2:25" x14ac:dyDescent="0.5">
      <c r="B1016" s="292"/>
      <c r="C1016" s="240"/>
      <c r="D1016" s="268"/>
      <c r="E1016" s="240"/>
      <c r="F1016" s="240"/>
      <c r="G1016" s="268"/>
      <c r="H1016" s="237" t="str">
        <f t="shared" si="156"/>
        <v>-</v>
      </c>
      <c r="I1016" s="237" t="str">
        <f t="shared" si="157"/>
        <v>-</v>
      </c>
      <c r="J1016" s="237" t="str">
        <f t="shared" si="158"/>
        <v>-</v>
      </c>
      <c r="K1016" s="237" t="str">
        <f t="shared" si="159"/>
        <v>-</v>
      </c>
      <c r="L1016" s="237" t="str">
        <f t="shared" si="160"/>
        <v>-</v>
      </c>
      <c r="M1016" s="237" t="str">
        <f t="shared" si="161"/>
        <v>-</v>
      </c>
      <c r="N1016" s="240"/>
      <c r="O1016" s="240"/>
      <c r="P1016" s="268"/>
      <c r="Q1016" s="237" t="str">
        <f t="shared" si="162"/>
        <v>-</v>
      </c>
      <c r="R1016" s="237" t="str">
        <f t="shared" si="163"/>
        <v>-</v>
      </c>
      <c r="S1016" s="237" t="str">
        <f t="shared" si="164"/>
        <v>-</v>
      </c>
      <c r="T1016" s="237" t="str">
        <f t="shared" si="165"/>
        <v>-</v>
      </c>
      <c r="U1016" s="237" t="str">
        <f t="shared" si="166"/>
        <v>-</v>
      </c>
      <c r="V1016" s="237" t="str">
        <f t="shared" si="167"/>
        <v>-</v>
      </c>
      <c r="W1016" s="295"/>
      <c r="Y1016" s="290"/>
    </row>
    <row r="1017" spans="2:25" x14ac:dyDescent="0.5">
      <c r="B1017" s="292"/>
      <c r="C1017" s="240"/>
      <c r="D1017" s="268"/>
      <c r="E1017" s="240"/>
      <c r="F1017" s="240"/>
      <c r="G1017" s="268"/>
      <c r="H1017" s="237" t="str">
        <f t="shared" si="156"/>
        <v>-</v>
      </c>
      <c r="I1017" s="237" t="str">
        <f t="shared" si="157"/>
        <v>-</v>
      </c>
      <c r="J1017" s="237" t="str">
        <f t="shared" si="158"/>
        <v>-</v>
      </c>
      <c r="K1017" s="237" t="str">
        <f t="shared" si="159"/>
        <v>-</v>
      </c>
      <c r="L1017" s="237" t="str">
        <f t="shared" si="160"/>
        <v>-</v>
      </c>
      <c r="M1017" s="237" t="str">
        <f t="shared" si="161"/>
        <v>-</v>
      </c>
      <c r="N1017" s="240"/>
      <c r="O1017" s="240"/>
      <c r="P1017" s="268"/>
      <c r="Q1017" s="237" t="str">
        <f t="shared" si="162"/>
        <v>-</v>
      </c>
      <c r="R1017" s="237" t="str">
        <f t="shared" si="163"/>
        <v>-</v>
      </c>
      <c r="S1017" s="237" t="str">
        <f t="shared" si="164"/>
        <v>-</v>
      </c>
      <c r="T1017" s="237" t="str">
        <f t="shared" si="165"/>
        <v>-</v>
      </c>
      <c r="U1017" s="237" t="str">
        <f t="shared" si="166"/>
        <v>-</v>
      </c>
      <c r="V1017" s="237" t="str">
        <f t="shared" si="167"/>
        <v>-</v>
      </c>
      <c r="W1017" s="295"/>
      <c r="Y1017" s="290"/>
    </row>
    <row r="1018" spans="2:25" x14ac:dyDescent="0.5">
      <c r="B1018" s="292"/>
      <c r="C1018" s="240"/>
      <c r="D1018" s="268"/>
      <c r="E1018" s="240"/>
      <c r="F1018" s="240"/>
      <c r="G1018" s="268"/>
      <c r="H1018" s="237" t="str">
        <f t="shared" si="156"/>
        <v>-</v>
      </c>
      <c r="I1018" s="237" t="str">
        <f t="shared" si="157"/>
        <v>-</v>
      </c>
      <c r="J1018" s="237" t="str">
        <f t="shared" si="158"/>
        <v>-</v>
      </c>
      <c r="K1018" s="237" t="str">
        <f t="shared" si="159"/>
        <v>-</v>
      </c>
      <c r="L1018" s="237" t="str">
        <f t="shared" si="160"/>
        <v>-</v>
      </c>
      <c r="M1018" s="237" t="str">
        <f t="shared" si="161"/>
        <v>-</v>
      </c>
      <c r="N1018" s="240"/>
      <c r="O1018" s="240"/>
      <c r="P1018" s="268"/>
      <c r="Q1018" s="237" t="str">
        <f t="shared" si="162"/>
        <v>-</v>
      </c>
      <c r="R1018" s="237" t="str">
        <f t="shared" si="163"/>
        <v>-</v>
      </c>
      <c r="S1018" s="237" t="str">
        <f t="shared" si="164"/>
        <v>-</v>
      </c>
      <c r="T1018" s="237" t="str">
        <f t="shared" si="165"/>
        <v>-</v>
      </c>
      <c r="U1018" s="237" t="str">
        <f t="shared" si="166"/>
        <v>-</v>
      </c>
      <c r="V1018" s="237" t="str">
        <f t="shared" si="167"/>
        <v>-</v>
      </c>
      <c r="W1018" s="295"/>
      <c r="Y1018" s="290"/>
    </row>
    <row r="1019" spans="2:25" x14ac:dyDescent="0.5">
      <c r="B1019" s="292"/>
      <c r="C1019" s="240"/>
      <c r="D1019" s="268"/>
      <c r="E1019" s="240"/>
      <c r="F1019" s="240"/>
      <c r="G1019" s="268"/>
      <c r="H1019" s="237" t="str">
        <f t="shared" si="156"/>
        <v>-</v>
      </c>
      <c r="I1019" s="237" t="str">
        <f t="shared" si="157"/>
        <v>-</v>
      </c>
      <c r="J1019" s="237" t="str">
        <f t="shared" si="158"/>
        <v>-</v>
      </c>
      <c r="K1019" s="237" t="str">
        <f t="shared" si="159"/>
        <v>-</v>
      </c>
      <c r="L1019" s="237" t="str">
        <f t="shared" si="160"/>
        <v>-</v>
      </c>
      <c r="M1019" s="237" t="str">
        <f t="shared" si="161"/>
        <v>-</v>
      </c>
      <c r="N1019" s="240"/>
      <c r="O1019" s="240"/>
      <c r="P1019" s="268"/>
      <c r="Q1019" s="237" t="str">
        <f t="shared" si="162"/>
        <v>-</v>
      </c>
      <c r="R1019" s="237" t="str">
        <f t="shared" si="163"/>
        <v>-</v>
      </c>
      <c r="S1019" s="237" t="str">
        <f t="shared" si="164"/>
        <v>-</v>
      </c>
      <c r="T1019" s="237" t="str">
        <f t="shared" si="165"/>
        <v>-</v>
      </c>
      <c r="U1019" s="237" t="str">
        <f t="shared" si="166"/>
        <v>-</v>
      </c>
      <c r="V1019" s="237" t="str">
        <f t="shared" si="167"/>
        <v>-</v>
      </c>
      <c r="W1019" s="295"/>
      <c r="Y1019" s="290"/>
    </row>
    <row r="1020" spans="2:25" x14ac:dyDescent="0.5">
      <c r="B1020" s="292"/>
      <c r="C1020" s="240"/>
      <c r="D1020" s="268"/>
      <c r="E1020" s="240"/>
      <c r="F1020" s="240"/>
      <c r="G1020" s="268"/>
      <c r="H1020" s="237" t="str">
        <f t="shared" si="156"/>
        <v>-</v>
      </c>
      <c r="I1020" s="237" t="str">
        <f t="shared" si="157"/>
        <v>-</v>
      </c>
      <c r="J1020" s="237" t="str">
        <f t="shared" si="158"/>
        <v>-</v>
      </c>
      <c r="K1020" s="237" t="str">
        <f t="shared" si="159"/>
        <v>-</v>
      </c>
      <c r="L1020" s="237" t="str">
        <f t="shared" si="160"/>
        <v>-</v>
      </c>
      <c r="M1020" s="237" t="str">
        <f t="shared" si="161"/>
        <v>-</v>
      </c>
      <c r="N1020" s="240"/>
      <c r="O1020" s="240"/>
      <c r="P1020" s="268"/>
      <c r="Q1020" s="237" t="str">
        <f t="shared" si="162"/>
        <v>-</v>
      </c>
      <c r="R1020" s="237" t="str">
        <f t="shared" si="163"/>
        <v>-</v>
      </c>
      <c r="S1020" s="237" t="str">
        <f t="shared" si="164"/>
        <v>-</v>
      </c>
      <c r="T1020" s="237" t="str">
        <f t="shared" si="165"/>
        <v>-</v>
      </c>
      <c r="U1020" s="237" t="str">
        <f t="shared" si="166"/>
        <v>-</v>
      </c>
      <c r="V1020" s="237" t="str">
        <f t="shared" si="167"/>
        <v>-</v>
      </c>
      <c r="W1020" s="295"/>
      <c r="Y1020" s="290"/>
    </row>
    <row r="1021" spans="2:25" x14ac:dyDescent="0.5">
      <c r="B1021" s="292"/>
      <c r="C1021" s="240"/>
      <c r="D1021" s="268"/>
      <c r="E1021" s="240"/>
      <c r="F1021" s="240"/>
      <c r="G1021" s="268"/>
      <c r="H1021" s="237" t="str">
        <f t="shared" si="156"/>
        <v>-</v>
      </c>
      <c r="I1021" s="237" t="str">
        <f t="shared" si="157"/>
        <v>-</v>
      </c>
      <c r="J1021" s="237" t="str">
        <f t="shared" si="158"/>
        <v>-</v>
      </c>
      <c r="K1021" s="237" t="str">
        <f t="shared" si="159"/>
        <v>-</v>
      </c>
      <c r="L1021" s="237" t="str">
        <f t="shared" si="160"/>
        <v>-</v>
      </c>
      <c r="M1021" s="237" t="str">
        <f t="shared" si="161"/>
        <v>-</v>
      </c>
      <c r="N1021" s="240"/>
      <c r="O1021" s="240"/>
      <c r="P1021" s="268"/>
      <c r="Q1021" s="237" t="str">
        <f t="shared" si="162"/>
        <v>-</v>
      </c>
      <c r="R1021" s="237" t="str">
        <f t="shared" si="163"/>
        <v>-</v>
      </c>
      <c r="S1021" s="237" t="str">
        <f t="shared" si="164"/>
        <v>-</v>
      </c>
      <c r="T1021" s="237" t="str">
        <f t="shared" si="165"/>
        <v>-</v>
      </c>
      <c r="U1021" s="237" t="str">
        <f t="shared" si="166"/>
        <v>-</v>
      </c>
      <c r="V1021" s="237" t="str">
        <f t="shared" si="167"/>
        <v>-</v>
      </c>
      <c r="W1021" s="295"/>
      <c r="Y1021" s="290"/>
    </row>
    <row r="1022" spans="2:25" x14ac:dyDescent="0.5">
      <c r="B1022" s="292"/>
      <c r="C1022" s="240"/>
      <c r="D1022" s="268"/>
      <c r="E1022" s="240"/>
      <c r="F1022" s="240"/>
      <c r="G1022" s="268"/>
      <c r="H1022" s="237" t="str">
        <f t="shared" si="156"/>
        <v>-</v>
      </c>
      <c r="I1022" s="237" t="str">
        <f t="shared" si="157"/>
        <v>-</v>
      </c>
      <c r="J1022" s="237" t="str">
        <f t="shared" si="158"/>
        <v>-</v>
      </c>
      <c r="K1022" s="237" t="str">
        <f t="shared" si="159"/>
        <v>-</v>
      </c>
      <c r="L1022" s="237" t="str">
        <f t="shared" si="160"/>
        <v>-</v>
      </c>
      <c r="M1022" s="237" t="str">
        <f t="shared" si="161"/>
        <v>-</v>
      </c>
      <c r="N1022" s="240"/>
      <c r="O1022" s="240"/>
      <c r="P1022" s="268"/>
      <c r="Q1022" s="237" t="str">
        <f t="shared" si="162"/>
        <v>-</v>
      </c>
      <c r="R1022" s="237" t="str">
        <f t="shared" si="163"/>
        <v>-</v>
      </c>
      <c r="S1022" s="237" t="str">
        <f t="shared" si="164"/>
        <v>-</v>
      </c>
      <c r="T1022" s="237" t="str">
        <f t="shared" si="165"/>
        <v>-</v>
      </c>
      <c r="U1022" s="237" t="str">
        <f t="shared" si="166"/>
        <v>-</v>
      </c>
      <c r="V1022" s="237" t="str">
        <f t="shared" si="167"/>
        <v>-</v>
      </c>
      <c r="W1022" s="295"/>
      <c r="Y1022" s="290"/>
    </row>
    <row r="1023" spans="2:25" x14ac:dyDescent="0.5">
      <c r="B1023" s="292"/>
      <c r="C1023" s="240"/>
      <c r="D1023" s="268"/>
      <c r="E1023" s="240"/>
      <c r="F1023" s="240"/>
      <c r="G1023" s="268"/>
      <c r="H1023" s="237" t="str">
        <f t="shared" si="156"/>
        <v>-</v>
      </c>
      <c r="I1023" s="237" t="str">
        <f t="shared" si="157"/>
        <v>-</v>
      </c>
      <c r="J1023" s="237" t="str">
        <f t="shared" si="158"/>
        <v>-</v>
      </c>
      <c r="K1023" s="237" t="str">
        <f t="shared" si="159"/>
        <v>-</v>
      </c>
      <c r="L1023" s="237" t="str">
        <f t="shared" si="160"/>
        <v>-</v>
      </c>
      <c r="M1023" s="237" t="str">
        <f t="shared" si="161"/>
        <v>-</v>
      </c>
      <c r="N1023" s="240"/>
      <c r="O1023" s="240"/>
      <c r="P1023" s="268"/>
      <c r="Q1023" s="237" t="str">
        <f t="shared" si="162"/>
        <v>-</v>
      </c>
      <c r="R1023" s="237" t="str">
        <f t="shared" si="163"/>
        <v>-</v>
      </c>
      <c r="S1023" s="237" t="str">
        <f t="shared" si="164"/>
        <v>-</v>
      </c>
      <c r="T1023" s="237" t="str">
        <f t="shared" si="165"/>
        <v>-</v>
      </c>
      <c r="U1023" s="237" t="str">
        <f t="shared" si="166"/>
        <v>-</v>
      </c>
      <c r="V1023" s="237" t="str">
        <f t="shared" si="167"/>
        <v>-</v>
      </c>
      <c r="W1023" s="295"/>
      <c r="Y1023" s="290"/>
    </row>
    <row r="1024" spans="2:25" x14ac:dyDescent="0.5">
      <c r="B1024" s="292"/>
      <c r="C1024" s="240"/>
      <c r="D1024" s="268"/>
      <c r="E1024" s="240"/>
      <c r="F1024" s="240"/>
      <c r="G1024" s="268"/>
      <c r="H1024" s="237" t="str">
        <f t="shared" si="156"/>
        <v>-</v>
      </c>
      <c r="I1024" s="237" t="str">
        <f t="shared" si="157"/>
        <v>-</v>
      </c>
      <c r="J1024" s="237" t="str">
        <f t="shared" si="158"/>
        <v>-</v>
      </c>
      <c r="K1024" s="237" t="str">
        <f t="shared" si="159"/>
        <v>-</v>
      </c>
      <c r="L1024" s="237" t="str">
        <f t="shared" si="160"/>
        <v>-</v>
      </c>
      <c r="M1024" s="237" t="str">
        <f t="shared" si="161"/>
        <v>-</v>
      </c>
      <c r="N1024" s="240"/>
      <c r="O1024" s="240"/>
      <c r="P1024" s="268"/>
      <c r="Q1024" s="237" t="str">
        <f t="shared" si="162"/>
        <v>-</v>
      </c>
      <c r="R1024" s="237" t="str">
        <f t="shared" si="163"/>
        <v>-</v>
      </c>
      <c r="S1024" s="237" t="str">
        <f t="shared" si="164"/>
        <v>-</v>
      </c>
      <c r="T1024" s="237" t="str">
        <f t="shared" si="165"/>
        <v>-</v>
      </c>
      <c r="U1024" s="237" t="str">
        <f t="shared" si="166"/>
        <v>-</v>
      </c>
      <c r="V1024" s="237" t="str">
        <f t="shared" si="167"/>
        <v>-</v>
      </c>
      <c r="W1024" s="295"/>
      <c r="Y1024" s="290"/>
    </row>
    <row r="1025" spans="2:25" x14ac:dyDescent="0.5">
      <c r="B1025" s="292"/>
      <c r="C1025" s="240"/>
      <c r="D1025" s="268"/>
      <c r="E1025" s="240"/>
      <c r="F1025" s="240"/>
      <c r="G1025" s="268"/>
      <c r="H1025" s="237" t="str">
        <f t="shared" si="156"/>
        <v>-</v>
      </c>
      <c r="I1025" s="237" t="str">
        <f t="shared" si="157"/>
        <v>-</v>
      </c>
      <c r="J1025" s="237" t="str">
        <f t="shared" si="158"/>
        <v>-</v>
      </c>
      <c r="K1025" s="237" t="str">
        <f t="shared" si="159"/>
        <v>-</v>
      </c>
      <c r="L1025" s="237" t="str">
        <f t="shared" si="160"/>
        <v>-</v>
      </c>
      <c r="M1025" s="237" t="str">
        <f t="shared" si="161"/>
        <v>-</v>
      </c>
      <c r="N1025" s="240"/>
      <c r="O1025" s="240"/>
      <c r="P1025" s="268"/>
      <c r="Q1025" s="237" t="str">
        <f t="shared" si="162"/>
        <v>-</v>
      </c>
      <c r="R1025" s="237" t="str">
        <f t="shared" si="163"/>
        <v>-</v>
      </c>
      <c r="S1025" s="237" t="str">
        <f t="shared" si="164"/>
        <v>-</v>
      </c>
      <c r="T1025" s="237" t="str">
        <f t="shared" si="165"/>
        <v>-</v>
      </c>
      <c r="U1025" s="237" t="str">
        <f t="shared" si="166"/>
        <v>-</v>
      </c>
      <c r="V1025" s="237" t="str">
        <f t="shared" si="167"/>
        <v>-</v>
      </c>
      <c r="W1025" s="295"/>
      <c r="Y1025" s="290"/>
    </row>
    <row r="1026" spans="2:25" x14ac:dyDescent="0.5">
      <c r="B1026" s="292"/>
      <c r="C1026" s="240"/>
      <c r="D1026" s="268"/>
      <c r="E1026" s="240"/>
      <c r="F1026" s="240"/>
      <c r="G1026" s="268"/>
      <c r="H1026" s="237" t="str">
        <f t="shared" si="156"/>
        <v>-</v>
      </c>
      <c r="I1026" s="237" t="str">
        <f t="shared" si="157"/>
        <v>-</v>
      </c>
      <c r="J1026" s="237" t="str">
        <f t="shared" si="158"/>
        <v>-</v>
      </c>
      <c r="K1026" s="237" t="str">
        <f t="shared" si="159"/>
        <v>-</v>
      </c>
      <c r="L1026" s="237" t="str">
        <f t="shared" si="160"/>
        <v>-</v>
      </c>
      <c r="M1026" s="237" t="str">
        <f t="shared" si="161"/>
        <v>-</v>
      </c>
      <c r="N1026" s="240"/>
      <c r="O1026" s="240"/>
      <c r="P1026" s="268"/>
      <c r="Q1026" s="237" t="str">
        <f t="shared" si="162"/>
        <v>-</v>
      </c>
      <c r="R1026" s="237" t="str">
        <f t="shared" si="163"/>
        <v>-</v>
      </c>
      <c r="S1026" s="237" t="str">
        <f t="shared" si="164"/>
        <v>-</v>
      </c>
      <c r="T1026" s="237" t="str">
        <f t="shared" si="165"/>
        <v>-</v>
      </c>
      <c r="U1026" s="237" t="str">
        <f t="shared" si="166"/>
        <v>-</v>
      </c>
      <c r="V1026" s="237" t="str">
        <f t="shared" si="167"/>
        <v>-</v>
      </c>
      <c r="W1026" s="295"/>
      <c r="Y1026" s="290"/>
    </row>
    <row r="1027" spans="2:25" x14ac:dyDescent="0.5">
      <c r="B1027" s="292"/>
      <c r="C1027" s="240"/>
      <c r="D1027" s="268"/>
      <c r="E1027" s="240"/>
      <c r="F1027" s="240"/>
      <c r="G1027" s="268"/>
      <c r="H1027" s="237" t="str">
        <f t="shared" si="156"/>
        <v>-</v>
      </c>
      <c r="I1027" s="237" t="str">
        <f t="shared" si="157"/>
        <v>-</v>
      </c>
      <c r="J1027" s="237" t="str">
        <f t="shared" si="158"/>
        <v>-</v>
      </c>
      <c r="K1027" s="237" t="str">
        <f t="shared" si="159"/>
        <v>-</v>
      </c>
      <c r="L1027" s="237" t="str">
        <f t="shared" si="160"/>
        <v>-</v>
      </c>
      <c r="M1027" s="237" t="str">
        <f t="shared" si="161"/>
        <v>-</v>
      </c>
      <c r="N1027" s="240"/>
      <c r="O1027" s="240"/>
      <c r="P1027" s="268"/>
      <c r="Q1027" s="237" t="str">
        <f t="shared" si="162"/>
        <v>-</v>
      </c>
      <c r="R1027" s="237" t="str">
        <f t="shared" si="163"/>
        <v>-</v>
      </c>
      <c r="S1027" s="237" t="str">
        <f t="shared" si="164"/>
        <v>-</v>
      </c>
      <c r="T1027" s="237" t="str">
        <f t="shared" si="165"/>
        <v>-</v>
      </c>
      <c r="U1027" s="237" t="str">
        <f t="shared" si="166"/>
        <v>-</v>
      </c>
      <c r="V1027" s="237" t="str">
        <f t="shared" si="167"/>
        <v>-</v>
      </c>
      <c r="W1027" s="295"/>
      <c r="Y1027" s="290"/>
    </row>
    <row r="1028" spans="2:25" x14ac:dyDescent="0.5">
      <c r="B1028" s="292"/>
      <c r="C1028" s="240"/>
      <c r="D1028" s="268"/>
      <c r="E1028" s="240"/>
      <c r="F1028" s="240"/>
      <c r="G1028" s="268"/>
      <c r="H1028" s="237" t="str">
        <f t="shared" si="156"/>
        <v>-</v>
      </c>
      <c r="I1028" s="237" t="str">
        <f t="shared" si="157"/>
        <v>-</v>
      </c>
      <c r="J1028" s="237" t="str">
        <f t="shared" si="158"/>
        <v>-</v>
      </c>
      <c r="K1028" s="237" t="str">
        <f t="shared" si="159"/>
        <v>-</v>
      </c>
      <c r="L1028" s="237" t="str">
        <f t="shared" si="160"/>
        <v>-</v>
      </c>
      <c r="M1028" s="237" t="str">
        <f t="shared" si="161"/>
        <v>-</v>
      </c>
      <c r="N1028" s="240"/>
      <c r="O1028" s="240"/>
      <c r="P1028" s="268"/>
      <c r="Q1028" s="237" t="str">
        <f t="shared" si="162"/>
        <v>-</v>
      </c>
      <c r="R1028" s="237" t="str">
        <f t="shared" si="163"/>
        <v>-</v>
      </c>
      <c r="S1028" s="237" t="str">
        <f t="shared" si="164"/>
        <v>-</v>
      </c>
      <c r="T1028" s="237" t="str">
        <f t="shared" si="165"/>
        <v>-</v>
      </c>
      <c r="U1028" s="237" t="str">
        <f t="shared" si="166"/>
        <v>-</v>
      </c>
      <c r="V1028" s="237" t="str">
        <f t="shared" si="167"/>
        <v>-</v>
      </c>
      <c r="W1028" s="295"/>
      <c r="Y1028" s="290"/>
    </row>
    <row r="1029" spans="2:25" x14ac:dyDescent="0.5">
      <c r="B1029" s="292"/>
      <c r="C1029" s="240"/>
      <c r="D1029" s="268"/>
      <c r="E1029" s="240"/>
      <c r="F1029" s="240"/>
      <c r="G1029" s="268"/>
      <c r="H1029" s="237" t="str">
        <f t="shared" si="156"/>
        <v>-</v>
      </c>
      <c r="I1029" s="237" t="str">
        <f t="shared" si="157"/>
        <v>-</v>
      </c>
      <c r="J1029" s="237" t="str">
        <f t="shared" si="158"/>
        <v>-</v>
      </c>
      <c r="K1029" s="237" t="str">
        <f t="shared" si="159"/>
        <v>-</v>
      </c>
      <c r="L1029" s="237" t="str">
        <f t="shared" si="160"/>
        <v>-</v>
      </c>
      <c r="M1029" s="237" t="str">
        <f t="shared" si="161"/>
        <v>-</v>
      </c>
      <c r="N1029" s="240"/>
      <c r="O1029" s="240"/>
      <c r="P1029" s="268"/>
      <c r="Q1029" s="237" t="str">
        <f t="shared" si="162"/>
        <v>-</v>
      </c>
      <c r="R1029" s="237" t="str">
        <f t="shared" si="163"/>
        <v>-</v>
      </c>
      <c r="S1029" s="237" t="str">
        <f t="shared" si="164"/>
        <v>-</v>
      </c>
      <c r="T1029" s="237" t="str">
        <f t="shared" si="165"/>
        <v>-</v>
      </c>
      <c r="U1029" s="237" t="str">
        <f t="shared" si="166"/>
        <v>-</v>
      </c>
      <c r="V1029" s="237" t="str">
        <f t="shared" si="167"/>
        <v>-</v>
      </c>
      <c r="W1029" s="295"/>
      <c r="Y1029" s="290"/>
    </row>
    <row r="1030" spans="2:25" x14ac:dyDescent="0.5">
      <c r="B1030" s="292"/>
      <c r="C1030" s="240"/>
      <c r="D1030" s="268"/>
      <c r="E1030" s="240"/>
      <c r="F1030" s="240"/>
      <c r="G1030" s="268"/>
      <c r="H1030" s="237" t="str">
        <f t="shared" si="156"/>
        <v>-</v>
      </c>
      <c r="I1030" s="237" t="str">
        <f t="shared" si="157"/>
        <v>-</v>
      </c>
      <c r="J1030" s="237" t="str">
        <f t="shared" si="158"/>
        <v>-</v>
      </c>
      <c r="K1030" s="237" t="str">
        <f t="shared" si="159"/>
        <v>-</v>
      </c>
      <c r="L1030" s="237" t="str">
        <f t="shared" si="160"/>
        <v>-</v>
      </c>
      <c r="M1030" s="237" t="str">
        <f t="shared" si="161"/>
        <v>-</v>
      </c>
      <c r="N1030" s="240"/>
      <c r="O1030" s="240"/>
      <c r="P1030" s="268"/>
      <c r="Q1030" s="237" t="str">
        <f t="shared" si="162"/>
        <v>-</v>
      </c>
      <c r="R1030" s="237" t="str">
        <f t="shared" si="163"/>
        <v>-</v>
      </c>
      <c r="S1030" s="237" t="str">
        <f t="shared" si="164"/>
        <v>-</v>
      </c>
      <c r="T1030" s="237" t="str">
        <f t="shared" si="165"/>
        <v>-</v>
      </c>
      <c r="U1030" s="237" t="str">
        <f t="shared" si="166"/>
        <v>-</v>
      </c>
      <c r="V1030" s="237" t="str">
        <f t="shared" si="167"/>
        <v>-</v>
      </c>
      <c r="W1030" s="295"/>
      <c r="Y1030" s="290"/>
    </row>
    <row r="1031" spans="2:25" x14ac:dyDescent="0.5">
      <c r="B1031" s="292"/>
      <c r="C1031" s="240"/>
      <c r="D1031" s="268"/>
      <c r="E1031" s="240"/>
      <c r="F1031" s="240"/>
      <c r="G1031" s="268"/>
      <c r="H1031" s="237" t="str">
        <f t="shared" si="156"/>
        <v>-</v>
      </c>
      <c r="I1031" s="237" t="str">
        <f t="shared" si="157"/>
        <v>-</v>
      </c>
      <c r="J1031" s="237" t="str">
        <f t="shared" si="158"/>
        <v>-</v>
      </c>
      <c r="K1031" s="237" t="str">
        <f t="shared" si="159"/>
        <v>-</v>
      </c>
      <c r="L1031" s="237" t="str">
        <f t="shared" si="160"/>
        <v>-</v>
      </c>
      <c r="M1031" s="237" t="str">
        <f t="shared" si="161"/>
        <v>-</v>
      </c>
      <c r="N1031" s="240"/>
      <c r="O1031" s="240"/>
      <c r="P1031" s="268"/>
      <c r="Q1031" s="237" t="str">
        <f t="shared" si="162"/>
        <v>-</v>
      </c>
      <c r="R1031" s="237" t="str">
        <f t="shared" si="163"/>
        <v>-</v>
      </c>
      <c r="S1031" s="237" t="str">
        <f t="shared" si="164"/>
        <v>-</v>
      </c>
      <c r="T1031" s="237" t="str">
        <f t="shared" si="165"/>
        <v>-</v>
      </c>
      <c r="U1031" s="237" t="str">
        <f t="shared" si="166"/>
        <v>-</v>
      </c>
      <c r="V1031" s="237" t="str">
        <f t="shared" si="167"/>
        <v>-</v>
      </c>
      <c r="W1031" s="295"/>
      <c r="Y1031" s="290"/>
    </row>
    <row r="1032" spans="2:25" x14ac:dyDescent="0.5">
      <c r="B1032" s="292"/>
      <c r="C1032" s="240"/>
      <c r="D1032" s="268"/>
      <c r="E1032" s="240"/>
      <c r="F1032" s="240"/>
      <c r="G1032" s="268"/>
      <c r="H1032" s="237" t="str">
        <f t="shared" si="156"/>
        <v>-</v>
      </c>
      <c r="I1032" s="237" t="str">
        <f t="shared" si="157"/>
        <v>-</v>
      </c>
      <c r="J1032" s="237" t="str">
        <f t="shared" si="158"/>
        <v>-</v>
      </c>
      <c r="K1032" s="237" t="str">
        <f t="shared" si="159"/>
        <v>-</v>
      </c>
      <c r="L1032" s="237" t="str">
        <f t="shared" si="160"/>
        <v>-</v>
      </c>
      <c r="M1032" s="237" t="str">
        <f t="shared" si="161"/>
        <v>-</v>
      </c>
      <c r="N1032" s="240"/>
      <c r="O1032" s="240"/>
      <c r="P1032" s="268"/>
      <c r="Q1032" s="237" t="str">
        <f t="shared" si="162"/>
        <v>-</v>
      </c>
      <c r="R1032" s="237" t="str">
        <f t="shared" si="163"/>
        <v>-</v>
      </c>
      <c r="S1032" s="237" t="str">
        <f t="shared" si="164"/>
        <v>-</v>
      </c>
      <c r="T1032" s="237" t="str">
        <f t="shared" si="165"/>
        <v>-</v>
      </c>
      <c r="U1032" s="237" t="str">
        <f t="shared" si="166"/>
        <v>-</v>
      </c>
      <c r="V1032" s="237" t="str">
        <f t="shared" si="167"/>
        <v>-</v>
      </c>
      <c r="W1032" s="295"/>
      <c r="Y1032" s="290"/>
    </row>
    <row r="1033" spans="2:25" x14ac:dyDescent="0.5">
      <c r="B1033" s="292"/>
      <c r="C1033" s="240"/>
      <c r="D1033" s="268"/>
      <c r="E1033" s="240"/>
      <c r="F1033" s="240"/>
      <c r="G1033" s="268"/>
      <c r="H1033" s="237" t="str">
        <f t="shared" si="156"/>
        <v>-</v>
      </c>
      <c r="I1033" s="237" t="str">
        <f t="shared" si="157"/>
        <v>-</v>
      </c>
      <c r="J1033" s="237" t="str">
        <f t="shared" si="158"/>
        <v>-</v>
      </c>
      <c r="K1033" s="237" t="str">
        <f t="shared" si="159"/>
        <v>-</v>
      </c>
      <c r="L1033" s="237" t="str">
        <f t="shared" si="160"/>
        <v>-</v>
      </c>
      <c r="M1033" s="237" t="str">
        <f t="shared" si="161"/>
        <v>-</v>
      </c>
      <c r="N1033" s="240"/>
      <c r="O1033" s="240"/>
      <c r="P1033" s="268"/>
      <c r="Q1033" s="237" t="str">
        <f t="shared" si="162"/>
        <v>-</v>
      </c>
      <c r="R1033" s="237" t="str">
        <f t="shared" si="163"/>
        <v>-</v>
      </c>
      <c r="S1033" s="237" t="str">
        <f t="shared" si="164"/>
        <v>-</v>
      </c>
      <c r="T1033" s="237" t="str">
        <f t="shared" si="165"/>
        <v>-</v>
      </c>
      <c r="U1033" s="237" t="str">
        <f t="shared" si="166"/>
        <v>-</v>
      </c>
      <c r="V1033" s="237" t="str">
        <f t="shared" si="167"/>
        <v>-</v>
      </c>
      <c r="W1033" s="295"/>
      <c r="Y1033" s="290"/>
    </row>
    <row r="1034" spans="2:25" x14ac:dyDescent="0.5">
      <c r="B1034" s="292"/>
      <c r="C1034" s="240"/>
      <c r="D1034" s="268"/>
      <c r="E1034" s="240"/>
      <c r="F1034" s="240"/>
      <c r="G1034" s="268"/>
      <c r="H1034" s="237" t="str">
        <f t="shared" si="156"/>
        <v>-</v>
      </c>
      <c r="I1034" s="237" t="str">
        <f t="shared" si="157"/>
        <v>-</v>
      </c>
      <c r="J1034" s="237" t="str">
        <f t="shared" si="158"/>
        <v>-</v>
      </c>
      <c r="K1034" s="237" t="str">
        <f t="shared" si="159"/>
        <v>-</v>
      </c>
      <c r="L1034" s="237" t="str">
        <f t="shared" si="160"/>
        <v>-</v>
      </c>
      <c r="M1034" s="237" t="str">
        <f t="shared" si="161"/>
        <v>-</v>
      </c>
      <c r="N1034" s="240"/>
      <c r="O1034" s="240"/>
      <c r="P1034" s="268"/>
      <c r="Q1034" s="237" t="str">
        <f t="shared" si="162"/>
        <v>-</v>
      </c>
      <c r="R1034" s="237" t="str">
        <f t="shared" si="163"/>
        <v>-</v>
      </c>
      <c r="S1034" s="237" t="str">
        <f t="shared" si="164"/>
        <v>-</v>
      </c>
      <c r="T1034" s="237" t="str">
        <f t="shared" si="165"/>
        <v>-</v>
      </c>
      <c r="U1034" s="237" t="str">
        <f t="shared" si="166"/>
        <v>-</v>
      </c>
      <c r="V1034" s="237" t="str">
        <f t="shared" si="167"/>
        <v>-</v>
      </c>
      <c r="W1034" s="295"/>
      <c r="Y1034" s="290"/>
    </row>
    <row r="1035" spans="2:25" x14ac:dyDescent="0.5">
      <c r="B1035" s="292"/>
      <c r="C1035" s="240"/>
      <c r="D1035" s="268"/>
      <c r="E1035" s="240"/>
      <c r="F1035" s="240"/>
      <c r="G1035" s="268"/>
      <c r="H1035" s="237" t="str">
        <f t="shared" si="156"/>
        <v>-</v>
      </c>
      <c r="I1035" s="237" t="str">
        <f t="shared" si="157"/>
        <v>-</v>
      </c>
      <c r="J1035" s="237" t="str">
        <f t="shared" si="158"/>
        <v>-</v>
      </c>
      <c r="K1035" s="237" t="str">
        <f t="shared" si="159"/>
        <v>-</v>
      </c>
      <c r="L1035" s="237" t="str">
        <f t="shared" si="160"/>
        <v>-</v>
      </c>
      <c r="M1035" s="237" t="str">
        <f t="shared" si="161"/>
        <v>-</v>
      </c>
      <c r="N1035" s="240"/>
      <c r="O1035" s="240"/>
      <c r="P1035" s="268"/>
      <c r="Q1035" s="237" t="str">
        <f t="shared" si="162"/>
        <v>-</v>
      </c>
      <c r="R1035" s="237" t="str">
        <f t="shared" si="163"/>
        <v>-</v>
      </c>
      <c r="S1035" s="237" t="str">
        <f t="shared" si="164"/>
        <v>-</v>
      </c>
      <c r="T1035" s="237" t="str">
        <f t="shared" si="165"/>
        <v>-</v>
      </c>
      <c r="U1035" s="237" t="str">
        <f t="shared" si="166"/>
        <v>-</v>
      </c>
      <c r="V1035" s="237" t="str">
        <f t="shared" si="167"/>
        <v>-</v>
      </c>
      <c r="W1035" s="295"/>
      <c r="Y1035" s="290"/>
    </row>
    <row r="1036" spans="2:25" x14ac:dyDescent="0.5">
      <c r="B1036" s="292"/>
      <c r="C1036" s="240"/>
      <c r="D1036" s="268"/>
      <c r="E1036" s="240"/>
      <c r="F1036" s="240"/>
      <c r="G1036" s="268"/>
      <c r="H1036" s="237" t="str">
        <f t="shared" si="156"/>
        <v>-</v>
      </c>
      <c r="I1036" s="237" t="str">
        <f t="shared" si="157"/>
        <v>-</v>
      </c>
      <c r="J1036" s="237" t="str">
        <f t="shared" si="158"/>
        <v>-</v>
      </c>
      <c r="K1036" s="237" t="str">
        <f t="shared" si="159"/>
        <v>-</v>
      </c>
      <c r="L1036" s="237" t="str">
        <f t="shared" si="160"/>
        <v>-</v>
      </c>
      <c r="M1036" s="237" t="str">
        <f t="shared" si="161"/>
        <v>-</v>
      </c>
      <c r="N1036" s="240"/>
      <c r="O1036" s="240"/>
      <c r="P1036" s="268"/>
      <c r="Q1036" s="237" t="str">
        <f t="shared" si="162"/>
        <v>-</v>
      </c>
      <c r="R1036" s="237" t="str">
        <f t="shared" si="163"/>
        <v>-</v>
      </c>
      <c r="S1036" s="237" t="str">
        <f t="shared" si="164"/>
        <v>-</v>
      </c>
      <c r="T1036" s="237" t="str">
        <f t="shared" si="165"/>
        <v>-</v>
      </c>
      <c r="U1036" s="237" t="str">
        <f t="shared" si="166"/>
        <v>-</v>
      </c>
      <c r="V1036" s="237" t="str">
        <f t="shared" si="167"/>
        <v>-</v>
      </c>
      <c r="W1036" s="295"/>
      <c r="Y1036" s="290"/>
    </row>
    <row r="1037" spans="2:25" x14ac:dyDescent="0.5">
      <c r="B1037" s="292"/>
      <c r="C1037" s="240"/>
      <c r="D1037" s="268"/>
      <c r="E1037" s="240"/>
      <c r="F1037" s="240"/>
      <c r="G1037" s="268"/>
      <c r="H1037" s="237" t="str">
        <f t="shared" si="156"/>
        <v>-</v>
      </c>
      <c r="I1037" s="237" t="str">
        <f t="shared" si="157"/>
        <v>-</v>
      </c>
      <c r="J1037" s="237" t="str">
        <f t="shared" si="158"/>
        <v>-</v>
      </c>
      <c r="K1037" s="237" t="str">
        <f t="shared" si="159"/>
        <v>-</v>
      </c>
      <c r="L1037" s="237" t="str">
        <f t="shared" si="160"/>
        <v>-</v>
      </c>
      <c r="M1037" s="237" t="str">
        <f t="shared" si="161"/>
        <v>-</v>
      </c>
      <c r="N1037" s="240"/>
      <c r="O1037" s="240"/>
      <c r="P1037" s="268"/>
      <c r="Q1037" s="237" t="str">
        <f t="shared" si="162"/>
        <v>-</v>
      </c>
      <c r="R1037" s="237" t="str">
        <f t="shared" si="163"/>
        <v>-</v>
      </c>
      <c r="S1037" s="237" t="str">
        <f t="shared" si="164"/>
        <v>-</v>
      </c>
      <c r="T1037" s="237" t="str">
        <f t="shared" si="165"/>
        <v>-</v>
      </c>
      <c r="U1037" s="237" t="str">
        <f t="shared" si="166"/>
        <v>-</v>
      </c>
      <c r="V1037" s="237" t="str">
        <f t="shared" si="167"/>
        <v>-</v>
      </c>
      <c r="W1037" s="295"/>
      <c r="Y1037" s="290"/>
    </row>
    <row r="1038" spans="2:25" x14ac:dyDescent="0.5">
      <c r="B1038" s="292"/>
      <c r="C1038" s="240"/>
      <c r="D1038" s="268"/>
      <c r="E1038" s="240"/>
      <c r="F1038" s="240"/>
      <c r="G1038" s="268"/>
      <c r="H1038" s="237" t="str">
        <f t="shared" si="156"/>
        <v>-</v>
      </c>
      <c r="I1038" s="237" t="str">
        <f t="shared" si="157"/>
        <v>-</v>
      </c>
      <c r="J1038" s="237" t="str">
        <f t="shared" si="158"/>
        <v>-</v>
      </c>
      <c r="K1038" s="237" t="str">
        <f t="shared" si="159"/>
        <v>-</v>
      </c>
      <c r="L1038" s="237" t="str">
        <f t="shared" si="160"/>
        <v>-</v>
      </c>
      <c r="M1038" s="237" t="str">
        <f t="shared" si="161"/>
        <v>-</v>
      </c>
      <c r="N1038" s="240"/>
      <c r="O1038" s="240"/>
      <c r="P1038" s="268"/>
      <c r="Q1038" s="237" t="str">
        <f t="shared" si="162"/>
        <v>-</v>
      </c>
      <c r="R1038" s="237" t="str">
        <f t="shared" si="163"/>
        <v>-</v>
      </c>
      <c r="S1038" s="237" t="str">
        <f t="shared" si="164"/>
        <v>-</v>
      </c>
      <c r="T1038" s="237" t="str">
        <f t="shared" si="165"/>
        <v>-</v>
      </c>
      <c r="U1038" s="237" t="str">
        <f t="shared" si="166"/>
        <v>-</v>
      </c>
      <c r="V1038" s="237" t="str">
        <f t="shared" si="167"/>
        <v>-</v>
      </c>
      <c r="W1038" s="295"/>
      <c r="Y1038" s="290"/>
    </row>
    <row r="1039" spans="2:25" x14ac:dyDescent="0.5">
      <c r="B1039" s="292"/>
      <c r="C1039" s="240"/>
      <c r="D1039" s="268"/>
      <c r="E1039" s="240"/>
      <c r="F1039" s="240"/>
      <c r="G1039" s="268"/>
      <c r="H1039" s="237" t="str">
        <f t="shared" si="156"/>
        <v>-</v>
      </c>
      <c r="I1039" s="237" t="str">
        <f t="shared" si="157"/>
        <v>-</v>
      </c>
      <c r="J1039" s="237" t="str">
        <f t="shared" si="158"/>
        <v>-</v>
      </c>
      <c r="K1039" s="237" t="str">
        <f t="shared" si="159"/>
        <v>-</v>
      </c>
      <c r="L1039" s="237" t="str">
        <f t="shared" si="160"/>
        <v>-</v>
      </c>
      <c r="M1039" s="237" t="str">
        <f t="shared" si="161"/>
        <v>-</v>
      </c>
      <c r="N1039" s="240"/>
      <c r="O1039" s="240"/>
      <c r="P1039" s="268"/>
      <c r="Q1039" s="237" t="str">
        <f t="shared" si="162"/>
        <v>-</v>
      </c>
      <c r="R1039" s="237" t="str">
        <f t="shared" si="163"/>
        <v>-</v>
      </c>
      <c r="S1039" s="237" t="str">
        <f t="shared" si="164"/>
        <v>-</v>
      </c>
      <c r="T1039" s="237" t="str">
        <f t="shared" si="165"/>
        <v>-</v>
      </c>
      <c r="U1039" s="237" t="str">
        <f t="shared" si="166"/>
        <v>-</v>
      </c>
      <c r="V1039" s="237" t="str">
        <f t="shared" si="167"/>
        <v>-</v>
      </c>
      <c r="W1039" s="295"/>
      <c r="Y1039" s="290"/>
    </row>
    <row r="1040" spans="2:25" x14ac:dyDescent="0.5">
      <c r="B1040" s="292"/>
      <c r="C1040" s="240"/>
      <c r="D1040" s="268"/>
      <c r="E1040" s="240"/>
      <c r="F1040" s="240"/>
      <c r="G1040" s="268"/>
      <c r="H1040" s="237" t="str">
        <f t="shared" si="156"/>
        <v>-</v>
      </c>
      <c r="I1040" s="237" t="str">
        <f t="shared" si="157"/>
        <v>-</v>
      </c>
      <c r="J1040" s="237" t="str">
        <f t="shared" si="158"/>
        <v>-</v>
      </c>
      <c r="K1040" s="237" t="str">
        <f t="shared" si="159"/>
        <v>-</v>
      </c>
      <c r="L1040" s="237" t="str">
        <f t="shared" si="160"/>
        <v>-</v>
      </c>
      <c r="M1040" s="237" t="str">
        <f t="shared" si="161"/>
        <v>-</v>
      </c>
      <c r="N1040" s="240"/>
      <c r="O1040" s="240"/>
      <c r="P1040" s="268"/>
      <c r="Q1040" s="237" t="str">
        <f t="shared" si="162"/>
        <v>-</v>
      </c>
      <c r="R1040" s="237" t="str">
        <f t="shared" si="163"/>
        <v>-</v>
      </c>
      <c r="S1040" s="237" t="str">
        <f t="shared" si="164"/>
        <v>-</v>
      </c>
      <c r="T1040" s="237" t="str">
        <f t="shared" si="165"/>
        <v>-</v>
      </c>
      <c r="U1040" s="237" t="str">
        <f t="shared" si="166"/>
        <v>-</v>
      </c>
      <c r="V1040" s="237" t="str">
        <f t="shared" si="167"/>
        <v>-</v>
      </c>
      <c r="W1040" s="295"/>
      <c r="Y1040" s="290"/>
    </row>
    <row r="1041" spans="2:25" x14ac:dyDescent="0.5">
      <c r="B1041" s="292"/>
      <c r="C1041" s="240"/>
      <c r="D1041" s="268"/>
      <c r="E1041" s="240"/>
      <c r="F1041" s="240"/>
      <c r="G1041" s="268"/>
      <c r="H1041" s="237" t="str">
        <f t="shared" si="156"/>
        <v>-</v>
      </c>
      <c r="I1041" s="237" t="str">
        <f t="shared" si="157"/>
        <v>-</v>
      </c>
      <c r="J1041" s="237" t="str">
        <f t="shared" si="158"/>
        <v>-</v>
      </c>
      <c r="K1041" s="237" t="str">
        <f t="shared" si="159"/>
        <v>-</v>
      </c>
      <c r="L1041" s="237" t="str">
        <f t="shared" si="160"/>
        <v>-</v>
      </c>
      <c r="M1041" s="237" t="str">
        <f t="shared" si="161"/>
        <v>-</v>
      </c>
      <c r="N1041" s="240"/>
      <c r="O1041" s="240"/>
      <c r="P1041" s="268"/>
      <c r="Q1041" s="237" t="str">
        <f t="shared" si="162"/>
        <v>-</v>
      </c>
      <c r="R1041" s="237" t="str">
        <f t="shared" si="163"/>
        <v>-</v>
      </c>
      <c r="S1041" s="237" t="str">
        <f t="shared" si="164"/>
        <v>-</v>
      </c>
      <c r="T1041" s="237" t="str">
        <f t="shared" si="165"/>
        <v>-</v>
      </c>
      <c r="U1041" s="237" t="str">
        <f t="shared" si="166"/>
        <v>-</v>
      </c>
      <c r="V1041" s="237" t="str">
        <f t="shared" si="167"/>
        <v>-</v>
      </c>
      <c r="W1041" s="295"/>
      <c r="Y1041" s="290"/>
    </row>
    <row r="1042" spans="2:25" x14ac:dyDescent="0.5">
      <c r="B1042" s="292"/>
      <c r="C1042" s="240"/>
      <c r="D1042" s="268"/>
      <c r="E1042" s="240"/>
      <c r="F1042" s="240"/>
      <c r="G1042" s="268"/>
      <c r="H1042" s="237" t="str">
        <f t="shared" si="156"/>
        <v>-</v>
      </c>
      <c r="I1042" s="237" t="str">
        <f t="shared" si="157"/>
        <v>-</v>
      </c>
      <c r="J1042" s="237" t="str">
        <f t="shared" si="158"/>
        <v>-</v>
      </c>
      <c r="K1042" s="237" t="str">
        <f t="shared" si="159"/>
        <v>-</v>
      </c>
      <c r="L1042" s="237" t="str">
        <f t="shared" si="160"/>
        <v>-</v>
      </c>
      <c r="M1042" s="237" t="str">
        <f t="shared" si="161"/>
        <v>-</v>
      </c>
      <c r="N1042" s="240"/>
      <c r="O1042" s="240"/>
      <c r="P1042" s="268"/>
      <c r="Q1042" s="237" t="str">
        <f t="shared" si="162"/>
        <v>-</v>
      </c>
      <c r="R1042" s="237" t="str">
        <f t="shared" si="163"/>
        <v>-</v>
      </c>
      <c r="S1042" s="237" t="str">
        <f t="shared" si="164"/>
        <v>-</v>
      </c>
      <c r="T1042" s="237" t="str">
        <f t="shared" si="165"/>
        <v>-</v>
      </c>
      <c r="U1042" s="237" t="str">
        <f t="shared" si="166"/>
        <v>-</v>
      </c>
      <c r="V1042" s="237" t="str">
        <f t="shared" si="167"/>
        <v>-</v>
      </c>
      <c r="W1042" s="295"/>
      <c r="Y1042" s="290"/>
    </row>
    <row r="1043" spans="2:25" x14ac:dyDescent="0.5">
      <c r="B1043" s="292"/>
      <c r="C1043" s="240"/>
      <c r="D1043" s="268"/>
      <c r="E1043" s="240"/>
      <c r="F1043" s="240"/>
      <c r="G1043" s="268"/>
      <c r="H1043" s="237" t="str">
        <f t="shared" si="156"/>
        <v>-</v>
      </c>
      <c r="I1043" s="237" t="str">
        <f t="shared" si="157"/>
        <v>-</v>
      </c>
      <c r="J1043" s="237" t="str">
        <f t="shared" si="158"/>
        <v>-</v>
      </c>
      <c r="K1043" s="237" t="str">
        <f t="shared" si="159"/>
        <v>-</v>
      </c>
      <c r="L1043" s="237" t="str">
        <f t="shared" si="160"/>
        <v>-</v>
      </c>
      <c r="M1043" s="237" t="str">
        <f t="shared" si="161"/>
        <v>-</v>
      </c>
      <c r="N1043" s="240"/>
      <c r="O1043" s="240"/>
      <c r="P1043" s="268"/>
      <c r="Q1043" s="237" t="str">
        <f t="shared" si="162"/>
        <v>-</v>
      </c>
      <c r="R1043" s="237" t="str">
        <f t="shared" si="163"/>
        <v>-</v>
      </c>
      <c r="S1043" s="237" t="str">
        <f t="shared" si="164"/>
        <v>-</v>
      </c>
      <c r="T1043" s="237" t="str">
        <f t="shared" si="165"/>
        <v>-</v>
      </c>
      <c r="U1043" s="237" t="str">
        <f t="shared" si="166"/>
        <v>-</v>
      </c>
      <c r="V1043" s="237" t="str">
        <f t="shared" si="167"/>
        <v>-</v>
      </c>
      <c r="W1043" s="295"/>
      <c r="Y1043" s="290"/>
    </row>
    <row r="1044" spans="2:25" x14ac:dyDescent="0.5">
      <c r="B1044" s="292"/>
      <c r="C1044" s="240"/>
      <c r="D1044" s="268"/>
      <c r="E1044" s="240"/>
      <c r="F1044" s="240"/>
      <c r="G1044" s="268"/>
      <c r="H1044" s="237" t="str">
        <f t="shared" si="156"/>
        <v>-</v>
      </c>
      <c r="I1044" s="237" t="str">
        <f t="shared" si="157"/>
        <v>-</v>
      </c>
      <c r="J1044" s="237" t="str">
        <f t="shared" si="158"/>
        <v>-</v>
      </c>
      <c r="K1044" s="237" t="str">
        <f t="shared" si="159"/>
        <v>-</v>
      </c>
      <c r="L1044" s="237" t="str">
        <f t="shared" si="160"/>
        <v>-</v>
      </c>
      <c r="M1044" s="237" t="str">
        <f t="shared" si="161"/>
        <v>-</v>
      </c>
      <c r="N1044" s="240"/>
      <c r="O1044" s="240"/>
      <c r="P1044" s="268"/>
      <c r="Q1044" s="237" t="str">
        <f t="shared" si="162"/>
        <v>-</v>
      </c>
      <c r="R1044" s="237" t="str">
        <f t="shared" si="163"/>
        <v>-</v>
      </c>
      <c r="S1044" s="237" t="str">
        <f t="shared" si="164"/>
        <v>-</v>
      </c>
      <c r="T1044" s="237" t="str">
        <f t="shared" si="165"/>
        <v>-</v>
      </c>
      <c r="U1044" s="237" t="str">
        <f t="shared" si="166"/>
        <v>-</v>
      </c>
      <c r="V1044" s="237" t="str">
        <f t="shared" si="167"/>
        <v>-</v>
      </c>
      <c r="W1044" s="295"/>
      <c r="Y1044" s="290"/>
    </row>
    <row r="1045" spans="2:25" x14ac:dyDescent="0.5">
      <c r="B1045" s="292"/>
      <c r="C1045" s="240"/>
      <c r="D1045" s="268"/>
      <c r="E1045" s="240"/>
      <c r="F1045" s="240"/>
      <c r="G1045" s="268"/>
      <c r="H1045" s="237" t="str">
        <f t="shared" si="156"/>
        <v>-</v>
      </c>
      <c r="I1045" s="237" t="str">
        <f t="shared" si="157"/>
        <v>-</v>
      </c>
      <c r="J1045" s="237" t="str">
        <f t="shared" si="158"/>
        <v>-</v>
      </c>
      <c r="K1045" s="237" t="str">
        <f t="shared" si="159"/>
        <v>-</v>
      </c>
      <c r="L1045" s="237" t="str">
        <f t="shared" si="160"/>
        <v>-</v>
      </c>
      <c r="M1045" s="237" t="str">
        <f t="shared" si="161"/>
        <v>-</v>
      </c>
      <c r="N1045" s="240"/>
      <c r="O1045" s="240"/>
      <c r="P1045" s="268"/>
      <c r="Q1045" s="237" t="str">
        <f t="shared" si="162"/>
        <v>-</v>
      </c>
      <c r="R1045" s="237" t="str">
        <f t="shared" si="163"/>
        <v>-</v>
      </c>
      <c r="S1045" s="237" t="str">
        <f t="shared" si="164"/>
        <v>-</v>
      </c>
      <c r="T1045" s="237" t="str">
        <f t="shared" si="165"/>
        <v>-</v>
      </c>
      <c r="U1045" s="237" t="str">
        <f t="shared" si="166"/>
        <v>-</v>
      </c>
      <c r="V1045" s="237" t="str">
        <f t="shared" si="167"/>
        <v>-</v>
      </c>
      <c r="W1045" s="295"/>
      <c r="Y1045" s="290"/>
    </row>
    <row r="1046" spans="2:25" x14ac:dyDescent="0.5">
      <c r="B1046" s="292"/>
      <c r="C1046" s="240"/>
      <c r="D1046" s="268"/>
      <c r="E1046" s="240"/>
      <c r="F1046" s="240"/>
      <c r="G1046" s="268"/>
      <c r="H1046" s="237" t="str">
        <f t="shared" si="156"/>
        <v>-</v>
      </c>
      <c r="I1046" s="237" t="str">
        <f t="shared" si="157"/>
        <v>-</v>
      </c>
      <c r="J1046" s="237" t="str">
        <f t="shared" si="158"/>
        <v>-</v>
      </c>
      <c r="K1046" s="237" t="str">
        <f t="shared" si="159"/>
        <v>-</v>
      </c>
      <c r="L1046" s="237" t="str">
        <f t="shared" si="160"/>
        <v>-</v>
      </c>
      <c r="M1046" s="237" t="str">
        <f t="shared" si="161"/>
        <v>-</v>
      </c>
      <c r="N1046" s="240"/>
      <c r="O1046" s="240"/>
      <c r="P1046" s="268"/>
      <c r="Q1046" s="237" t="str">
        <f t="shared" si="162"/>
        <v>-</v>
      </c>
      <c r="R1046" s="237" t="str">
        <f t="shared" si="163"/>
        <v>-</v>
      </c>
      <c r="S1046" s="237" t="str">
        <f t="shared" si="164"/>
        <v>-</v>
      </c>
      <c r="T1046" s="237" t="str">
        <f t="shared" si="165"/>
        <v>-</v>
      </c>
      <c r="U1046" s="237" t="str">
        <f t="shared" si="166"/>
        <v>-</v>
      </c>
      <c r="V1046" s="237" t="str">
        <f t="shared" si="167"/>
        <v>-</v>
      </c>
      <c r="W1046" s="295"/>
      <c r="Y1046" s="290"/>
    </row>
    <row r="1047" spans="2:25" x14ac:dyDescent="0.5">
      <c r="B1047" s="292"/>
      <c r="C1047" s="240"/>
      <c r="D1047" s="268"/>
      <c r="E1047" s="240"/>
      <c r="F1047" s="240"/>
      <c r="G1047" s="268"/>
      <c r="H1047" s="237" t="str">
        <f t="shared" si="156"/>
        <v>-</v>
      </c>
      <c r="I1047" s="237" t="str">
        <f t="shared" si="157"/>
        <v>-</v>
      </c>
      <c r="J1047" s="237" t="str">
        <f t="shared" si="158"/>
        <v>-</v>
      </c>
      <c r="K1047" s="237" t="str">
        <f t="shared" si="159"/>
        <v>-</v>
      </c>
      <c r="L1047" s="237" t="str">
        <f t="shared" si="160"/>
        <v>-</v>
      </c>
      <c r="M1047" s="237" t="str">
        <f t="shared" si="161"/>
        <v>-</v>
      </c>
      <c r="N1047" s="240"/>
      <c r="O1047" s="240"/>
      <c r="P1047" s="268"/>
      <c r="Q1047" s="237" t="str">
        <f t="shared" si="162"/>
        <v>-</v>
      </c>
      <c r="R1047" s="237" t="str">
        <f t="shared" si="163"/>
        <v>-</v>
      </c>
      <c r="S1047" s="237" t="str">
        <f t="shared" si="164"/>
        <v>-</v>
      </c>
      <c r="T1047" s="237" t="str">
        <f t="shared" si="165"/>
        <v>-</v>
      </c>
      <c r="U1047" s="237" t="str">
        <f t="shared" si="166"/>
        <v>-</v>
      </c>
      <c r="V1047" s="237" t="str">
        <f t="shared" si="167"/>
        <v>-</v>
      </c>
      <c r="W1047" s="295"/>
      <c r="Y1047" s="290"/>
    </row>
    <row r="1048" spans="2:25" x14ac:dyDescent="0.5">
      <c r="B1048" s="292"/>
      <c r="C1048" s="240"/>
      <c r="D1048" s="268"/>
      <c r="E1048" s="240"/>
      <c r="F1048" s="240"/>
      <c r="G1048" s="268"/>
      <c r="H1048" s="237" t="str">
        <f t="shared" si="156"/>
        <v>-</v>
      </c>
      <c r="I1048" s="237" t="str">
        <f t="shared" si="157"/>
        <v>-</v>
      </c>
      <c r="J1048" s="237" t="str">
        <f t="shared" si="158"/>
        <v>-</v>
      </c>
      <c r="K1048" s="237" t="str">
        <f t="shared" si="159"/>
        <v>-</v>
      </c>
      <c r="L1048" s="237" t="str">
        <f t="shared" si="160"/>
        <v>-</v>
      </c>
      <c r="M1048" s="237" t="str">
        <f t="shared" si="161"/>
        <v>-</v>
      </c>
      <c r="N1048" s="240"/>
      <c r="O1048" s="240"/>
      <c r="P1048" s="268"/>
      <c r="Q1048" s="237" t="str">
        <f t="shared" si="162"/>
        <v>-</v>
      </c>
      <c r="R1048" s="237" t="str">
        <f t="shared" si="163"/>
        <v>-</v>
      </c>
      <c r="S1048" s="237" t="str">
        <f t="shared" si="164"/>
        <v>-</v>
      </c>
      <c r="T1048" s="237" t="str">
        <f t="shared" si="165"/>
        <v>-</v>
      </c>
      <c r="U1048" s="237" t="str">
        <f t="shared" si="166"/>
        <v>-</v>
      </c>
      <c r="V1048" s="237" t="str">
        <f t="shared" si="167"/>
        <v>-</v>
      </c>
      <c r="W1048" s="295"/>
      <c r="Y1048" s="290"/>
    </row>
    <row r="1049" spans="2:25" x14ac:dyDescent="0.5">
      <c r="B1049" s="292"/>
      <c r="C1049" s="240"/>
      <c r="D1049" s="268"/>
      <c r="E1049" s="240"/>
      <c r="F1049" s="240"/>
      <c r="G1049" s="268"/>
      <c r="H1049" s="237" t="str">
        <f t="shared" si="156"/>
        <v>-</v>
      </c>
      <c r="I1049" s="237" t="str">
        <f t="shared" si="157"/>
        <v>-</v>
      </c>
      <c r="J1049" s="237" t="str">
        <f t="shared" si="158"/>
        <v>-</v>
      </c>
      <c r="K1049" s="237" t="str">
        <f t="shared" si="159"/>
        <v>-</v>
      </c>
      <c r="L1049" s="237" t="str">
        <f t="shared" si="160"/>
        <v>-</v>
      </c>
      <c r="M1049" s="237" t="str">
        <f t="shared" si="161"/>
        <v>-</v>
      </c>
      <c r="N1049" s="240"/>
      <c r="O1049" s="240"/>
      <c r="P1049" s="268"/>
      <c r="Q1049" s="237" t="str">
        <f t="shared" si="162"/>
        <v>-</v>
      </c>
      <c r="R1049" s="237" t="str">
        <f t="shared" si="163"/>
        <v>-</v>
      </c>
      <c r="S1049" s="237" t="str">
        <f t="shared" si="164"/>
        <v>-</v>
      </c>
      <c r="T1049" s="237" t="str">
        <f t="shared" si="165"/>
        <v>-</v>
      </c>
      <c r="U1049" s="237" t="str">
        <f t="shared" si="166"/>
        <v>-</v>
      </c>
      <c r="V1049" s="237" t="str">
        <f t="shared" si="167"/>
        <v>-</v>
      </c>
      <c r="W1049" s="295"/>
      <c r="Y1049" s="290"/>
    </row>
    <row r="1050" spans="2:25" x14ac:dyDescent="0.5">
      <c r="B1050" s="292"/>
      <c r="C1050" s="240"/>
      <c r="D1050" s="268"/>
      <c r="E1050" s="240"/>
      <c r="F1050" s="240"/>
      <c r="G1050" s="268"/>
      <c r="H1050" s="237" t="str">
        <f t="shared" ref="H1050:H1113" si="168">IF(ISNUMBER(C1050),5/9*(E1050-32)+273.15,"-")</f>
        <v>-</v>
      </c>
      <c r="I1050" s="237" t="str">
        <f t="shared" ref="I1050:I1113" si="169">IF(ISNUMBER(C1050),EXP(-(5.8*10^3/H1050)-5.516-(4.864*10^-2*H1050)+(4.176*10^-5*H1050^2)-(1.445*10^-8*H1050^3)+6.546*LN(H1050)),"-")</f>
        <v>-</v>
      </c>
      <c r="J1050" s="237" t="str">
        <f t="shared" ref="J1050:J1113" si="170">IF(ISNUMBER(C1050),F1050*I1050/100,"-")</f>
        <v>-</v>
      </c>
      <c r="K1050" s="237" t="str">
        <f t="shared" ref="K1050:K1113" si="171">IF(ISNUMBER(C1050),0.62198*J1050/((D1050*3.386)-J1050),"-")</f>
        <v>-</v>
      </c>
      <c r="L1050" s="237" t="str">
        <f t="shared" ref="L1050:L1113" si="172">IF(ISNUMBER(C1050),(0.287055*H1050)/((D1050*3.386)-J1050)*16.016,"-")</f>
        <v>-</v>
      </c>
      <c r="M1050" s="237" t="str">
        <f t="shared" ref="M1050:M1113" si="173">IF(ISNUMBER(C1050),K1050/L1050,"-")</f>
        <v>-</v>
      </c>
      <c r="N1050" s="240"/>
      <c r="O1050" s="240"/>
      <c r="P1050" s="268"/>
      <c r="Q1050" s="237" t="str">
        <f t="shared" ref="Q1050:Q1113" si="174">IF(ISNUMBER(C1050),5/9*(N1050-32)+273.15,"-")</f>
        <v>-</v>
      </c>
      <c r="R1050" s="237" t="str">
        <f t="shared" ref="R1050:R1113" si="175">IF(ISNUMBER(C1050),EXP(-(5.8*10^3/Q1050)-5.516-(4.864*10^-2*Q1050)+(4.176*10^-5*Q1050^2)-(1.445*10^-8*Q1050^3)+6.546*LN(Q1050)),"-")</f>
        <v>-</v>
      </c>
      <c r="S1050" s="237" t="str">
        <f t="shared" ref="S1050:S1113" si="176">IF(ISNUMBER(C1050),O1050*R1050/100,"-")</f>
        <v>-</v>
      </c>
      <c r="T1050" s="237" t="str">
        <f t="shared" ref="T1050:T1113" si="177">IF(ISNUMBER(C1050),0.62198*S1050/((D1050*3.386)-S1050),"-")</f>
        <v>-</v>
      </c>
      <c r="U1050" s="237" t="str">
        <f t="shared" ref="U1050:U1113" si="178">IF(ISNUMBER(C1050),(0.287055*Q1050)/((D1050*3.386)-S1050)*16.016,"-")</f>
        <v>-</v>
      </c>
      <c r="V1050" s="237" t="str">
        <f t="shared" ref="V1050:V1113" si="179">IF(ISNUMBER(C1050),T1050/U1050,"-")</f>
        <v>-</v>
      </c>
      <c r="W1050" s="295"/>
      <c r="Y1050" s="290"/>
    </row>
    <row r="1051" spans="2:25" x14ac:dyDescent="0.5">
      <c r="B1051" s="292"/>
      <c r="C1051" s="240"/>
      <c r="D1051" s="268"/>
      <c r="E1051" s="240"/>
      <c r="F1051" s="240"/>
      <c r="G1051" s="268"/>
      <c r="H1051" s="237" t="str">
        <f t="shared" si="168"/>
        <v>-</v>
      </c>
      <c r="I1051" s="237" t="str">
        <f t="shared" si="169"/>
        <v>-</v>
      </c>
      <c r="J1051" s="237" t="str">
        <f t="shared" si="170"/>
        <v>-</v>
      </c>
      <c r="K1051" s="237" t="str">
        <f t="shared" si="171"/>
        <v>-</v>
      </c>
      <c r="L1051" s="237" t="str">
        <f t="shared" si="172"/>
        <v>-</v>
      </c>
      <c r="M1051" s="237" t="str">
        <f t="shared" si="173"/>
        <v>-</v>
      </c>
      <c r="N1051" s="240"/>
      <c r="O1051" s="240"/>
      <c r="P1051" s="268"/>
      <c r="Q1051" s="237" t="str">
        <f t="shared" si="174"/>
        <v>-</v>
      </c>
      <c r="R1051" s="237" t="str">
        <f t="shared" si="175"/>
        <v>-</v>
      </c>
      <c r="S1051" s="237" t="str">
        <f t="shared" si="176"/>
        <v>-</v>
      </c>
      <c r="T1051" s="237" t="str">
        <f t="shared" si="177"/>
        <v>-</v>
      </c>
      <c r="U1051" s="237" t="str">
        <f t="shared" si="178"/>
        <v>-</v>
      </c>
      <c r="V1051" s="237" t="str">
        <f t="shared" si="179"/>
        <v>-</v>
      </c>
      <c r="W1051" s="295"/>
      <c r="Y1051" s="290"/>
    </row>
    <row r="1052" spans="2:25" x14ac:dyDescent="0.5">
      <c r="B1052" s="292"/>
      <c r="C1052" s="240"/>
      <c r="D1052" s="268"/>
      <c r="E1052" s="240"/>
      <c r="F1052" s="240"/>
      <c r="G1052" s="268"/>
      <c r="H1052" s="237" t="str">
        <f t="shared" si="168"/>
        <v>-</v>
      </c>
      <c r="I1052" s="237" t="str">
        <f t="shared" si="169"/>
        <v>-</v>
      </c>
      <c r="J1052" s="237" t="str">
        <f t="shared" si="170"/>
        <v>-</v>
      </c>
      <c r="K1052" s="237" t="str">
        <f t="shared" si="171"/>
        <v>-</v>
      </c>
      <c r="L1052" s="237" t="str">
        <f t="shared" si="172"/>
        <v>-</v>
      </c>
      <c r="M1052" s="237" t="str">
        <f t="shared" si="173"/>
        <v>-</v>
      </c>
      <c r="N1052" s="240"/>
      <c r="O1052" s="240"/>
      <c r="P1052" s="268"/>
      <c r="Q1052" s="237" t="str">
        <f t="shared" si="174"/>
        <v>-</v>
      </c>
      <c r="R1052" s="237" t="str">
        <f t="shared" si="175"/>
        <v>-</v>
      </c>
      <c r="S1052" s="237" t="str">
        <f t="shared" si="176"/>
        <v>-</v>
      </c>
      <c r="T1052" s="237" t="str">
        <f t="shared" si="177"/>
        <v>-</v>
      </c>
      <c r="U1052" s="237" t="str">
        <f t="shared" si="178"/>
        <v>-</v>
      </c>
      <c r="V1052" s="237" t="str">
        <f t="shared" si="179"/>
        <v>-</v>
      </c>
      <c r="W1052" s="295"/>
      <c r="Y1052" s="290"/>
    </row>
    <row r="1053" spans="2:25" x14ac:dyDescent="0.5">
      <c r="B1053" s="292"/>
      <c r="C1053" s="240"/>
      <c r="D1053" s="268"/>
      <c r="E1053" s="240"/>
      <c r="F1053" s="240"/>
      <c r="G1053" s="268"/>
      <c r="H1053" s="237" t="str">
        <f t="shared" si="168"/>
        <v>-</v>
      </c>
      <c r="I1053" s="237" t="str">
        <f t="shared" si="169"/>
        <v>-</v>
      </c>
      <c r="J1053" s="237" t="str">
        <f t="shared" si="170"/>
        <v>-</v>
      </c>
      <c r="K1053" s="237" t="str">
        <f t="shared" si="171"/>
        <v>-</v>
      </c>
      <c r="L1053" s="237" t="str">
        <f t="shared" si="172"/>
        <v>-</v>
      </c>
      <c r="M1053" s="237" t="str">
        <f t="shared" si="173"/>
        <v>-</v>
      </c>
      <c r="N1053" s="240"/>
      <c r="O1053" s="240"/>
      <c r="P1053" s="268"/>
      <c r="Q1053" s="237" t="str">
        <f t="shared" si="174"/>
        <v>-</v>
      </c>
      <c r="R1053" s="237" t="str">
        <f t="shared" si="175"/>
        <v>-</v>
      </c>
      <c r="S1053" s="237" t="str">
        <f t="shared" si="176"/>
        <v>-</v>
      </c>
      <c r="T1053" s="237" t="str">
        <f t="shared" si="177"/>
        <v>-</v>
      </c>
      <c r="U1053" s="237" t="str">
        <f t="shared" si="178"/>
        <v>-</v>
      </c>
      <c r="V1053" s="237" t="str">
        <f t="shared" si="179"/>
        <v>-</v>
      </c>
      <c r="W1053" s="295"/>
      <c r="Y1053" s="290"/>
    </row>
    <row r="1054" spans="2:25" x14ac:dyDescent="0.5">
      <c r="B1054" s="292"/>
      <c r="C1054" s="240"/>
      <c r="D1054" s="268"/>
      <c r="E1054" s="240"/>
      <c r="F1054" s="240"/>
      <c r="G1054" s="268"/>
      <c r="H1054" s="237" t="str">
        <f t="shared" si="168"/>
        <v>-</v>
      </c>
      <c r="I1054" s="237" t="str">
        <f t="shared" si="169"/>
        <v>-</v>
      </c>
      <c r="J1054" s="237" t="str">
        <f t="shared" si="170"/>
        <v>-</v>
      </c>
      <c r="K1054" s="237" t="str">
        <f t="shared" si="171"/>
        <v>-</v>
      </c>
      <c r="L1054" s="237" t="str">
        <f t="shared" si="172"/>
        <v>-</v>
      </c>
      <c r="M1054" s="237" t="str">
        <f t="shared" si="173"/>
        <v>-</v>
      </c>
      <c r="N1054" s="240"/>
      <c r="O1054" s="240"/>
      <c r="P1054" s="268"/>
      <c r="Q1054" s="237" t="str">
        <f t="shared" si="174"/>
        <v>-</v>
      </c>
      <c r="R1054" s="237" t="str">
        <f t="shared" si="175"/>
        <v>-</v>
      </c>
      <c r="S1054" s="237" t="str">
        <f t="shared" si="176"/>
        <v>-</v>
      </c>
      <c r="T1054" s="237" t="str">
        <f t="shared" si="177"/>
        <v>-</v>
      </c>
      <c r="U1054" s="237" t="str">
        <f t="shared" si="178"/>
        <v>-</v>
      </c>
      <c r="V1054" s="237" t="str">
        <f t="shared" si="179"/>
        <v>-</v>
      </c>
      <c r="W1054" s="295"/>
      <c r="Y1054" s="290"/>
    </row>
    <row r="1055" spans="2:25" x14ac:dyDescent="0.5">
      <c r="B1055" s="292"/>
      <c r="C1055" s="240"/>
      <c r="D1055" s="268"/>
      <c r="E1055" s="240"/>
      <c r="F1055" s="240"/>
      <c r="G1055" s="268"/>
      <c r="H1055" s="237" t="str">
        <f t="shared" si="168"/>
        <v>-</v>
      </c>
      <c r="I1055" s="237" t="str">
        <f t="shared" si="169"/>
        <v>-</v>
      </c>
      <c r="J1055" s="237" t="str">
        <f t="shared" si="170"/>
        <v>-</v>
      </c>
      <c r="K1055" s="237" t="str">
        <f t="shared" si="171"/>
        <v>-</v>
      </c>
      <c r="L1055" s="237" t="str">
        <f t="shared" si="172"/>
        <v>-</v>
      </c>
      <c r="M1055" s="237" t="str">
        <f t="shared" si="173"/>
        <v>-</v>
      </c>
      <c r="N1055" s="240"/>
      <c r="O1055" s="240"/>
      <c r="P1055" s="268"/>
      <c r="Q1055" s="237" t="str">
        <f t="shared" si="174"/>
        <v>-</v>
      </c>
      <c r="R1055" s="237" t="str">
        <f t="shared" si="175"/>
        <v>-</v>
      </c>
      <c r="S1055" s="237" t="str">
        <f t="shared" si="176"/>
        <v>-</v>
      </c>
      <c r="T1055" s="237" t="str">
        <f t="shared" si="177"/>
        <v>-</v>
      </c>
      <c r="U1055" s="237" t="str">
        <f t="shared" si="178"/>
        <v>-</v>
      </c>
      <c r="V1055" s="237" t="str">
        <f t="shared" si="179"/>
        <v>-</v>
      </c>
      <c r="W1055" s="295"/>
      <c r="Y1055" s="290"/>
    </row>
    <row r="1056" spans="2:25" x14ac:dyDescent="0.5">
      <c r="B1056" s="292"/>
      <c r="C1056" s="240"/>
      <c r="D1056" s="268"/>
      <c r="E1056" s="240"/>
      <c r="F1056" s="240"/>
      <c r="G1056" s="268"/>
      <c r="H1056" s="237" t="str">
        <f t="shared" si="168"/>
        <v>-</v>
      </c>
      <c r="I1056" s="237" t="str">
        <f t="shared" si="169"/>
        <v>-</v>
      </c>
      <c r="J1056" s="237" t="str">
        <f t="shared" si="170"/>
        <v>-</v>
      </c>
      <c r="K1056" s="237" t="str">
        <f t="shared" si="171"/>
        <v>-</v>
      </c>
      <c r="L1056" s="237" t="str">
        <f t="shared" si="172"/>
        <v>-</v>
      </c>
      <c r="M1056" s="237" t="str">
        <f t="shared" si="173"/>
        <v>-</v>
      </c>
      <c r="N1056" s="240"/>
      <c r="O1056" s="240"/>
      <c r="P1056" s="268"/>
      <c r="Q1056" s="237" t="str">
        <f t="shared" si="174"/>
        <v>-</v>
      </c>
      <c r="R1056" s="237" t="str">
        <f t="shared" si="175"/>
        <v>-</v>
      </c>
      <c r="S1056" s="237" t="str">
        <f t="shared" si="176"/>
        <v>-</v>
      </c>
      <c r="T1056" s="237" t="str">
        <f t="shared" si="177"/>
        <v>-</v>
      </c>
      <c r="U1056" s="237" t="str">
        <f t="shared" si="178"/>
        <v>-</v>
      </c>
      <c r="V1056" s="237" t="str">
        <f t="shared" si="179"/>
        <v>-</v>
      </c>
      <c r="W1056" s="295"/>
      <c r="Y1056" s="290"/>
    </row>
    <row r="1057" spans="2:25" x14ac:dyDescent="0.5">
      <c r="B1057" s="292"/>
      <c r="C1057" s="240"/>
      <c r="D1057" s="268"/>
      <c r="E1057" s="240"/>
      <c r="F1057" s="240"/>
      <c r="G1057" s="268"/>
      <c r="H1057" s="237" t="str">
        <f t="shared" si="168"/>
        <v>-</v>
      </c>
      <c r="I1057" s="237" t="str">
        <f t="shared" si="169"/>
        <v>-</v>
      </c>
      <c r="J1057" s="237" t="str">
        <f t="shared" si="170"/>
        <v>-</v>
      </c>
      <c r="K1057" s="237" t="str">
        <f t="shared" si="171"/>
        <v>-</v>
      </c>
      <c r="L1057" s="237" t="str">
        <f t="shared" si="172"/>
        <v>-</v>
      </c>
      <c r="M1057" s="237" t="str">
        <f t="shared" si="173"/>
        <v>-</v>
      </c>
      <c r="N1057" s="240"/>
      <c r="O1057" s="240"/>
      <c r="P1057" s="268"/>
      <c r="Q1057" s="237" t="str">
        <f t="shared" si="174"/>
        <v>-</v>
      </c>
      <c r="R1057" s="237" t="str">
        <f t="shared" si="175"/>
        <v>-</v>
      </c>
      <c r="S1057" s="237" t="str">
        <f t="shared" si="176"/>
        <v>-</v>
      </c>
      <c r="T1057" s="237" t="str">
        <f t="shared" si="177"/>
        <v>-</v>
      </c>
      <c r="U1057" s="237" t="str">
        <f t="shared" si="178"/>
        <v>-</v>
      </c>
      <c r="V1057" s="237" t="str">
        <f t="shared" si="179"/>
        <v>-</v>
      </c>
      <c r="W1057" s="295"/>
      <c r="Y1057" s="290"/>
    </row>
    <row r="1058" spans="2:25" x14ac:dyDescent="0.5">
      <c r="B1058" s="292"/>
      <c r="C1058" s="240"/>
      <c r="D1058" s="268"/>
      <c r="E1058" s="240"/>
      <c r="F1058" s="240"/>
      <c r="G1058" s="268"/>
      <c r="H1058" s="237" t="str">
        <f t="shared" si="168"/>
        <v>-</v>
      </c>
      <c r="I1058" s="237" t="str">
        <f t="shared" si="169"/>
        <v>-</v>
      </c>
      <c r="J1058" s="237" t="str">
        <f t="shared" si="170"/>
        <v>-</v>
      </c>
      <c r="K1058" s="237" t="str">
        <f t="shared" si="171"/>
        <v>-</v>
      </c>
      <c r="L1058" s="237" t="str">
        <f t="shared" si="172"/>
        <v>-</v>
      </c>
      <c r="M1058" s="237" t="str">
        <f t="shared" si="173"/>
        <v>-</v>
      </c>
      <c r="N1058" s="240"/>
      <c r="O1058" s="240"/>
      <c r="P1058" s="268"/>
      <c r="Q1058" s="237" t="str">
        <f t="shared" si="174"/>
        <v>-</v>
      </c>
      <c r="R1058" s="237" t="str">
        <f t="shared" si="175"/>
        <v>-</v>
      </c>
      <c r="S1058" s="237" t="str">
        <f t="shared" si="176"/>
        <v>-</v>
      </c>
      <c r="T1058" s="237" t="str">
        <f t="shared" si="177"/>
        <v>-</v>
      </c>
      <c r="U1058" s="237" t="str">
        <f t="shared" si="178"/>
        <v>-</v>
      </c>
      <c r="V1058" s="237" t="str">
        <f t="shared" si="179"/>
        <v>-</v>
      </c>
      <c r="W1058" s="295"/>
      <c r="Y1058" s="290"/>
    </row>
    <row r="1059" spans="2:25" x14ac:dyDescent="0.5">
      <c r="B1059" s="292"/>
      <c r="C1059" s="240"/>
      <c r="D1059" s="268"/>
      <c r="E1059" s="240"/>
      <c r="F1059" s="240"/>
      <c r="G1059" s="268"/>
      <c r="H1059" s="237" t="str">
        <f t="shared" si="168"/>
        <v>-</v>
      </c>
      <c r="I1059" s="237" t="str">
        <f t="shared" si="169"/>
        <v>-</v>
      </c>
      <c r="J1059" s="237" t="str">
        <f t="shared" si="170"/>
        <v>-</v>
      </c>
      <c r="K1059" s="237" t="str">
        <f t="shared" si="171"/>
        <v>-</v>
      </c>
      <c r="L1059" s="237" t="str">
        <f t="shared" si="172"/>
        <v>-</v>
      </c>
      <c r="M1059" s="237" t="str">
        <f t="shared" si="173"/>
        <v>-</v>
      </c>
      <c r="N1059" s="240"/>
      <c r="O1059" s="240"/>
      <c r="P1059" s="268"/>
      <c r="Q1059" s="237" t="str">
        <f t="shared" si="174"/>
        <v>-</v>
      </c>
      <c r="R1059" s="237" t="str">
        <f t="shared" si="175"/>
        <v>-</v>
      </c>
      <c r="S1059" s="237" t="str">
        <f t="shared" si="176"/>
        <v>-</v>
      </c>
      <c r="T1059" s="237" t="str">
        <f t="shared" si="177"/>
        <v>-</v>
      </c>
      <c r="U1059" s="237" t="str">
        <f t="shared" si="178"/>
        <v>-</v>
      </c>
      <c r="V1059" s="237" t="str">
        <f t="shared" si="179"/>
        <v>-</v>
      </c>
      <c r="W1059" s="295"/>
      <c r="Y1059" s="290"/>
    </row>
    <row r="1060" spans="2:25" x14ac:dyDescent="0.5">
      <c r="B1060" s="292"/>
      <c r="C1060" s="240"/>
      <c r="D1060" s="268"/>
      <c r="E1060" s="240"/>
      <c r="F1060" s="240"/>
      <c r="G1060" s="268"/>
      <c r="H1060" s="237" t="str">
        <f t="shared" si="168"/>
        <v>-</v>
      </c>
      <c r="I1060" s="237" t="str">
        <f t="shared" si="169"/>
        <v>-</v>
      </c>
      <c r="J1060" s="237" t="str">
        <f t="shared" si="170"/>
        <v>-</v>
      </c>
      <c r="K1060" s="237" t="str">
        <f t="shared" si="171"/>
        <v>-</v>
      </c>
      <c r="L1060" s="237" t="str">
        <f t="shared" si="172"/>
        <v>-</v>
      </c>
      <c r="M1060" s="237" t="str">
        <f t="shared" si="173"/>
        <v>-</v>
      </c>
      <c r="N1060" s="240"/>
      <c r="O1060" s="240"/>
      <c r="P1060" s="268"/>
      <c r="Q1060" s="237" t="str">
        <f t="shared" si="174"/>
        <v>-</v>
      </c>
      <c r="R1060" s="237" t="str">
        <f t="shared" si="175"/>
        <v>-</v>
      </c>
      <c r="S1060" s="237" t="str">
        <f t="shared" si="176"/>
        <v>-</v>
      </c>
      <c r="T1060" s="237" t="str">
        <f t="shared" si="177"/>
        <v>-</v>
      </c>
      <c r="U1060" s="237" t="str">
        <f t="shared" si="178"/>
        <v>-</v>
      </c>
      <c r="V1060" s="237" t="str">
        <f t="shared" si="179"/>
        <v>-</v>
      </c>
      <c r="W1060" s="295"/>
      <c r="Y1060" s="290"/>
    </row>
    <row r="1061" spans="2:25" x14ac:dyDescent="0.5">
      <c r="B1061" s="292"/>
      <c r="C1061" s="240"/>
      <c r="D1061" s="268"/>
      <c r="E1061" s="240"/>
      <c r="F1061" s="240"/>
      <c r="G1061" s="268"/>
      <c r="H1061" s="237" t="str">
        <f t="shared" si="168"/>
        <v>-</v>
      </c>
      <c r="I1061" s="237" t="str">
        <f t="shared" si="169"/>
        <v>-</v>
      </c>
      <c r="J1061" s="237" t="str">
        <f t="shared" si="170"/>
        <v>-</v>
      </c>
      <c r="K1061" s="237" t="str">
        <f t="shared" si="171"/>
        <v>-</v>
      </c>
      <c r="L1061" s="237" t="str">
        <f t="shared" si="172"/>
        <v>-</v>
      </c>
      <c r="M1061" s="237" t="str">
        <f t="shared" si="173"/>
        <v>-</v>
      </c>
      <c r="N1061" s="240"/>
      <c r="O1061" s="240"/>
      <c r="P1061" s="268"/>
      <c r="Q1061" s="237" t="str">
        <f t="shared" si="174"/>
        <v>-</v>
      </c>
      <c r="R1061" s="237" t="str">
        <f t="shared" si="175"/>
        <v>-</v>
      </c>
      <c r="S1061" s="237" t="str">
        <f t="shared" si="176"/>
        <v>-</v>
      </c>
      <c r="T1061" s="237" t="str">
        <f t="shared" si="177"/>
        <v>-</v>
      </c>
      <c r="U1061" s="237" t="str">
        <f t="shared" si="178"/>
        <v>-</v>
      </c>
      <c r="V1061" s="237" t="str">
        <f t="shared" si="179"/>
        <v>-</v>
      </c>
      <c r="W1061" s="295"/>
      <c r="Y1061" s="290"/>
    </row>
    <row r="1062" spans="2:25" x14ac:dyDescent="0.5">
      <c r="B1062" s="292"/>
      <c r="C1062" s="240"/>
      <c r="D1062" s="268"/>
      <c r="E1062" s="240"/>
      <c r="F1062" s="240"/>
      <c r="G1062" s="268"/>
      <c r="H1062" s="237" t="str">
        <f t="shared" si="168"/>
        <v>-</v>
      </c>
      <c r="I1062" s="237" t="str">
        <f t="shared" si="169"/>
        <v>-</v>
      </c>
      <c r="J1062" s="237" t="str">
        <f t="shared" si="170"/>
        <v>-</v>
      </c>
      <c r="K1062" s="237" t="str">
        <f t="shared" si="171"/>
        <v>-</v>
      </c>
      <c r="L1062" s="237" t="str">
        <f t="shared" si="172"/>
        <v>-</v>
      </c>
      <c r="M1062" s="237" t="str">
        <f t="shared" si="173"/>
        <v>-</v>
      </c>
      <c r="N1062" s="240"/>
      <c r="O1062" s="240"/>
      <c r="P1062" s="268"/>
      <c r="Q1062" s="237" t="str">
        <f t="shared" si="174"/>
        <v>-</v>
      </c>
      <c r="R1062" s="237" t="str">
        <f t="shared" si="175"/>
        <v>-</v>
      </c>
      <c r="S1062" s="237" t="str">
        <f t="shared" si="176"/>
        <v>-</v>
      </c>
      <c r="T1062" s="237" t="str">
        <f t="shared" si="177"/>
        <v>-</v>
      </c>
      <c r="U1062" s="237" t="str">
        <f t="shared" si="178"/>
        <v>-</v>
      </c>
      <c r="V1062" s="237" t="str">
        <f t="shared" si="179"/>
        <v>-</v>
      </c>
      <c r="W1062" s="295"/>
      <c r="Y1062" s="290"/>
    </row>
    <row r="1063" spans="2:25" x14ac:dyDescent="0.5">
      <c r="B1063" s="292"/>
      <c r="C1063" s="240"/>
      <c r="D1063" s="268"/>
      <c r="E1063" s="240"/>
      <c r="F1063" s="240"/>
      <c r="G1063" s="268"/>
      <c r="H1063" s="237" t="str">
        <f t="shared" si="168"/>
        <v>-</v>
      </c>
      <c r="I1063" s="237" t="str">
        <f t="shared" si="169"/>
        <v>-</v>
      </c>
      <c r="J1063" s="237" t="str">
        <f t="shared" si="170"/>
        <v>-</v>
      </c>
      <c r="K1063" s="237" t="str">
        <f t="shared" si="171"/>
        <v>-</v>
      </c>
      <c r="L1063" s="237" t="str">
        <f t="shared" si="172"/>
        <v>-</v>
      </c>
      <c r="M1063" s="237" t="str">
        <f t="shared" si="173"/>
        <v>-</v>
      </c>
      <c r="N1063" s="240"/>
      <c r="O1063" s="240"/>
      <c r="P1063" s="268"/>
      <c r="Q1063" s="237" t="str">
        <f t="shared" si="174"/>
        <v>-</v>
      </c>
      <c r="R1063" s="237" t="str">
        <f t="shared" si="175"/>
        <v>-</v>
      </c>
      <c r="S1063" s="237" t="str">
        <f t="shared" si="176"/>
        <v>-</v>
      </c>
      <c r="T1063" s="237" t="str">
        <f t="shared" si="177"/>
        <v>-</v>
      </c>
      <c r="U1063" s="237" t="str">
        <f t="shared" si="178"/>
        <v>-</v>
      </c>
      <c r="V1063" s="237" t="str">
        <f t="shared" si="179"/>
        <v>-</v>
      </c>
      <c r="W1063" s="295"/>
      <c r="Y1063" s="290"/>
    </row>
    <row r="1064" spans="2:25" x14ac:dyDescent="0.5">
      <c r="B1064" s="292"/>
      <c r="C1064" s="240"/>
      <c r="D1064" s="268"/>
      <c r="E1064" s="240"/>
      <c r="F1064" s="240"/>
      <c r="G1064" s="268"/>
      <c r="H1064" s="237" t="str">
        <f t="shared" si="168"/>
        <v>-</v>
      </c>
      <c r="I1064" s="237" t="str">
        <f t="shared" si="169"/>
        <v>-</v>
      </c>
      <c r="J1064" s="237" t="str">
        <f t="shared" si="170"/>
        <v>-</v>
      </c>
      <c r="K1064" s="237" t="str">
        <f t="shared" si="171"/>
        <v>-</v>
      </c>
      <c r="L1064" s="237" t="str">
        <f t="shared" si="172"/>
        <v>-</v>
      </c>
      <c r="M1064" s="237" t="str">
        <f t="shared" si="173"/>
        <v>-</v>
      </c>
      <c r="N1064" s="240"/>
      <c r="O1064" s="240"/>
      <c r="P1064" s="268"/>
      <c r="Q1064" s="237" t="str">
        <f t="shared" si="174"/>
        <v>-</v>
      </c>
      <c r="R1064" s="237" t="str">
        <f t="shared" si="175"/>
        <v>-</v>
      </c>
      <c r="S1064" s="237" t="str">
        <f t="shared" si="176"/>
        <v>-</v>
      </c>
      <c r="T1064" s="237" t="str">
        <f t="shared" si="177"/>
        <v>-</v>
      </c>
      <c r="U1064" s="237" t="str">
        <f t="shared" si="178"/>
        <v>-</v>
      </c>
      <c r="V1064" s="237" t="str">
        <f t="shared" si="179"/>
        <v>-</v>
      </c>
      <c r="W1064" s="295"/>
      <c r="Y1064" s="290"/>
    </row>
    <row r="1065" spans="2:25" x14ac:dyDescent="0.5">
      <c r="B1065" s="292"/>
      <c r="C1065" s="240"/>
      <c r="D1065" s="268"/>
      <c r="E1065" s="240"/>
      <c r="F1065" s="240"/>
      <c r="G1065" s="268"/>
      <c r="H1065" s="237" t="str">
        <f t="shared" si="168"/>
        <v>-</v>
      </c>
      <c r="I1065" s="237" t="str">
        <f t="shared" si="169"/>
        <v>-</v>
      </c>
      <c r="J1065" s="237" t="str">
        <f t="shared" si="170"/>
        <v>-</v>
      </c>
      <c r="K1065" s="237" t="str">
        <f t="shared" si="171"/>
        <v>-</v>
      </c>
      <c r="L1065" s="237" t="str">
        <f t="shared" si="172"/>
        <v>-</v>
      </c>
      <c r="M1065" s="237" t="str">
        <f t="shared" si="173"/>
        <v>-</v>
      </c>
      <c r="N1065" s="240"/>
      <c r="O1065" s="240"/>
      <c r="P1065" s="268"/>
      <c r="Q1065" s="237" t="str">
        <f t="shared" si="174"/>
        <v>-</v>
      </c>
      <c r="R1065" s="237" t="str">
        <f t="shared" si="175"/>
        <v>-</v>
      </c>
      <c r="S1065" s="237" t="str">
        <f t="shared" si="176"/>
        <v>-</v>
      </c>
      <c r="T1065" s="237" t="str">
        <f t="shared" si="177"/>
        <v>-</v>
      </c>
      <c r="U1065" s="237" t="str">
        <f t="shared" si="178"/>
        <v>-</v>
      </c>
      <c r="V1065" s="237" t="str">
        <f t="shared" si="179"/>
        <v>-</v>
      </c>
      <c r="W1065" s="295"/>
      <c r="Y1065" s="290"/>
    </row>
    <row r="1066" spans="2:25" x14ac:dyDescent="0.5">
      <c r="B1066" s="292"/>
      <c r="C1066" s="240"/>
      <c r="D1066" s="268"/>
      <c r="E1066" s="240"/>
      <c r="F1066" s="240"/>
      <c r="G1066" s="268"/>
      <c r="H1066" s="237" t="str">
        <f t="shared" si="168"/>
        <v>-</v>
      </c>
      <c r="I1066" s="237" t="str">
        <f t="shared" si="169"/>
        <v>-</v>
      </c>
      <c r="J1066" s="237" t="str">
        <f t="shared" si="170"/>
        <v>-</v>
      </c>
      <c r="K1066" s="237" t="str">
        <f t="shared" si="171"/>
        <v>-</v>
      </c>
      <c r="L1066" s="237" t="str">
        <f t="shared" si="172"/>
        <v>-</v>
      </c>
      <c r="M1066" s="237" t="str">
        <f t="shared" si="173"/>
        <v>-</v>
      </c>
      <c r="N1066" s="240"/>
      <c r="O1066" s="240"/>
      <c r="P1066" s="268"/>
      <c r="Q1066" s="237" t="str">
        <f t="shared" si="174"/>
        <v>-</v>
      </c>
      <c r="R1066" s="237" t="str">
        <f t="shared" si="175"/>
        <v>-</v>
      </c>
      <c r="S1066" s="237" t="str">
        <f t="shared" si="176"/>
        <v>-</v>
      </c>
      <c r="T1066" s="237" t="str">
        <f t="shared" si="177"/>
        <v>-</v>
      </c>
      <c r="U1066" s="237" t="str">
        <f t="shared" si="178"/>
        <v>-</v>
      </c>
      <c r="V1066" s="237" t="str">
        <f t="shared" si="179"/>
        <v>-</v>
      </c>
      <c r="W1066" s="295"/>
      <c r="Y1066" s="290"/>
    </row>
    <row r="1067" spans="2:25" x14ac:dyDescent="0.5">
      <c r="B1067" s="292"/>
      <c r="C1067" s="240"/>
      <c r="D1067" s="268"/>
      <c r="E1067" s="240"/>
      <c r="F1067" s="240"/>
      <c r="G1067" s="268"/>
      <c r="H1067" s="237" t="str">
        <f t="shared" si="168"/>
        <v>-</v>
      </c>
      <c r="I1067" s="237" t="str">
        <f t="shared" si="169"/>
        <v>-</v>
      </c>
      <c r="J1067" s="237" t="str">
        <f t="shared" si="170"/>
        <v>-</v>
      </c>
      <c r="K1067" s="237" t="str">
        <f t="shared" si="171"/>
        <v>-</v>
      </c>
      <c r="L1067" s="237" t="str">
        <f t="shared" si="172"/>
        <v>-</v>
      </c>
      <c r="M1067" s="237" t="str">
        <f t="shared" si="173"/>
        <v>-</v>
      </c>
      <c r="N1067" s="240"/>
      <c r="O1067" s="240"/>
      <c r="P1067" s="268"/>
      <c r="Q1067" s="237" t="str">
        <f t="shared" si="174"/>
        <v>-</v>
      </c>
      <c r="R1067" s="237" t="str">
        <f t="shared" si="175"/>
        <v>-</v>
      </c>
      <c r="S1067" s="237" t="str">
        <f t="shared" si="176"/>
        <v>-</v>
      </c>
      <c r="T1067" s="237" t="str">
        <f t="shared" si="177"/>
        <v>-</v>
      </c>
      <c r="U1067" s="237" t="str">
        <f t="shared" si="178"/>
        <v>-</v>
      </c>
      <c r="V1067" s="237" t="str">
        <f t="shared" si="179"/>
        <v>-</v>
      </c>
      <c r="W1067" s="295"/>
      <c r="Y1067" s="290"/>
    </row>
    <row r="1068" spans="2:25" x14ac:dyDescent="0.5">
      <c r="B1068" s="292"/>
      <c r="C1068" s="240"/>
      <c r="D1068" s="268"/>
      <c r="E1068" s="240"/>
      <c r="F1068" s="240"/>
      <c r="G1068" s="268"/>
      <c r="H1068" s="237" t="str">
        <f t="shared" si="168"/>
        <v>-</v>
      </c>
      <c r="I1068" s="237" t="str">
        <f t="shared" si="169"/>
        <v>-</v>
      </c>
      <c r="J1068" s="237" t="str">
        <f t="shared" si="170"/>
        <v>-</v>
      </c>
      <c r="K1068" s="237" t="str">
        <f t="shared" si="171"/>
        <v>-</v>
      </c>
      <c r="L1068" s="237" t="str">
        <f t="shared" si="172"/>
        <v>-</v>
      </c>
      <c r="M1068" s="237" t="str">
        <f t="shared" si="173"/>
        <v>-</v>
      </c>
      <c r="N1068" s="240"/>
      <c r="O1068" s="240"/>
      <c r="P1068" s="268"/>
      <c r="Q1068" s="237" t="str">
        <f t="shared" si="174"/>
        <v>-</v>
      </c>
      <c r="R1068" s="237" t="str">
        <f t="shared" si="175"/>
        <v>-</v>
      </c>
      <c r="S1068" s="237" t="str">
        <f t="shared" si="176"/>
        <v>-</v>
      </c>
      <c r="T1068" s="237" t="str">
        <f t="shared" si="177"/>
        <v>-</v>
      </c>
      <c r="U1068" s="237" t="str">
        <f t="shared" si="178"/>
        <v>-</v>
      </c>
      <c r="V1068" s="237" t="str">
        <f t="shared" si="179"/>
        <v>-</v>
      </c>
      <c r="W1068" s="295"/>
      <c r="Y1068" s="290"/>
    </row>
    <row r="1069" spans="2:25" x14ac:dyDescent="0.5">
      <c r="B1069" s="292"/>
      <c r="C1069" s="240"/>
      <c r="D1069" s="268"/>
      <c r="E1069" s="240"/>
      <c r="F1069" s="240"/>
      <c r="G1069" s="268"/>
      <c r="H1069" s="237" t="str">
        <f t="shared" si="168"/>
        <v>-</v>
      </c>
      <c r="I1069" s="237" t="str">
        <f t="shared" si="169"/>
        <v>-</v>
      </c>
      <c r="J1069" s="237" t="str">
        <f t="shared" si="170"/>
        <v>-</v>
      </c>
      <c r="K1069" s="237" t="str">
        <f t="shared" si="171"/>
        <v>-</v>
      </c>
      <c r="L1069" s="237" t="str">
        <f t="shared" si="172"/>
        <v>-</v>
      </c>
      <c r="M1069" s="237" t="str">
        <f t="shared" si="173"/>
        <v>-</v>
      </c>
      <c r="N1069" s="240"/>
      <c r="O1069" s="240"/>
      <c r="P1069" s="268"/>
      <c r="Q1069" s="237" t="str">
        <f t="shared" si="174"/>
        <v>-</v>
      </c>
      <c r="R1069" s="237" t="str">
        <f t="shared" si="175"/>
        <v>-</v>
      </c>
      <c r="S1069" s="237" t="str">
        <f t="shared" si="176"/>
        <v>-</v>
      </c>
      <c r="T1069" s="237" t="str">
        <f t="shared" si="177"/>
        <v>-</v>
      </c>
      <c r="U1069" s="237" t="str">
        <f t="shared" si="178"/>
        <v>-</v>
      </c>
      <c r="V1069" s="237" t="str">
        <f t="shared" si="179"/>
        <v>-</v>
      </c>
      <c r="W1069" s="295"/>
      <c r="Y1069" s="290"/>
    </row>
    <row r="1070" spans="2:25" x14ac:dyDescent="0.5">
      <c r="B1070" s="292"/>
      <c r="C1070" s="240"/>
      <c r="D1070" s="268"/>
      <c r="E1070" s="240"/>
      <c r="F1070" s="240"/>
      <c r="G1070" s="268"/>
      <c r="H1070" s="237" t="str">
        <f t="shared" si="168"/>
        <v>-</v>
      </c>
      <c r="I1070" s="237" t="str">
        <f t="shared" si="169"/>
        <v>-</v>
      </c>
      <c r="J1070" s="237" t="str">
        <f t="shared" si="170"/>
        <v>-</v>
      </c>
      <c r="K1070" s="237" t="str">
        <f t="shared" si="171"/>
        <v>-</v>
      </c>
      <c r="L1070" s="237" t="str">
        <f t="shared" si="172"/>
        <v>-</v>
      </c>
      <c r="M1070" s="237" t="str">
        <f t="shared" si="173"/>
        <v>-</v>
      </c>
      <c r="N1070" s="240"/>
      <c r="O1070" s="240"/>
      <c r="P1070" s="268"/>
      <c r="Q1070" s="237" t="str">
        <f t="shared" si="174"/>
        <v>-</v>
      </c>
      <c r="R1070" s="237" t="str">
        <f t="shared" si="175"/>
        <v>-</v>
      </c>
      <c r="S1070" s="237" t="str">
        <f t="shared" si="176"/>
        <v>-</v>
      </c>
      <c r="T1070" s="237" t="str">
        <f t="shared" si="177"/>
        <v>-</v>
      </c>
      <c r="U1070" s="237" t="str">
        <f t="shared" si="178"/>
        <v>-</v>
      </c>
      <c r="V1070" s="237" t="str">
        <f t="shared" si="179"/>
        <v>-</v>
      </c>
      <c r="W1070" s="295"/>
      <c r="Y1070" s="290"/>
    </row>
    <row r="1071" spans="2:25" x14ac:dyDescent="0.5">
      <c r="B1071" s="292"/>
      <c r="C1071" s="240"/>
      <c r="D1071" s="268"/>
      <c r="E1071" s="240"/>
      <c r="F1071" s="240"/>
      <c r="G1071" s="268"/>
      <c r="H1071" s="237" t="str">
        <f t="shared" si="168"/>
        <v>-</v>
      </c>
      <c r="I1071" s="237" t="str">
        <f t="shared" si="169"/>
        <v>-</v>
      </c>
      <c r="J1071" s="237" t="str">
        <f t="shared" si="170"/>
        <v>-</v>
      </c>
      <c r="K1071" s="237" t="str">
        <f t="shared" si="171"/>
        <v>-</v>
      </c>
      <c r="L1071" s="237" t="str">
        <f t="shared" si="172"/>
        <v>-</v>
      </c>
      <c r="M1071" s="237" t="str">
        <f t="shared" si="173"/>
        <v>-</v>
      </c>
      <c r="N1071" s="240"/>
      <c r="O1071" s="240"/>
      <c r="P1071" s="268"/>
      <c r="Q1071" s="237" t="str">
        <f t="shared" si="174"/>
        <v>-</v>
      </c>
      <c r="R1071" s="237" t="str">
        <f t="shared" si="175"/>
        <v>-</v>
      </c>
      <c r="S1071" s="237" t="str">
        <f t="shared" si="176"/>
        <v>-</v>
      </c>
      <c r="T1071" s="237" t="str">
        <f t="shared" si="177"/>
        <v>-</v>
      </c>
      <c r="U1071" s="237" t="str">
        <f t="shared" si="178"/>
        <v>-</v>
      </c>
      <c r="V1071" s="237" t="str">
        <f t="shared" si="179"/>
        <v>-</v>
      </c>
      <c r="W1071" s="295"/>
      <c r="Y1071" s="290"/>
    </row>
    <row r="1072" spans="2:25" x14ac:dyDescent="0.5">
      <c r="B1072" s="292"/>
      <c r="C1072" s="240"/>
      <c r="D1072" s="268"/>
      <c r="E1072" s="240"/>
      <c r="F1072" s="240"/>
      <c r="G1072" s="268"/>
      <c r="H1072" s="237" t="str">
        <f t="shared" si="168"/>
        <v>-</v>
      </c>
      <c r="I1072" s="237" t="str">
        <f t="shared" si="169"/>
        <v>-</v>
      </c>
      <c r="J1072" s="237" t="str">
        <f t="shared" si="170"/>
        <v>-</v>
      </c>
      <c r="K1072" s="237" t="str">
        <f t="shared" si="171"/>
        <v>-</v>
      </c>
      <c r="L1072" s="237" t="str">
        <f t="shared" si="172"/>
        <v>-</v>
      </c>
      <c r="M1072" s="237" t="str">
        <f t="shared" si="173"/>
        <v>-</v>
      </c>
      <c r="N1072" s="240"/>
      <c r="O1072" s="240"/>
      <c r="P1072" s="268"/>
      <c r="Q1072" s="237" t="str">
        <f t="shared" si="174"/>
        <v>-</v>
      </c>
      <c r="R1072" s="237" t="str">
        <f t="shared" si="175"/>
        <v>-</v>
      </c>
      <c r="S1072" s="237" t="str">
        <f t="shared" si="176"/>
        <v>-</v>
      </c>
      <c r="T1072" s="237" t="str">
        <f t="shared" si="177"/>
        <v>-</v>
      </c>
      <c r="U1072" s="237" t="str">
        <f t="shared" si="178"/>
        <v>-</v>
      </c>
      <c r="V1072" s="237" t="str">
        <f t="shared" si="179"/>
        <v>-</v>
      </c>
      <c r="W1072" s="295"/>
      <c r="Y1072" s="290"/>
    </row>
    <row r="1073" spans="2:25" x14ac:dyDescent="0.5">
      <c r="B1073" s="292"/>
      <c r="C1073" s="240"/>
      <c r="D1073" s="268"/>
      <c r="E1073" s="240"/>
      <c r="F1073" s="240"/>
      <c r="G1073" s="268"/>
      <c r="H1073" s="237" t="str">
        <f t="shared" si="168"/>
        <v>-</v>
      </c>
      <c r="I1073" s="237" t="str">
        <f t="shared" si="169"/>
        <v>-</v>
      </c>
      <c r="J1073" s="237" t="str">
        <f t="shared" si="170"/>
        <v>-</v>
      </c>
      <c r="K1073" s="237" t="str">
        <f t="shared" si="171"/>
        <v>-</v>
      </c>
      <c r="L1073" s="237" t="str">
        <f t="shared" si="172"/>
        <v>-</v>
      </c>
      <c r="M1073" s="237" t="str">
        <f t="shared" si="173"/>
        <v>-</v>
      </c>
      <c r="N1073" s="240"/>
      <c r="O1073" s="240"/>
      <c r="P1073" s="268"/>
      <c r="Q1073" s="237" t="str">
        <f t="shared" si="174"/>
        <v>-</v>
      </c>
      <c r="R1073" s="237" t="str">
        <f t="shared" si="175"/>
        <v>-</v>
      </c>
      <c r="S1073" s="237" t="str">
        <f t="shared" si="176"/>
        <v>-</v>
      </c>
      <c r="T1073" s="237" t="str">
        <f t="shared" si="177"/>
        <v>-</v>
      </c>
      <c r="U1073" s="237" t="str">
        <f t="shared" si="178"/>
        <v>-</v>
      </c>
      <c r="V1073" s="237" t="str">
        <f t="shared" si="179"/>
        <v>-</v>
      </c>
      <c r="W1073" s="295"/>
      <c r="Y1073" s="290"/>
    </row>
    <row r="1074" spans="2:25" x14ac:dyDescent="0.5">
      <c r="B1074" s="292"/>
      <c r="C1074" s="240"/>
      <c r="D1074" s="268"/>
      <c r="E1074" s="240"/>
      <c r="F1074" s="240"/>
      <c r="G1074" s="268"/>
      <c r="H1074" s="237" t="str">
        <f t="shared" si="168"/>
        <v>-</v>
      </c>
      <c r="I1074" s="237" t="str">
        <f t="shared" si="169"/>
        <v>-</v>
      </c>
      <c r="J1074" s="237" t="str">
        <f t="shared" si="170"/>
        <v>-</v>
      </c>
      <c r="K1074" s="237" t="str">
        <f t="shared" si="171"/>
        <v>-</v>
      </c>
      <c r="L1074" s="237" t="str">
        <f t="shared" si="172"/>
        <v>-</v>
      </c>
      <c r="M1074" s="237" t="str">
        <f t="shared" si="173"/>
        <v>-</v>
      </c>
      <c r="N1074" s="240"/>
      <c r="O1074" s="240"/>
      <c r="P1074" s="268"/>
      <c r="Q1074" s="237" t="str">
        <f t="shared" si="174"/>
        <v>-</v>
      </c>
      <c r="R1074" s="237" t="str">
        <f t="shared" si="175"/>
        <v>-</v>
      </c>
      <c r="S1074" s="237" t="str">
        <f t="shared" si="176"/>
        <v>-</v>
      </c>
      <c r="T1074" s="237" t="str">
        <f t="shared" si="177"/>
        <v>-</v>
      </c>
      <c r="U1074" s="237" t="str">
        <f t="shared" si="178"/>
        <v>-</v>
      </c>
      <c r="V1074" s="237" t="str">
        <f t="shared" si="179"/>
        <v>-</v>
      </c>
      <c r="W1074" s="295"/>
      <c r="Y1074" s="290"/>
    </row>
    <row r="1075" spans="2:25" x14ac:dyDescent="0.5">
      <c r="B1075" s="292"/>
      <c r="C1075" s="240"/>
      <c r="D1075" s="268"/>
      <c r="E1075" s="240"/>
      <c r="F1075" s="240"/>
      <c r="G1075" s="268"/>
      <c r="H1075" s="237" t="str">
        <f t="shared" si="168"/>
        <v>-</v>
      </c>
      <c r="I1075" s="237" t="str">
        <f t="shared" si="169"/>
        <v>-</v>
      </c>
      <c r="J1075" s="237" t="str">
        <f t="shared" si="170"/>
        <v>-</v>
      </c>
      <c r="K1075" s="237" t="str">
        <f t="shared" si="171"/>
        <v>-</v>
      </c>
      <c r="L1075" s="237" t="str">
        <f t="shared" si="172"/>
        <v>-</v>
      </c>
      <c r="M1075" s="237" t="str">
        <f t="shared" si="173"/>
        <v>-</v>
      </c>
      <c r="N1075" s="240"/>
      <c r="O1075" s="240"/>
      <c r="P1075" s="268"/>
      <c r="Q1075" s="237" t="str">
        <f t="shared" si="174"/>
        <v>-</v>
      </c>
      <c r="R1075" s="237" t="str">
        <f t="shared" si="175"/>
        <v>-</v>
      </c>
      <c r="S1075" s="237" t="str">
        <f t="shared" si="176"/>
        <v>-</v>
      </c>
      <c r="T1075" s="237" t="str">
        <f t="shared" si="177"/>
        <v>-</v>
      </c>
      <c r="U1075" s="237" t="str">
        <f t="shared" si="178"/>
        <v>-</v>
      </c>
      <c r="V1075" s="237" t="str">
        <f t="shared" si="179"/>
        <v>-</v>
      </c>
      <c r="W1075" s="295"/>
      <c r="Y1075" s="290"/>
    </row>
    <row r="1076" spans="2:25" x14ac:dyDescent="0.5">
      <c r="B1076" s="292"/>
      <c r="C1076" s="240"/>
      <c r="D1076" s="268"/>
      <c r="E1076" s="240"/>
      <c r="F1076" s="240"/>
      <c r="G1076" s="268"/>
      <c r="H1076" s="237" t="str">
        <f t="shared" si="168"/>
        <v>-</v>
      </c>
      <c r="I1076" s="237" t="str">
        <f t="shared" si="169"/>
        <v>-</v>
      </c>
      <c r="J1076" s="237" t="str">
        <f t="shared" si="170"/>
        <v>-</v>
      </c>
      <c r="K1076" s="237" t="str">
        <f t="shared" si="171"/>
        <v>-</v>
      </c>
      <c r="L1076" s="237" t="str">
        <f t="shared" si="172"/>
        <v>-</v>
      </c>
      <c r="M1076" s="237" t="str">
        <f t="shared" si="173"/>
        <v>-</v>
      </c>
      <c r="N1076" s="240"/>
      <c r="O1076" s="240"/>
      <c r="P1076" s="268"/>
      <c r="Q1076" s="237" t="str">
        <f t="shared" si="174"/>
        <v>-</v>
      </c>
      <c r="R1076" s="237" t="str">
        <f t="shared" si="175"/>
        <v>-</v>
      </c>
      <c r="S1076" s="237" t="str">
        <f t="shared" si="176"/>
        <v>-</v>
      </c>
      <c r="T1076" s="237" t="str">
        <f t="shared" si="177"/>
        <v>-</v>
      </c>
      <c r="U1076" s="237" t="str">
        <f t="shared" si="178"/>
        <v>-</v>
      </c>
      <c r="V1076" s="237" t="str">
        <f t="shared" si="179"/>
        <v>-</v>
      </c>
      <c r="W1076" s="295"/>
      <c r="Y1076" s="290"/>
    </row>
    <row r="1077" spans="2:25" x14ac:dyDescent="0.5">
      <c r="B1077" s="292"/>
      <c r="C1077" s="240"/>
      <c r="D1077" s="268"/>
      <c r="E1077" s="240"/>
      <c r="F1077" s="240"/>
      <c r="G1077" s="268"/>
      <c r="H1077" s="237" t="str">
        <f t="shared" si="168"/>
        <v>-</v>
      </c>
      <c r="I1077" s="237" t="str">
        <f t="shared" si="169"/>
        <v>-</v>
      </c>
      <c r="J1077" s="237" t="str">
        <f t="shared" si="170"/>
        <v>-</v>
      </c>
      <c r="K1077" s="237" t="str">
        <f t="shared" si="171"/>
        <v>-</v>
      </c>
      <c r="L1077" s="237" t="str">
        <f t="shared" si="172"/>
        <v>-</v>
      </c>
      <c r="M1077" s="237" t="str">
        <f t="shared" si="173"/>
        <v>-</v>
      </c>
      <c r="N1077" s="240"/>
      <c r="O1077" s="240"/>
      <c r="P1077" s="268"/>
      <c r="Q1077" s="237" t="str">
        <f t="shared" si="174"/>
        <v>-</v>
      </c>
      <c r="R1077" s="237" t="str">
        <f t="shared" si="175"/>
        <v>-</v>
      </c>
      <c r="S1077" s="237" t="str">
        <f t="shared" si="176"/>
        <v>-</v>
      </c>
      <c r="T1077" s="237" t="str">
        <f t="shared" si="177"/>
        <v>-</v>
      </c>
      <c r="U1077" s="237" t="str">
        <f t="shared" si="178"/>
        <v>-</v>
      </c>
      <c r="V1077" s="237" t="str">
        <f t="shared" si="179"/>
        <v>-</v>
      </c>
      <c r="W1077" s="295"/>
      <c r="Y1077" s="290"/>
    </row>
    <row r="1078" spans="2:25" x14ac:dyDescent="0.5">
      <c r="B1078" s="292"/>
      <c r="C1078" s="240"/>
      <c r="D1078" s="268"/>
      <c r="E1078" s="240"/>
      <c r="F1078" s="240"/>
      <c r="G1078" s="268"/>
      <c r="H1078" s="237" t="str">
        <f t="shared" si="168"/>
        <v>-</v>
      </c>
      <c r="I1078" s="237" t="str">
        <f t="shared" si="169"/>
        <v>-</v>
      </c>
      <c r="J1078" s="237" t="str">
        <f t="shared" si="170"/>
        <v>-</v>
      </c>
      <c r="K1078" s="237" t="str">
        <f t="shared" si="171"/>
        <v>-</v>
      </c>
      <c r="L1078" s="237" t="str">
        <f t="shared" si="172"/>
        <v>-</v>
      </c>
      <c r="M1078" s="237" t="str">
        <f t="shared" si="173"/>
        <v>-</v>
      </c>
      <c r="N1078" s="240"/>
      <c r="O1078" s="240"/>
      <c r="P1078" s="268"/>
      <c r="Q1078" s="237" t="str">
        <f t="shared" si="174"/>
        <v>-</v>
      </c>
      <c r="R1078" s="237" t="str">
        <f t="shared" si="175"/>
        <v>-</v>
      </c>
      <c r="S1078" s="237" t="str">
        <f t="shared" si="176"/>
        <v>-</v>
      </c>
      <c r="T1078" s="237" t="str">
        <f t="shared" si="177"/>
        <v>-</v>
      </c>
      <c r="U1078" s="237" t="str">
        <f t="shared" si="178"/>
        <v>-</v>
      </c>
      <c r="V1078" s="237" t="str">
        <f t="shared" si="179"/>
        <v>-</v>
      </c>
      <c r="W1078" s="295"/>
      <c r="Y1078" s="290"/>
    </row>
    <row r="1079" spans="2:25" x14ac:dyDescent="0.5">
      <c r="B1079" s="292"/>
      <c r="C1079" s="240"/>
      <c r="D1079" s="268"/>
      <c r="E1079" s="240"/>
      <c r="F1079" s="240"/>
      <c r="G1079" s="268"/>
      <c r="H1079" s="237" t="str">
        <f t="shared" si="168"/>
        <v>-</v>
      </c>
      <c r="I1079" s="237" t="str">
        <f t="shared" si="169"/>
        <v>-</v>
      </c>
      <c r="J1079" s="237" t="str">
        <f t="shared" si="170"/>
        <v>-</v>
      </c>
      <c r="K1079" s="237" t="str">
        <f t="shared" si="171"/>
        <v>-</v>
      </c>
      <c r="L1079" s="237" t="str">
        <f t="shared" si="172"/>
        <v>-</v>
      </c>
      <c r="M1079" s="237" t="str">
        <f t="shared" si="173"/>
        <v>-</v>
      </c>
      <c r="N1079" s="240"/>
      <c r="O1079" s="240"/>
      <c r="P1079" s="268"/>
      <c r="Q1079" s="237" t="str">
        <f t="shared" si="174"/>
        <v>-</v>
      </c>
      <c r="R1079" s="237" t="str">
        <f t="shared" si="175"/>
        <v>-</v>
      </c>
      <c r="S1079" s="237" t="str">
        <f t="shared" si="176"/>
        <v>-</v>
      </c>
      <c r="T1079" s="237" t="str">
        <f t="shared" si="177"/>
        <v>-</v>
      </c>
      <c r="U1079" s="237" t="str">
        <f t="shared" si="178"/>
        <v>-</v>
      </c>
      <c r="V1079" s="237" t="str">
        <f t="shared" si="179"/>
        <v>-</v>
      </c>
      <c r="W1079" s="295"/>
      <c r="Y1079" s="290"/>
    </row>
    <row r="1080" spans="2:25" x14ac:dyDescent="0.5">
      <c r="B1080" s="292"/>
      <c r="C1080" s="240"/>
      <c r="D1080" s="268"/>
      <c r="E1080" s="240"/>
      <c r="F1080" s="240"/>
      <c r="G1080" s="268"/>
      <c r="H1080" s="237" t="str">
        <f t="shared" si="168"/>
        <v>-</v>
      </c>
      <c r="I1080" s="237" t="str">
        <f t="shared" si="169"/>
        <v>-</v>
      </c>
      <c r="J1080" s="237" t="str">
        <f t="shared" si="170"/>
        <v>-</v>
      </c>
      <c r="K1080" s="237" t="str">
        <f t="shared" si="171"/>
        <v>-</v>
      </c>
      <c r="L1080" s="237" t="str">
        <f t="shared" si="172"/>
        <v>-</v>
      </c>
      <c r="M1080" s="237" t="str">
        <f t="shared" si="173"/>
        <v>-</v>
      </c>
      <c r="N1080" s="240"/>
      <c r="O1080" s="240"/>
      <c r="P1080" s="268"/>
      <c r="Q1080" s="237" t="str">
        <f t="shared" si="174"/>
        <v>-</v>
      </c>
      <c r="R1080" s="237" t="str">
        <f t="shared" si="175"/>
        <v>-</v>
      </c>
      <c r="S1080" s="237" t="str">
        <f t="shared" si="176"/>
        <v>-</v>
      </c>
      <c r="T1080" s="237" t="str">
        <f t="shared" si="177"/>
        <v>-</v>
      </c>
      <c r="U1080" s="237" t="str">
        <f t="shared" si="178"/>
        <v>-</v>
      </c>
      <c r="V1080" s="237" t="str">
        <f t="shared" si="179"/>
        <v>-</v>
      </c>
      <c r="W1080" s="295"/>
      <c r="Y1080" s="290"/>
    </row>
    <row r="1081" spans="2:25" x14ac:dyDescent="0.5">
      <c r="B1081" s="292"/>
      <c r="C1081" s="240"/>
      <c r="D1081" s="268"/>
      <c r="E1081" s="240"/>
      <c r="F1081" s="240"/>
      <c r="G1081" s="268"/>
      <c r="H1081" s="237" t="str">
        <f t="shared" si="168"/>
        <v>-</v>
      </c>
      <c r="I1081" s="237" t="str">
        <f t="shared" si="169"/>
        <v>-</v>
      </c>
      <c r="J1081" s="237" t="str">
        <f t="shared" si="170"/>
        <v>-</v>
      </c>
      <c r="K1081" s="237" t="str">
        <f t="shared" si="171"/>
        <v>-</v>
      </c>
      <c r="L1081" s="237" t="str">
        <f t="shared" si="172"/>
        <v>-</v>
      </c>
      <c r="M1081" s="237" t="str">
        <f t="shared" si="173"/>
        <v>-</v>
      </c>
      <c r="N1081" s="240"/>
      <c r="O1081" s="240"/>
      <c r="P1081" s="268"/>
      <c r="Q1081" s="237" t="str">
        <f t="shared" si="174"/>
        <v>-</v>
      </c>
      <c r="R1081" s="237" t="str">
        <f t="shared" si="175"/>
        <v>-</v>
      </c>
      <c r="S1081" s="237" t="str">
        <f t="shared" si="176"/>
        <v>-</v>
      </c>
      <c r="T1081" s="237" t="str">
        <f t="shared" si="177"/>
        <v>-</v>
      </c>
      <c r="U1081" s="237" t="str">
        <f t="shared" si="178"/>
        <v>-</v>
      </c>
      <c r="V1081" s="237" t="str">
        <f t="shared" si="179"/>
        <v>-</v>
      </c>
      <c r="W1081" s="295"/>
      <c r="Y1081" s="290"/>
    </row>
    <row r="1082" spans="2:25" x14ac:dyDescent="0.5">
      <c r="B1082" s="292"/>
      <c r="C1082" s="240"/>
      <c r="D1082" s="268"/>
      <c r="E1082" s="240"/>
      <c r="F1082" s="240"/>
      <c r="G1082" s="268"/>
      <c r="H1082" s="237" t="str">
        <f t="shared" si="168"/>
        <v>-</v>
      </c>
      <c r="I1082" s="237" t="str">
        <f t="shared" si="169"/>
        <v>-</v>
      </c>
      <c r="J1082" s="237" t="str">
        <f t="shared" si="170"/>
        <v>-</v>
      </c>
      <c r="K1082" s="237" t="str">
        <f t="shared" si="171"/>
        <v>-</v>
      </c>
      <c r="L1082" s="237" t="str">
        <f t="shared" si="172"/>
        <v>-</v>
      </c>
      <c r="M1082" s="237" t="str">
        <f t="shared" si="173"/>
        <v>-</v>
      </c>
      <c r="N1082" s="240"/>
      <c r="O1082" s="240"/>
      <c r="P1082" s="268"/>
      <c r="Q1082" s="237" t="str">
        <f t="shared" si="174"/>
        <v>-</v>
      </c>
      <c r="R1082" s="237" t="str">
        <f t="shared" si="175"/>
        <v>-</v>
      </c>
      <c r="S1082" s="237" t="str">
        <f t="shared" si="176"/>
        <v>-</v>
      </c>
      <c r="T1082" s="237" t="str">
        <f t="shared" si="177"/>
        <v>-</v>
      </c>
      <c r="U1082" s="237" t="str">
        <f t="shared" si="178"/>
        <v>-</v>
      </c>
      <c r="V1082" s="237" t="str">
        <f t="shared" si="179"/>
        <v>-</v>
      </c>
      <c r="W1082" s="295"/>
      <c r="Y1082" s="290"/>
    </row>
    <row r="1083" spans="2:25" x14ac:dyDescent="0.5">
      <c r="B1083" s="292"/>
      <c r="C1083" s="240"/>
      <c r="D1083" s="268"/>
      <c r="E1083" s="240"/>
      <c r="F1083" s="240"/>
      <c r="G1083" s="268"/>
      <c r="H1083" s="237" t="str">
        <f t="shared" si="168"/>
        <v>-</v>
      </c>
      <c r="I1083" s="237" t="str">
        <f t="shared" si="169"/>
        <v>-</v>
      </c>
      <c r="J1083" s="237" t="str">
        <f t="shared" si="170"/>
        <v>-</v>
      </c>
      <c r="K1083" s="237" t="str">
        <f t="shared" si="171"/>
        <v>-</v>
      </c>
      <c r="L1083" s="237" t="str">
        <f t="shared" si="172"/>
        <v>-</v>
      </c>
      <c r="M1083" s="237" t="str">
        <f t="shared" si="173"/>
        <v>-</v>
      </c>
      <c r="N1083" s="240"/>
      <c r="O1083" s="240"/>
      <c r="P1083" s="268"/>
      <c r="Q1083" s="237" t="str">
        <f t="shared" si="174"/>
        <v>-</v>
      </c>
      <c r="R1083" s="237" t="str">
        <f t="shared" si="175"/>
        <v>-</v>
      </c>
      <c r="S1083" s="237" t="str">
        <f t="shared" si="176"/>
        <v>-</v>
      </c>
      <c r="T1083" s="237" t="str">
        <f t="shared" si="177"/>
        <v>-</v>
      </c>
      <c r="U1083" s="237" t="str">
        <f t="shared" si="178"/>
        <v>-</v>
      </c>
      <c r="V1083" s="237" t="str">
        <f t="shared" si="179"/>
        <v>-</v>
      </c>
      <c r="W1083" s="295"/>
      <c r="Y1083" s="290"/>
    </row>
    <row r="1084" spans="2:25" x14ac:dyDescent="0.5">
      <c r="B1084" s="292"/>
      <c r="C1084" s="240"/>
      <c r="D1084" s="268"/>
      <c r="E1084" s="240"/>
      <c r="F1084" s="240"/>
      <c r="G1084" s="268"/>
      <c r="H1084" s="237" t="str">
        <f t="shared" si="168"/>
        <v>-</v>
      </c>
      <c r="I1084" s="237" t="str">
        <f t="shared" si="169"/>
        <v>-</v>
      </c>
      <c r="J1084" s="237" t="str">
        <f t="shared" si="170"/>
        <v>-</v>
      </c>
      <c r="K1084" s="237" t="str">
        <f t="shared" si="171"/>
        <v>-</v>
      </c>
      <c r="L1084" s="237" t="str">
        <f t="shared" si="172"/>
        <v>-</v>
      </c>
      <c r="M1084" s="237" t="str">
        <f t="shared" si="173"/>
        <v>-</v>
      </c>
      <c r="N1084" s="240"/>
      <c r="O1084" s="240"/>
      <c r="P1084" s="268"/>
      <c r="Q1084" s="237" t="str">
        <f t="shared" si="174"/>
        <v>-</v>
      </c>
      <c r="R1084" s="237" t="str">
        <f t="shared" si="175"/>
        <v>-</v>
      </c>
      <c r="S1084" s="237" t="str">
        <f t="shared" si="176"/>
        <v>-</v>
      </c>
      <c r="T1084" s="237" t="str">
        <f t="shared" si="177"/>
        <v>-</v>
      </c>
      <c r="U1084" s="237" t="str">
        <f t="shared" si="178"/>
        <v>-</v>
      </c>
      <c r="V1084" s="237" t="str">
        <f t="shared" si="179"/>
        <v>-</v>
      </c>
      <c r="W1084" s="295"/>
      <c r="Y1084" s="290"/>
    </row>
    <row r="1085" spans="2:25" x14ac:dyDescent="0.5">
      <c r="B1085" s="292"/>
      <c r="C1085" s="240"/>
      <c r="D1085" s="268"/>
      <c r="E1085" s="240"/>
      <c r="F1085" s="240"/>
      <c r="G1085" s="268"/>
      <c r="H1085" s="237" t="str">
        <f t="shared" si="168"/>
        <v>-</v>
      </c>
      <c r="I1085" s="237" t="str">
        <f t="shared" si="169"/>
        <v>-</v>
      </c>
      <c r="J1085" s="237" t="str">
        <f t="shared" si="170"/>
        <v>-</v>
      </c>
      <c r="K1085" s="237" t="str">
        <f t="shared" si="171"/>
        <v>-</v>
      </c>
      <c r="L1085" s="237" t="str">
        <f t="shared" si="172"/>
        <v>-</v>
      </c>
      <c r="M1085" s="237" t="str">
        <f t="shared" si="173"/>
        <v>-</v>
      </c>
      <c r="N1085" s="240"/>
      <c r="O1085" s="240"/>
      <c r="P1085" s="268"/>
      <c r="Q1085" s="237" t="str">
        <f t="shared" si="174"/>
        <v>-</v>
      </c>
      <c r="R1085" s="237" t="str">
        <f t="shared" si="175"/>
        <v>-</v>
      </c>
      <c r="S1085" s="237" t="str">
        <f t="shared" si="176"/>
        <v>-</v>
      </c>
      <c r="T1085" s="237" t="str">
        <f t="shared" si="177"/>
        <v>-</v>
      </c>
      <c r="U1085" s="237" t="str">
        <f t="shared" si="178"/>
        <v>-</v>
      </c>
      <c r="V1085" s="237" t="str">
        <f t="shared" si="179"/>
        <v>-</v>
      </c>
      <c r="W1085" s="295"/>
      <c r="Y1085" s="290"/>
    </row>
    <row r="1086" spans="2:25" x14ac:dyDescent="0.5">
      <c r="B1086" s="292"/>
      <c r="C1086" s="240"/>
      <c r="D1086" s="268"/>
      <c r="E1086" s="240"/>
      <c r="F1086" s="240"/>
      <c r="G1086" s="268"/>
      <c r="H1086" s="237" t="str">
        <f t="shared" si="168"/>
        <v>-</v>
      </c>
      <c r="I1086" s="237" t="str">
        <f t="shared" si="169"/>
        <v>-</v>
      </c>
      <c r="J1086" s="237" t="str">
        <f t="shared" si="170"/>
        <v>-</v>
      </c>
      <c r="K1086" s="237" t="str">
        <f t="shared" si="171"/>
        <v>-</v>
      </c>
      <c r="L1086" s="237" t="str">
        <f t="shared" si="172"/>
        <v>-</v>
      </c>
      <c r="M1086" s="237" t="str">
        <f t="shared" si="173"/>
        <v>-</v>
      </c>
      <c r="N1086" s="240"/>
      <c r="O1086" s="240"/>
      <c r="P1086" s="268"/>
      <c r="Q1086" s="237" t="str">
        <f t="shared" si="174"/>
        <v>-</v>
      </c>
      <c r="R1086" s="237" t="str">
        <f t="shared" si="175"/>
        <v>-</v>
      </c>
      <c r="S1086" s="237" t="str">
        <f t="shared" si="176"/>
        <v>-</v>
      </c>
      <c r="T1086" s="237" t="str">
        <f t="shared" si="177"/>
        <v>-</v>
      </c>
      <c r="U1086" s="237" t="str">
        <f t="shared" si="178"/>
        <v>-</v>
      </c>
      <c r="V1086" s="237" t="str">
        <f t="shared" si="179"/>
        <v>-</v>
      </c>
      <c r="W1086" s="295"/>
      <c r="Y1086" s="290"/>
    </row>
    <row r="1087" spans="2:25" x14ac:dyDescent="0.5">
      <c r="B1087" s="292"/>
      <c r="C1087" s="240"/>
      <c r="D1087" s="268"/>
      <c r="E1087" s="240"/>
      <c r="F1087" s="240"/>
      <c r="G1087" s="268"/>
      <c r="H1087" s="237" t="str">
        <f t="shared" si="168"/>
        <v>-</v>
      </c>
      <c r="I1087" s="237" t="str">
        <f t="shared" si="169"/>
        <v>-</v>
      </c>
      <c r="J1087" s="237" t="str">
        <f t="shared" si="170"/>
        <v>-</v>
      </c>
      <c r="K1087" s="237" t="str">
        <f t="shared" si="171"/>
        <v>-</v>
      </c>
      <c r="L1087" s="237" t="str">
        <f t="shared" si="172"/>
        <v>-</v>
      </c>
      <c r="M1087" s="237" t="str">
        <f t="shared" si="173"/>
        <v>-</v>
      </c>
      <c r="N1087" s="240"/>
      <c r="O1087" s="240"/>
      <c r="P1087" s="268"/>
      <c r="Q1087" s="237" t="str">
        <f t="shared" si="174"/>
        <v>-</v>
      </c>
      <c r="R1087" s="237" t="str">
        <f t="shared" si="175"/>
        <v>-</v>
      </c>
      <c r="S1087" s="237" t="str">
        <f t="shared" si="176"/>
        <v>-</v>
      </c>
      <c r="T1087" s="237" t="str">
        <f t="shared" si="177"/>
        <v>-</v>
      </c>
      <c r="U1087" s="237" t="str">
        <f t="shared" si="178"/>
        <v>-</v>
      </c>
      <c r="V1087" s="237" t="str">
        <f t="shared" si="179"/>
        <v>-</v>
      </c>
      <c r="W1087" s="295"/>
      <c r="Y1087" s="290"/>
    </row>
    <row r="1088" spans="2:25" x14ac:dyDescent="0.5">
      <c r="B1088" s="292"/>
      <c r="C1088" s="240"/>
      <c r="D1088" s="268"/>
      <c r="E1088" s="240"/>
      <c r="F1088" s="240"/>
      <c r="G1088" s="268"/>
      <c r="H1088" s="237" t="str">
        <f t="shared" si="168"/>
        <v>-</v>
      </c>
      <c r="I1088" s="237" t="str">
        <f t="shared" si="169"/>
        <v>-</v>
      </c>
      <c r="J1088" s="237" t="str">
        <f t="shared" si="170"/>
        <v>-</v>
      </c>
      <c r="K1088" s="237" t="str">
        <f t="shared" si="171"/>
        <v>-</v>
      </c>
      <c r="L1088" s="237" t="str">
        <f t="shared" si="172"/>
        <v>-</v>
      </c>
      <c r="M1088" s="237" t="str">
        <f t="shared" si="173"/>
        <v>-</v>
      </c>
      <c r="N1088" s="240"/>
      <c r="O1088" s="240"/>
      <c r="P1088" s="268"/>
      <c r="Q1088" s="237" t="str">
        <f t="shared" si="174"/>
        <v>-</v>
      </c>
      <c r="R1088" s="237" t="str">
        <f t="shared" si="175"/>
        <v>-</v>
      </c>
      <c r="S1088" s="237" t="str">
        <f t="shared" si="176"/>
        <v>-</v>
      </c>
      <c r="T1088" s="237" t="str">
        <f t="shared" si="177"/>
        <v>-</v>
      </c>
      <c r="U1088" s="237" t="str">
        <f t="shared" si="178"/>
        <v>-</v>
      </c>
      <c r="V1088" s="237" t="str">
        <f t="shared" si="179"/>
        <v>-</v>
      </c>
      <c r="W1088" s="295"/>
      <c r="Y1088" s="290"/>
    </row>
    <row r="1089" spans="2:25" x14ac:dyDescent="0.5">
      <c r="B1089" s="292"/>
      <c r="C1089" s="240"/>
      <c r="D1089" s="268"/>
      <c r="E1089" s="240"/>
      <c r="F1089" s="240"/>
      <c r="G1089" s="268"/>
      <c r="H1089" s="237" t="str">
        <f t="shared" si="168"/>
        <v>-</v>
      </c>
      <c r="I1089" s="237" t="str">
        <f t="shared" si="169"/>
        <v>-</v>
      </c>
      <c r="J1089" s="237" t="str">
        <f t="shared" si="170"/>
        <v>-</v>
      </c>
      <c r="K1089" s="237" t="str">
        <f t="shared" si="171"/>
        <v>-</v>
      </c>
      <c r="L1089" s="237" t="str">
        <f t="shared" si="172"/>
        <v>-</v>
      </c>
      <c r="M1089" s="237" t="str">
        <f t="shared" si="173"/>
        <v>-</v>
      </c>
      <c r="N1089" s="240"/>
      <c r="O1089" s="240"/>
      <c r="P1089" s="268"/>
      <c r="Q1089" s="237" t="str">
        <f t="shared" si="174"/>
        <v>-</v>
      </c>
      <c r="R1089" s="237" t="str">
        <f t="shared" si="175"/>
        <v>-</v>
      </c>
      <c r="S1089" s="237" t="str">
        <f t="shared" si="176"/>
        <v>-</v>
      </c>
      <c r="T1089" s="237" t="str">
        <f t="shared" si="177"/>
        <v>-</v>
      </c>
      <c r="U1089" s="237" t="str">
        <f t="shared" si="178"/>
        <v>-</v>
      </c>
      <c r="V1089" s="237" t="str">
        <f t="shared" si="179"/>
        <v>-</v>
      </c>
      <c r="W1089" s="295"/>
      <c r="Y1089" s="290"/>
    </row>
    <row r="1090" spans="2:25" x14ac:dyDescent="0.5">
      <c r="B1090" s="292"/>
      <c r="C1090" s="240"/>
      <c r="D1090" s="268"/>
      <c r="E1090" s="240"/>
      <c r="F1090" s="240"/>
      <c r="G1090" s="268"/>
      <c r="H1090" s="237" t="str">
        <f t="shared" si="168"/>
        <v>-</v>
      </c>
      <c r="I1090" s="237" t="str">
        <f t="shared" si="169"/>
        <v>-</v>
      </c>
      <c r="J1090" s="237" t="str">
        <f t="shared" si="170"/>
        <v>-</v>
      </c>
      <c r="K1090" s="237" t="str">
        <f t="shared" si="171"/>
        <v>-</v>
      </c>
      <c r="L1090" s="237" t="str">
        <f t="shared" si="172"/>
        <v>-</v>
      </c>
      <c r="M1090" s="237" t="str">
        <f t="shared" si="173"/>
        <v>-</v>
      </c>
      <c r="N1090" s="240"/>
      <c r="O1090" s="240"/>
      <c r="P1090" s="268"/>
      <c r="Q1090" s="237" t="str">
        <f t="shared" si="174"/>
        <v>-</v>
      </c>
      <c r="R1090" s="237" t="str">
        <f t="shared" si="175"/>
        <v>-</v>
      </c>
      <c r="S1090" s="237" t="str">
        <f t="shared" si="176"/>
        <v>-</v>
      </c>
      <c r="T1090" s="237" t="str">
        <f t="shared" si="177"/>
        <v>-</v>
      </c>
      <c r="U1090" s="237" t="str">
        <f t="shared" si="178"/>
        <v>-</v>
      </c>
      <c r="V1090" s="237" t="str">
        <f t="shared" si="179"/>
        <v>-</v>
      </c>
      <c r="W1090" s="295"/>
      <c r="Y1090" s="290"/>
    </row>
    <row r="1091" spans="2:25" x14ac:dyDescent="0.5">
      <c r="B1091" s="292"/>
      <c r="C1091" s="240"/>
      <c r="D1091" s="268"/>
      <c r="E1091" s="240"/>
      <c r="F1091" s="240"/>
      <c r="G1091" s="268"/>
      <c r="H1091" s="237" t="str">
        <f t="shared" si="168"/>
        <v>-</v>
      </c>
      <c r="I1091" s="237" t="str">
        <f t="shared" si="169"/>
        <v>-</v>
      </c>
      <c r="J1091" s="237" t="str">
        <f t="shared" si="170"/>
        <v>-</v>
      </c>
      <c r="K1091" s="237" t="str">
        <f t="shared" si="171"/>
        <v>-</v>
      </c>
      <c r="L1091" s="237" t="str">
        <f t="shared" si="172"/>
        <v>-</v>
      </c>
      <c r="M1091" s="237" t="str">
        <f t="shared" si="173"/>
        <v>-</v>
      </c>
      <c r="N1091" s="240"/>
      <c r="O1091" s="240"/>
      <c r="P1091" s="268"/>
      <c r="Q1091" s="237" t="str">
        <f t="shared" si="174"/>
        <v>-</v>
      </c>
      <c r="R1091" s="237" t="str">
        <f t="shared" si="175"/>
        <v>-</v>
      </c>
      <c r="S1091" s="237" t="str">
        <f t="shared" si="176"/>
        <v>-</v>
      </c>
      <c r="T1091" s="237" t="str">
        <f t="shared" si="177"/>
        <v>-</v>
      </c>
      <c r="U1091" s="237" t="str">
        <f t="shared" si="178"/>
        <v>-</v>
      </c>
      <c r="V1091" s="237" t="str">
        <f t="shared" si="179"/>
        <v>-</v>
      </c>
      <c r="W1091" s="295"/>
      <c r="Y1091" s="290"/>
    </row>
    <row r="1092" spans="2:25" x14ac:dyDescent="0.5">
      <c r="B1092" s="292"/>
      <c r="C1092" s="240"/>
      <c r="D1092" s="268"/>
      <c r="E1092" s="240"/>
      <c r="F1092" s="240"/>
      <c r="G1092" s="268"/>
      <c r="H1092" s="237" t="str">
        <f t="shared" si="168"/>
        <v>-</v>
      </c>
      <c r="I1092" s="237" t="str">
        <f t="shared" si="169"/>
        <v>-</v>
      </c>
      <c r="J1092" s="237" t="str">
        <f t="shared" si="170"/>
        <v>-</v>
      </c>
      <c r="K1092" s="237" t="str">
        <f t="shared" si="171"/>
        <v>-</v>
      </c>
      <c r="L1092" s="237" t="str">
        <f t="shared" si="172"/>
        <v>-</v>
      </c>
      <c r="M1092" s="237" t="str">
        <f t="shared" si="173"/>
        <v>-</v>
      </c>
      <c r="N1092" s="240"/>
      <c r="O1092" s="240"/>
      <c r="P1092" s="268"/>
      <c r="Q1092" s="237" t="str">
        <f t="shared" si="174"/>
        <v>-</v>
      </c>
      <c r="R1092" s="237" t="str">
        <f t="shared" si="175"/>
        <v>-</v>
      </c>
      <c r="S1092" s="237" t="str">
        <f t="shared" si="176"/>
        <v>-</v>
      </c>
      <c r="T1092" s="237" t="str">
        <f t="shared" si="177"/>
        <v>-</v>
      </c>
      <c r="U1092" s="237" t="str">
        <f t="shared" si="178"/>
        <v>-</v>
      </c>
      <c r="V1092" s="237" t="str">
        <f t="shared" si="179"/>
        <v>-</v>
      </c>
      <c r="W1092" s="295"/>
      <c r="Y1092" s="290"/>
    </row>
    <row r="1093" spans="2:25" x14ac:dyDescent="0.5">
      <c r="B1093" s="292"/>
      <c r="C1093" s="240"/>
      <c r="D1093" s="268"/>
      <c r="E1093" s="240"/>
      <c r="F1093" s="240"/>
      <c r="G1093" s="268"/>
      <c r="H1093" s="237" t="str">
        <f t="shared" si="168"/>
        <v>-</v>
      </c>
      <c r="I1093" s="237" t="str">
        <f t="shared" si="169"/>
        <v>-</v>
      </c>
      <c r="J1093" s="237" t="str">
        <f t="shared" si="170"/>
        <v>-</v>
      </c>
      <c r="K1093" s="237" t="str">
        <f t="shared" si="171"/>
        <v>-</v>
      </c>
      <c r="L1093" s="237" t="str">
        <f t="shared" si="172"/>
        <v>-</v>
      </c>
      <c r="M1093" s="237" t="str">
        <f t="shared" si="173"/>
        <v>-</v>
      </c>
      <c r="N1093" s="240"/>
      <c r="O1093" s="240"/>
      <c r="P1093" s="268"/>
      <c r="Q1093" s="237" t="str">
        <f t="shared" si="174"/>
        <v>-</v>
      </c>
      <c r="R1093" s="237" t="str">
        <f t="shared" si="175"/>
        <v>-</v>
      </c>
      <c r="S1093" s="237" t="str">
        <f t="shared" si="176"/>
        <v>-</v>
      </c>
      <c r="T1093" s="237" t="str">
        <f t="shared" si="177"/>
        <v>-</v>
      </c>
      <c r="U1093" s="237" t="str">
        <f t="shared" si="178"/>
        <v>-</v>
      </c>
      <c r="V1093" s="237" t="str">
        <f t="shared" si="179"/>
        <v>-</v>
      </c>
      <c r="W1093" s="295"/>
      <c r="Y1093" s="290"/>
    </row>
    <row r="1094" spans="2:25" x14ac:dyDescent="0.5">
      <c r="B1094" s="292"/>
      <c r="C1094" s="240"/>
      <c r="D1094" s="268"/>
      <c r="E1094" s="240"/>
      <c r="F1094" s="240"/>
      <c r="G1094" s="268"/>
      <c r="H1094" s="237" t="str">
        <f t="shared" si="168"/>
        <v>-</v>
      </c>
      <c r="I1094" s="237" t="str">
        <f t="shared" si="169"/>
        <v>-</v>
      </c>
      <c r="J1094" s="237" t="str">
        <f t="shared" si="170"/>
        <v>-</v>
      </c>
      <c r="K1094" s="237" t="str">
        <f t="shared" si="171"/>
        <v>-</v>
      </c>
      <c r="L1094" s="237" t="str">
        <f t="shared" si="172"/>
        <v>-</v>
      </c>
      <c r="M1094" s="237" t="str">
        <f t="shared" si="173"/>
        <v>-</v>
      </c>
      <c r="N1094" s="240"/>
      <c r="O1094" s="240"/>
      <c r="P1094" s="268"/>
      <c r="Q1094" s="237" t="str">
        <f t="shared" si="174"/>
        <v>-</v>
      </c>
      <c r="R1094" s="237" t="str">
        <f t="shared" si="175"/>
        <v>-</v>
      </c>
      <c r="S1094" s="237" t="str">
        <f t="shared" si="176"/>
        <v>-</v>
      </c>
      <c r="T1094" s="237" t="str">
        <f t="shared" si="177"/>
        <v>-</v>
      </c>
      <c r="U1094" s="237" t="str">
        <f t="shared" si="178"/>
        <v>-</v>
      </c>
      <c r="V1094" s="237" t="str">
        <f t="shared" si="179"/>
        <v>-</v>
      </c>
      <c r="W1094" s="295"/>
      <c r="Y1094" s="290"/>
    </row>
    <row r="1095" spans="2:25" x14ac:dyDescent="0.5">
      <c r="B1095" s="292"/>
      <c r="C1095" s="240"/>
      <c r="D1095" s="268"/>
      <c r="E1095" s="240"/>
      <c r="F1095" s="240"/>
      <c r="G1095" s="268"/>
      <c r="H1095" s="237" t="str">
        <f t="shared" si="168"/>
        <v>-</v>
      </c>
      <c r="I1095" s="237" t="str">
        <f t="shared" si="169"/>
        <v>-</v>
      </c>
      <c r="J1095" s="237" t="str">
        <f t="shared" si="170"/>
        <v>-</v>
      </c>
      <c r="K1095" s="237" t="str">
        <f t="shared" si="171"/>
        <v>-</v>
      </c>
      <c r="L1095" s="237" t="str">
        <f t="shared" si="172"/>
        <v>-</v>
      </c>
      <c r="M1095" s="237" t="str">
        <f t="shared" si="173"/>
        <v>-</v>
      </c>
      <c r="N1095" s="240"/>
      <c r="O1095" s="240"/>
      <c r="P1095" s="268"/>
      <c r="Q1095" s="237" t="str">
        <f t="shared" si="174"/>
        <v>-</v>
      </c>
      <c r="R1095" s="237" t="str">
        <f t="shared" si="175"/>
        <v>-</v>
      </c>
      <c r="S1095" s="237" t="str">
        <f t="shared" si="176"/>
        <v>-</v>
      </c>
      <c r="T1095" s="237" t="str">
        <f t="shared" si="177"/>
        <v>-</v>
      </c>
      <c r="U1095" s="237" t="str">
        <f t="shared" si="178"/>
        <v>-</v>
      </c>
      <c r="V1095" s="237" t="str">
        <f t="shared" si="179"/>
        <v>-</v>
      </c>
      <c r="W1095" s="295"/>
      <c r="Y1095" s="290"/>
    </row>
    <row r="1096" spans="2:25" x14ac:dyDescent="0.5">
      <c r="B1096" s="292"/>
      <c r="C1096" s="240"/>
      <c r="D1096" s="268"/>
      <c r="E1096" s="240"/>
      <c r="F1096" s="240"/>
      <c r="G1096" s="268"/>
      <c r="H1096" s="237" t="str">
        <f t="shared" si="168"/>
        <v>-</v>
      </c>
      <c r="I1096" s="237" t="str">
        <f t="shared" si="169"/>
        <v>-</v>
      </c>
      <c r="J1096" s="237" t="str">
        <f t="shared" si="170"/>
        <v>-</v>
      </c>
      <c r="K1096" s="237" t="str">
        <f t="shared" si="171"/>
        <v>-</v>
      </c>
      <c r="L1096" s="237" t="str">
        <f t="shared" si="172"/>
        <v>-</v>
      </c>
      <c r="M1096" s="237" t="str">
        <f t="shared" si="173"/>
        <v>-</v>
      </c>
      <c r="N1096" s="240"/>
      <c r="O1096" s="240"/>
      <c r="P1096" s="268"/>
      <c r="Q1096" s="237" t="str">
        <f t="shared" si="174"/>
        <v>-</v>
      </c>
      <c r="R1096" s="237" t="str">
        <f t="shared" si="175"/>
        <v>-</v>
      </c>
      <c r="S1096" s="237" t="str">
        <f t="shared" si="176"/>
        <v>-</v>
      </c>
      <c r="T1096" s="237" t="str">
        <f t="shared" si="177"/>
        <v>-</v>
      </c>
      <c r="U1096" s="237" t="str">
        <f t="shared" si="178"/>
        <v>-</v>
      </c>
      <c r="V1096" s="237" t="str">
        <f t="shared" si="179"/>
        <v>-</v>
      </c>
      <c r="W1096" s="295"/>
      <c r="Y1096" s="290"/>
    </row>
    <row r="1097" spans="2:25" x14ac:dyDescent="0.5">
      <c r="B1097" s="292"/>
      <c r="C1097" s="240"/>
      <c r="D1097" s="268"/>
      <c r="E1097" s="240"/>
      <c r="F1097" s="240"/>
      <c r="G1097" s="268"/>
      <c r="H1097" s="237" t="str">
        <f t="shared" si="168"/>
        <v>-</v>
      </c>
      <c r="I1097" s="237" t="str">
        <f t="shared" si="169"/>
        <v>-</v>
      </c>
      <c r="J1097" s="237" t="str">
        <f t="shared" si="170"/>
        <v>-</v>
      </c>
      <c r="K1097" s="237" t="str">
        <f t="shared" si="171"/>
        <v>-</v>
      </c>
      <c r="L1097" s="237" t="str">
        <f t="shared" si="172"/>
        <v>-</v>
      </c>
      <c r="M1097" s="237" t="str">
        <f t="shared" si="173"/>
        <v>-</v>
      </c>
      <c r="N1097" s="240"/>
      <c r="O1097" s="240"/>
      <c r="P1097" s="268"/>
      <c r="Q1097" s="237" t="str">
        <f t="shared" si="174"/>
        <v>-</v>
      </c>
      <c r="R1097" s="237" t="str">
        <f t="shared" si="175"/>
        <v>-</v>
      </c>
      <c r="S1097" s="237" t="str">
        <f t="shared" si="176"/>
        <v>-</v>
      </c>
      <c r="T1097" s="237" t="str">
        <f t="shared" si="177"/>
        <v>-</v>
      </c>
      <c r="U1097" s="237" t="str">
        <f t="shared" si="178"/>
        <v>-</v>
      </c>
      <c r="V1097" s="237" t="str">
        <f t="shared" si="179"/>
        <v>-</v>
      </c>
      <c r="W1097" s="295"/>
      <c r="Y1097" s="290"/>
    </row>
    <row r="1098" spans="2:25" x14ac:dyDescent="0.5">
      <c r="B1098" s="292"/>
      <c r="C1098" s="240"/>
      <c r="D1098" s="268"/>
      <c r="E1098" s="240"/>
      <c r="F1098" s="240"/>
      <c r="G1098" s="268"/>
      <c r="H1098" s="237" t="str">
        <f t="shared" si="168"/>
        <v>-</v>
      </c>
      <c r="I1098" s="237" t="str">
        <f t="shared" si="169"/>
        <v>-</v>
      </c>
      <c r="J1098" s="237" t="str">
        <f t="shared" si="170"/>
        <v>-</v>
      </c>
      <c r="K1098" s="237" t="str">
        <f t="shared" si="171"/>
        <v>-</v>
      </c>
      <c r="L1098" s="237" t="str">
        <f t="shared" si="172"/>
        <v>-</v>
      </c>
      <c r="M1098" s="237" t="str">
        <f t="shared" si="173"/>
        <v>-</v>
      </c>
      <c r="N1098" s="240"/>
      <c r="O1098" s="240"/>
      <c r="P1098" s="268"/>
      <c r="Q1098" s="237" t="str">
        <f t="shared" si="174"/>
        <v>-</v>
      </c>
      <c r="R1098" s="237" t="str">
        <f t="shared" si="175"/>
        <v>-</v>
      </c>
      <c r="S1098" s="237" t="str">
        <f t="shared" si="176"/>
        <v>-</v>
      </c>
      <c r="T1098" s="237" t="str">
        <f t="shared" si="177"/>
        <v>-</v>
      </c>
      <c r="U1098" s="237" t="str">
        <f t="shared" si="178"/>
        <v>-</v>
      </c>
      <c r="V1098" s="237" t="str">
        <f t="shared" si="179"/>
        <v>-</v>
      </c>
      <c r="W1098" s="295"/>
      <c r="Y1098" s="290"/>
    </row>
    <row r="1099" spans="2:25" x14ac:dyDescent="0.5">
      <c r="B1099" s="292"/>
      <c r="C1099" s="240"/>
      <c r="D1099" s="268"/>
      <c r="E1099" s="240"/>
      <c r="F1099" s="240"/>
      <c r="G1099" s="268"/>
      <c r="H1099" s="237" t="str">
        <f t="shared" si="168"/>
        <v>-</v>
      </c>
      <c r="I1099" s="237" t="str">
        <f t="shared" si="169"/>
        <v>-</v>
      </c>
      <c r="J1099" s="237" t="str">
        <f t="shared" si="170"/>
        <v>-</v>
      </c>
      <c r="K1099" s="237" t="str">
        <f t="shared" si="171"/>
        <v>-</v>
      </c>
      <c r="L1099" s="237" t="str">
        <f t="shared" si="172"/>
        <v>-</v>
      </c>
      <c r="M1099" s="237" t="str">
        <f t="shared" si="173"/>
        <v>-</v>
      </c>
      <c r="N1099" s="240"/>
      <c r="O1099" s="240"/>
      <c r="P1099" s="268"/>
      <c r="Q1099" s="237" t="str">
        <f t="shared" si="174"/>
        <v>-</v>
      </c>
      <c r="R1099" s="237" t="str">
        <f t="shared" si="175"/>
        <v>-</v>
      </c>
      <c r="S1099" s="237" t="str">
        <f t="shared" si="176"/>
        <v>-</v>
      </c>
      <c r="T1099" s="237" t="str">
        <f t="shared" si="177"/>
        <v>-</v>
      </c>
      <c r="U1099" s="237" t="str">
        <f t="shared" si="178"/>
        <v>-</v>
      </c>
      <c r="V1099" s="237" t="str">
        <f t="shared" si="179"/>
        <v>-</v>
      </c>
      <c r="W1099" s="295"/>
      <c r="Y1099" s="290"/>
    </row>
    <row r="1100" spans="2:25" x14ac:dyDescent="0.5">
      <c r="B1100" s="292"/>
      <c r="C1100" s="240"/>
      <c r="D1100" s="268"/>
      <c r="E1100" s="240"/>
      <c r="F1100" s="240"/>
      <c r="G1100" s="268"/>
      <c r="H1100" s="237" t="str">
        <f t="shared" si="168"/>
        <v>-</v>
      </c>
      <c r="I1100" s="237" t="str">
        <f t="shared" si="169"/>
        <v>-</v>
      </c>
      <c r="J1100" s="237" t="str">
        <f t="shared" si="170"/>
        <v>-</v>
      </c>
      <c r="K1100" s="237" t="str">
        <f t="shared" si="171"/>
        <v>-</v>
      </c>
      <c r="L1100" s="237" t="str">
        <f t="shared" si="172"/>
        <v>-</v>
      </c>
      <c r="M1100" s="237" t="str">
        <f t="shared" si="173"/>
        <v>-</v>
      </c>
      <c r="N1100" s="240"/>
      <c r="O1100" s="240"/>
      <c r="P1100" s="268"/>
      <c r="Q1100" s="237" t="str">
        <f t="shared" si="174"/>
        <v>-</v>
      </c>
      <c r="R1100" s="237" t="str">
        <f t="shared" si="175"/>
        <v>-</v>
      </c>
      <c r="S1100" s="237" t="str">
        <f t="shared" si="176"/>
        <v>-</v>
      </c>
      <c r="T1100" s="237" t="str">
        <f t="shared" si="177"/>
        <v>-</v>
      </c>
      <c r="U1100" s="237" t="str">
        <f t="shared" si="178"/>
        <v>-</v>
      </c>
      <c r="V1100" s="237" t="str">
        <f t="shared" si="179"/>
        <v>-</v>
      </c>
      <c r="W1100" s="295"/>
      <c r="Y1100" s="290"/>
    </row>
    <row r="1101" spans="2:25" x14ac:dyDescent="0.5">
      <c r="B1101" s="292"/>
      <c r="C1101" s="240"/>
      <c r="D1101" s="268"/>
      <c r="E1101" s="240"/>
      <c r="F1101" s="240"/>
      <c r="G1101" s="268"/>
      <c r="H1101" s="237" t="str">
        <f t="shared" si="168"/>
        <v>-</v>
      </c>
      <c r="I1101" s="237" t="str">
        <f t="shared" si="169"/>
        <v>-</v>
      </c>
      <c r="J1101" s="237" t="str">
        <f t="shared" si="170"/>
        <v>-</v>
      </c>
      <c r="K1101" s="237" t="str">
        <f t="shared" si="171"/>
        <v>-</v>
      </c>
      <c r="L1101" s="237" t="str">
        <f t="shared" si="172"/>
        <v>-</v>
      </c>
      <c r="M1101" s="237" t="str">
        <f t="shared" si="173"/>
        <v>-</v>
      </c>
      <c r="N1101" s="240"/>
      <c r="O1101" s="240"/>
      <c r="P1101" s="268"/>
      <c r="Q1101" s="237" t="str">
        <f t="shared" si="174"/>
        <v>-</v>
      </c>
      <c r="R1101" s="237" t="str">
        <f t="shared" si="175"/>
        <v>-</v>
      </c>
      <c r="S1101" s="237" t="str">
        <f t="shared" si="176"/>
        <v>-</v>
      </c>
      <c r="T1101" s="237" t="str">
        <f t="shared" si="177"/>
        <v>-</v>
      </c>
      <c r="U1101" s="237" t="str">
        <f t="shared" si="178"/>
        <v>-</v>
      </c>
      <c r="V1101" s="237" t="str">
        <f t="shared" si="179"/>
        <v>-</v>
      </c>
      <c r="W1101" s="295"/>
      <c r="Y1101" s="290"/>
    </row>
    <row r="1102" spans="2:25" x14ac:dyDescent="0.5">
      <c r="B1102" s="292"/>
      <c r="C1102" s="240"/>
      <c r="D1102" s="268"/>
      <c r="E1102" s="240"/>
      <c r="F1102" s="240"/>
      <c r="G1102" s="268"/>
      <c r="H1102" s="237" t="str">
        <f t="shared" si="168"/>
        <v>-</v>
      </c>
      <c r="I1102" s="237" t="str">
        <f t="shared" si="169"/>
        <v>-</v>
      </c>
      <c r="J1102" s="237" t="str">
        <f t="shared" si="170"/>
        <v>-</v>
      </c>
      <c r="K1102" s="237" t="str">
        <f t="shared" si="171"/>
        <v>-</v>
      </c>
      <c r="L1102" s="237" t="str">
        <f t="shared" si="172"/>
        <v>-</v>
      </c>
      <c r="M1102" s="237" t="str">
        <f t="shared" si="173"/>
        <v>-</v>
      </c>
      <c r="N1102" s="240"/>
      <c r="O1102" s="240"/>
      <c r="P1102" s="268"/>
      <c r="Q1102" s="237" t="str">
        <f t="shared" si="174"/>
        <v>-</v>
      </c>
      <c r="R1102" s="237" t="str">
        <f t="shared" si="175"/>
        <v>-</v>
      </c>
      <c r="S1102" s="237" t="str">
        <f t="shared" si="176"/>
        <v>-</v>
      </c>
      <c r="T1102" s="237" t="str">
        <f t="shared" si="177"/>
        <v>-</v>
      </c>
      <c r="U1102" s="237" t="str">
        <f t="shared" si="178"/>
        <v>-</v>
      </c>
      <c r="V1102" s="237" t="str">
        <f t="shared" si="179"/>
        <v>-</v>
      </c>
      <c r="W1102" s="295"/>
      <c r="Y1102" s="290"/>
    </row>
    <row r="1103" spans="2:25" x14ac:dyDescent="0.5">
      <c r="B1103" s="292"/>
      <c r="C1103" s="240"/>
      <c r="D1103" s="268"/>
      <c r="E1103" s="240"/>
      <c r="F1103" s="240"/>
      <c r="G1103" s="268"/>
      <c r="H1103" s="237" t="str">
        <f t="shared" si="168"/>
        <v>-</v>
      </c>
      <c r="I1103" s="237" t="str">
        <f t="shared" si="169"/>
        <v>-</v>
      </c>
      <c r="J1103" s="237" t="str">
        <f t="shared" si="170"/>
        <v>-</v>
      </c>
      <c r="K1103" s="237" t="str">
        <f t="shared" si="171"/>
        <v>-</v>
      </c>
      <c r="L1103" s="237" t="str">
        <f t="shared" si="172"/>
        <v>-</v>
      </c>
      <c r="M1103" s="237" t="str">
        <f t="shared" si="173"/>
        <v>-</v>
      </c>
      <c r="N1103" s="240"/>
      <c r="O1103" s="240"/>
      <c r="P1103" s="268"/>
      <c r="Q1103" s="237" t="str">
        <f t="shared" si="174"/>
        <v>-</v>
      </c>
      <c r="R1103" s="237" t="str">
        <f t="shared" si="175"/>
        <v>-</v>
      </c>
      <c r="S1103" s="237" t="str">
        <f t="shared" si="176"/>
        <v>-</v>
      </c>
      <c r="T1103" s="237" t="str">
        <f t="shared" si="177"/>
        <v>-</v>
      </c>
      <c r="U1103" s="237" t="str">
        <f t="shared" si="178"/>
        <v>-</v>
      </c>
      <c r="V1103" s="237" t="str">
        <f t="shared" si="179"/>
        <v>-</v>
      </c>
      <c r="W1103" s="295"/>
      <c r="Y1103" s="290"/>
    </row>
    <row r="1104" spans="2:25" x14ac:dyDescent="0.5">
      <c r="B1104" s="292"/>
      <c r="C1104" s="240"/>
      <c r="D1104" s="268"/>
      <c r="E1104" s="240"/>
      <c r="F1104" s="240"/>
      <c r="G1104" s="268"/>
      <c r="H1104" s="237" t="str">
        <f t="shared" si="168"/>
        <v>-</v>
      </c>
      <c r="I1104" s="237" t="str">
        <f t="shared" si="169"/>
        <v>-</v>
      </c>
      <c r="J1104" s="237" t="str">
        <f t="shared" si="170"/>
        <v>-</v>
      </c>
      <c r="K1104" s="237" t="str">
        <f t="shared" si="171"/>
        <v>-</v>
      </c>
      <c r="L1104" s="237" t="str">
        <f t="shared" si="172"/>
        <v>-</v>
      </c>
      <c r="M1104" s="237" t="str">
        <f t="shared" si="173"/>
        <v>-</v>
      </c>
      <c r="N1104" s="240"/>
      <c r="O1104" s="240"/>
      <c r="P1104" s="268"/>
      <c r="Q1104" s="237" t="str">
        <f t="shared" si="174"/>
        <v>-</v>
      </c>
      <c r="R1104" s="237" t="str">
        <f t="shared" si="175"/>
        <v>-</v>
      </c>
      <c r="S1104" s="237" t="str">
        <f t="shared" si="176"/>
        <v>-</v>
      </c>
      <c r="T1104" s="237" t="str">
        <f t="shared" si="177"/>
        <v>-</v>
      </c>
      <c r="U1104" s="237" t="str">
        <f t="shared" si="178"/>
        <v>-</v>
      </c>
      <c r="V1104" s="237" t="str">
        <f t="shared" si="179"/>
        <v>-</v>
      </c>
      <c r="W1104" s="295"/>
      <c r="Y1104" s="290"/>
    </row>
    <row r="1105" spans="2:25" x14ac:dyDescent="0.5">
      <c r="B1105" s="292"/>
      <c r="C1105" s="240"/>
      <c r="D1105" s="268"/>
      <c r="E1105" s="240"/>
      <c r="F1105" s="240"/>
      <c r="G1105" s="268"/>
      <c r="H1105" s="237" t="str">
        <f t="shared" si="168"/>
        <v>-</v>
      </c>
      <c r="I1105" s="237" t="str">
        <f t="shared" si="169"/>
        <v>-</v>
      </c>
      <c r="J1105" s="237" t="str">
        <f t="shared" si="170"/>
        <v>-</v>
      </c>
      <c r="K1105" s="237" t="str">
        <f t="shared" si="171"/>
        <v>-</v>
      </c>
      <c r="L1105" s="237" t="str">
        <f t="shared" si="172"/>
        <v>-</v>
      </c>
      <c r="M1105" s="237" t="str">
        <f t="shared" si="173"/>
        <v>-</v>
      </c>
      <c r="N1105" s="240"/>
      <c r="O1105" s="240"/>
      <c r="P1105" s="268"/>
      <c r="Q1105" s="237" t="str">
        <f t="shared" si="174"/>
        <v>-</v>
      </c>
      <c r="R1105" s="237" t="str">
        <f t="shared" si="175"/>
        <v>-</v>
      </c>
      <c r="S1105" s="237" t="str">
        <f t="shared" si="176"/>
        <v>-</v>
      </c>
      <c r="T1105" s="237" t="str">
        <f t="shared" si="177"/>
        <v>-</v>
      </c>
      <c r="U1105" s="237" t="str">
        <f t="shared" si="178"/>
        <v>-</v>
      </c>
      <c r="V1105" s="237" t="str">
        <f t="shared" si="179"/>
        <v>-</v>
      </c>
      <c r="W1105" s="295"/>
      <c r="Y1105" s="290"/>
    </row>
    <row r="1106" spans="2:25" x14ac:dyDescent="0.5">
      <c r="B1106" s="292"/>
      <c r="C1106" s="240"/>
      <c r="D1106" s="268"/>
      <c r="E1106" s="240"/>
      <c r="F1106" s="240"/>
      <c r="G1106" s="268"/>
      <c r="H1106" s="237" t="str">
        <f t="shared" si="168"/>
        <v>-</v>
      </c>
      <c r="I1106" s="237" t="str">
        <f t="shared" si="169"/>
        <v>-</v>
      </c>
      <c r="J1106" s="237" t="str">
        <f t="shared" si="170"/>
        <v>-</v>
      </c>
      <c r="K1106" s="237" t="str">
        <f t="shared" si="171"/>
        <v>-</v>
      </c>
      <c r="L1106" s="237" t="str">
        <f t="shared" si="172"/>
        <v>-</v>
      </c>
      <c r="M1106" s="237" t="str">
        <f t="shared" si="173"/>
        <v>-</v>
      </c>
      <c r="N1106" s="240"/>
      <c r="O1106" s="240"/>
      <c r="P1106" s="268"/>
      <c r="Q1106" s="237" t="str">
        <f t="shared" si="174"/>
        <v>-</v>
      </c>
      <c r="R1106" s="237" t="str">
        <f t="shared" si="175"/>
        <v>-</v>
      </c>
      <c r="S1106" s="237" t="str">
        <f t="shared" si="176"/>
        <v>-</v>
      </c>
      <c r="T1106" s="237" t="str">
        <f t="shared" si="177"/>
        <v>-</v>
      </c>
      <c r="U1106" s="237" t="str">
        <f t="shared" si="178"/>
        <v>-</v>
      </c>
      <c r="V1106" s="237" t="str">
        <f t="shared" si="179"/>
        <v>-</v>
      </c>
      <c r="W1106" s="295"/>
      <c r="Y1106" s="290"/>
    </row>
    <row r="1107" spans="2:25" x14ac:dyDescent="0.5">
      <c r="B1107" s="292"/>
      <c r="C1107" s="240"/>
      <c r="D1107" s="268"/>
      <c r="E1107" s="240"/>
      <c r="F1107" s="240"/>
      <c r="G1107" s="268"/>
      <c r="H1107" s="237" t="str">
        <f t="shared" si="168"/>
        <v>-</v>
      </c>
      <c r="I1107" s="237" t="str">
        <f t="shared" si="169"/>
        <v>-</v>
      </c>
      <c r="J1107" s="237" t="str">
        <f t="shared" si="170"/>
        <v>-</v>
      </c>
      <c r="K1107" s="237" t="str">
        <f t="shared" si="171"/>
        <v>-</v>
      </c>
      <c r="L1107" s="237" t="str">
        <f t="shared" si="172"/>
        <v>-</v>
      </c>
      <c r="M1107" s="237" t="str">
        <f t="shared" si="173"/>
        <v>-</v>
      </c>
      <c r="N1107" s="240"/>
      <c r="O1107" s="240"/>
      <c r="P1107" s="268"/>
      <c r="Q1107" s="237" t="str">
        <f t="shared" si="174"/>
        <v>-</v>
      </c>
      <c r="R1107" s="237" t="str">
        <f t="shared" si="175"/>
        <v>-</v>
      </c>
      <c r="S1107" s="237" t="str">
        <f t="shared" si="176"/>
        <v>-</v>
      </c>
      <c r="T1107" s="237" t="str">
        <f t="shared" si="177"/>
        <v>-</v>
      </c>
      <c r="U1107" s="237" t="str">
        <f t="shared" si="178"/>
        <v>-</v>
      </c>
      <c r="V1107" s="237" t="str">
        <f t="shared" si="179"/>
        <v>-</v>
      </c>
      <c r="W1107" s="295"/>
      <c r="Y1107" s="290"/>
    </row>
    <row r="1108" spans="2:25" x14ac:dyDescent="0.5">
      <c r="B1108" s="292"/>
      <c r="C1108" s="240"/>
      <c r="D1108" s="268"/>
      <c r="E1108" s="240"/>
      <c r="F1108" s="240"/>
      <c r="G1108" s="268"/>
      <c r="H1108" s="237" t="str">
        <f t="shared" si="168"/>
        <v>-</v>
      </c>
      <c r="I1108" s="237" t="str">
        <f t="shared" si="169"/>
        <v>-</v>
      </c>
      <c r="J1108" s="237" t="str">
        <f t="shared" si="170"/>
        <v>-</v>
      </c>
      <c r="K1108" s="237" t="str">
        <f t="shared" si="171"/>
        <v>-</v>
      </c>
      <c r="L1108" s="237" t="str">
        <f t="shared" si="172"/>
        <v>-</v>
      </c>
      <c r="M1108" s="237" t="str">
        <f t="shared" si="173"/>
        <v>-</v>
      </c>
      <c r="N1108" s="240"/>
      <c r="O1108" s="240"/>
      <c r="P1108" s="268"/>
      <c r="Q1108" s="237" t="str">
        <f t="shared" si="174"/>
        <v>-</v>
      </c>
      <c r="R1108" s="237" t="str">
        <f t="shared" si="175"/>
        <v>-</v>
      </c>
      <c r="S1108" s="237" t="str">
        <f t="shared" si="176"/>
        <v>-</v>
      </c>
      <c r="T1108" s="237" t="str">
        <f t="shared" si="177"/>
        <v>-</v>
      </c>
      <c r="U1108" s="237" t="str">
        <f t="shared" si="178"/>
        <v>-</v>
      </c>
      <c r="V1108" s="237" t="str">
        <f t="shared" si="179"/>
        <v>-</v>
      </c>
      <c r="W1108" s="295"/>
      <c r="Y1108" s="290"/>
    </row>
    <row r="1109" spans="2:25" x14ac:dyDescent="0.5">
      <c r="B1109" s="292"/>
      <c r="C1109" s="240"/>
      <c r="D1109" s="268"/>
      <c r="E1109" s="240"/>
      <c r="F1109" s="240"/>
      <c r="G1109" s="268"/>
      <c r="H1109" s="237" t="str">
        <f t="shared" si="168"/>
        <v>-</v>
      </c>
      <c r="I1109" s="237" t="str">
        <f t="shared" si="169"/>
        <v>-</v>
      </c>
      <c r="J1109" s="237" t="str">
        <f t="shared" si="170"/>
        <v>-</v>
      </c>
      <c r="K1109" s="237" t="str">
        <f t="shared" si="171"/>
        <v>-</v>
      </c>
      <c r="L1109" s="237" t="str">
        <f t="shared" si="172"/>
        <v>-</v>
      </c>
      <c r="M1109" s="237" t="str">
        <f t="shared" si="173"/>
        <v>-</v>
      </c>
      <c r="N1109" s="240"/>
      <c r="O1109" s="240"/>
      <c r="P1109" s="268"/>
      <c r="Q1109" s="237" t="str">
        <f t="shared" si="174"/>
        <v>-</v>
      </c>
      <c r="R1109" s="237" t="str">
        <f t="shared" si="175"/>
        <v>-</v>
      </c>
      <c r="S1109" s="237" t="str">
        <f t="shared" si="176"/>
        <v>-</v>
      </c>
      <c r="T1109" s="237" t="str">
        <f t="shared" si="177"/>
        <v>-</v>
      </c>
      <c r="U1109" s="237" t="str">
        <f t="shared" si="178"/>
        <v>-</v>
      </c>
      <c r="V1109" s="237" t="str">
        <f t="shared" si="179"/>
        <v>-</v>
      </c>
      <c r="W1109" s="295"/>
      <c r="Y1109" s="290"/>
    </row>
    <row r="1110" spans="2:25" x14ac:dyDescent="0.5">
      <c r="B1110" s="292"/>
      <c r="C1110" s="240"/>
      <c r="D1110" s="268"/>
      <c r="E1110" s="240"/>
      <c r="F1110" s="240"/>
      <c r="G1110" s="268"/>
      <c r="H1110" s="237" t="str">
        <f t="shared" si="168"/>
        <v>-</v>
      </c>
      <c r="I1110" s="237" t="str">
        <f t="shared" si="169"/>
        <v>-</v>
      </c>
      <c r="J1110" s="237" t="str">
        <f t="shared" si="170"/>
        <v>-</v>
      </c>
      <c r="K1110" s="237" t="str">
        <f t="shared" si="171"/>
        <v>-</v>
      </c>
      <c r="L1110" s="237" t="str">
        <f t="shared" si="172"/>
        <v>-</v>
      </c>
      <c r="M1110" s="237" t="str">
        <f t="shared" si="173"/>
        <v>-</v>
      </c>
      <c r="N1110" s="240"/>
      <c r="O1110" s="240"/>
      <c r="P1110" s="268"/>
      <c r="Q1110" s="237" t="str">
        <f t="shared" si="174"/>
        <v>-</v>
      </c>
      <c r="R1110" s="237" t="str">
        <f t="shared" si="175"/>
        <v>-</v>
      </c>
      <c r="S1110" s="237" t="str">
        <f t="shared" si="176"/>
        <v>-</v>
      </c>
      <c r="T1110" s="237" t="str">
        <f t="shared" si="177"/>
        <v>-</v>
      </c>
      <c r="U1110" s="237" t="str">
        <f t="shared" si="178"/>
        <v>-</v>
      </c>
      <c r="V1110" s="237" t="str">
        <f t="shared" si="179"/>
        <v>-</v>
      </c>
      <c r="W1110" s="295"/>
      <c r="Y1110" s="290"/>
    </row>
    <row r="1111" spans="2:25" x14ac:dyDescent="0.5">
      <c r="B1111" s="292"/>
      <c r="C1111" s="240"/>
      <c r="D1111" s="268"/>
      <c r="E1111" s="240"/>
      <c r="F1111" s="240"/>
      <c r="G1111" s="268"/>
      <c r="H1111" s="237" t="str">
        <f t="shared" si="168"/>
        <v>-</v>
      </c>
      <c r="I1111" s="237" t="str">
        <f t="shared" si="169"/>
        <v>-</v>
      </c>
      <c r="J1111" s="237" t="str">
        <f t="shared" si="170"/>
        <v>-</v>
      </c>
      <c r="K1111" s="237" t="str">
        <f t="shared" si="171"/>
        <v>-</v>
      </c>
      <c r="L1111" s="237" t="str">
        <f t="shared" si="172"/>
        <v>-</v>
      </c>
      <c r="M1111" s="237" t="str">
        <f t="shared" si="173"/>
        <v>-</v>
      </c>
      <c r="N1111" s="240"/>
      <c r="O1111" s="240"/>
      <c r="P1111" s="268"/>
      <c r="Q1111" s="237" t="str">
        <f t="shared" si="174"/>
        <v>-</v>
      </c>
      <c r="R1111" s="237" t="str">
        <f t="shared" si="175"/>
        <v>-</v>
      </c>
      <c r="S1111" s="237" t="str">
        <f t="shared" si="176"/>
        <v>-</v>
      </c>
      <c r="T1111" s="237" t="str">
        <f t="shared" si="177"/>
        <v>-</v>
      </c>
      <c r="U1111" s="237" t="str">
        <f t="shared" si="178"/>
        <v>-</v>
      </c>
      <c r="V1111" s="237" t="str">
        <f t="shared" si="179"/>
        <v>-</v>
      </c>
      <c r="W1111" s="295"/>
      <c r="Y1111" s="290"/>
    </row>
    <row r="1112" spans="2:25" x14ac:dyDescent="0.5">
      <c r="B1112" s="292"/>
      <c r="C1112" s="240"/>
      <c r="D1112" s="268"/>
      <c r="E1112" s="240"/>
      <c r="F1112" s="240"/>
      <c r="G1112" s="268"/>
      <c r="H1112" s="237" t="str">
        <f t="shared" si="168"/>
        <v>-</v>
      </c>
      <c r="I1112" s="237" t="str">
        <f t="shared" si="169"/>
        <v>-</v>
      </c>
      <c r="J1112" s="237" t="str">
        <f t="shared" si="170"/>
        <v>-</v>
      </c>
      <c r="K1112" s="237" t="str">
        <f t="shared" si="171"/>
        <v>-</v>
      </c>
      <c r="L1112" s="237" t="str">
        <f t="shared" si="172"/>
        <v>-</v>
      </c>
      <c r="M1112" s="237" t="str">
        <f t="shared" si="173"/>
        <v>-</v>
      </c>
      <c r="N1112" s="240"/>
      <c r="O1112" s="240"/>
      <c r="P1112" s="268"/>
      <c r="Q1112" s="237" t="str">
        <f t="shared" si="174"/>
        <v>-</v>
      </c>
      <c r="R1112" s="237" t="str">
        <f t="shared" si="175"/>
        <v>-</v>
      </c>
      <c r="S1112" s="237" t="str">
        <f t="shared" si="176"/>
        <v>-</v>
      </c>
      <c r="T1112" s="237" t="str">
        <f t="shared" si="177"/>
        <v>-</v>
      </c>
      <c r="U1112" s="237" t="str">
        <f t="shared" si="178"/>
        <v>-</v>
      </c>
      <c r="V1112" s="237" t="str">
        <f t="shared" si="179"/>
        <v>-</v>
      </c>
      <c r="W1112" s="295"/>
      <c r="Y1112" s="290"/>
    </row>
    <row r="1113" spans="2:25" x14ac:dyDescent="0.5">
      <c r="B1113" s="292"/>
      <c r="C1113" s="240"/>
      <c r="D1113" s="268"/>
      <c r="E1113" s="240"/>
      <c r="F1113" s="240"/>
      <c r="G1113" s="268"/>
      <c r="H1113" s="237" t="str">
        <f t="shared" si="168"/>
        <v>-</v>
      </c>
      <c r="I1113" s="237" t="str">
        <f t="shared" si="169"/>
        <v>-</v>
      </c>
      <c r="J1113" s="237" t="str">
        <f t="shared" si="170"/>
        <v>-</v>
      </c>
      <c r="K1113" s="237" t="str">
        <f t="shared" si="171"/>
        <v>-</v>
      </c>
      <c r="L1113" s="237" t="str">
        <f t="shared" si="172"/>
        <v>-</v>
      </c>
      <c r="M1113" s="237" t="str">
        <f t="shared" si="173"/>
        <v>-</v>
      </c>
      <c r="N1113" s="240"/>
      <c r="O1113" s="240"/>
      <c r="P1113" s="268"/>
      <c r="Q1113" s="237" t="str">
        <f t="shared" si="174"/>
        <v>-</v>
      </c>
      <c r="R1113" s="237" t="str">
        <f t="shared" si="175"/>
        <v>-</v>
      </c>
      <c r="S1113" s="237" t="str">
        <f t="shared" si="176"/>
        <v>-</v>
      </c>
      <c r="T1113" s="237" t="str">
        <f t="shared" si="177"/>
        <v>-</v>
      </c>
      <c r="U1113" s="237" t="str">
        <f t="shared" si="178"/>
        <v>-</v>
      </c>
      <c r="V1113" s="237" t="str">
        <f t="shared" si="179"/>
        <v>-</v>
      </c>
      <c r="W1113" s="295"/>
      <c r="Y1113" s="290"/>
    </row>
    <row r="1114" spans="2:25" x14ac:dyDescent="0.5">
      <c r="B1114" s="292"/>
      <c r="C1114" s="240"/>
      <c r="D1114" s="268"/>
      <c r="E1114" s="240"/>
      <c r="F1114" s="240"/>
      <c r="G1114" s="268"/>
      <c r="H1114" s="237" t="str">
        <f t="shared" ref="H1114:H1177" si="180">IF(ISNUMBER(C1114),5/9*(E1114-32)+273.15,"-")</f>
        <v>-</v>
      </c>
      <c r="I1114" s="237" t="str">
        <f t="shared" ref="I1114:I1177" si="181">IF(ISNUMBER(C1114),EXP(-(5.8*10^3/H1114)-5.516-(4.864*10^-2*H1114)+(4.176*10^-5*H1114^2)-(1.445*10^-8*H1114^3)+6.546*LN(H1114)),"-")</f>
        <v>-</v>
      </c>
      <c r="J1114" s="237" t="str">
        <f t="shared" ref="J1114:J1177" si="182">IF(ISNUMBER(C1114),F1114*I1114/100,"-")</f>
        <v>-</v>
      </c>
      <c r="K1114" s="237" t="str">
        <f t="shared" ref="K1114:K1177" si="183">IF(ISNUMBER(C1114),0.62198*J1114/((D1114*3.386)-J1114),"-")</f>
        <v>-</v>
      </c>
      <c r="L1114" s="237" t="str">
        <f t="shared" ref="L1114:L1177" si="184">IF(ISNUMBER(C1114),(0.287055*H1114)/((D1114*3.386)-J1114)*16.016,"-")</f>
        <v>-</v>
      </c>
      <c r="M1114" s="237" t="str">
        <f t="shared" ref="M1114:M1177" si="185">IF(ISNUMBER(C1114),K1114/L1114,"-")</f>
        <v>-</v>
      </c>
      <c r="N1114" s="240"/>
      <c r="O1114" s="240"/>
      <c r="P1114" s="268"/>
      <c r="Q1114" s="237" t="str">
        <f t="shared" ref="Q1114:Q1177" si="186">IF(ISNUMBER(C1114),5/9*(N1114-32)+273.15,"-")</f>
        <v>-</v>
      </c>
      <c r="R1114" s="237" t="str">
        <f t="shared" ref="R1114:R1177" si="187">IF(ISNUMBER(C1114),EXP(-(5.8*10^3/Q1114)-5.516-(4.864*10^-2*Q1114)+(4.176*10^-5*Q1114^2)-(1.445*10^-8*Q1114^3)+6.546*LN(Q1114)),"-")</f>
        <v>-</v>
      </c>
      <c r="S1114" s="237" t="str">
        <f t="shared" ref="S1114:S1177" si="188">IF(ISNUMBER(C1114),O1114*R1114/100,"-")</f>
        <v>-</v>
      </c>
      <c r="T1114" s="237" t="str">
        <f t="shared" ref="T1114:T1177" si="189">IF(ISNUMBER(C1114),0.62198*S1114/((D1114*3.386)-S1114),"-")</f>
        <v>-</v>
      </c>
      <c r="U1114" s="237" t="str">
        <f t="shared" ref="U1114:U1177" si="190">IF(ISNUMBER(C1114),(0.287055*Q1114)/((D1114*3.386)-S1114)*16.016,"-")</f>
        <v>-</v>
      </c>
      <c r="V1114" s="237" t="str">
        <f t="shared" ref="V1114:V1177" si="191">IF(ISNUMBER(C1114),T1114/U1114,"-")</f>
        <v>-</v>
      </c>
      <c r="W1114" s="295"/>
      <c r="Y1114" s="290"/>
    </row>
    <row r="1115" spans="2:25" x14ac:dyDescent="0.5">
      <c r="B1115" s="292"/>
      <c r="C1115" s="240"/>
      <c r="D1115" s="268"/>
      <c r="E1115" s="240"/>
      <c r="F1115" s="240"/>
      <c r="G1115" s="268"/>
      <c r="H1115" s="237" t="str">
        <f t="shared" si="180"/>
        <v>-</v>
      </c>
      <c r="I1115" s="237" t="str">
        <f t="shared" si="181"/>
        <v>-</v>
      </c>
      <c r="J1115" s="237" t="str">
        <f t="shared" si="182"/>
        <v>-</v>
      </c>
      <c r="K1115" s="237" t="str">
        <f t="shared" si="183"/>
        <v>-</v>
      </c>
      <c r="L1115" s="237" t="str">
        <f t="shared" si="184"/>
        <v>-</v>
      </c>
      <c r="M1115" s="237" t="str">
        <f t="shared" si="185"/>
        <v>-</v>
      </c>
      <c r="N1115" s="240"/>
      <c r="O1115" s="240"/>
      <c r="P1115" s="268"/>
      <c r="Q1115" s="237" t="str">
        <f t="shared" si="186"/>
        <v>-</v>
      </c>
      <c r="R1115" s="237" t="str">
        <f t="shared" si="187"/>
        <v>-</v>
      </c>
      <c r="S1115" s="237" t="str">
        <f t="shared" si="188"/>
        <v>-</v>
      </c>
      <c r="T1115" s="237" t="str">
        <f t="shared" si="189"/>
        <v>-</v>
      </c>
      <c r="U1115" s="237" t="str">
        <f t="shared" si="190"/>
        <v>-</v>
      </c>
      <c r="V1115" s="237" t="str">
        <f t="shared" si="191"/>
        <v>-</v>
      </c>
      <c r="W1115" s="295"/>
      <c r="Y1115" s="290"/>
    </row>
    <row r="1116" spans="2:25" x14ac:dyDescent="0.5">
      <c r="B1116" s="292"/>
      <c r="C1116" s="240"/>
      <c r="D1116" s="268"/>
      <c r="E1116" s="240"/>
      <c r="F1116" s="240"/>
      <c r="G1116" s="268"/>
      <c r="H1116" s="237" t="str">
        <f t="shared" si="180"/>
        <v>-</v>
      </c>
      <c r="I1116" s="237" t="str">
        <f t="shared" si="181"/>
        <v>-</v>
      </c>
      <c r="J1116" s="237" t="str">
        <f t="shared" si="182"/>
        <v>-</v>
      </c>
      <c r="K1116" s="237" t="str">
        <f t="shared" si="183"/>
        <v>-</v>
      </c>
      <c r="L1116" s="237" t="str">
        <f t="shared" si="184"/>
        <v>-</v>
      </c>
      <c r="M1116" s="237" t="str">
        <f t="shared" si="185"/>
        <v>-</v>
      </c>
      <c r="N1116" s="240"/>
      <c r="O1116" s="240"/>
      <c r="P1116" s="268"/>
      <c r="Q1116" s="237" t="str">
        <f t="shared" si="186"/>
        <v>-</v>
      </c>
      <c r="R1116" s="237" t="str">
        <f t="shared" si="187"/>
        <v>-</v>
      </c>
      <c r="S1116" s="237" t="str">
        <f t="shared" si="188"/>
        <v>-</v>
      </c>
      <c r="T1116" s="237" t="str">
        <f t="shared" si="189"/>
        <v>-</v>
      </c>
      <c r="U1116" s="237" t="str">
        <f t="shared" si="190"/>
        <v>-</v>
      </c>
      <c r="V1116" s="237" t="str">
        <f t="shared" si="191"/>
        <v>-</v>
      </c>
      <c r="W1116" s="295"/>
      <c r="Y1116" s="290"/>
    </row>
    <row r="1117" spans="2:25" x14ac:dyDescent="0.5">
      <c r="B1117" s="292"/>
      <c r="C1117" s="240"/>
      <c r="D1117" s="268"/>
      <c r="E1117" s="240"/>
      <c r="F1117" s="240"/>
      <c r="G1117" s="268"/>
      <c r="H1117" s="237" t="str">
        <f t="shared" si="180"/>
        <v>-</v>
      </c>
      <c r="I1117" s="237" t="str">
        <f t="shared" si="181"/>
        <v>-</v>
      </c>
      <c r="J1117" s="237" t="str">
        <f t="shared" si="182"/>
        <v>-</v>
      </c>
      <c r="K1117" s="237" t="str">
        <f t="shared" si="183"/>
        <v>-</v>
      </c>
      <c r="L1117" s="237" t="str">
        <f t="shared" si="184"/>
        <v>-</v>
      </c>
      <c r="M1117" s="237" t="str">
        <f t="shared" si="185"/>
        <v>-</v>
      </c>
      <c r="N1117" s="240"/>
      <c r="O1117" s="240"/>
      <c r="P1117" s="268"/>
      <c r="Q1117" s="237" t="str">
        <f t="shared" si="186"/>
        <v>-</v>
      </c>
      <c r="R1117" s="237" t="str">
        <f t="shared" si="187"/>
        <v>-</v>
      </c>
      <c r="S1117" s="237" t="str">
        <f t="shared" si="188"/>
        <v>-</v>
      </c>
      <c r="T1117" s="237" t="str">
        <f t="shared" si="189"/>
        <v>-</v>
      </c>
      <c r="U1117" s="237" t="str">
        <f t="shared" si="190"/>
        <v>-</v>
      </c>
      <c r="V1117" s="237" t="str">
        <f t="shared" si="191"/>
        <v>-</v>
      </c>
      <c r="W1117" s="295"/>
      <c r="Y1117" s="290"/>
    </row>
    <row r="1118" spans="2:25" x14ac:dyDescent="0.5">
      <c r="B1118" s="292"/>
      <c r="C1118" s="240"/>
      <c r="D1118" s="268"/>
      <c r="E1118" s="240"/>
      <c r="F1118" s="240"/>
      <c r="G1118" s="268"/>
      <c r="H1118" s="237" t="str">
        <f t="shared" si="180"/>
        <v>-</v>
      </c>
      <c r="I1118" s="237" t="str">
        <f t="shared" si="181"/>
        <v>-</v>
      </c>
      <c r="J1118" s="237" t="str">
        <f t="shared" si="182"/>
        <v>-</v>
      </c>
      <c r="K1118" s="237" t="str">
        <f t="shared" si="183"/>
        <v>-</v>
      </c>
      <c r="L1118" s="237" t="str">
        <f t="shared" si="184"/>
        <v>-</v>
      </c>
      <c r="M1118" s="237" t="str">
        <f t="shared" si="185"/>
        <v>-</v>
      </c>
      <c r="N1118" s="240"/>
      <c r="O1118" s="240"/>
      <c r="P1118" s="268"/>
      <c r="Q1118" s="237" t="str">
        <f t="shared" si="186"/>
        <v>-</v>
      </c>
      <c r="R1118" s="237" t="str">
        <f t="shared" si="187"/>
        <v>-</v>
      </c>
      <c r="S1118" s="237" t="str">
        <f t="shared" si="188"/>
        <v>-</v>
      </c>
      <c r="T1118" s="237" t="str">
        <f t="shared" si="189"/>
        <v>-</v>
      </c>
      <c r="U1118" s="237" t="str">
        <f t="shared" si="190"/>
        <v>-</v>
      </c>
      <c r="V1118" s="237" t="str">
        <f t="shared" si="191"/>
        <v>-</v>
      </c>
      <c r="W1118" s="295"/>
      <c r="Y1118" s="290"/>
    </row>
    <row r="1119" spans="2:25" x14ac:dyDescent="0.5">
      <c r="B1119" s="292"/>
      <c r="C1119" s="240"/>
      <c r="D1119" s="268"/>
      <c r="E1119" s="240"/>
      <c r="F1119" s="240"/>
      <c r="G1119" s="268"/>
      <c r="H1119" s="237" t="str">
        <f t="shared" si="180"/>
        <v>-</v>
      </c>
      <c r="I1119" s="237" t="str">
        <f t="shared" si="181"/>
        <v>-</v>
      </c>
      <c r="J1119" s="237" t="str">
        <f t="shared" si="182"/>
        <v>-</v>
      </c>
      <c r="K1119" s="237" t="str">
        <f t="shared" si="183"/>
        <v>-</v>
      </c>
      <c r="L1119" s="237" t="str">
        <f t="shared" si="184"/>
        <v>-</v>
      </c>
      <c r="M1119" s="237" t="str">
        <f t="shared" si="185"/>
        <v>-</v>
      </c>
      <c r="N1119" s="240"/>
      <c r="O1119" s="240"/>
      <c r="P1119" s="268"/>
      <c r="Q1119" s="237" t="str">
        <f t="shared" si="186"/>
        <v>-</v>
      </c>
      <c r="R1119" s="237" t="str">
        <f t="shared" si="187"/>
        <v>-</v>
      </c>
      <c r="S1119" s="237" t="str">
        <f t="shared" si="188"/>
        <v>-</v>
      </c>
      <c r="T1119" s="237" t="str">
        <f t="shared" si="189"/>
        <v>-</v>
      </c>
      <c r="U1119" s="237" t="str">
        <f t="shared" si="190"/>
        <v>-</v>
      </c>
      <c r="V1119" s="237" t="str">
        <f t="shared" si="191"/>
        <v>-</v>
      </c>
      <c r="W1119" s="295"/>
      <c r="Y1119" s="290"/>
    </row>
    <row r="1120" spans="2:25" x14ac:dyDescent="0.5">
      <c r="B1120" s="292"/>
      <c r="C1120" s="240"/>
      <c r="D1120" s="268"/>
      <c r="E1120" s="240"/>
      <c r="F1120" s="240"/>
      <c r="G1120" s="268"/>
      <c r="H1120" s="237" t="str">
        <f t="shared" si="180"/>
        <v>-</v>
      </c>
      <c r="I1120" s="237" t="str">
        <f t="shared" si="181"/>
        <v>-</v>
      </c>
      <c r="J1120" s="237" t="str">
        <f t="shared" si="182"/>
        <v>-</v>
      </c>
      <c r="K1120" s="237" t="str">
        <f t="shared" si="183"/>
        <v>-</v>
      </c>
      <c r="L1120" s="237" t="str">
        <f t="shared" si="184"/>
        <v>-</v>
      </c>
      <c r="M1120" s="237" t="str">
        <f t="shared" si="185"/>
        <v>-</v>
      </c>
      <c r="N1120" s="240"/>
      <c r="O1120" s="240"/>
      <c r="P1120" s="268"/>
      <c r="Q1120" s="237" t="str">
        <f t="shared" si="186"/>
        <v>-</v>
      </c>
      <c r="R1120" s="237" t="str">
        <f t="shared" si="187"/>
        <v>-</v>
      </c>
      <c r="S1120" s="237" t="str">
        <f t="shared" si="188"/>
        <v>-</v>
      </c>
      <c r="T1120" s="237" t="str">
        <f t="shared" si="189"/>
        <v>-</v>
      </c>
      <c r="U1120" s="237" t="str">
        <f t="shared" si="190"/>
        <v>-</v>
      </c>
      <c r="V1120" s="237" t="str">
        <f t="shared" si="191"/>
        <v>-</v>
      </c>
      <c r="W1120" s="295"/>
      <c r="Y1120" s="290"/>
    </row>
    <row r="1121" spans="2:25" x14ac:dyDescent="0.5">
      <c r="B1121" s="292"/>
      <c r="C1121" s="240"/>
      <c r="D1121" s="268"/>
      <c r="E1121" s="240"/>
      <c r="F1121" s="240"/>
      <c r="G1121" s="268"/>
      <c r="H1121" s="237" t="str">
        <f t="shared" si="180"/>
        <v>-</v>
      </c>
      <c r="I1121" s="237" t="str">
        <f t="shared" si="181"/>
        <v>-</v>
      </c>
      <c r="J1121" s="237" t="str">
        <f t="shared" si="182"/>
        <v>-</v>
      </c>
      <c r="K1121" s="237" t="str">
        <f t="shared" si="183"/>
        <v>-</v>
      </c>
      <c r="L1121" s="237" t="str">
        <f t="shared" si="184"/>
        <v>-</v>
      </c>
      <c r="M1121" s="237" t="str">
        <f t="shared" si="185"/>
        <v>-</v>
      </c>
      <c r="N1121" s="240"/>
      <c r="O1121" s="240"/>
      <c r="P1121" s="268"/>
      <c r="Q1121" s="237" t="str">
        <f t="shared" si="186"/>
        <v>-</v>
      </c>
      <c r="R1121" s="237" t="str">
        <f t="shared" si="187"/>
        <v>-</v>
      </c>
      <c r="S1121" s="237" t="str">
        <f t="shared" si="188"/>
        <v>-</v>
      </c>
      <c r="T1121" s="237" t="str">
        <f t="shared" si="189"/>
        <v>-</v>
      </c>
      <c r="U1121" s="237" t="str">
        <f t="shared" si="190"/>
        <v>-</v>
      </c>
      <c r="V1121" s="237" t="str">
        <f t="shared" si="191"/>
        <v>-</v>
      </c>
      <c r="W1121" s="295"/>
      <c r="Y1121" s="290"/>
    </row>
    <row r="1122" spans="2:25" x14ac:dyDescent="0.5">
      <c r="B1122" s="292"/>
      <c r="C1122" s="240"/>
      <c r="D1122" s="268"/>
      <c r="E1122" s="240"/>
      <c r="F1122" s="240"/>
      <c r="G1122" s="268"/>
      <c r="H1122" s="237" t="str">
        <f t="shared" si="180"/>
        <v>-</v>
      </c>
      <c r="I1122" s="237" t="str">
        <f t="shared" si="181"/>
        <v>-</v>
      </c>
      <c r="J1122" s="237" t="str">
        <f t="shared" si="182"/>
        <v>-</v>
      </c>
      <c r="K1122" s="237" t="str">
        <f t="shared" si="183"/>
        <v>-</v>
      </c>
      <c r="L1122" s="237" t="str">
        <f t="shared" si="184"/>
        <v>-</v>
      </c>
      <c r="M1122" s="237" t="str">
        <f t="shared" si="185"/>
        <v>-</v>
      </c>
      <c r="N1122" s="240"/>
      <c r="O1122" s="240"/>
      <c r="P1122" s="268"/>
      <c r="Q1122" s="237" t="str">
        <f t="shared" si="186"/>
        <v>-</v>
      </c>
      <c r="R1122" s="237" t="str">
        <f t="shared" si="187"/>
        <v>-</v>
      </c>
      <c r="S1122" s="237" t="str">
        <f t="shared" si="188"/>
        <v>-</v>
      </c>
      <c r="T1122" s="237" t="str">
        <f t="shared" si="189"/>
        <v>-</v>
      </c>
      <c r="U1122" s="237" t="str">
        <f t="shared" si="190"/>
        <v>-</v>
      </c>
      <c r="V1122" s="237" t="str">
        <f t="shared" si="191"/>
        <v>-</v>
      </c>
      <c r="W1122" s="295"/>
      <c r="Y1122" s="290"/>
    </row>
    <row r="1123" spans="2:25" x14ac:dyDescent="0.5">
      <c r="B1123" s="292"/>
      <c r="C1123" s="240"/>
      <c r="D1123" s="268"/>
      <c r="E1123" s="240"/>
      <c r="F1123" s="240"/>
      <c r="G1123" s="268"/>
      <c r="H1123" s="237" t="str">
        <f t="shared" si="180"/>
        <v>-</v>
      </c>
      <c r="I1123" s="237" t="str">
        <f t="shared" si="181"/>
        <v>-</v>
      </c>
      <c r="J1123" s="237" t="str">
        <f t="shared" si="182"/>
        <v>-</v>
      </c>
      <c r="K1123" s="237" t="str">
        <f t="shared" si="183"/>
        <v>-</v>
      </c>
      <c r="L1123" s="237" t="str">
        <f t="shared" si="184"/>
        <v>-</v>
      </c>
      <c r="M1123" s="237" t="str">
        <f t="shared" si="185"/>
        <v>-</v>
      </c>
      <c r="N1123" s="240"/>
      <c r="O1123" s="240"/>
      <c r="P1123" s="268"/>
      <c r="Q1123" s="237" t="str">
        <f t="shared" si="186"/>
        <v>-</v>
      </c>
      <c r="R1123" s="237" t="str">
        <f t="shared" si="187"/>
        <v>-</v>
      </c>
      <c r="S1123" s="237" t="str">
        <f t="shared" si="188"/>
        <v>-</v>
      </c>
      <c r="T1123" s="237" t="str">
        <f t="shared" si="189"/>
        <v>-</v>
      </c>
      <c r="U1123" s="237" t="str">
        <f t="shared" si="190"/>
        <v>-</v>
      </c>
      <c r="V1123" s="237" t="str">
        <f t="shared" si="191"/>
        <v>-</v>
      </c>
      <c r="W1123" s="295"/>
      <c r="Y1123" s="290"/>
    </row>
    <row r="1124" spans="2:25" x14ac:dyDescent="0.5">
      <c r="B1124" s="292"/>
      <c r="C1124" s="240"/>
      <c r="D1124" s="268"/>
      <c r="E1124" s="240"/>
      <c r="F1124" s="240"/>
      <c r="G1124" s="268"/>
      <c r="H1124" s="237" t="str">
        <f t="shared" si="180"/>
        <v>-</v>
      </c>
      <c r="I1124" s="237" t="str">
        <f t="shared" si="181"/>
        <v>-</v>
      </c>
      <c r="J1124" s="237" t="str">
        <f t="shared" si="182"/>
        <v>-</v>
      </c>
      <c r="K1124" s="237" t="str">
        <f t="shared" si="183"/>
        <v>-</v>
      </c>
      <c r="L1124" s="237" t="str">
        <f t="shared" si="184"/>
        <v>-</v>
      </c>
      <c r="M1124" s="237" t="str">
        <f t="shared" si="185"/>
        <v>-</v>
      </c>
      <c r="N1124" s="240"/>
      <c r="O1124" s="240"/>
      <c r="P1124" s="268"/>
      <c r="Q1124" s="237" t="str">
        <f t="shared" si="186"/>
        <v>-</v>
      </c>
      <c r="R1124" s="237" t="str">
        <f t="shared" si="187"/>
        <v>-</v>
      </c>
      <c r="S1124" s="237" t="str">
        <f t="shared" si="188"/>
        <v>-</v>
      </c>
      <c r="T1124" s="237" t="str">
        <f t="shared" si="189"/>
        <v>-</v>
      </c>
      <c r="U1124" s="237" t="str">
        <f t="shared" si="190"/>
        <v>-</v>
      </c>
      <c r="V1124" s="237" t="str">
        <f t="shared" si="191"/>
        <v>-</v>
      </c>
      <c r="W1124" s="295"/>
      <c r="Y1124" s="290"/>
    </row>
    <row r="1125" spans="2:25" x14ac:dyDescent="0.5">
      <c r="B1125" s="292"/>
      <c r="C1125" s="240"/>
      <c r="D1125" s="268"/>
      <c r="E1125" s="240"/>
      <c r="F1125" s="240"/>
      <c r="G1125" s="268"/>
      <c r="H1125" s="237" t="str">
        <f t="shared" si="180"/>
        <v>-</v>
      </c>
      <c r="I1125" s="237" t="str">
        <f t="shared" si="181"/>
        <v>-</v>
      </c>
      <c r="J1125" s="237" t="str">
        <f t="shared" si="182"/>
        <v>-</v>
      </c>
      <c r="K1125" s="237" t="str">
        <f t="shared" si="183"/>
        <v>-</v>
      </c>
      <c r="L1125" s="237" t="str">
        <f t="shared" si="184"/>
        <v>-</v>
      </c>
      <c r="M1125" s="237" t="str">
        <f t="shared" si="185"/>
        <v>-</v>
      </c>
      <c r="N1125" s="240"/>
      <c r="O1125" s="240"/>
      <c r="P1125" s="268"/>
      <c r="Q1125" s="237" t="str">
        <f t="shared" si="186"/>
        <v>-</v>
      </c>
      <c r="R1125" s="237" t="str">
        <f t="shared" si="187"/>
        <v>-</v>
      </c>
      <c r="S1125" s="237" t="str">
        <f t="shared" si="188"/>
        <v>-</v>
      </c>
      <c r="T1125" s="237" t="str">
        <f t="shared" si="189"/>
        <v>-</v>
      </c>
      <c r="U1125" s="237" t="str">
        <f t="shared" si="190"/>
        <v>-</v>
      </c>
      <c r="V1125" s="237" t="str">
        <f t="shared" si="191"/>
        <v>-</v>
      </c>
      <c r="W1125" s="295"/>
      <c r="Y1125" s="290"/>
    </row>
    <row r="1126" spans="2:25" x14ac:dyDescent="0.5">
      <c r="B1126" s="292"/>
      <c r="C1126" s="240"/>
      <c r="D1126" s="268"/>
      <c r="E1126" s="240"/>
      <c r="F1126" s="240"/>
      <c r="G1126" s="268"/>
      <c r="H1126" s="237" t="str">
        <f t="shared" si="180"/>
        <v>-</v>
      </c>
      <c r="I1126" s="237" t="str">
        <f t="shared" si="181"/>
        <v>-</v>
      </c>
      <c r="J1126" s="237" t="str">
        <f t="shared" si="182"/>
        <v>-</v>
      </c>
      <c r="K1126" s="237" t="str">
        <f t="shared" si="183"/>
        <v>-</v>
      </c>
      <c r="L1126" s="237" t="str">
        <f t="shared" si="184"/>
        <v>-</v>
      </c>
      <c r="M1126" s="237" t="str">
        <f t="shared" si="185"/>
        <v>-</v>
      </c>
      <c r="N1126" s="240"/>
      <c r="O1126" s="240"/>
      <c r="P1126" s="268"/>
      <c r="Q1126" s="237" t="str">
        <f t="shared" si="186"/>
        <v>-</v>
      </c>
      <c r="R1126" s="237" t="str">
        <f t="shared" si="187"/>
        <v>-</v>
      </c>
      <c r="S1126" s="237" t="str">
        <f t="shared" si="188"/>
        <v>-</v>
      </c>
      <c r="T1126" s="237" t="str">
        <f t="shared" si="189"/>
        <v>-</v>
      </c>
      <c r="U1126" s="237" t="str">
        <f t="shared" si="190"/>
        <v>-</v>
      </c>
      <c r="V1126" s="237" t="str">
        <f t="shared" si="191"/>
        <v>-</v>
      </c>
      <c r="W1126" s="295"/>
      <c r="Y1126" s="290"/>
    </row>
    <row r="1127" spans="2:25" x14ac:dyDescent="0.5">
      <c r="B1127" s="292"/>
      <c r="C1127" s="240"/>
      <c r="D1127" s="268"/>
      <c r="E1127" s="240"/>
      <c r="F1127" s="240"/>
      <c r="G1127" s="268"/>
      <c r="H1127" s="237" t="str">
        <f t="shared" si="180"/>
        <v>-</v>
      </c>
      <c r="I1127" s="237" t="str">
        <f t="shared" si="181"/>
        <v>-</v>
      </c>
      <c r="J1127" s="237" t="str">
        <f t="shared" si="182"/>
        <v>-</v>
      </c>
      <c r="K1127" s="237" t="str">
        <f t="shared" si="183"/>
        <v>-</v>
      </c>
      <c r="L1127" s="237" t="str">
        <f t="shared" si="184"/>
        <v>-</v>
      </c>
      <c r="M1127" s="237" t="str">
        <f t="shared" si="185"/>
        <v>-</v>
      </c>
      <c r="N1127" s="240"/>
      <c r="O1127" s="240"/>
      <c r="P1127" s="268"/>
      <c r="Q1127" s="237" t="str">
        <f t="shared" si="186"/>
        <v>-</v>
      </c>
      <c r="R1127" s="237" t="str">
        <f t="shared" si="187"/>
        <v>-</v>
      </c>
      <c r="S1127" s="237" t="str">
        <f t="shared" si="188"/>
        <v>-</v>
      </c>
      <c r="T1127" s="237" t="str">
        <f t="shared" si="189"/>
        <v>-</v>
      </c>
      <c r="U1127" s="237" t="str">
        <f t="shared" si="190"/>
        <v>-</v>
      </c>
      <c r="V1127" s="237" t="str">
        <f t="shared" si="191"/>
        <v>-</v>
      </c>
      <c r="W1127" s="295"/>
      <c r="Y1127" s="290"/>
    </row>
    <row r="1128" spans="2:25" x14ac:dyDescent="0.5">
      <c r="B1128" s="292"/>
      <c r="C1128" s="240"/>
      <c r="D1128" s="268"/>
      <c r="E1128" s="240"/>
      <c r="F1128" s="240"/>
      <c r="G1128" s="268"/>
      <c r="H1128" s="237" t="str">
        <f t="shared" si="180"/>
        <v>-</v>
      </c>
      <c r="I1128" s="237" t="str">
        <f t="shared" si="181"/>
        <v>-</v>
      </c>
      <c r="J1128" s="237" t="str">
        <f t="shared" si="182"/>
        <v>-</v>
      </c>
      <c r="K1128" s="237" t="str">
        <f t="shared" si="183"/>
        <v>-</v>
      </c>
      <c r="L1128" s="237" t="str">
        <f t="shared" si="184"/>
        <v>-</v>
      </c>
      <c r="M1128" s="237" t="str">
        <f t="shared" si="185"/>
        <v>-</v>
      </c>
      <c r="N1128" s="240"/>
      <c r="O1128" s="240"/>
      <c r="P1128" s="268"/>
      <c r="Q1128" s="237" t="str">
        <f t="shared" si="186"/>
        <v>-</v>
      </c>
      <c r="R1128" s="237" t="str">
        <f t="shared" si="187"/>
        <v>-</v>
      </c>
      <c r="S1128" s="237" t="str">
        <f t="shared" si="188"/>
        <v>-</v>
      </c>
      <c r="T1128" s="237" t="str">
        <f t="shared" si="189"/>
        <v>-</v>
      </c>
      <c r="U1128" s="237" t="str">
        <f t="shared" si="190"/>
        <v>-</v>
      </c>
      <c r="V1128" s="237" t="str">
        <f t="shared" si="191"/>
        <v>-</v>
      </c>
      <c r="W1128" s="295"/>
      <c r="Y1128" s="290"/>
    </row>
    <row r="1129" spans="2:25" x14ac:dyDescent="0.5">
      <c r="B1129" s="292"/>
      <c r="C1129" s="240"/>
      <c r="D1129" s="268"/>
      <c r="E1129" s="240"/>
      <c r="F1129" s="240"/>
      <c r="G1129" s="268"/>
      <c r="H1129" s="237" t="str">
        <f t="shared" si="180"/>
        <v>-</v>
      </c>
      <c r="I1129" s="237" t="str">
        <f t="shared" si="181"/>
        <v>-</v>
      </c>
      <c r="J1129" s="237" t="str">
        <f t="shared" si="182"/>
        <v>-</v>
      </c>
      <c r="K1129" s="237" t="str">
        <f t="shared" si="183"/>
        <v>-</v>
      </c>
      <c r="L1129" s="237" t="str">
        <f t="shared" si="184"/>
        <v>-</v>
      </c>
      <c r="M1129" s="237" t="str">
        <f t="shared" si="185"/>
        <v>-</v>
      </c>
      <c r="N1129" s="240"/>
      <c r="O1129" s="240"/>
      <c r="P1129" s="268"/>
      <c r="Q1129" s="237" t="str">
        <f t="shared" si="186"/>
        <v>-</v>
      </c>
      <c r="R1129" s="237" t="str">
        <f t="shared" si="187"/>
        <v>-</v>
      </c>
      <c r="S1129" s="237" t="str">
        <f t="shared" si="188"/>
        <v>-</v>
      </c>
      <c r="T1129" s="237" t="str">
        <f t="shared" si="189"/>
        <v>-</v>
      </c>
      <c r="U1129" s="237" t="str">
        <f t="shared" si="190"/>
        <v>-</v>
      </c>
      <c r="V1129" s="237" t="str">
        <f t="shared" si="191"/>
        <v>-</v>
      </c>
      <c r="W1129" s="295"/>
      <c r="Y1129" s="290"/>
    </row>
    <row r="1130" spans="2:25" x14ac:dyDescent="0.5">
      <c r="B1130" s="292"/>
      <c r="C1130" s="240"/>
      <c r="D1130" s="268"/>
      <c r="E1130" s="240"/>
      <c r="F1130" s="240"/>
      <c r="G1130" s="268"/>
      <c r="H1130" s="237" t="str">
        <f t="shared" si="180"/>
        <v>-</v>
      </c>
      <c r="I1130" s="237" t="str">
        <f t="shared" si="181"/>
        <v>-</v>
      </c>
      <c r="J1130" s="237" t="str">
        <f t="shared" si="182"/>
        <v>-</v>
      </c>
      <c r="K1130" s="237" t="str">
        <f t="shared" si="183"/>
        <v>-</v>
      </c>
      <c r="L1130" s="237" t="str">
        <f t="shared" si="184"/>
        <v>-</v>
      </c>
      <c r="M1130" s="237" t="str">
        <f t="shared" si="185"/>
        <v>-</v>
      </c>
      <c r="N1130" s="240"/>
      <c r="O1130" s="240"/>
      <c r="P1130" s="268"/>
      <c r="Q1130" s="237" t="str">
        <f t="shared" si="186"/>
        <v>-</v>
      </c>
      <c r="R1130" s="237" t="str">
        <f t="shared" si="187"/>
        <v>-</v>
      </c>
      <c r="S1130" s="237" t="str">
        <f t="shared" si="188"/>
        <v>-</v>
      </c>
      <c r="T1130" s="237" t="str">
        <f t="shared" si="189"/>
        <v>-</v>
      </c>
      <c r="U1130" s="237" t="str">
        <f t="shared" si="190"/>
        <v>-</v>
      </c>
      <c r="V1130" s="237" t="str">
        <f t="shared" si="191"/>
        <v>-</v>
      </c>
      <c r="W1130" s="295"/>
      <c r="Y1130" s="290"/>
    </row>
    <row r="1131" spans="2:25" x14ac:dyDescent="0.5">
      <c r="B1131" s="292"/>
      <c r="C1131" s="240"/>
      <c r="D1131" s="268"/>
      <c r="E1131" s="240"/>
      <c r="F1131" s="240"/>
      <c r="G1131" s="268"/>
      <c r="H1131" s="237" t="str">
        <f t="shared" si="180"/>
        <v>-</v>
      </c>
      <c r="I1131" s="237" t="str">
        <f t="shared" si="181"/>
        <v>-</v>
      </c>
      <c r="J1131" s="237" t="str">
        <f t="shared" si="182"/>
        <v>-</v>
      </c>
      <c r="K1131" s="237" t="str">
        <f t="shared" si="183"/>
        <v>-</v>
      </c>
      <c r="L1131" s="237" t="str">
        <f t="shared" si="184"/>
        <v>-</v>
      </c>
      <c r="M1131" s="237" t="str">
        <f t="shared" si="185"/>
        <v>-</v>
      </c>
      <c r="N1131" s="240"/>
      <c r="O1131" s="240"/>
      <c r="P1131" s="268"/>
      <c r="Q1131" s="237" t="str">
        <f t="shared" si="186"/>
        <v>-</v>
      </c>
      <c r="R1131" s="237" t="str">
        <f t="shared" si="187"/>
        <v>-</v>
      </c>
      <c r="S1131" s="237" t="str">
        <f t="shared" si="188"/>
        <v>-</v>
      </c>
      <c r="T1131" s="237" t="str">
        <f t="shared" si="189"/>
        <v>-</v>
      </c>
      <c r="U1131" s="237" t="str">
        <f t="shared" si="190"/>
        <v>-</v>
      </c>
      <c r="V1131" s="237" t="str">
        <f t="shared" si="191"/>
        <v>-</v>
      </c>
      <c r="W1131" s="295"/>
      <c r="Y1131" s="290"/>
    </row>
    <row r="1132" spans="2:25" x14ac:dyDescent="0.5">
      <c r="B1132" s="292"/>
      <c r="C1132" s="240"/>
      <c r="D1132" s="268"/>
      <c r="E1132" s="240"/>
      <c r="F1132" s="240"/>
      <c r="G1132" s="268"/>
      <c r="H1132" s="237" t="str">
        <f t="shared" si="180"/>
        <v>-</v>
      </c>
      <c r="I1132" s="237" t="str">
        <f t="shared" si="181"/>
        <v>-</v>
      </c>
      <c r="J1132" s="237" t="str">
        <f t="shared" si="182"/>
        <v>-</v>
      </c>
      <c r="K1132" s="237" t="str">
        <f t="shared" si="183"/>
        <v>-</v>
      </c>
      <c r="L1132" s="237" t="str">
        <f t="shared" si="184"/>
        <v>-</v>
      </c>
      <c r="M1132" s="237" t="str">
        <f t="shared" si="185"/>
        <v>-</v>
      </c>
      <c r="N1132" s="240"/>
      <c r="O1132" s="240"/>
      <c r="P1132" s="268"/>
      <c r="Q1132" s="237" t="str">
        <f t="shared" si="186"/>
        <v>-</v>
      </c>
      <c r="R1132" s="237" t="str">
        <f t="shared" si="187"/>
        <v>-</v>
      </c>
      <c r="S1132" s="237" t="str">
        <f t="shared" si="188"/>
        <v>-</v>
      </c>
      <c r="T1132" s="237" t="str">
        <f t="shared" si="189"/>
        <v>-</v>
      </c>
      <c r="U1132" s="237" t="str">
        <f t="shared" si="190"/>
        <v>-</v>
      </c>
      <c r="V1132" s="237" t="str">
        <f t="shared" si="191"/>
        <v>-</v>
      </c>
      <c r="W1132" s="295"/>
      <c r="Y1132" s="290"/>
    </row>
    <row r="1133" spans="2:25" x14ac:dyDescent="0.5">
      <c r="B1133" s="292"/>
      <c r="C1133" s="240"/>
      <c r="D1133" s="268"/>
      <c r="E1133" s="240"/>
      <c r="F1133" s="240"/>
      <c r="G1133" s="268"/>
      <c r="H1133" s="237" t="str">
        <f t="shared" si="180"/>
        <v>-</v>
      </c>
      <c r="I1133" s="237" t="str">
        <f t="shared" si="181"/>
        <v>-</v>
      </c>
      <c r="J1133" s="237" t="str">
        <f t="shared" si="182"/>
        <v>-</v>
      </c>
      <c r="K1133" s="237" t="str">
        <f t="shared" si="183"/>
        <v>-</v>
      </c>
      <c r="L1133" s="237" t="str">
        <f t="shared" si="184"/>
        <v>-</v>
      </c>
      <c r="M1133" s="237" t="str">
        <f t="shared" si="185"/>
        <v>-</v>
      </c>
      <c r="N1133" s="240"/>
      <c r="O1133" s="240"/>
      <c r="P1133" s="268"/>
      <c r="Q1133" s="237" t="str">
        <f t="shared" si="186"/>
        <v>-</v>
      </c>
      <c r="R1133" s="237" t="str">
        <f t="shared" si="187"/>
        <v>-</v>
      </c>
      <c r="S1133" s="237" t="str">
        <f t="shared" si="188"/>
        <v>-</v>
      </c>
      <c r="T1133" s="237" t="str">
        <f t="shared" si="189"/>
        <v>-</v>
      </c>
      <c r="U1133" s="237" t="str">
        <f t="shared" si="190"/>
        <v>-</v>
      </c>
      <c r="V1133" s="237" t="str">
        <f t="shared" si="191"/>
        <v>-</v>
      </c>
      <c r="W1133" s="295"/>
      <c r="Y1133" s="290"/>
    </row>
    <row r="1134" spans="2:25" x14ac:dyDescent="0.5">
      <c r="B1134" s="292"/>
      <c r="C1134" s="240"/>
      <c r="D1134" s="268"/>
      <c r="E1134" s="240"/>
      <c r="F1134" s="240"/>
      <c r="G1134" s="268"/>
      <c r="H1134" s="237" t="str">
        <f t="shared" si="180"/>
        <v>-</v>
      </c>
      <c r="I1134" s="237" t="str">
        <f t="shared" si="181"/>
        <v>-</v>
      </c>
      <c r="J1134" s="237" t="str">
        <f t="shared" si="182"/>
        <v>-</v>
      </c>
      <c r="K1134" s="237" t="str">
        <f t="shared" si="183"/>
        <v>-</v>
      </c>
      <c r="L1134" s="237" t="str">
        <f t="shared" si="184"/>
        <v>-</v>
      </c>
      <c r="M1134" s="237" t="str">
        <f t="shared" si="185"/>
        <v>-</v>
      </c>
      <c r="N1134" s="240"/>
      <c r="O1134" s="240"/>
      <c r="P1134" s="268"/>
      <c r="Q1134" s="237" t="str">
        <f t="shared" si="186"/>
        <v>-</v>
      </c>
      <c r="R1134" s="237" t="str">
        <f t="shared" si="187"/>
        <v>-</v>
      </c>
      <c r="S1134" s="237" t="str">
        <f t="shared" si="188"/>
        <v>-</v>
      </c>
      <c r="T1134" s="237" t="str">
        <f t="shared" si="189"/>
        <v>-</v>
      </c>
      <c r="U1134" s="237" t="str">
        <f t="shared" si="190"/>
        <v>-</v>
      </c>
      <c r="V1134" s="237" t="str">
        <f t="shared" si="191"/>
        <v>-</v>
      </c>
      <c r="W1134" s="295"/>
      <c r="Y1134" s="290"/>
    </row>
    <row r="1135" spans="2:25" x14ac:dyDescent="0.5">
      <c r="B1135" s="292"/>
      <c r="C1135" s="240"/>
      <c r="D1135" s="268"/>
      <c r="E1135" s="240"/>
      <c r="F1135" s="240"/>
      <c r="G1135" s="268"/>
      <c r="H1135" s="237" t="str">
        <f t="shared" si="180"/>
        <v>-</v>
      </c>
      <c r="I1135" s="237" t="str">
        <f t="shared" si="181"/>
        <v>-</v>
      </c>
      <c r="J1135" s="237" t="str">
        <f t="shared" si="182"/>
        <v>-</v>
      </c>
      <c r="K1135" s="237" t="str">
        <f t="shared" si="183"/>
        <v>-</v>
      </c>
      <c r="L1135" s="237" t="str">
        <f t="shared" si="184"/>
        <v>-</v>
      </c>
      <c r="M1135" s="237" t="str">
        <f t="shared" si="185"/>
        <v>-</v>
      </c>
      <c r="N1135" s="240"/>
      <c r="O1135" s="240"/>
      <c r="P1135" s="268"/>
      <c r="Q1135" s="237" t="str">
        <f t="shared" si="186"/>
        <v>-</v>
      </c>
      <c r="R1135" s="237" t="str">
        <f t="shared" si="187"/>
        <v>-</v>
      </c>
      <c r="S1135" s="237" t="str">
        <f t="shared" si="188"/>
        <v>-</v>
      </c>
      <c r="T1135" s="237" t="str">
        <f t="shared" si="189"/>
        <v>-</v>
      </c>
      <c r="U1135" s="237" t="str">
        <f t="shared" si="190"/>
        <v>-</v>
      </c>
      <c r="V1135" s="237" t="str">
        <f t="shared" si="191"/>
        <v>-</v>
      </c>
      <c r="W1135" s="295"/>
      <c r="Y1135" s="290"/>
    </row>
    <row r="1136" spans="2:25" x14ac:dyDescent="0.5">
      <c r="B1136" s="292"/>
      <c r="C1136" s="240"/>
      <c r="D1136" s="268"/>
      <c r="E1136" s="240"/>
      <c r="F1136" s="240"/>
      <c r="G1136" s="268"/>
      <c r="H1136" s="237" t="str">
        <f t="shared" si="180"/>
        <v>-</v>
      </c>
      <c r="I1136" s="237" t="str">
        <f t="shared" si="181"/>
        <v>-</v>
      </c>
      <c r="J1136" s="237" t="str">
        <f t="shared" si="182"/>
        <v>-</v>
      </c>
      <c r="K1136" s="237" t="str">
        <f t="shared" si="183"/>
        <v>-</v>
      </c>
      <c r="L1136" s="237" t="str">
        <f t="shared" si="184"/>
        <v>-</v>
      </c>
      <c r="M1136" s="237" t="str">
        <f t="shared" si="185"/>
        <v>-</v>
      </c>
      <c r="N1136" s="240"/>
      <c r="O1136" s="240"/>
      <c r="P1136" s="268"/>
      <c r="Q1136" s="237" t="str">
        <f t="shared" si="186"/>
        <v>-</v>
      </c>
      <c r="R1136" s="237" t="str">
        <f t="shared" si="187"/>
        <v>-</v>
      </c>
      <c r="S1136" s="237" t="str">
        <f t="shared" si="188"/>
        <v>-</v>
      </c>
      <c r="T1136" s="237" t="str">
        <f t="shared" si="189"/>
        <v>-</v>
      </c>
      <c r="U1136" s="237" t="str">
        <f t="shared" si="190"/>
        <v>-</v>
      </c>
      <c r="V1136" s="237" t="str">
        <f t="shared" si="191"/>
        <v>-</v>
      </c>
      <c r="W1136" s="295"/>
      <c r="Y1136" s="290"/>
    </row>
    <row r="1137" spans="2:25" x14ac:dyDescent="0.5">
      <c r="B1137" s="292"/>
      <c r="C1137" s="240"/>
      <c r="D1137" s="268"/>
      <c r="E1137" s="240"/>
      <c r="F1137" s="240"/>
      <c r="G1137" s="268"/>
      <c r="H1137" s="237" t="str">
        <f t="shared" si="180"/>
        <v>-</v>
      </c>
      <c r="I1137" s="237" t="str">
        <f t="shared" si="181"/>
        <v>-</v>
      </c>
      <c r="J1137" s="237" t="str">
        <f t="shared" si="182"/>
        <v>-</v>
      </c>
      <c r="K1137" s="237" t="str">
        <f t="shared" si="183"/>
        <v>-</v>
      </c>
      <c r="L1137" s="237" t="str">
        <f t="shared" si="184"/>
        <v>-</v>
      </c>
      <c r="M1137" s="237" t="str">
        <f t="shared" si="185"/>
        <v>-</v>
      </c>
      <c r="N1137" s="240"/>
      <c r="O1137" s="240"/>
      <c r="P1137" s="268"/>
      <c r="Q1137" s="237" t="str">
        <f t="shared" si="186"/>
        <v>-</v>
      </c>
      <c r="R1137" s="237" t="str">
        <f t="shared" si="187"/>
        <v>-</v>
      </c>
      <c r="S1137" s="237" t="str">
        <f t="shared" si="188"/>
        <v>-</v>
      </c>
      <c r="T1137" s="237" t="str">
        <f t="shared" si="189"/>
        <v>-</v>
      </c>
      <c r="U1137" s="237" t="str">
        <f t="shared" si="190"/>
        <v>-</v>
      </c>
      <c r="V1137" s="237" t="str">
        <f t="shared" si="191"/>
        <v>-</v>
      </c>
      <c r="W1137" s="295"/>
      <c r="Y1137" s="290"/>
    </row>
    <row r="1138" spans="2:25" x14ac:dyDescent="0.5">
      <c r="B1138" s="292"/>
      <c r="C1138" s="240"/>
      <c r="D1138" s="268"/>
      <c r="E1138" s="240"/>
      <c r="F1138" s="240"/>
      <c r="G1138" s="268"/>
      <c r="H1138" s="237" t="str">
        <f t="shared" si="180"/>
        <v>-</v>
      </c>
      <c r="I1138" s="237" t="str">
        <f t="shared" si="181"/>
        <v>-</v>
      </c>
      <c r="J1138" s="237" t="str">
        <f t="shared" si="182"/>
        <v>-</v>
      </c>
      <c r="K1138" s="237" t="str">
        <f t="shared" si="183"/>
        <v>-</v>
      </c>
      <c r="L1138" s="237" t="str">
        <f t="shared" si="184"/>
        <v>-</v>
      </c>
      <c r="M1138" s="237" t="str">
        <f t="shared" si="185"/>
        <v>-</v>
      </c>
      <c r="N1138" s="240"/>
      <c r="O1138" s="240"/>
      <c r="P1138" s="268"/>
      <c r="Q1138" s="237" t="str">
        <f t="shared" si="186"/>
        <v>-</v>
      </c>
      <c r="R1138" s="237" t="str">
        <f t="shared" si="187"/>
        <v>-</v>
      </c>
      <c r="S1138" s="237" t="str">
        <f t="shared" si="188"/>
        <v>-</v>
      </c>
      <c r="T1138" s="237" t="str">
        <f t="shared" si="189"/>
        <v>-</v>
      </c>
      <c r="U1138" s="237" t="str">
        <f t="shared" si="190"/>
        <v>-</v>
      </c>
      <c r="V1138" s="237" t="str">
        <f t="shared" si="191"/>
        <v>-</v>
      </c>
      <c r="W1138" s="295"/>
      <c r="Y1138" s="290"/>
    </row>
    <row r="1139" spans="2:25" x14ac:dyDescent="0.5">
      <c r="B1139" s="292"/>
      <c r="C1139" s="240"/>
      <c r="D1139" s="268"/>
      <c r="E1139" s="240"/>
      <c r="F1139" s="240"/>
      <c r="G1139" s="268"/>
      <c r="H1139" s="237" t="str">
        <f t="shared" si="180"/>
        <v>-</v>
      </c>
      <c r="I1139" s="237" t="str">
        <f t="shared" si="181"/>
        <v>-</v>
      </c>
      <c r="J1139" s="237" t="str">
        <f t="shared" si="182"/>
        <v>-</v>
      </c>
      <c r="K1139" s="237" t="str">
        <f t="shared" si="183"/>
        <v>-</v>
      </c>
      <c r="L1139" s="237" t="str">
        <f t="shared" si="184"/>
        <v>-</v>
      </c>
      <c r="M1139" s="237" t="str">
        <f t="shared" si="185"/>
        <v>-</v>
      </c>
      <c r="N1139" s="240"/>
      <c r="O1139" s="240"/>
      <c r="P1139" s="268"/>
      <c r="Q1139" s="237" t="str">
        <f t="shared" si="186"/>
        <v>-</v>
      </c>
      <c r="R1139" s="237" t="str">
        <f t="shared" si="187"/>
        <v>-</v>
      </c>
      <c r="S1139" s="237" t="str">
        <f t="shared" si="188"/>
        <v>-</v>
      </c>
      <c r="T1139" s="237" t="str">
        <f t="shared" si="189"/>
        <v>-</v>
      </c>
      <c r="U1139" s="237" t="str">
        <f t="shared" si="190"/>
        <v>-</v>
      </c>
      <c r="V1139" s="237" t="str">
        <f t="shared" si="191"/>
        <v>-</v>
      </c>
      <c r="W1139" s="295"/>
      <c r="Y1139" s="290"/>
    </row>
    <row r="1140" spans="2:25" x14ac:dyDescent="0.5">
      <c r="B1140" s="292"/>
      <c r="C1140" s="240"/>
      <c r="D1140" s="268"/>
      <c r="E1140" s="240"/>
      <c r="F1140" s="240"/>
      <c r="G1140" s="268"/>
      <c r="H1140" s="237" t="str">
        <f t="shared" si="180"/>
        <v>-</v>
      </c>
      <c r="I1140" s="237" t="str">
        <f t="shared" si="181"/>
        <v>-</v>
      </c>
      <c r="J1140" s="237" t="str">
        <f t="shared" si="182"/>
        <v>-</v>
      </c>
      <c r="K1140" s="237" t="str">
        <f t="shared" si="183"/>
        <v>-</v>
      </c>
      <c r="L1140" s="237" t="str">
        <f t="shared" si="184"/>
        <v>-</v>
      </c>
      <c r="M1140" s="237" t="str">
        <f t="shared" si="185"/>
        <v>-</v>
      </c>
      <c r="N1140" s="240"/>
      <c r="O1140" s="240"/>
      <c r="P1140" s="268"/>
      <c r="Q1140" s="237" t="str">
        <f t="shared" si="186"/>
        <v>-</v>
      </c>
      <c r="R1140" s="237" t="str">
        <f t="shared" si="187"/>
        <v>-</v>
      </c>
      <c r="S1140" s="237" t="str">
        <f t="shared" si="188"/>
        <v>-</v>
      </c>
      <c r="T1140" s="237" t="str">
        <f t="shared" si="189"/>
        <v>-</v>
      </c>
      <c r="U1140" s="237" t="str">
        <f t="shared" si="190"/>
        <v>-</v>
      </c>
      <c r="V1140" s="237" t="str">
        <f t="shared" si="191"/>
        <v>-</v>
      </c>
      <c r="W1140" s="295"/>
      <c r="Y1140" s="290"/>
    </row>
    <row r="1141" spans="2:25" x14ac:dyDescent="0.5">
      <c r="B1141" s="292"/>
      <c r="C1141" s="240"/>
      <c r="D1141" s="268"/>
      <c r="E1141" s="240"/>
      <c r="F1141" s="240"/>
      <c r="G1141" s="268"/>
      <c r="H1141" s="237" t="str">
        <f t="shared" si="180"/>
        <v>-</v>
      </c>
      <c r="I1141" s="237" t="str">
        <f t="shared" si="181"/>
        <v>-</v>
      </c>
      <c r="J1141" s="237" t="str">
        <f t="shared" si="182"/>
        <v>-</v>
      </c>
      <c r="K1141" s="237" t="str">
        <f t="shared" si="183"/>
        <v>-</v>
      </c>
      <c r="L1141" s="237" t="str">
        <f t="shared" si="184"/>
        <v>-</v>
      </c>
      <c r="M1141" s="237" t="str">
        <f t="shared" si="185"/>
        <v>-</v>
      </c>
      <c r="N1141" s="240"/>
      <c r="O1141" s="240"/>
      <c r="P1141" s="268"/>
      <c r="Q1141" s="237" t="str">
        <f t="shared" si="186"/>
        <v>-</v>
      </c>
      <c r="R1141" s="237" t="str">
        <f t="shared" si="187"/>
        <v>-</v>
      </c>
      <c r="S1141" s="237" t="str">
        <f t="shared" si="188"/>
        <v>-</v>
      </c>
      <c r="T1141" s="237" t="str">
        <f t="shared" si="189"/>
        <v>-</v>
      </c>
      <c r="U1141" s="237" t="str">
        <f t="shared" si="190"/>
        <v>-</v>
      </c>
      <c r="V1141" s="237" t="str">
        <f t="shared" si="191"/>
        <v>-</v>
      </c>
      <c r="W1141" s="295"/>
      <c r="Y1141" s="290"/>
    </row>
    <row r="1142" spans="2:25" x14ac:dyDescent="0.5">
      <c r="B1142" s="292"/>
      <c r="C1142" s="240"/>
      <c r="D1142" s="268"/>
      <c r="E1142" s="240"/>
      <c r="F1142" s="240"/>
      <c r="G1142" s="268"/>
      <c r="H1142" s="237" t="str">
        <f t="shared" si="180"/>
        <v>-</v>
      </c>
      <c r="I1142" s="237" t="str">
        <f t="shared" si="181"/>
        <v>-</v>
      </c>
      <c r="J1142" s="237" t="str">
        <f t="shared" si="182"/>
        <v>-</v>
      </c>
      <c r="K1142" s="237" t="str">
        <f t="shared" si="183"/>
        <v>-</v>
      </c>
      <c r="L1142" s="237" t="str">
        <f t="shared" si="184"/>
        <v>-</v>
      </c>
      <c r="M1142" s="237" t="str">
        <f t="shared" si="185"/>
        <v>-</v>
      </c>
      <c r="N1142" s="240"/>
      <c r="O1142" s="240"/>
      <c r="P1142" s="268"/>
      <c r="Q1142" s="237" t="str">
        <f t="shared" si="186"/>
        <v>-</v>
      </c>
      <c r="R1142" s="237" t="str">
        <f t="shared" si="187"/>
        <v>-</v>
      </c>
      <c r="S1142" s="237" t="str">
        <f t="shared" si="188"/>
        <v>-</v>
      </c>
      <c r="T1142" s="237" t="str">
        <f t="shared" si="189"/>
        <v>-</v>
      </c>
      <c r="U1142" s="237" t="str">
        <f t="shared" si="190"/>
        <v>-</v>
      </c>
      <c r="V1142" s="237" t="str">
        <f t="shared" si="191"/>
        <v>-</v>
      </c>
      <c r="W1142" s="295"/>
      <c r="Y1142" s="290"/>
    </row>
    <row r="1143" spans="2:25" x14ac:dyDescent="0.5">
      <c r="B1143" s="292"/>
      <c r="C1143" s="240"/>
      <c r="D1143" s="268"/>
      <c r="E1143" s="240"/>
      <c r="F1143" s="240"/>
      <c r="G1143" s="268"/>
      <c r="H1143" s="237" t="str">
        <f t="shared" si="180"/>
        <v>-</v>
      </c>
      <c r="I1143" s="237" t="str">
        <f t="shared" si="181"/>
        <v>-</v>
      </c>
      <c r="J1143" s="237" t="str">
        <f t="shared" si="182"/>
        <v>-</v>
      </c>
      <c r="K1143" s="237" t="str">
        <f t="shared" si="183"/>
        <v>-</v>
      </c>
      <c r="L1143" s="237" t="str">
        <f t="shared" si="184"/>
        <v>-</v>
      </c>
      <c r="M1143" s="237" t="str">
        <f t="shared" si="185"/>
        <v>-</v>
      </c>
      <c r="N1143" s="240"/>
      <c r="O1143" s="240"/>
      <c r="P1143" s="268"/>
      <c r="Q1143" s="237" t="str">
        <f t="shared" si="186"/>
        <v>-</v>
      </c>
      <c r="R1143" s="237" t="str">
        <f t="shared" si="187"/>
        <v>-</v>
      </c>
      <c r="S1143" s="237" t="str">
        <f t="shared" si="188"/>
        <v>-</v>
      </c>
      <c r="T1143" s="237" t="str">
        <f t="shared" si="189"/>
        <v>-</v>
      </c>
      <c r="U1143" s="237" t="str">
        <f t="shared" si="190"/>
        <v>-</v>
      </c>
      <c r="V1143" s="237" t="str">
        <f t="shared" si="191"/>
        <v>-</v>
      </c>
      <c r="W1143" s="295"/>
      <c r="Y1143" s="290"/>
    </row>
    <row r="1144" spans="2:25" x14ac:dyDescent="0.5">
      <c r="B1144" s="292"/>
      <c r="C1144" s="240"/>
      <c r="D1144" s="268"/>
      <c r="E1144" s="240"/>
      <c r="F1144" s="240"/>
      <c r="G1144" s="268"/>
      <c r="H1144" s="237" t="str">
        <f t="shared" si="180"/>
        <v>-</v>
      </c>
      <c r="I1144" s="237" t="str">
        <f t="shared" si="181"/>
        <v>-</v>
      </c>
      <c r="J1144" s="237" t="str">
        <f t="shared" si="182"/>
        <v>-</v>
      </c>
      <c r="K1144" s="237" t="str">
        <f t="shared" si="183"/>
        <v>-</v>
      </c>
      <c r="L1144" s="237" t="str">
        <f t="shared" si="184"/>
        <v>-</v>
      </c>
      <c r="M1144" s="237" t="str">
        <f t="shared" si="185"/>
        <v>-</v>
      </c>
      <c r="N1144" s="240"/>
      <c r="O1144" s="240"/>
      <c r="P1144" s="268"/>
      <c r="Q1144" s="237" t="str">
        <f t="shared" si="186"/>
        <v>-</v>
      </c>
      <c r="R1144" s="237" t="str">
        <f t="shared" si="187"/>
        <v>-</v>
      </c>
      <c r="S1144" s="237" t="str">
        <f t="shared" si="188"/>
        <v>-</v>
      </c>
      <c r="T1144" s="237" t="str">
        <f t="shared" si="189"/>
        <v>-</v>
      </c>
      <c r="U1144" s="237" t="str">
        <f t="shared" si="190"/>
        <v>-</v>
      </c>
      <c r="V1144" s="237" t="str">
        <f t="shared" si="191"/>
        <v>-</v>
      </c>
      <c r="W1144" s="295"/>
      <c r="Y1144" s="290"/>
    </row>
    <row r="1145" spans="2:25" x14ac:dyDescent="0.5">
      <c r="B1145" s="292"/>
      <c r="C1145" s="240"/>
      <c r="D1145" s="268"/>
      <c r="E1145" s="240"/>
      <c r="F1145" s="240"/>
      <c r="G1145" s="268"/>
      <c r="H1145" s="237" t="str">
        <f t="shared" si="180"/>
        <v>-</v>
      </c>
      <c r="I1145" s="237" t="str">
        <f t="shared" si="181"/>
        <v>-</v>
      </c>
      <c r="J1145" s="237" t="str">
        <f t="shared" si="182"/>
        <v>-</v>
      </c>
      <c r="K1145" s="237" t="str">
        <f t="shared" si="183"/>
        <v>-</v>
      </c>
      <c r="L1145" s="237" t="str">
        <f t="shared" si="184"/>
        <v>-</v>
      </c>
      <c r="M1145" s="237" t="str">
        <f t="shared" si="185"/>
        <v>-</v>
      </c>
      <c r="N1145" s="240"/>
      <c r="O1145" s="240"/>
      <c r="P1145" s="268"/>
      <c r="Q1145" s="237" t="str">
        <f t="shared" si="186"/>
        <v>-</v>
      </c>
      <c r="R1145" s="237" t="str">
        <f t="shared" si="187"/>
        <v>-</v>
      </c>
      <c r="S1145" s="237" t="str">
        <f t="shared" si="188"/>
        <v>-</v>
      </c>
      <c r="T1145" s="237" t="str">
        <f t="shared" si="189"/>
        <v>-</v>
      </c>
      <c r="U1145" s="237" t="str">
        <f t="shared" si="190"/>
        <v>-</v>
      </c>
      <c r="V1145" s="237" t="str">
        <f t="shared" si="191"/>
        <v>-</v>
      </c>
      <c r="W1145" s="295"/>
      <c r="Y1145" s="290"/>
    </row>
    <row r="1146" spans="2:25" x14ac:dyDescent="0.5">
      <c r="B1146" s="292"/>
      <c r="C1146" s="240"/>
      <c r="D1146" s="268"/>
      <c r="E1146" s="240"/>
      <c r="F1146" s="240"/>
      <c r="G1146" s="268"/>
      <c r="H1146" s="237" t="str">
        <f t="shared" si="180"/>
        <v>-</v>
      </c>
      <c r="I1146" s="237" t="str">
        <f t="shared" si="181"/>
        <v>-</v>
      </c>
      <c r="J1146" s="237" t="str">
        <f t="shared" si="182"/>
        <v>-</v>
      </c>
      <c r="K1146" s="237" t="str">
        <f t="shared" si="183"/>
        <v>-</v>
      </c>
      <c r="L1146" s="237" t="str">
        <f t="shared" si="184"/>
        <v>-</v>
      </c>
      <c r="M1146" s="237" t="str">
        <f t="shared" si="185"/>
        <v>-</v>
      </c>
      <c r="N1146" s="240"/>
      <c r="O1146" s="240"/>
      <c r="P1146" s="268"/>
      <c r="Q1146" s="237" t="str">
        <f t="shared" si="186"/>
        <v>-</v>
      </c>
      <c r="R1146" s="237" t="str">
        <f t="shared" si="187"/>
        <v>-</v>
      </c>
      <c r="S1146" s="237" t="str">
        <f t="shared" si="188"/>
        <v>-</v>
      </c>
      <c r="T1146" s="237" t="str">
        <f t="shared" si="189"/>
        <v>-</v>
      </c>
      <c r="U1146" s="237" t="str">
        <f t="shared" si="190"/>
        <v>-</v>
      </c>
      <c r="V1146" s="237" t="str">
        <f t="shared" si="191"/>
        <v>-</v>
      </c>
      <c r="W1146" s="295"/>
      <c r="Y1146" s="290"/>
    </row>
    <row r="1147" spans="2:25" x14ac:dyDescent="0.5">
      <c r="B1147" s="292"/>
      <c r="C1147" s="240"/>
      <c r="D1147" s="268"/>
      <c r="E1147" s="240"/>
      <c r="F1147" s="240"/>
      <c r="G1147" s="268"/>
      <c r="H1147" s="237" t="str">
        <f t="shared" si="180"/>
        <v>-</v>
      </c>
      <c r="I1147" s="237" t="str">
        <f t="shared" si="181"/>
        <v>-</v>
      </c>
      <c r="J1147" s="237" t="str">
        <f t="shared" si="182"/>
        <v>-</v>
      </c>
      <c r="K1147" s="237" t="str">
        <f t="shared" si="183"/>
        <v>-</v>
      </c>
      <c r="L1147" s="237" t="str">
        <f t="shared" si="184"/>
        <v>-</v>
      </c>
      <c r="M1147" s="237" t="str">
        <f t="shared" si="185"/>
        <v>-</v>
      </c>
      <c r="N1147" s="240"/>
      <c r="O1147" s="240"/>
      <c r="P1147" s="268"/>
      <c r="Q1147" s="237" t="str">
        <f t="shared" si="186"/>
        <v>-</v>
      </c>
      <c r="R1147" s="237" t="str">
        <f t="shared" si="187"/>
        <v>-</v>
      </c>
      <c r="S1147" s="237" t="str">
        <f t="shared" si="188"/>
        <v>-</v>
      </c>
      <c r="T1147" s="237" t="str">
        <f t="shared" si="189"/>
        <v>-</v>
      </c>
      <c r="U1147" s="237" t="str">
        <f t="shared" si="190"/>
        <v>-</v>
      </c>
      <c r="V1147" s="237" t="str">
        <f t="shared" si="191"/>
        <v>-</v>
      </c>
      <c r="W1147" s="295"/>
      <c r="Y1147" s="290"/>
    </row>
    <row r="1148" spans="2:25" x14ac:dyDescent="0.5">
      <c r="B1148" s="292"/>
      <c r="C1148" s="240"/>
      <c r="D1148" s="268"/>
      <c r="E1148" s="240"/>
      <c r="F1148" s="240"/>
      <c r="G1148" s="268"/>
      <c r="H1148" s="237" t="str">
        <f t="shared" si="180"/>
        <v>-</v>
      </c>
      <c r="I1148" s="237" t="str">
        <f t="shared" si="181"/>
        <v>-</v>
      </c>
      <c r="J1148" s="237" t="str">
        <f t="shared" si="182"/>
        <v>-</v>
      </c>
      <c r="K1148" s="237" t="str">
        <f t="shared" si="183"/>
        <v>-</v>
      </c>
      <c r="L1148" s="237" t="str">
        <f t="shared" si="184"/>
        <v>-</v>
      </c>
      <c r="M1148" s="237" t="str">
        <f t="shared" si="185"/>
        <v>-</v>
      </c>
      <c r="N1148" s="240"/>
      <c r="O1148" s="240"/>
      <c r="P1148" s="268"/>
      <c r="Q1148" s="237" t="str">
        <f t="shared" si="186"/>
        <v>-</v>
      </c>
      <c r="R1148" s="237" t="str">
        <f t="shared" si="187"/>
        <v>-</v>
      </c>
      <c r="S1148" s="237" t="str">
        <f t="shared" si="188"/>
        <v>-</v>
      </c>
      <c r="T1148" s="237" t="str">
        <f t="shared" si="189"/>
        <v>-</v>
      </c>
      <c r="U1148" s="237" t="str">
        <f t="shared" si="190"/>
        <v>-</v>
      </c>
      <c r="V1148" s="237" t="str">
        <f t="shared" si="191"/>
        <v>-</v>
      </c>
      <c r="W1148" s="295"/>
      <c r="Y1148" s="290"/>
    </row>
    <row r="1149" spans="2:25" x14ac:dyDescent="0.5">
      <c r="B1149" s="292"/>
      <c r="C1149" s="240"/>
      <c r="D1149" s="268"/>
      <c r="E1149" s="240"/>
      <c r="F1149" s="240"/>
      <c r="G1149" s="268"/>
      <c r="H1149" s="237" t="str">
        <f t="shared" si="180"/>
        <v>-</v>
      </c>
      <c r="I1149" s="237" t="str">
        <f t="shared" si="181"/>
        <v>-</v>
      </c>
      <c r="J1149" s="237" t="str">
        <f t="shared" si="182"/>
        <v>-</v>
      </c>
      <c r="K1149" s="237" t="str">
        <f t="shared" si="183"/>
        <v>-</v>
      </c>
      <c r="L1149" s="237" t="str">
        <f t="shared" si="184"/>
        <v>-</v>
      </c>
      <c r="M1149" s="237" t="str">
        <f t="shared" si="185"/>
        <v>-</v>
      </c>
      <c r="N1149" s="240"/>
      <c r="O1149" s="240"/>
      <c r="P1149" s="268"/>
      <c r="Q1149" s="237" t="str">
        <f t="shared" si="186"/>
        <v>-</v>
      </c>
      <c r="R1149" s="237" t="str">
        <f t="shared" si="187"/>
        <v>-</v>
      </c>
      <c r="S1149" s="237" t="str">
        <f t="shared" si="188"/>
        <v>-</v>
      </c>
      <c r="T1149" s="237" t="str">
        <f t="shared" si="189"/>
        <v>-</v>
      </c>
      <c r="U1149" s="237" t="str">
        <f t="shared" si="190"/>
        <v>-</v>
      </c>
      <c r="V1149" s="237" t="str">
        <f t="shared" si="191"/>
        <v>-</v>
      </c>
      <c r="W1149" s="295"/>
      <c r="Y1149" s="290"/>
    </row>
    <row r="1150" spans="2:25" x14ac:dyDescent="0.5">
      <c r="B1150" s="292"/>
      <c r="C1150" s="240"/>
      <c r="D1150" s="268"/>
      <c r="E1150" s="240"/>
      <c r="F1150" s="240"/>
      <c r="G1150" s="268"/>
      <c r="H1150" s="237" t="str">
        <f t="shared" si="180"/>
        <v>-</v>
      </c>
      <c r="I1150" s="237" t="str">
        <f t="shared" si="181"/>
        <v>-</v>
      </c>
      <c r="J1150" s="237" t="str">
        <f t="shared" si="182"/>
        <v>-</v>
      </c>
      <c r="K1150" s="237" t="str">
        <f t="shared" si="183"/>
        <v>-</v>
      </c>
      <c r="L1150" s="237" t="str">
        <f t="shared" si="184"/>
        <v>-</v>
      </c>
      <c r="M1150" s="237" t="str">
        <f t="shared" si="185"/>
        <v>-</v>
      </c>
      <c r="N1150" s="240"/>
      <c r="O1150" s="240"/>
      <c r="P1150" s="268"/>
      <c r="Q1150" s="237" t="str">
        <f t="shared" si="186"/>
        <v>-</v>
      </c>
      <c r="R1150" s="237" t="str">
        <f t="shared" si="187"/>
        <v>-</v>
      </c>
      <c r="S1150" s="237" t="str">
        <f t="shared" si="188"/>
        <v>-</v>
      </c>
      <c r="T1150" s="237" t="str">
        <f t="shared" si="189"/>
        <v>-</v>
      </c>
      <c r="U1150" s="237" t="str">
        <f t="shared" si="190"/>
        <v>-</v>
      </c>
      <c r="V1150" s="237" t="str">
        <f t="shared" si="191"/>
        <v>-</v>
      </c>
      <c r="W1150" s="295"/>
      <c r="Y1150" s="290"/>
    </row>
    <row r="1151" spans="2:25" x14ac:dyDescent="0.5">
      <c r="B1151" s="292"/>
      <c r="C1151" s="240"/>
      <c r="D1151" s="268"/>
      <c r="E1151" s="240"/>
      <c r="F1151" s="240"/>
      <c r="G1151" s="268"/>
      <c r="H1151" s="237" t="str">
        <f t="shared" si="180"/>
        <v>-</v>
      </c>
      <c r="I1151" s="237" t="str">
        <f t="shared" si="181"/>
        <v>-</v>
      </c>
      <c r="J1151" s="237" t="str">
        <f t="shared" si="182"/>
        <v>-</v>
      </c>
      <c r="K1151" s="237" t="str">
        <f t="shared" si="183"/>
        <v>-</v>
      </c>
      <c r="L1151" s="237" t="str">
        <f t="shared" si="184"/>
        <v>-</v>
      </c>
      <c r="M1151" s="237" t="str">
        <f t="shared" si="185"/>
        <v>-</v>
      </c>
      <c r="N1151" s="240"/>
      <c r="O1151" s="240"/>
      <c r="P1151" s="268"/>
      <c r="Q1151" s="237" t="str">
        <f t="shared" si="186"/>
        <v>-</v>
      </c>
      <c r="R1151" s="237" t="str">
        <f t="shared" si="187"/>
        <v>-</v>
      </c>
      <c r="S1151" s="237" t="str">
        <f t="shared" si="188"/>
        <v>-</v>
      </c>
      <c r="T1151" s="237" t="str">
        <f t="shared" si="189"/>
        <v>-</v>
      </c>
      <c r="U1151" s="237" t="str">
        <f t="shared" si="190"/>
        <v>-</v>
      </c>
      <c r="V1151" s="237" t="str">
        <f t="shared" si="191"/>
        <v>-</v>
      </c>
      <c r="W1151" s="295"/>
      <c r="Y1151" s="290"/>
    </row>
    <row r="1152" spans="2:25" x14ac:dyDescent="0.5">
      <c r="B1152" s="292"/>
      <c r="C1152" s="240"/>
      <c r="D1152" s="268"/>
      <c r="E1152" s="240"/>
      <c r="F1152" s="240"/>
      <c r="G1152" s="268"/>
      <c r="H1152" s="237" t="str">
        <f t="shared" si="180"/>
        <v>-</v>
      </c>
      <c r="I1152" s="237" t="str">
        <f t="shared" si="181"/>
        <v>-</v>
      </c>
      <c r="J1152" s="237" t="str">
        <f t="shared" si="182"/>
        <v>-</v>
      </c>
      <c r="K1152" s="237" t="str">
        <f t="shared" si="183"/>
        <v>-</v>
      </c>
      <c r="L1152" s="237" t="str">
        <f t="shared" si="184"/>
        <v>-</v>
      </c>
      <c r="M1152" s="237" t="str">
        <f t="shared" si="185"/>
        <v>-</v>
      </c>
      <c r="N1152" s="240"/>
      <c r="O1152" s="240"/>
      <c r="P1152" s="268"/>
      <c r="Q1152" s="237" t="str">
        <f t="shared" si="186"/>
        <v>-</v>
      </c>
      <c r="R1152" s="237" t="str">
        <f t="shared" si="187"/>
        <v>-</v>
      </c>
      <c r="S1152" s="237" t="str">
        <f t="shared" si="188"/>
        <v>-</v>
      </c>
      <c r="T1152" s="237" t="str">
        <f t="shared" si="189"/>
        <v>-</v>
      </c>
      <c r="U1152" s="237" t="str">
        <f t="shared" si="190"/>
        <v>-</v>
      </c>
      <c r="V1152" s="237" t="str">
        <f t="shared" si="191"/>
        <v>-</v>
      </c>
      <c r="W1152" s="295"/>
      <c r="Y1152" s="290"/>
    </row>
    <row r="1153" spans="2:25" x14ac:dyDescent="0.5">
      <c r="B1153" s="292"/>
      <c r="C1153" s="240"/>
      <c r="D1153" s="268"/>
      <c r="E1153" s="240"/>
      <c r="F1153" s="240"/>
      <c r="G1153" s="268"/>
      <c r="H1153" s="237" t="str">
        <f t="shared" si="180"/>
        <v>-</v>
      </c>
      <c r="I1153" s="237" t="str">
        <f t="shared" si="181"/>
        <v>-</v>
      </c>
      <c r="J1153" s="237" t="str">
        <f t="shared" si="182"/>
        <v>-</v>
      </c>
      <c r="K1153" s="237" t="str">
        <f t="shared" si="183"/>
        <v>-</v>
      </c>
      <c r="L1153" s="237" t="str">
        <f t="shared" si="184"/>
        <v>-</v>
      </c>
      <c r="M1153" s="237" t="str">
        <f t="shared" si="185"/>
        <v>-</v>
      </c>
      <c r="N1153" s="240"/>
      <c r="O1153" s="240"/>
      <c r="P1153" s="268"/>
      <c r="Q1153" s="237" t="str">
        <f t="shared" si="186"/>
        <v>-</v>
      </c>
      <c r="R1153" s="237" t="str">
        <f t="shared" si="187"/>
        <v>-</v>
      </c>
      <c r="S1153" s="237" t="str">
        <f t="shared" si="188"/>
        <v>-</v>
      </c>
      <c r="T1153" s="237" t="str">
        <f t="shared" si="189"/>
        <v>-</v>
      </c>
      <c r="U1153" s="237" t="str">
        <f t="shared" si="190"/>
        <v>-</v>
      </c>
      <c r="V1153" s="237" t="str">
        <f t="shared" si="191"/>
        <v>-</v>
      </c>
      <c r="W1153" s="295"/>
      <c r="Y1153" s="290"/>
    </row>
    <row r="1154" spans="2:25" x14ac:dyDescent="0.5">
      <c r="B1154" s="292"/>
      <c r="C1154" s="240"/>
      <c r="D1154" s="268"/>
      <c r="E1154" s="240"/>
      <c r="F1154" s="240"/>
      <c r="G1154" s="268"/>
      <c r="H1154" s="237" t="str">
        <f t="shared" si="180"/>
        <v>-</v>
      </c>
      <c r="I1154" s="237" t="str">
        <f t="shared" si="181"/>
        <v>-</v>
      </c>
      <c r="J1154" s="237" t="str">
        <f t="shared" si="182"/>
        <v>-</v>
      </c>
      <c r="K1154" s="237" t="str">
        <f t="shared" si="183"/>
        <v>-</v>
      </c>
      <c r="L1154" s="237" t="str">
        <f t="shared" si="184"/>
        <v>-</v>
      </c>
      <c r="M1154" s="237" t="str">
        <f t="shared" si="185"/>
        <v>-</v>
      </c>
      <c r="N1154" s="240"/>
      <c r="O1154" s="240"/>
      <c r="P1154" s="268"/>
      <c r="Q1154" s="237" t="str">
        <f t="shared" si="186"/>
        <v>-</v>
      </c>
      <c r="R1154" s="237" t="str">
        <f t="shared" si="187"/>
        <v>-</v>
      </c>
      <c r="S1154" s="237" t="str">
        <f t="shared" si="188"/>
        <v>-</v>
      </c>
      <c r="T1154" s="237" t="str">
        <f t="shared" si="189"/>
        <v>-</v>
      </c>
      <c r="U1154" s="237" t="str">
        <f t="shared" si="190"/>
        <v>-</v>
      </c>
      <c r="V1154" s="237" t="str">
        <f t="shared" si="191"/>
        <v>-</v>
      </c>
      <c r="W1154" s="295"/>
      <c r="Y1154" s="290"/>
    </row>
    <row r="1155" spans="2:25" x14ac:dyDescent="0.5">
      <c r="B1155" s="292"/>
      <c r="C1155" s="240"/>
      <c r="D1155" s="268"/>
      <c r="E1155" s="240"/>
      <c r="F1155" s="240"/>
      <c r="G1155" s="268"/>
      <c r="H1155" s="237" t="str">
        <f t="shared" si="180"/>
        <v>-</v>
      </c>
      <c r="I1155" s="237" t="str">
        <f t="shared" si="181"/>
        <v>-</v>
      </c>
      <c r="J1155" s="237" t="str">
        <f t="shared" si="182"/>
        <v>-</v>
      </c>
      <c r="K1155" s="237" t="str">
        <f t="shared" si="183"/>
        <v>-</v>
      </c>
      <c r="L1155" s="237" t="str">
        <f t="shared" si="184"/>
        <v>-</v>
      </c>
      <c r="M1155" s="237" t="str">
        <f t="shared" si="185"/>
        <v>-</v>
      </c>
      <c r="N1155" s="240"/>
      <c r="O1155" s="240"/>
      <c r="P1155" s="268"/>
      <c r="Q1155" s="237" t="str">
        <f t="shared" si="186"/>
        <v>-</v>
      </c>
      <c r="R1155" s="237" t="str">
        <f t="shared" si="187"/>
        <v>-</v>
      </c>
      <c r="S1155" s="237" t="str">
        <f t="shared" si="188"/>
        <v>-</v>
      </c>
      <c r="T1155" s="237" t="str">
        <f t="shared" si="189"/>
        <v>-</v>
      </c>
      <c r="U1155" s="237" t="str">
        <f t="shared" si="190"/>
        <v>-</v>
      </c>
      <c r="V1155" s="237" t="str">
        <f t="shared" si="191"/>
        <v>-</v>
      </c>
      <c r="W1155" s="295"/>
      <c r="Y1155" s="290"/>
    </row>
    <row r="1156" spans="2:25" x14ac:dyDescent="0.5">
      <c r="B1156" s="292"/>
      <c r="C1156" s="240"/>
      <c r="D1156" s="268"/>
      <c r="E1156" s="240"/>
      <c r="F1156" s="240"/>
      <c r="G1156" s="268"/>
      <c r="H1156" s="237" t="str">
        <f t="shared" si="180"/>
        <v>-</v>
      </c>
      <c r="I1156" s="237" t="str">
        <f t="shared" si="181"/>
        <v>-</v>
      </c>
      <c r="J1156" s="237" t="str">
        <f t="shared" si="182"/>
        <v>-</v>
      </c>
      <c r="K1156" s="237" t="str">
        <f t="shared" si="183"/>
        <v>-</v>
      </c>
      <c r="L1156" s="237" t="str">
        <f t="shared" si="184"/>
        <v>-</v>
      </c>
      <c r="M1156" s="237" t="str">
        <f t="shared" si="185"/>
        <v>-</v>
      </c>
      <c r="N1156" s="240"/>
      <c r="O1156" s="240"/>
      <c r="P1156" s="268"/>
      <c r="Q1156" s="237" t="str">
        <f t="shared" si="186"/>
        <v>-</v>
      </c>
      <c r="R1156" s="237" t="str">
        <f t="shared" si="187"/>
        <v>-</v>
      </c>
      <c r="S1156" s="237" t="str">
        <f t="shared" si="188"/>
        <v>-</v>
      </c>
      <c r="T1156" s="237" t="str">
        <f t="shared" si="189"/>
        <v>-</v>
      </c>
      <c r="U1156" s="237" t="str">
        <f t="shared" si="190"/>
        <v>-</v>
      </c>
      <c r="V1156" s="237" t="str">
        <f t="shared" si="191"/>
        <v>-</v>
      </c>
      <c r="W1156" s="295"/>
      <c r="Y1156" s="290"/>
    </row>
    <row r="1157" spans="2:25" x14ac:dyDescent="0.5">
      <c r="B1157" s="292"/>
      <c r="C1157" s="240"/>
      <c r="D1157" s="268"/>
      <c r="E1157" s="240"/>
      <c r="F1157" s="240"/>
      <c r="G1157" s="268"/>
      <c r="H1157" s="237" t="str">
        <f t="shared" si="180"/>
        <v>-</v>
      </c>
      <c r="I1157" s="237" t="str">
        <f t="shared" si="181"/>
        <v>-</v>
      </c>
      <c r="J1157" s="237" t="str">
        <f t="shared" si="182"/>
        <v>-</v>
      </c>
      <c r="K1157" s="237" t="str">
        <f t="shared" si="183"/>
        <v>-</v>
      </c>
      <c r="L1157" s="237" t="str">
        <f t="shared" si="184"/>
        <v>-</v>
      </c>
      <c r="M1157" s="237" t="str">
        <f t="shared" si="185"/>
        <v>-</v>
      </c>
      <c r="N1157" s="240"/>
      <c r="O1157" s="240"/>
      <c r="P1157" s="268"/>
      <c r="Q1157" s="237" t="str">
        <f t="shared" si="186"/>
        <v>-</v>
      </c>
      <c r="R1157" s="237" t="str">
        <f t="shared" si="187"/>
        <v>-</v>
      </c>
      <c r="S1157" s="237" t="str">
        <f t="shared" si="188"/>
        <v>-</v>
      </c>
      <c r="T1157" s="237" t="str">
        <f t="shared" si="189"/>
        <v>-</v>
      </c>
      <c r="U1157" s="237" t="str">
        <f t="shared" si="190"/>
        <v>-</v>
      </c>
      <c r="V1157" s="237" t="str">
        <f t="shared" si="191"/>
        <v>-</v>
      </c>
      <c r="W1157" s="295"/>
      <c r="Y1157" s="290"/>
    </row>
    <row r="1158" spans="2:25" x14ac:dyDescent="0.5">
      <c r="B1158" s="292"/>
      <c r="C1158" s="240"/>
      <c r="D1158" s="268"/>
      <c r="E1158" s="240"/>
      <c r="F1158" s="240"/>
      <c r="G1158" s="268"/>
      <c r="H1158" s="237" t="str">
        <f t="shared" si="180"/>
        <v>-</v>
      </c>
      <c r="I1158" s="237" t="str">
        <f t="shared" si="181"/>
        <v>-</v>
      </c>
      <c r="J1158" s="237" t="str">
        <f t="shared" si="182"/>
        <v>-</v>
      </c>
      <c r="K1158" s="237" t="str">
        <f t="shared" si="183"/>
        <v>-</v>
      </c>
      <c r="L1158" s="237" t="str">
        <f t="shared" si="184"/>
        <v>-</v>
      </c>
      <c r="M1158" s="237" t="str">
        <f t="shared" si="185"/>
        <v>-</v>
      </c>
      <c r="N1158" s="240"/>
      <c r="O1158" s="240"/>
      <c r="P1158" s="268"/>
      <c r="Q1158" s="237" t="str">
        <f t="shared" si="186"/>
        <v>-</v>
      </c>
      <c r="R1158" s="237" t="str">
        <f t="shared" si="187"/>
        <v>-</v>
      </c>
      <c r="S1158" s="237" t="str">
        <f t="shared" si="188"/>
        <v>-</v>
      </c>
      <c r="T1158" s="237" t="str">
        <f t="shared" si="189"/>
        <v>-</v>
      </c>
      <c r="U1158" s="237" t="str">
        <f t="shared" si="190"/>
        <v>-</v>
      </c>
      <c r="V1158" s="237" t="str">
        <f t="shared" si="191"/>
        <v>-</v>
      </c>
      <c r="W1158" s="295"/>
      <c r="Y1158" s="290"/>
    </row>
    <row r="1159" spans="2:25" x14ac:dyDescent="0.5">
      <c r="B1159" s="292"/>
      <c r="C1159" s="240"/>
      <c r="D1159" s="268"/>
      <c r="E1159" s="240"/>
      <c r="F1159" s="240"/>
      <c r="G1159" s="268"/>
      <c r="H1159" s="237" t="str">
        <f t="shared" si="180"/>
        <v>-</v>
      </c>
      <c r="I1159" s="237" t="str">
        <f t="shared" si="181"/>
        <v>-</v>
      </c>
      <c r="J1159" s="237" t="str">
        <f t="shared" si="182"/>
        <v>-</v>
      </c>
      <c r="K1159" s="237" t="str">
        <f t="shared" si="183"/>
        <v>-</v>
      </c>
      <c r="L1159" s="237" t="str">
        <f t="shared" si="184"/>
        <v>-</v>
      </c>
      <c r="M1159" s="237" t="str">
        <f t="shared" si="185"/>
        <v>-</v>
      </c>
      <c r="N1159" s="240"/>
      <c r="O1159" s="240"/>
      <c r="P1159" s="268"/>
      <c r="Q1159" s="237" t="str">
        <f t="shared" si="186"/>
        <v>-</v>
      </c>
      <c r="R1159" s="237" t="str">
        <f t="shared" si="187"/>
        <v>-</v>
      </c>
      <c r="S1159" s="237" t="str">
        <f t="shared" si="188"/>
        <v>-</v>
      </c>
      <c r="T1159" s="237" t="str">
        <f t="shared" si="189"/>
        <v>-</v>
      </c>
      <c r="U1159" s="237" t="str">
        <f t="shared" si="190"/>
        <v>-</v>
      </c>
      <c r="V1159" s="237" t="str">
        <f t="shared" si="191"/>
        <v>-</v>
      </c>
      <c r="W1159" s="295"/>
      <c r="Y1159" s="290"/>
    </row>
    <row r="1160" spans="2:25" x14ac:dyDescent="0.5">
      <c r="B1160" s="292"/>
      <c r="C1160" s="240"/>
      <c r="D1160" s="268"/>
      <c r="E1160" s="240"/>
      <c r="F1160" s="240"/>
      <c r="G1160" s="268"/>
      <c r="H1160" s="237" t="str">
        <f t="shared" si="180"/>
        <v>-</v>
      </c>
      <c r="I1160" s="237" t="str">
        <f t="shared" si="181"/>
        <v>-</v>
      </c>
      <c r="J1160" s="237" t="str">
        <f t="shared" si="182"/>
        <v>-</v>
      </c>
      <c r="K1160" s="237" t="str">
        <f t="shared" si="183"/>
        <v>-</v>
      </c>
      <c r="L1160" s="237" t="str">
        <f t="shared" si="184"/>
        <v>-</v>
      </c>
      <c r="M1160" s="237" t="str">
        <f t="shared" si="185"/>
        <v>-</v>
      </c>
      <c r="N1160" s="240"/>
      <c r="O1160" s="240"/>
      <c r="P1160" s="268"/>
      <c r="Q1160" s="237" t="str">
        <f t="shared" si="186"/>
        <v>-</v>
      </c>
      <c r="R1160" s="237" t="str">
        <f t="shared" si="187"/>
        <v>-</v>
      </c>
      <c r="S1160" s="237" t="str">
        <f t="shared" si="188"/>
        <v>-</v>
      </c>
      <c r="T1160" s="237" t="str">
        <f t="shared" si="189"/>
        <v>-</v>
      </c>
      <c r="U1160" s="237" t="str">
        <f t="shared" si="190"/>
        <v>-</v>
      </c>
      <c r="V1160" s="237" t="str">
        <f t="shared" si="191"/>
        <v>-</v>
      </c>
      <c r="W1160" s="295"/>
      <c r="Y1160" s="290"/>
    </row>
    <row r="1161" spans="2:25" x14ac:dyDescent="0.5">
      <c r="B1161" s="292"/>
      <c r="C1161" s="240"/>
      <c r="D1161" s="268"/>
      <c r="E1161" s="240"/>
      <c r="F1161" s="240"/>
      <c r="G1161" s="268"/>
      <c r="H1161" s="237" t="str">
        <f t="shared" si="180"/>
        <v>-</v>
      </c>
      <c r="I1161" s="237" t="str">
        <f t="shared" si="181"/>
        <v>-</v>
      </c>
      <c r="J1161" s="237" t="str">
        <f t="shared" si="182"/>
        <v>-</v>
      </c>
      <c r="K1161" s="237" t="str">
        <f t="shared" si="183"/>
        <v>-</v>
      </c>
      <c r="L1161" s="237" t="str">
        <f t="shared" si="184"/>
        <v>-</v>
      </c>
      <c r="M1161" s="237" t="str">
        <f t="shared" si="185"/>
        <v>-</v>
      </c>
      <c r="N1161" s="240"/>
      <c r="O1161" s="240"/>
      <c r="P1161" s="268"/>
      <c r="Q1161" s="237" t="str">
        <f t="shared" si="186"/>
        <v>-</v>
      </c>
      <c r="R1161" s="237" t="str">
        <f t="shared" si="187"/>
        <v>-</v>
      </c>
      <c r="S1161" s="237" t="str">
        <f t="shared" si="188"/>
        <v>-</v>
      </c>
      <c r="T1161" s="237" t="str">
        <f t="shared" si="189"/>
        <v>-</v>
      </c>
      <c r="U1161" s="237" t="str">
        <f t="shared" si="190"/>
        <v>-</v>
      </c>
      <c r="V1161" s="237" t="str">
        <f t="shared" si="191"/>
        <v>-</v>
      </c>
      <c r="W1161" s="295"/>
      <c r="Y1161" s="290"/>
    </row>
    <row r="1162" spans="2:25" x14ac:dyDescent="0.5">
      <c r="B1162" s="292"/>
      <c r="C1162" s="240"/>
      <c r="D1162" s="268"/>
      <c r="E1162" s="240"/>
      <c r="F1162" s="240"/>
      <c r="G1162" s="268"/>
      <c r="H1162" s="237" t="str">
        <f t="shared" si="180"/>
        <v>-</v>
      </c>
      <c r="I1162" s="237" t="str">
        <f t="shared" si="181"/>
        <v>-</v>
      </c>
      <c r="J1162" s="237" t="str">
        <f t="shared" si="182"/>
        <v>-</v>
      </c>
      <c r="K1162" s="237" t="str">
        <f t="shared" si="183"/>
        <v>-</v>
      </c>
      <c r="L1162" s="237" t="str">
        <f t="shared" si="184"/>
        <v>-</v>
      </c>
      <c r="M1162" s="237" t="str">
        <f t="shared" si="185"/>
        <v>-</v>
      </c>
      <c r="N1162" s="240"/>
      <c r="O1162" s="240"/>
      <c r="P1162" s="268"/>
      <c r="Q1162" s="237" t="str">
        <f t="shared" si="186"/>
        <v>-</v>
      </c>
      <c r="R1162" s="237" t="str">
        <f t="shared" si="187"/>
        <v>-</v>
      </c>
      <c r="S1162" s="237" t="str">
        <f t="shared" si="188"/>
        <v>-</v>
      </c>
      <c r="T1162" s="237" t="str">
        <f t="shared" si="189"/>
        <v>-</v>
      </c>
      <c r="U1162" s="237" t="str">
        <f t="shared" si="190"/>
        <v>-</v>
      </c>
      <c r="V1162" s="237" t="str">
        <f t="shared" si="191"/>
        <v>-</v>
      </c>
      <c r="W1162" s="295"/>
      <c r="Y1162" s="290"/>
    </row>
    <row r="1163" spans="2:25" x14ac:dyDescent="0.5">
      <c r="B1163" s="292"/>
      <c r="C1163" s="240"/>
      <c r="D1163" s="268"/>
      <c r="E1163" s="240"/>
      <c r="F1163" s="240"/>
      <c r="G1163" s="268"/>
      <c r="H1163" s="237" t="str">
        <f t="shared" si="180"/>
        <v>-</v>
      </c>
      <c r="I1163" s="237" t="str">
        <f t="shared" si="181"/>
        <v>-</v>
      </c>
      <c r="J1163" s="237" t="str">
        <f t="shared" si="182"/>
        <v>-</v>
      </c>
      <c r="K1163" s="237" t="str">
        <f t="shared" si="183"/>
        <v>-</v>
      </c>
      <c r="L1163" s="237" t="str">
        <f t="shared" si="184"/>
        <v>-</v>
      </c>
      <c r="M1163" s="237" t="str">
        <f t="shared" si="185"/>
        <v>-</v>
      </c>
      <c r="N1163" s="240"/>
      <c r="O1163" s="240"/>
      <c r="P1163" s="268"/>
      <c r="Q1163" s="237" t="str">
        <f t="shared" si="186"/>
        <v>-</v>
      </c>
      <c r="R1163" s="237" t="str">
        <f t="shared" si="187"/>
        <v>-</v>
      </c>
      <c r="S1163" s="237" t="str">
        <f t="shared" si="188"/>
        <v>-</v>
      </c>
      <c r="T1163" s="237" t="str">
        <f t="shared" si="189"/>
        <v>-</v>
      </c>
      <c r="U1163" s="237" t="str">
        <f t="shared" si="190"/>
        <v>-</v>
      </c>
      <c r="V1163" s="237" t="str">
        <f t="shared" si="191"/>
        <v>-</v>
      </c>
      <c r="W1163" s="295"/>
      <c r="Y1163" s="290"/>
    </row>
    <row r="1164" spans="2:25" x14ac:dyDescent="0.5">
      <c r="B1164" s="292"/>
      <c r="C1164" s="240"/>
      <c r="D1164" s="268"/>
      <c r="E1164" s="240"/>
      <c r="F1164" s="240"/>
      <c r="G1164" s="268"/>
      <c r="H1164" s="237" t="str">
        <f t="shared" si="180"/>
        <v>-</v>
      </c>
      <c r="I1164" s="237" t="str">
        <f t="shared" si="181"/>
        <v>-</v>
      </c>
      <c r="J1164" s="237" t="str">
        <f t="shared" si="182"/>
        <v>-</v>
      </c>
      <c r="K1164" s="237" t="str">
        <f t="shared" si="183"/>
        <v>-</v>
      </c>
      <c r="L1164" s="237" t="str">
        <f t="shared" si="184"/>
        <v>-</v>
      </c>
      <c r="M1164" s="237" t="str">
        <f t="shared" si="185"/>
        <v>-</v>
      </c>
      <c r="N1164" s="240"/>
      <c r="O1164" s="240"/>
      <c r="P1164" s="268"/>
      <c r="Q1164" s="237" t="str">
        <f t="shared" si="186"/>
        <v>-</v>
      </c>
      <c r="R1164" s="237" t="str">
        <f t="shared" si="187"/>
        <v>-</v>
      </c>
      <c r="S1164" s="237" t="str">
        <f t="shared" si="188"/>
        <v>-</v>
      </c>
      <c r="T1164" s="237" t="str">
        <f t="shared" si="189"/>
        <v>-</v>
      </c>
      <c r="U1164" s="237" t="str">
        <f t="shared" si="190"/>
        <v>-</v>
      </c>
      <c r="V1164" s="237" t="str">
        <f t="shared" si="191"/>
        <v>-</v>
      </c>
      <c r="W1164" s="295"/>
      <c r="Y1164" s="290"/>
    </row>
    <row r="1165" spans="2:25" x14ac:dyDescent="0.5">
      <c r="B1165" s="292"/>
      <c r="C1165" s="240"/>
      <c r="D1165" s="268"/>
      <c r="E1165" s="240"/>
      <c r="F1165" s="240"/>
      <c r="G1165" s="268"/>
      <c r="H1165" s="237" t="str">
        <f t="shared" si="180"/>
        <v>-</v>
      </c>
      <c r="I1165" s="237" t="str">
        <f t="shared" si="181"/>
        <v>-</v>
      </c>
      <c r="J1165" s="237" t="str">
        <f t="shared" si="182"/>
        <v>-</v>
      </c>
      <c r="K1165" s="237" t="str">
        <f t="shared" si="183"/>
        <v>-</v>
      </c>
      <c r="L1165" s="237" t="str">
        <f t="shared" si="184"/>
        <v>-</v>
      </c>
      <c r="M1165" s="237" t="str">
        <f t="shared" si="185"/>
        <v>-</v>
      </c>
      <c r="N1165" s="240"/>
      <c r="O1165" s="240"/>
      <c r="P1165" s="268"/>
      <c r="Q1165" s="237" t="str">
        <f t="shared" si="186"/>
        <v>-</v>
      </c>
      <c r="R1165" s="237" t="str">
        <f t="shared" si="187"/>
        <v>-</v>
      </c>
      <c r="S1165" s="237" t="str">
        <f t="shared" si="188"/>
        <v>-</v>
      </c>
      <c r="T1165" s="237" t="str">
        <f t="shared" si="189"/>
        <v>-</v>
      </c>
      <c r="U1165" s="237" t="str">
        <f t="shared" si="190"/>
        <v>-</v>
      </c>
      <c r="V1165" s="237" t="str">
        <f t="shared" si="191"/>
        <v>-</v>
      </c>
      <c r="W1165" s="295"/>
      <c r="Y1165" s="290"/>
    </row>
    <row r="1166" spans="2:25" x14ac:dyDescent="0.5">
      <c r="B1166" s="292"/>
      <c r="C1166" s="240"/>
      <c r="D1166" s="268"/>
      <c r="E1166" s="240"/>
      <c r="F1166" s="240"/>
      <c r="G1166" s="268"/>
      <c r="H1166" s="237" t="str">
        <f t="shared" si="180"/>
        <v>-</v>
      </c>
      <c r="I1166" s="237" t="str">
        <f t="shared" si="181"/>
        <v>-</v>
      </c>
      <c r="J1166" s="237" t="str">
        <f t="shared" si="182"/>
        <v>-</v>
      </c>
      <c r="K1166" s="237" t="str">
        <f t="shared" si="183"/>
        <v>-</v>
      </c>
      <c r="L1166" s="237" t="str">
        <f t="shared" si="184"/>
        <v>-</v>
      </c>
      <c r="M1166" s="237" t="str">
        <f t="shared" si="185"/>
        <v>-</v>
      </c>
      <c r="N1166" s="240"/>
      <c r="O1166" s="240"/>
      <c r="P1166" s="268"/>
      <c r="Q1166" s="237" t="str">
        <f t="shared" si="186"/>
        <v>-</v>
      </c>
      <c r="R1166" s="237" t="str">
        <f t="shared" si="187"/>
        <v>-</v>
      </c>
      <c r="S1166" s="237" t="str">
        <f t="shared" si="188"/>
        <v>-</v>
      </c>
      <c r="T1166" s="237" t="str">
        <f t="shared" si="189"/>
        <v>-</v>
      </c>
      <c r="U1166" s="237" t="str">
        <f t="shared" si="190"/>
        <v>-</v>
      </c>
      <c r="V1166" s="237" t="str">
        <f t="shared" si="191"/>
        <v>-</v>
      </c>
      <c r="W1166" s="295"/>
      <c r="Y1166" s="290"/>
    </row>
    <row r="1167" spans="2:25" x14ac:dyDescent="0.5">
      <c r="B1167" s="292"/>
      <c r="C1167" s="240"/>
      <c r="D1167" s="268"/>
      <c r="E1167" s="240"/>
      <c r="F1167" s="240"/>
      <c r="G1167" s="268"/>
      <c r="H1167" s="237" t="str">
        <f t="shared" si="180"/>
        <v>-</v>
      </c>
      <c r="I1167" s="237" t="str">
        <f t="shared" si="181"/>
        <v>-</v>
      </c>
      <c r="J1167" s="237" t="str">
        <f t="shared" si="182"/>
        <v>-</v>
      </c>
      <c r="K1167" s="237" t="str">
        <f t="shared" si="183"/>
        <v>-</v>
      </c>
      <c r="L1167" s="237" t="str">
        <f t="shared" si="184"/>
        <v>-</v>
      </c>
      <c r="M1167" s="237" t="str">
        <f t="shared" si="185"/>
        <v>-</v>
      </c>
      <c r="N1167" s="240"/>
      <c r="O1167" s="240"/>
      <c r="P1167" s="268"/>
      <c r="Q1167" s="237" t="str">
        <f t="shared" si="186"/>
        <v>-</v>
      </c>
      <c r="R1167" s="237" t="str">
        <f t="shared" si="187"/>
        <v>-</v>
      </c>
      <c r="S1167" s="237" t="str">
        <f t="shared" si="188"/>
        <v>-</v>
      </c>
      <c r="T1167" s="237" t="str">
        <f t="shared" si="189"/>
        <v>-</v>
      </c>
      <c r="U1167" s="237" t="str">
        <f t="shared" si="190"/>
        <v>-</v>
      </c>
      <c r="V1167" s="237" t="str">
        <f t="shared" si="191"/>
        <v>-</v>
      </c>
      <c r="W1167" s="295"/>
      <c r="Y1167" s="290"/>
    </row>
    <row r="1168" spans="2:25" x14ac:dyDescent="0.5">
      <c r="B1168" s="292"/>
      <c r="C1168" s="240"/>
      <c r="D1168" s="268"/>
      <c r="E1168" s="240"/>
      <c r="F1168" s="240"/>
      <c r="G1168" s="268"/>
      <c r="H1168" s="237" t="str">
        <f t="shared" si="180"/>
        <v>-</v>
      </c>
      <c r="I1168" s="237" t="str">
        <f t="shared" si="181"/>
        <v>-</v>
      </c>
      <c r="J1168" s="237" t="str">
        <f t="shared" si="182"/>
        <v>-</v>
      </c>
      <c r="K1168" s="237" t="str">
        <f t="shared" si="183"/>
        <v>-</v>
      </c>
      <c r="L1168" s="237" t="str">
        <f t="shared" si="184"/>
        <v>-</v>
      </c>
      <c r="M1168" s="237" t="str">
        <f t="shared" si="185"/>
        <v>-</v>
      </c>
      <c r="N1168" s="240"/>
      <c r="O1168" s="240"/>
      <c r="P1168" s="268"/>
      <c r="Q1168" s="237" t="str">
        <f t="shared" si="186"/>
        <v>-</v>
      </c>
      <c r="R1168" s="237" t="str">
        <f t="shared" si="187"/>
        <v>-</v>
      </c>
      <c r="S1168" s="237" t="str">
        <f t="shared" si="188"/>
        <v>-</v>
      </c>
      <c r="T1168" s="237" t="str">
        <f t="shared" si="189"/>
        <v>-</v>
      </c>
      <c r="U1168" s="237" t="str">
        <f t="shared" si="190"/>
        <v>-</v>
      </c>
      <c r="V1168" s="237" t="str">
        <f t="shared" si="191"/>
        <v>-</v>
      </c>
      <c r="W1168" s="295"/>
      <c r="Y1168" s="290"/>
    </row>
    <row r="1169" spans="2:25" x14ac:dyDescent="0.5">
      <c r="B1169" s="292"/>
      <c r="C1169" s="240"/>
      <c r="D1169" s="268"/>
      <c r="E1169" s="240"/>
      <c r="F1169" s="240"/>
      <c r="G1169" s="268"/>
      <c r="H1169" s="237" t="str">
        <f t="shared" si="180"/>
        <v>-</v>
      </c>
      <c r="I1169" s="237" t="str">
        <f t="shared" si="181"/>
        <v>-</v>
      </c>
      <c r="J1169" s="237" t="str">
        <f t="shared" si="182"/>
        <v>-</v>
      </c>
      <c r="K1169" s="237" t="str">
        <f t="shared" si="183"/>
        <v>-</v>
      </c>
      <c r="L1169" s="237" t="str">
        <f t="shared" si="184"/>
        <v>-</v>
      </c>
      <c r="M1169" s="237" t="str">
        <f t="shared" si="185"/>
        <v>-</v>
      </c>
      <c r="N1169" s="240"/>
      <c r="O1169" s="240"/>
      <c r="P1169" s="268"/>
      <c r="Q1169" s="237" t="str">
        <f t="shared" si="186"/>
        <v>-</v>
      </c>
      <c r="R1169" s="237" t="str">
        <f t="shared" si="187"/>
        <v>-</v>
      </c>
      <c r="S1169" s="237" t="str">
        <f t="shared" si="188"/>
        <v>-</v>
      </c>
      <c r="T1169" s="237" t="str">
        <f t="shared" si="189"/>
        <v>-</v>
      </c>
      <c r="U1169" s="237" t="str">
        <f t="shared" si="190"/>
        <v>-</v>
      </c>
      <c r="V1169" s="237" t="str">
        <f t="shared" si="191"/>
        <v>-</v>
      </c>
      <c r="W1169" s="295"/>
      <c r="Y1169" s="290"/>
    </row>
    <row r="1170" spans="2:25" x14ac:dyDescent="0.5">
      <c r="B1170" s="292"/>
      <c r="C1170" s="240"/>
      <c r="D1170" s="268"/>
      <c r="E1170" s="240"/>
      <c r="F1170" s="240"/>
      <c r="G1170" s="268"/>
      <c r="H1170" s="237" t="str">
        <f t="shared" si="180"/>
        <v>-</v>
      </c>
      <c r="I1170" s="237" t="str">
        <f t="shared" si="181"/>
        <v>-</v>
      </c>
      <c r="J1170" s="237" t="str">
        <f t="shared" si="182"/>
        <v>-</v>
      </c>
      <c r="K1170" s="237" t="str">
        <f t="shared" si="183"/>
        <v>-</v>
      </c>
      <c r="L1170" s="237" t="str">
        <f t="shared" si="184"/>
        <v>-</v>
      </c>
      <c r="M1170" s="237" t="str">
        <f t="shared" si="185"/>
        <v>-</v>
      </c>
      <c r="N1170" s="240"/>
      <c r="O1170" s="240"/>
      <c r="P1170" s="268"/>
      <c r="Q1170" s="237" t="str">
        <f t="shared" si="186"/>
        <v>-</v>
      </c>
      <c r="R1170" s="237" t="str">
        <f t="shared" si="187"/>
        <v>-</v>
      </c>
      <c r="S1170" s="237" t="str">
        <f t="shared" si="188"/>
        <v>-</v>
      </c>
      <c r="T1170" s="237" t="str">
        <f t="shared" si="189"/>
        <v>-</v>
      </c>
      <c r="U1170" s="237" t="str">
        <f t="shared" si="190"/>
        <v>-</v>
      </c>
      <c r="V1170" s="237" t="str">
        <f t="shared" si="191"/>
        <v>-</v>
      </c>
      <c r="W1170" s="295"/>
      <c r="Y1170" s="290"/>
    </row>
    <row r="1171" spans="2:25" x14ac:dyDescent="0.5">
      <c r="B1171" s="292"/>
      <c r="C1171" s="240"/>
      <c r="D1171" s="268"/>
      <c r="E1171" s="240"/>
      <c r="F1171" s="240"/>
      <c r="G1171" s="268"/>
      <c r="H1171" s="237" t="str">
        <f t="shared" si="180"/>
        <v>-</v>
      </c>
      <c r="I1171" s="237" t="str">
        <f t="shared" si="181"/>
        <v>-</v>
      </c>
      <c r="J1171" s="237" t="str">
        <f t="shared" si="182"/>
        <v>-</v>
      </c>
      <c r="K1171" s="237" t="str">
        <f t="shared" si="183"/>
        <v>-</v>
      </c>
      <c r="L1171" s="237" t="str">
        <f t="shared" si="184"/>
        <v>-</v>
      </c>
      <c r="M1171" s="237" t="str">
        <f t="shared" si="185"/>
        <v>-</v>
      </c>
      <c r="N1171" s="240"/>
      <c r="O1171" s="240"/>
      <c r="P1171" s="268"/>
      <c r="Q1171" s="237" t="str">
        <f t="shared" si="186"/>
        <v>-</v>
      </c>
      <c r="R1171" s="237" t="str">
        <f t="shared" si="187"/>
        <v>-</v>
      </c>
      <c r="S1171" s="237" t="str">
        <f t="shared" si="188"/>
        <v>-</v>
      </c>
      <c r="T1171" s="237" t="str">
        <f t="shared" si="189"/>
        <v>-</v>
      </c>
      <c r="U1171" s="237" t="str">
        <f t="shared" si="190"/>
        <v>-</v>
      </c>
      <c r="V1171" s="237" t="str">
        <f t="shared" si="191"/>
        <v>-</v>
      </c>
      <c r="W1171" s="295"/>
      <c r="Y1171" s="290"/>
    </row>
    <row r="1172" spans="2:25" x14ac:dyDescent="0.5">
      <c r="B1172" s="292"/>
      <c r="C1172" s="240"/>
      <c r="D1172" s="268"/>
      <c r="E1172" s="240"/>
      <c r="F1172" s="240"/>
      <c r="G1172" s="268"/>
      <c r="H1172" s="237" t="str">
        <f t="shared" si="180"/>
        <v>-</v>
      </c>
      <c r="I1172" s="237" t="str">
        <f t="shared" si="181"/>
        <v>-</v>
      </c>
      <c r="J1172" s="237" t="str">
        <f t="shared" si="182"/>
        <v>-</v>
      </c>
      <c r="K1172" s="237" t="str">
        <f t="shared" si="183"/>
        <v>-</v>
      </c>
      <c r="L1172" s="237" t="str">
        <f t="shared" si="184"/>
        <v>-</v>
      </c>
      <c r="M1172" s="237" t="str">
        <f t="shared" si="185"/>
        <v>-</v>
      </c>
      <c r="N1172" s="240"/>
      <c r="O1172" s="240"/>
      <c r="P1172" s="268"/>
      <c r="Q1172" s="237" t="str">
        <f t="shared" si="186"/>
        <v>-</v>
      </c>
      <c r="R1172" s="237" t="str">
        <f t="shared" si="187"/>
        <v>-</v>
      </c>
      <c r="S1172" s="237" t="str">
        <f t="shared" si="188"/>
        <v>-</v>
      </c>
      <c r="T1172" s="237" t="str">
        <f t="shared" si="189"/>
        <v>-</v>
      </c>
      <c r="U1172" s="237" t="str">
        <f t="shared" si="190"/>
        <v>-</v>
      </c>
      <c r="V1172" s="237" t="str">
        <f t="shared" si="191"/>
        <v>-</v>
      </c>
      <c r="W1172" s="295"/>
      <c r="Y1172" s="290"/>
    </row>
    <row r="1173" spans="2:25" x14ac:dyDescent="0.5">
      <c r="B1173" s="292"/>
      <c r="C1173" s="240"/>
      <c r="D1173" s="268"/>
      <c r="E1173" s="240"/>
      <c r="F1173" s="240"/>
      <c r="G1173" s="268"/>
      <c r="H1173" s="237" t="str">
        <f t="shared" si="180"/>
        <v>-</v>
      </c>
      <c r="I1173" s="237" t="str">
        <f t="shared" si="181"/>
        <v>-</v>
      </c>
      <c r="J1173" s="237" t="str">
        <f t="shared" si="182"/>
        <v>-</v>
      </c>
      <c r="K1173" s="237" t="str">
        <f t="shared" si="183"/>
        <v>-</v>
      </c>
      <c r="L1173" s="237" t="str">
        <f t="shared" si="184"/>
        <v>-</v>
      </c>
      <c r="M1173" s="237" t="str">
        <f t="shared" si="185"/>
        <v>-</v>
      </c>
      <c r="N1173" s="240"/>
      <c r="O1173" s="240"/>
      <c r="P1173" s="268"/>
      <c r="Q1173" s="237" t="str">
        <f t="shared" si="186"/>
        <v>-</v>
      </c>
      <c r="R1173" s="237" t="str">
        <f t="shared" si="187"/>
        <v>-</v>
      </c>
      <c r="S1173" s="237" t="str">
        <f t="shared" si="188"/>
        <v>-</v>
      </c>
      <c r="T1173" s="237" t="str">
        <f t="shared" si="189"/>
        <v>-</v>
      </c>
      <c r="U1173" s="237" t="str">
        <f t="shared" si="190"/>
        <v>-</v>
      </c>
      <c r="V1173" s="237" t="str">
        <f t="shared" si="191"/>
        <v>-</v>
      </c>
      <c r="W1173" s="295"/>
      <c r="Y1173" s="290"/>
    </row>
    <row r="1174" spans="2:25" x14ac:dyDescent="0.5">
      <c r="B1174" s="292"/>
      <c r="C1174" s="240"/>
      <c r="D1174" s="268"/>
      <c r="E1174" s="240"/>
      <c r="F1174" s="240"/>
      <c r="G1174" s="268"/>
      <c r="H1174" s="237" t="str">
        <f t="shared" si="180"/>
        <v>-</v>
      </c>
      <c r="I1174" s="237" t="str">
        <f t="shared" si="181"/>
        <v>-</v>
      </c>
      <c r="J1174" s="237" t="str">
        <f t="shared" si="182"/>
        <v>-</v>
      </c>
      <c r="K1174" s="237" t="str">
        <f t="shared" si="183"/>
        <v>-</v>
      </c>
      <c r="L1174" s="237" t="str">
        <f t="shared" si="184"/>
        <v>-</v>
      </c>
      <c r="M1174" s="237" t="str">
        <f t="shared" si="185"/>
        <v>-</v>
      </c>
      <c r="N1174" s="240"/>
      <c r="O1174" s="240"/>
      <c r="P1174" s="268"/>
      <c r="Q1174" s="237" t="str">
        <f t="shared" si="186"/>
        <v>-</v>
      </c>
      <c r="R1174" s="237" t="str">
        <f t="shared" si="187"/>
        <v>-</v>
      </c>
      <c r="S1174" s="237" t="str">
        <f t="shared" si="188"/>
        <v>-</v>
      </c>
      <c r="T1174" s="237" t="str">
        <f t="shared" si="189"/>
        <v>-</v>
      </c>
      <c r="U1174" s="237" t="str">
        <f t="shared" si="190"/>
        <v>-</v>
      </c>
      <c r="V1174" s="237" t="str">
        <f t="shared" si="191"/>
        <v>-</v>
      </c>
      <c r="W1174" s="295"/>
      <c r="Y1174" s="290"/>
    </row>
    <row r="1175" spans="2:25" x14ac:dyDescent="0.5">
      <c r="B1175" s="292"/>
      <c r="C1175" s="240"/>
      <c r="D1175" s="268"/>
      <c r="E1175" s="240"/>
      <c r="F1175" s="240"/>
      <c r="G1175" s="268"/>
      <c r="H1175" s="237" t="str">
        <f t="shared" si="180"/>
        <v>-</v>
      </c>
      <c r="I1175" s="237" t="str">
        <f t="shared" si="181"/>
        <v>-</v>
      </c>
      <c r="J1175" s="237" t="str">
        <f t="shared" si="182"/>
        <v>-</v>
      </c>
      <c r="K1175" s="237" t="str">
        <f t="shared" si="183"/>
        <v>-</v>
      </c>
      <c r="L1175" s="237" t="str">
        <f t="shared" si="184"/>
        <v>-</v>
      </c>
      <c r="M1175" s="237" t="str">
        <f t="shared" si="185"/>
        <v>-</v>
      </c>
      <c r="N1175" s="240"/>
      <c r="O1175" s="240"/>
      <c r="P1175" s="268"/>
      <c r="Q1175" s="237" t="str">
        <f t="shared" si="186"/>
        <v>-</v>
      </c>
      <c r="R1175" s="237" t="str">
        <f t="shared" si="187"/>
        <v>-</v>
      </c>
      <c r="S1175" s="237" t="str">
        <f t="shared" si="188"/>
        <v>-</v>
      </c>
      <c r="T1175" s="237" t="str">
        <f t="shared" si="189"/>
        <v>-</v>
      </c>
      <c r="U1175" s="237" t="str">
        <f t="shared" si="190"/>
        <v>-</v>
      </c>
      <c r="V1175" s="237" t="str">
        <f t="shared" si="191"/>
        <v>-</v>
      </c>
      <c r="W1175" s="295"/>
      <c r="Y1175" s="290"/>
    </row>
    <row r="1176" spans="2:25" x14ac:dyDescent="0.5">
      <c r="B1176" s="292"/>
      <c r="C1176" s="240"/>
      <c r="D1176" s="268"/>
      <c r="E1176" s="240"/>
      <c r="F1176" s="240"/>
      <c r="G1176" s="268"/>
      <c r="H1176" s="237" t="str">
        <f t="shared" si="180"/>
        <v>-</v>
      </c>
      <c r="I1176" s="237" t="str">
        <f t="shared" si="181"/>
        <v>-</v>
      </c>
      <c r="J1176" s="237" t="str">
        <f t="shared" si="182"/>
        <v>-</v>
      </c>
      <c r="K1176" s="237" t="str">
        <f t="shared" si="183"/>
        <v>-</v>
      </c>
      <c r="L1176" s="237" t="str">
        <f t="shared" si="184"/>
        <v>-</v>
      </c>
      <c r="M1176" s="237" t="str">
        <f t="shared" si="185"/>
        <v>-</v>
      </c>
      <c r="N1176" s="240"/>
      <c r="O1176" s="240"/>
      <c r="P1176" s="268"/>
      <c r="Q1176" s="237" t="str">
        <f t="shared" si="186"/>
        <v>-</v>
      </c>
      <c r="R1176" s="237" t="str">
        <f t="shared" si="187"/>
        <v>-</v>
      </c>
      <c r="S1176" s="237" t="str">
        <f t="shared" si="188"/>
        <v>-</v>
      </c>
      <c r="T1176" s="237" t="str">
        <f t="shared" si="189"/>
        <v>-</v>
      </c>
      <c r="U1176" s="237" t="str">
        <f t="shared" si="190"/>
        <v>-</v>
      </c>
      <c r="V1176" s="237" t="str">
        <f t="shared" si="191"/>
        <v>-</v>
      </c>
      <c r="W1176" s="295"/>
      <c r="Y1176" s="290"/>
    </row>
    <row r="1177" spans="2:25" x14ac:dyDescent="0.5">
      <c r="B1177" s="292"/>
      <c r="C1177" s="240"/>
      <c r="D1177" s="268"/>
      <c r="E1177" s="240"/>
      <c r="F1177" s="240"/>
      <c r="G1177" s="268"/>
      <c r="H1177" s="237" t="str">
        <f t="shared" si="180"/>
        <v>-</v>
      </c>
      <c r="I1177" s="237" t="str">
        <f t="shared" si="181"/>
        <v>-</v>
      </c>
      <c r="J1177" s="237" t="str">
        <f t="shared" si="182"/>
        <v>-</v>
      </c>
      <c r="K1177" s="237" t="str">
        <f t="shared" si="183"/>
        <v>-</v>
      </c>
      <c r="L1177" s="237" t="str">
        <f t="shared" si="184"/>
        <v>-</v>
      </c>
      <c r="M1177" s="237" t="str">
        <f t="shared" si="185"/>
        <v>-</v>
      </c>
      <c r="N1177" s="240"/>
      <c r="O1177" s="240"/>
      <c r="P1177" s="268"/>
      <c r="Q1177" s="237" t="str">
        <f t="shared" si="186"/>
        <v>-</v>
      </c>
      <c r="R1177" s="237" t="str">
        <f t="shared" si="187"/>
        <v>-</v>
      </c>
      <c r="S1177" s="237" t="str">
        <f t="shared" si="188"/>
        <v>-</v>
      </c>
      <c r="T1177" s="237" t="str">
        <f t="shared" si="189"/>
        <v>-</v>
      </c>
      <c r="U1177" s="237" t="str">
        <f t="shared" si="190"/>
        <v>-</v>
      </c>
      <c r="V1177" s="237" t="str">
        <f t="shared" si="191"/>
        <v>-</v>
      </c>
      <c r="W1177" s="295"/>
      <c r="Y1177" s="290"/>
    </row>
    <row r="1178" spans="2:25" x14ac:dyDescent="0.5">
      <c r="B1178" s="292"/>
      <c r="C1178" s="240"/>
      <c r="D1178" s="268"/>
      <c r="E1178" s="240"/>
      <c r="F1178" s="240"/>
      <c r="G1178" s="268"/>
      <c r="H1178" s="237" t="str">
        <f t="shared" ref="H1178:H1205" si="192">IF(ISNUMBER(C1178),5/9*(E1178-32)+273.15,"-")</f>
        <v>-</v>
      </c>
      <c r="I1178" s="237" t="str">
        <f t="shared" ref="I1178:I1205" si="193">IF(ISNUMBER(C1178),EXP(-(5.8*10^3/H1178)-5.516-(4.864*10^-2*H1178)+(4.176*10^-5*H1178^2)-(1.445*10^-8*H1178^3)+6.546*LN(H1178)),"-")</f>
        <v>-</v>
      </c>
      <c r="J1178" s="237" t="str">
        <f t="shared" ref="J1178:J1205" si="194">IF(ISNUMBER(C1178),F1178*I1178/100,"-")</f>
        <v>-</v>
      </c>
      <c r="K1178" s="237" t="str">
        <f t="shared" ref="K1178:K1205" si="195">IF(ISNUMBER(C1178),0.62198*J1178/((D1178*3.386)-J1178),"-")</f>
        <v>-</v>
      </c>
      <c r="L1178" s="237" t="str">
        <f t="shared" ref="L1178:L1205" si="196">IF(ISNUMBER(C1178),(0.287055*H1178)/((D1178*3.386)-J1178)*16.016,"-")</f>
        <v>-</v>
      </c>
      <c r="M1178" s="237" t="str">
        <f t="shared" ref="M1178:M1205" si="197">IF(ISNUMBER(C1178),K1178/L1178,"-")</f>
        <v>-</v>
      </c>
      <c r="N1178" s="240"/>
      <c r="O1178" s="240"/>
      <c r="P1178" s="268"/>
      <c r="Q1178" s="237" t="str">
        <f t="shared" ref="Q1178:Q1205" si="198">IF(ISNUMBER(C1178),5/9*(N1178-32)+273.15,"-")</f>
        <v>-</v>
      </c>
      <c r="R1178" s="237" t="str">
        <f t="shared" ref="R1178:R1205" si="199">IF(ISNUMBER(C1178),EXP(-(5.8*10^3/Q1178)-5.516-(4.864*10^-2*Q1178)+(4.176*10^-5*Q1178^2)-(1.445*10^-8*Q1178^3)+6.546*LN(Q1178)),"-")</f>
        <v>-</v>
      </c>
      <c r="S1178" s="237" t="str">
        <f t="shared" ref="S1178:S1205" si="200">IF(ISNUMBER(C1178),O1178*R1178/100,"-")</f>
        <v>-</v>
      </c>
      <c r="T1178" s="237" t="str">
        <f t="shared" ref="T1178:T1205" si="201">IF(ISNUMBER(C1178),0.62198*S1178/((D1178*3.386)-S1178),"-")</f>
        <v>-</v>
      </c>
      <c r="U1178" s="237" t="str">
        <f t="shared" ref="U1178:U1205" si="202">IF(ISNUMBER(C1178),(0.287055*Q1178)/((D1178*3.386)-S1178)*16.016,"-")</f>
        <v>-</v>
      </c>
      <c r="V1178" s="237" t="str">
        <f t="shared" ref="V1178:V1205" si="203">IF(ISNUMBER(C1178),T1178/U1178,"-")</f>
        <v>-</v>
      </c>
      <c r="W1178" s="295"/>
      <c r="Y1178" s="290"/>
    </row>
    <row r="1179" spans="2:25" x14ac:dyDescent="0.5">
      <c r="B1179" s="292"/>
      <c r="C1179" s="240"/>
      <c r="D1179" s="268"/>
      <c r="E1179" s="240"/>
      <c r="F1179" s="240"/>
      <c r="G1179" s="268"/>
      <c r="H1179" s="237" t="str">
        <f t="shared" si="192"/>
        <v>-</v>
      </c>
      <c r="I1179" s="237" t="str">
        <f t="shared" si="193"/>
        <v>-</v>
      </c>
      <c r="J1179" s="237" t="str">
        <f t="shared" si="194"/>
        <v>-</v>
      </c>
      <c r="K1179" s="237" t="str">
        <f t="shared" si="195"/>
        <v>-</v>
      </c>
      <c r="L1179" s="237" t="str">
        <f t="shared" si="196"/>
        <v>-</v>
      </c>
      <c r="M1179" s="237" t="str">
        <f t="shared" si="197"/>
        <v>-</v>
      </c>
      <c r="N1179" s="240"/>
      <c r="O1179" s="240"/>
      <c r="P1179" s="268"/>
      <c r="Q1179" s="237" t="str">
        <f t="shared" si="198"/>
        <v>-</v>
      </c>
      <c r="R1179" s="237" t="str">
        <f t="shared" si="199"/>
        <v>-</v>
      </c>
      <c r="S1179" s="237" t="str">
        <f t="shared" si="200"/>
        <v>-</v>
      </c>
      <c r="T1179" s="237" t="str">
        <f t="shared" si="201"/>
        <v>-</v>
      </c>
      <c r="U1179" s="237" t="str">
        <f t="shared" si="202"/>
        <v>-</v>
      </c>
      <c r="V1179" s="237" t="str">
        <f t="shared" si="203"/>
        <v>-</v>
      </c>
      <c r="W1179" s="295"/>
      <c r="Y1179" s="290"/>
    </row>
    <row r="1180" spans="2:25" x14ac:dyDescent="0.5">
      <c r="B1180" s="292"/>
      <c r="C1180" s="240"/>
      <c r="D1180" s="268"/>
      <c r="E1180" s="240"/>
      <c r="F1180" s="240"/>
      <c r="G1180" s="268"/>
      <c r="H1180" s="237" t="str">
        <f t="shared" si="192"/>
        <v>-</v>
      </c>
      <c r="I1180" s="237" t="str">
        <f t="shared" si="193"/>
        <v>-</v>
      </c>
      <c r="J1180" s="237" t="str">
        <f t="shared" si="194"/>
        <v>-</v>
      </c>
      <c r="K1180" s="237" t="str">
        <f t="shared" si="195"/>
        <v>-</v>
      </c>
      <c r="L1180" s="237" t="str">
        <f t="shared" si="196"/>
        <v>-</v>
      </c>
      <c r="M1180" s="237" t="str">
        <f t="shared" si="197"/>
        <v>-</v>
      </c>
      <c r="N1180" s="240"/>
      <c r="O1180" s="240"/>
      <c r="P1180" s="268"/>
      <c r="Q1180" s="237" t="str">
        <f t="shared" si="198"/>
        <v>-</v>
      </c>
      <c r="R1180" s="237" t="str">
        <f t="shared" si="199"/>
        <v>-</v>
      </c>
      <c r="S1180" s="237" t="str">
        <f t="shared" si="200"/>
        <v>-</v>
      </c>
      <c r="T1180" s="237" t="str">
        <f t="shared" si="201"/>
        <v>-</v>
      </c>
      <c r="U1180" s="237" t="str">
        <f t="shared" si="202"/>
        <v>-</v>
      </c>
      <c r="V1180" s="237" t="str">
        <f t="shared" si="203"/>
        <v>-</v>
      </c>
      <c r="W1180" s="295"/>
      <c r="Y1180" s="290"/>
    </row>
    <row r="1181" spans="2:25" x14ac:dyDescent="0.5">
      <c r="B1181" s="292"/>
      <c r="C1181" s="240"/>
      <c r="D1181" s="268"/>
      <c r="E1181" s="240"/>
      <c r="F1181" s="240"/>
      <c r="G1181" s="268"/>
      <c r="H1181" s="237" t="str">
        <f t="shared" si="192"/>
        <v>-</v>
      </c>
      <c r="I1181" s="237" t="str">
        <f t="shared" si="193"/>
        <v>-</v>
      </c>
      <c r="J1181" s="237" t="str">
        <f t="shared" si="194"/>
        <v>-</v>
      </c>
      <c r="K1181" s="237" t="str">
        <f t="shared" si="195"/>
        <v>-</v>
      </c>
      <c r="L1181" s="237" t="str">
        <f t="shared" si="196"/>
        <v>-</v>
      </c>
      <c r="M1181" s="237" t="str">
        <f t="shared" si="197"/>
        <v>-</v>
      </c>
      <c r="N1181" s="240"/>
      <c r="O1181" s="240"/>
      <c r="P1181" s="268"/>
      <c r="Q1181" s="237" t="str">
        <f t="shared" si="198"/>
        <v>-</v>
      </c>
      <c r="R1181" s="237" t="str">
        <f t="shared" si="199"/>
        <v>-</v>
      </c>
      <c r="S1181" s="237" t="str">
        <f t="shared" si="200"/>
        <v>-</v>
      </c>
      <c r="T1181" s="237" t="str">
        <f t="shared" si="201"/>
        <v>-</v>
      </c>
      <c r="U1181" s="237" t="str">
        <f t="shared" si="202"/>
        <v>-</v>
      </c>
      <c r="V1181" s="237" t="str">
        <f t="shared" si="203"/>
        <v>-</v>
      </c>
      <c r="W1181" s="295"/>
      <c r="Y1181" s="290"/>
    </row>
    <row r="1182" spans="2:25" x14ac:dyDescent="0.5">
      <c r="B1182" s="292"/>
      <c r="C1182" s="240"/>
      <c r="D1182" s="268"/>
      <c r="E1182" s="240"/>
      <c r="F1182" s="240"/>
      <c r="G1182" s="268"/>
      <c r="H1182" s="237" t="str">
        <f t="shared" si="192"/>
        <v>-</v>
      </c>
      <c r="I1182" s="237" t="str">
        <f t="shared" si="193"/>
        <v>-</v>
      </c>
      <c r="J1182" s="237" t="str">
        <f t="shared" si="194"/>
        <v>-</v>
      </c>
      <c r="K1182" s="237" t="str">
        <f t="shared" si="195"/>
        <v>-</v>
      </c>
      <c r="L1182" s="237" t="str">
        <f t="shared" si="196"/>
        <v>-</v>
      </c>
      <c r="M1182" s="237" t="str">
        <f t="shared" si="197"/>
        <v>-</v>
      </c>
      <c r="N1182" s="240"/>
      <c r="O1182" s="240"/>
      <c r="P1182" s="268"/>
      <c r="Q1182" s="237" t="str">
        <f t="shared" si="198"/>
        <v>-</v>
      </c>
      <c r="R1182" s="237" t="str">
        <f t="shared" si="199"/>
        <v>-</v>
      </c>
      <c r="S1182" s="237" t="str">
        <f t="shared" si="200"/>
        <v>-</v>
      </c>
      <c r="T1182" s="237" t="str">
        <f t="shared" si="201"/>
        <v>-</v>
      </c>
      <c r="U1182" s="237" t="str">
        <f t="shared" si="202"/>
        <v>-</v>
      </c>
      <c r="V1182" s="237" t="str">
        <f t="shared" si="203"/>
        <v>-</v>
      </c>
      <c r="W1182" s="295"/>
      <c r="Y1182" s="290"/>
    </row>
    <row r="1183" spans="2:25" x14ac:dyDescent="0.5">
      <c r="B1183" s="292"/>
      <c r="C1183" s="240"/>
      <c r="D1183" s="268"/>
      <c r="E1183" s="240"/>
      <c r="F1183" s="240"/>
      <c r="G1183" s="268"/>
      <c r="H1183" s="237" t="str">
        <f t="shared" si="192"/>
        <v>-</v>
      </c>
      <c r="I1183" s="237" t="str">
        <f t="shared" si="193"/>
        <v>-</v>
      </c>
      <c r="J1183" s="237" t="str">
        <f t="shared" si="194"/>
        <v>-</v>
      </c>
      <c r="K1183" s="237" t="str">
        <f t="shared" si="195"/>
        <v>-</v>
      </c>
      <c r="L1183" s="237" t="str">
        <f t="shared" si="196"/>
        <v>-</v>
      </c>
      <c r="M1183" s="237" t="str">
        <f t="shared" si="197"/>
        <v>-</v>
      </c>
      <c r="N1183" s="240"/>
      <c r="O1183" s="240"/>
      <c r="P1183" s="268"/>
      <c r="Q1183" s="237" t="str">
        <f t="shared" si="198"/>
        <v>-</v>
      </c>
      <c r="R1183" s="237" t="str">
        <f t="shared" si="199"/>
        <v>-</v>
      </c>
      <c r="S1183" s="237" t="str">
        <f t="shared" si="200"/>
        <v>-</v>
      </c>
      <c r="T1183" s="237" t="str">
        <f t="shared" si="201"/>
        <v>-</v>
      </c>
      <c r="U1183" s="237" t="str">
        <f t="shared" si="202"/>
        <v>-</v>
      </c>
      <c r="V1183" s="237" t="str">
        <f t="shared" si="203"/>
        <v>-</v>
      </c>
      <c r="W1183" s="295"/>
      <c r="Y1183" s="290"/>
    </row>
    <row r="1184" spans="2:25" x14ac:dyDescent="0.5">
      <c r="B1184" s="292"/>
      <c r="C1184" s="240"/>
      <c r="D1184" s="268"/>
      <c r="E1184" s="240"/>
      <c r="F1184" s="240"/>
      <c r="G1184" s="268"/>
      <c r="H1184" s="237" t="str">
        <f t="shared" si="192"/>
        <v>-</v>
      </c>
      <c r="I1184" s="237" t="str">
        <f t="shared" si="193"/>
        <v>-</v>
      </c>
      <c r="J1184" s="237" t="str">
        <f t="shared" si="194"/>
        <v>-</v>
      </c>
      <c r="K1184" s="237" t="str">
        <f t="shared" si="195"/>
        <v>-</v>
      </c>
      <c r="L1184" s="237" t="str">
        <f t="shared" si="196"/>
        <v>-</v>
      </c>
      <c r="M1184" s="237" t="str">
        <f t="shared" si="197"/>
        <v>-</v>
      </c>
      <c r="N1184" s="240"/>
      <c r="O1184" s="240"/>
      <c r="P1184" s="268"/>
      <c r="Q1184" s="237" t="str">
        <f t="shared" si="198"/>
        <v>-</v>
      </c>
      <c r="R1184" s="237" t="str">
        <f t="shared" si="199"/>
        <v>-</v>
      </c>
      <c r="S1184" s="237" t="str">
        <f t="shared" si="200"/>
        <v>-</v>
      </c>
      <c r="T1184" s="237" t="str">
        <f t="shared" si="201"/>
        <v>-</v>
      </c>
      <c r="U1184" s="237" t="str">
        <f t="shared" si="202"/>
        <v>-</v>
      </c>
      <c r="V1184" s="237" t="str">
        <f t="shared" si="203"/>
        <v>-</v>
      </c>
      <c r="W1184" s="295"/>
      <c r="Y1184" s="290"/>
    </row>
    <row r="1185" spans="2:25" x14ac:dyDescent="0.5">
      <c r="B1185" s="292"/>
      <c r="C1185" s="240"/>
      <c r="D1185" s="268"/>
      <c r="E1185" s="240"/>
      <c r="F1185" s="240"/>
      <c r="G1185" s="268"/>
      <c r="H1185" s="237" t="str">
        <f t="shared" si="192"/>
        <v>-</v>
      </c>
      <c r="I1185" s="237" t="str">
        <f t="shared" si="193"/>
        <v>-</v>
      </c>
      <c r="J1185" s="237" t="str">
        <f t="shared" si="194"/>
        <v>-</v>
      </c>
      <c r="K1185" s="237" t="str">
        <f t="shared" si="195"/>
        <v>-</v>
      </c>
      <c r="L1185" s="237" t="str">
        <f t="shared" si="196"/>
        <v>-</v>
      </c>
      <c r="M1185" s="237" t="str">
        <f t="shared" si="197"/>
        <v>-</v>
      </c>
      <c r="N1185" s="240"/>
      <c r="O1185" s="240"/>
      <c r="P1185" s="268"/>
      <c r="Q1185" s="237" t="str">
        <f t="shared" si="198"/>
        <v>-</v>
      </c>
      <c r="R1185" s="237" t="str">
        <f t="shared" si="199"/>
        <v>-</v>
      </c>
      <c r="S1185" s="237" t="str">
        <f t="shared" si="200"/>
        <v>-</v>
      </c>
      <c r="T1185" s="237" t="str">
        <f t="shared" si="201"/>
        <v>-</v>
      </c>
      <c r="U1185" s="237" t="str">
        <f t="shared" si="202"/>
        <v>-</v>
      </c>
      <c r="V1185" s="237" t="str">
        <f t="shared" si="203"/>
        <v>-</v>
      </c>
      <c r="W1185" s="295"/>
      <c r="Y1185" s="290"/>
    </row>
    <row r="1186" spans="2:25" x14ac:dyDescent="0.5">
      <c r="B1186" s="292"/>
      <c r="C1186" s="240"/>
      <c r="D1186" s="268"/>
      <c r="E1186" s="240"/>
      <c r="F1186" s="240"/>
      <c r="G1186" s="268"/>
      <c r="H1186" s="237" t="str">
        <f t="shared" si="192"/>
        <v>-</v>
      </c>
      <c r="I1186" s="237" t="str">
        <f t="shared" si="193"/>
        <v>-</v>
      </c>
      <c r="J1186" s="237" t="str">
        <f t="shared" si="194"/>
        <v>-</v>
      </c>
      <c r="K1186" s="237" t="str">
        <f t="shared" si="195"/>
        <v>-</v>
      </c>
      <c r="L1186" s="237" t="str">
        <f t="shared" si="196"/>
        <v>-</v>
      </c>
      <c r="M1186" s="237" t="str">
        <f t="shared" si="197"/>
        <v>-</v>
      </c>
      <c r="N1186" s="240"/>
      <c r="O1186" s="240"/>
      <c r="P1186" s="268"/>
      <c r="Q1186" s="237" t="str">
        <f t="shared" si="198"/>
        <v>-</v>
      </c>
      <c r="R1186" s="237" t="str">
        <f t="shared" si="199"/>
        <v>-</v>
      </c>
      <c r="S1186" s="237" t="str">
        <f t="shared" si="200"/>
        <v>-</v>
      </c>
      <c r="T1186" s="237" t="str">
        <f t="shared" si="201"/>
        <v>-</v>
      </c>
      <c r="U1186" s="237" t="str">
        <f t="shared" si="202"/>
        <v>-</v>
      </c>
      <c r="V1186" s="237" t="str">
        <f t="shared" si="203"/>
        <v>-</v>
      </c>
      <c r="W1186" s="295"/>
      <c r="Y1186" s="290"/>
    </row>
    <row r="1187" spans="2:25" x14ac:dyDescent="0.5">
      <c r="B1187" s="292"/>
      <c r="C1187" s="240"/>
      <c r="D1187" s="268"/>
      <c r="E1187" s="240"/>
      <c r="F1187" s="240"/>
      <c r="G1187" s="268"/>
      <c r="H1187" s="237" t="str">
        <f t="shared" si="192"/>
        <v>-</v>
      </c>
      <c r="I1187" s="237" t="str">
        <f t="shared" si="193"/>
        <v>-</v>
      </c>
      <c r="J1187" s="237" t="str">
        <f t="shared" si="194"/>
        <v>-</v>
      </c>
      <c r="K1187" s="237" t="str">
        <f t="shared" si="195"/>
        <v>-</v>
      </c>
      <c r="L1187" s="237" t="str">
        <f t="shared" si="196"/>
        <v>-</v>
      </c>
      <c r="M1187" s="237" t="str">
        <f t="shared" si="197"/>
        <v>-</v>
      </c>
      <c r="N1187" s="240"/>
      <c r="O1187" s="240"/>
      <c r="P1187" s="268"/>
      <c r="Q1187" s="237" t="str">
        <f t="shared" si="198"/>
        <v>-</v>
      </c>
      <c r="R1187" s="237" t="str">
        <f t="shared" si="199"/>
        <v>-</v>
      </c>
      <c r="S1187" s="237" t="str">
        <f t="shared" si="200"/>
        <v>-</v>
      </c>
      <c r="T1187" s="237" t="str">
        <f t="shared" si="201"/>
        <v>-</v>
      </c>
      <c r="U1187" s="237" t="str">
        <f t="shared" si="202"/>
        <v>-</v>
      </c>
      <c r="V1187" s="237" t="str">
        <f t="shared" si="203"/>
        <v>-</v>
      </c>
      <c r="W1187" s="295"/>
      <c r="Y1187" s="290"/>
    </row>
    <row r="1188" spans="2:25" x14ac:dyDescent="0.5">
      <c r="B1188" s="292"/>
      <c r="C1188" s="240"/>
      <c r="D1188" s="268"/>
      <c r="E1188" s="240"/>
      <c r="F1188" s="240"/>
      <c r="G1188" s="268"/>
      <c r="H1188" s="237" t="str">
        <f t="shared" si="192"/>
        <v>-</v>
      </c>
      <c r="I1188" s="237" t="str">
        <f t="shared" si="193"/>
        <v>-</v>
      </c>
      <c r="J1188" s="237" t="str">
        <f t="shared" si="194"/>
        <v>-</v>
      </c>
      <c r="K1188" s="237" t="str">
        <f t="shared" si="195"/>
        <v>-</v>
      </c>
      <c r="L1188" s="237" t="str">
        <f t="shared" si="196"/>
        <v>-</v>
      </c>
      <c r="M1188" s="237" t="str">
        <f t="shared" si="197"/>
        <v>-</v>
      </c>
      <c r="N1188" s="240"/>
      <c r="O1188" s="240"/>
      <c r="P1188" s="268"/>
      <c r="Q1188" s="237" t="str">
        <f t="shared" si="198"/>
        <v>-</v>
      </c>
      <c r="R1188" s="237" t="str">
        <f t="shared" si="199"/>
        <v>-</v>
      </c>
      <c r="S1188" s="237" t="str">
        <f t="shared" si="200"/>
        <v>-</v>
      </c>
      <c r="T1188" s="237" t="str">
        <f t="shared" si="201"/>
        <v>-</v>
      </c>
      <c r="U1188" s="237" t="str">
        <f t="shared" si="202"/>
        <v>-</v>
      </c>
      <c r="V1188" s="237" t="str">
        <f t="shared" si="203"/>
        <v>-</v>
      </c>
      <c r="W1188" s="295"/>
      <c r="Y1188" s="290"/>
    </row>
    <row r="1189" spans="2:25" x14ac:dyDescent="0.5">
      <c r="B1189" s="292"/>
      <c r="C1189" s="240"/>
      <c r="D1189" s="268"/>
      <c r="E1189" s="240"/>
      <c r="F1189" s="240"/>
      <c r="G1189" s="268"/>
      <c r="H1189" s="237" t="str">
        <f t="shared" si="192"/>
        <v>-</v>
      </c>
      <c r="I1189" s="237" t="str">
        <f t="shared" si="193"/>
        <v>-</v>
      </c>
      <c r="J1189" s="237" t="str">
        <f t="shared" si="194"/>
        <v>-</v>
      </c>
      <c r="K1189" s="237" t="str">
        <f t="shared" si="195"/>
        <v>-</v>
      </c>
      <c r="L1189" s="237" t="str">
        <f t="shared" si="196"/>
        <v>-</v>
      </c>
      <c r="M1189" s="237" t="str">
        <f t="shared" si="197"/>
        <v>-</v>
      </c>
      <c r="N1189" s="240"/>
      <c r="O1189" s="240"/>
      <c r="P1189" s="268"/>
      <c r="Q1189" s="237" t="str">
        <f t="shared" si="198"/>
        <v>-</v>
      </c>
      <c r="R1189" s="237" t="str">
        <f t="shared" si="199"/>
        <v>-</v>
      </c>
      <c r="S1189" s="237" t="str">
        <f t="shared" si="200"/>
        <v>-</v>
      </c>
      <c r="T1189" s="237" t="str">
        <f t="shared" si="201"/>
        <v>-</v>
      </c>
      <c r="U1189" s="237" t="str">
        <f t="shared" si="202"/>
        <v>-</v>
      </c>
      <c r="V1189" s="237" t="str">
        <f t="shared" si="203"/>
        <v>-</v>
      </c>
      <c r="W1189" s="295"/>
      <c r="Y1189" s="290"/>
    </row>
    <row r="1190" spans="2:25" x14ac:dyDescent="0.5">
      <c r="B1190" s="292"/>
      <c r="C1190" s="240"/>
      <c r="D1190" s="268"/>
      <c r="E1190" s="240"/>
      <c r="F1190" s="240"/>
      <c r="G1190" s="268"/>
      <c r="H1190" s="237" t="str">
        <f t="shared" si="192"/>
        <v>-</v>
      </c>
      <c r="I1190" s="237" t="str">
        <f t="shared" si="193"/>
        <v>-</v>
      </c>
      <c r="J1190" s="237" t="str">
        <f t="shared" si="194"/>
        <v>-</v>
      </c>
      <c r="K1190" s="237" t="str">
        <f t="shared" si="195"/>
        <v>-</v>
      </c>
      <c r="L1190" s="237" t="str">
        <f t="shared" si="196"/>
        <v>-</v>
      </c>
      <c r="M1190" s="237" t="str">
        <f t="shared" si="197"/>
        <v>-</v>
      </c>
      <c r="N1190" s="240"/>
      <c r="O1190" s="240"/>
      <c r="P1190" s="268"/>
      <c r="Q1190" s="237" t="str">
        <f t="shared" si="198"/>
        <v>-</v>
      </c>
      <c r="R1190" s="237" t="str">
        <f t="shared" si="199"/>
        <v>-</v>
      </c>
      <c r="S1190" s="237" t="str">
        <f t="shared" si="200"/>
        <v>-</v>
      </c>
      <c r="T1190" s="237" t="str">
        <f t="shared" si="201"/>
        <v>-</v>
      </c>
      <c r="U1190" s="237" t="str">
        <f t="shared" si="202"/>
        <v>-</v>
      </c>
      <c r="V1190" s="237" t="str">
        <f t="shared" si="203"/>
        <v>-</v>
      </c>
      <c r="W1190" s="295"/>
      <c r="Y1190" s="290"/>
    </row>
    <row r="1191" spans="2:25" x14ac:dyDescent="0.5">
      <c r="B1191" s="292"/>
      <c r="C1191" s="240"/>
      <c r="D1191" s="268"/>
      <c r="E1191" s="240"/>
      <c r="F1191" s="240"/>
      <c r="G1191" s="268"/>
      <c r="H1191" s="237" t="str">
        <f t="shared" si="192"/>
        <v>-</v>
      </c>
      <c r="I1191" s="237" t="str">
        <f t="shared" si="193"/>
        <v>-</v>
      </c>
      <c r="J1191" s="237" t="str">
        <f t="shared" si="194"/>
        <v>-</v>
      </c>
      <c r="K1191" s="237" t="str">
        <f t="shared" si="195"/>
        <v>-</v>
      </c>
      <c r="L1191" s="237" t="str">
        <f t="shared" si="196"/>
        <v>-</v>
      </c>
      <c r="M1191" s="237" t="str">
        <f t="shared" si="197"/>
        <v>-</v>
      </c>
      <c r="N1191" s="240"/>
      <c r="O1191" s="240"/>
      <c r="P1191" s="268"/>
      <c r="Q1191" s="237" t="str">
        <f t="shared" si="198"/>
        <v>-</v>
      </c>
      <c r="R1191" s="237" t="str">
        <f t="shared" si="199"/>
        <v>-</v>
      </c>
      <c r="S1191" s="237" t="str">
        <f t="shared" si="200"/>
        <v>-</v>
      </c>
      <c r="T1191" s="237" t="str">
        <f t="shared" si="201"/>
        <v>-</v>
      </c>
      <c r="U1191" s="237" t="str">
        <f t="shared" si="202"/>
        <v>-</v>
      </c>
      <c r="V1191" s="237" t="str">
        <f t="shared" si="203"/>
        <v>-</v>
      </c>
      <c r="W1191" s="295"/>
      <c r="Y1191" s="290"/>
    </row>
    <row r="1192" spans="2:25" x14ac:dyDescent="0.5">
      <c r="B1192" s="292"/>
      <c r="C1192" s="240"/>
      <c r="D1192" s="268"/>
      <c r="E1192" s="240"/>
      <c r="F1192" s="240"/>
      <c r="G1192" s="268"/>
      <c r="H1192" s="237" t="str">
        <f t="shared" si="192"/>
        <v>-</v>
      </c>
      <c r="I1192" s="237" t="str">
        <f t="shared" si="193"/>
        <v>-</v>
      </c>
      <c r="J1192" s="237" t="str">
        <f t="shared" si="194"/>
        <v>-</v>
      </c>
      <c r="K1192" s="237" t="str">
        <f t="shared" si="195"/>
        <v>-</v>
      </c>
      <c r="L1192" s="237" t="str">
        <f t="shared" si="196"/>
        <v>-</v>
      </c>
      <c r="M1192" s="237" t="str">
        <f t="shared" si="197"/>
        <v>-</v>
      </c>
      <c r="N1192" s="240"/>
      <c r="O1192" s="240"/>
      <c r="P1192" s="268"/>
      <c r="Q1192" s="237" t="str">
        <f t="shared" si="198"/>
        <v>-</v>
      </c>
      <c r="R1192" s="237" t="str">
        <f t="shared" si="199"/>
        <v>-</v>
      </c>
      <c r="S1192" s="237" t="str">
        <f t="shared" si="200"/>
        <v>-</v>
      </c>
      <c r="T1192" s="237" t="str">
        <f t="shared" si="201"/>
        <v>-</v>
      </c>
      <c r="U1192" s="237" t="str">
        <f t="shared" si="202"/>
        <v>-</v>
      </c>
      <c r="V1192" s="237" t="str">
        <f t="shared" si="203"/>
        <v>-</v>
      </c>
      <c r="W1192" s="295"/>
      <c r="Y1192" s="290"/>
    </row>
    <row r="1193" spans="2:25" x14ac:dyDescent="0.5">
      <c r="B1193" s="292"/>
      <c r="C1193" s="240"/>
      <c r="D1193" s="268"/>
      <c r="E1193" s="240"/>
      <c r="F1193" s="240"/>
      <c r="G1193" s="268"/>
      <c r="H1193" s="237" t="str">
        <f t="shared" si="192"/>
        <v>-</v>
      </c>
      <c r="I1193" s="237" t="str">
        <f t="shared" si="193"/>
        <v>-</v>
      </c>
      <c r="J1193" s="237" t="str">
        <f t="shared" si="194"/>
        <v>-</v>
      </c>
      <c r="K1193" s="237" t="str">
        <f t="shared" si="195"/>
        <v>-</v>
      </c>
      <c r="L1193" s="237" t="str">
        <f t="shared" si="196"/>
        <v>-</v>
      </c>
      <c r="M1193" s="237" t="str">
        <f t="shared" si="197"/>
        <v>-</v>
      </c>
      <c r="N1193" s="240"/>
      <c r="O1193" s="240"/>
      <c r="P1193" s="268"/>
      <c r="Q1193" s="237" t="str">
        <f t="shared" si="198"/>
        <v>-</v>
      </c>
      <c r="R1193" s="237" t="str">
        <f t="shared" si="199"/>
        <v>-</v>
      </c>
      <c r="S1193" s="237" t="str">
        <f t="shared" si="200"/>
        <v>-</v>
      </c>
      <c r="T1193" s="237" t="str">
        <f t="shared" si="201"/>
        <v>-</v>
      </c>
      <c r="U1193" s="237" t="str">
        <f t="shared" si="202"/>
        <v>-</v>
      </c>
      <c r="V1193" s="237" t="str">
        <f t="shared" si="203"/>
        <v>-</v>
      </c>
      <c r="W1193" s="295"/>
      <c r="Y1193" s="290"/>
    </row>
    <row r="1194" spans="2:25" x14ac:dyDescent="0.5">
      <c r="B1194" s="292"/>
      <c r="C1194" s="240"/>
      <c r="D1194" s="268"/>
      <c r="E1194" s="240"/>
      <c r="F1194" s="240"/>
      <c r="G1194" s="268"/>
      <c r="H1194" s="237" t="str">
        <f t="shared" si="192"/>
        <v>-</v>
      </c>
      <c r="I1194" s="237" t="str">
        <f t="shared" si="193"/>
        <v>-</v>
      </c>
      <c r="J1194" s="237" t="str">
        <f t="shared" si="194"/>
        <v>-</v>
      </c>
      <c r="K1194" s="237" t="str">
        <f t="shared" si="195"/>
        <v>-</v>
      </c>
      <c r="L1194" s="237" t="str">
        <f t="shared" si="196"/>
        <v>-</v>
      </c>
      <c r="M1194" s="237" t="str">
        <f t="shared" si="197"/>
        <v>-</v>
      </c>
      <c r="N1194" s="240"/>
      <c r="O1194" s="240"/>
      <c r="P1194" s="268"/>
      <c r="Q1194" s="237" t="str">
        <f t="shared" si="198"/>
        <v>-</v>
      </c>
      <c r="R1194" s="237" t="str">
        <f t="shared" si="199"/>
        <v>-</v>
      </c>
      <c r="S1194" s="237" t="str">
        <f t="shared" si="200"/>
        <v>-</v>
      </c>
      <c r="T1194" s="237" t="str">
        <f t="shared" si="201"/>
        <v>-</v>
      </c>
      <c r="U1194" s="237" t="str">
        <f t="shared" si="202"/>
        <v>-</v>
      </c>
      <c r="V1194" s="237" t="str">
        <f t="shared" si="203"/>
        <v>-</v>
      </c>
      <c r="W1194" s="295"/>
      <c r="Y1194" s="290"/>
    </row>
    <row r="1195" spans="2:25" x14ac:dyDescent="0.5">
      <c r="B1195" s="292"/>
      <c r="C1195" s="240"/>
      <c r="D1195" s="268"/>
      <c r="E1195" s="240"/>
      <c r="F1195" s="240"/>
      <c r="G1195" s="268"/>
      <c r="H1195" s="237" t="str">
        <f t="shared" si="192"/>
        <v>-</v>
      </c>
      <c r="I1195" s="237" t="str">
        <f t="shared" si="193"/>
        <v>-</v>
      </c>
      <c r="J1195" s="237" t="str">
        <f t="shared" si="194"/>
        <v>-</v>
      </c>
      <c r="K1195" s="237" t="str">
        <f t="shared" si="195"/>
        <v>-</v>
      </c>
      <c r="L1195" s="237" t="str">
        <f t="shared" si="196"/>
        <v>-</v>
      </c>
      <c r="M1195" s="237" t="str">
        <f t="shared" si="197"/>
        <v>-</v>
      </c>
      <c r="N1195" s="240"/>
      <c r="O1195" s="240"/>
      <c r="P1195" s="268"/>
      <c r="Q1195" s="237" t="str">
        <f t="shared" si="198"/>
        <v>-</v>
      </c>
      <c r="R1195" s="237" t="str">
        <f t="shared" si="199"/>
        <v>-</v>
      </c>
      <c r="S1195" s="237" t="str">
        <f t="shared" si="200"/>
        <v>-</v>
      </c>
      <c r="T1195" s="237" t="str">
        <f t="shared" si="201"/>
        <v>-</v>
      </c>
      <c r="U1195" s="237" t="str">
        <f t="shared" si="202"/>
        <v>-</v>
      </c>
      <c r="V1195" s="237" t="str">
        <f t="shared" si="203"/>
        <v>-</v>
      </c>
      <c r="W1195" s="295"/>
      <c r="Y1195" s="290"/>
    </row>
    <row r="1196" spans="2:25" x14ac:dyDescent="0.5">
      <c r="B1196" s="292"/>
      <c r="C1196" s="240"/>
      <c r="D1196" s="268"/>
      <c r="E1196" s="240"/>
      <c r="F1196" s="240"/>
      <c r="G1196" s="268"/>
      <c r="H1196" s="237" t="str">
        <f t="shared" si="192"/>
        <v>-</v>
      </c>
      <c r="I1196" s="237" t="str">
        <f t="shared" si="193"/>
        <v>-</v>
      </c>
      <c r="J1196" s="237" t="str">
        <f t="shared" si="194"/>
        <v>-</v>
      </c>
      <c r="K1196" s="237" t="str">
        <f t="shared" si="195"/>
        <v>-</v>
      </c>
      <c r="L1196" s="237" t="str">
        <f t="shared" si="196"/>
        <v>-</v>
      </c>
      <c r="M1196" s="237" t="str">
        <f t="shared" si="197"/>
        <v>-</v>
      </c>
      <c r="N1196" s="240"/>
      <c r="O1196" s="240"/>
      <c r="P1196" s="268"/>
      <c r="Q1196" s="237" t="str">
        <f t="shared" si="198"/>
        <v>-</v>
      </c>
      <c r="R1196" s="237" t="str">
        <f t="shared" si="199"/>
        <v>-</v>
      </c>
      <c r="S1196" s="237" t="str">
        <f t="shared" si="200"/>
        <v>-</v>
      </c>
      <c r="T1196" s="237" t="str">
        <f t="shared" si="201"/>
        <v>-</v>
      </c>
      <c r="U1196" s="237" t="str">
        <f t="shared" si="202"/>
        <v>-</v>
      </c>
      <c r="V1196" s="237" t="str">
        <f t="shared" si="203"/>
        <v>-</v>
      </c>
      <c r="W1196" s="295"/>
      <c r="Y1196" s="290"/>
    </row>
    <row r="1197" spans="2:25" x14ac:dyDescent="0.5">
      <c r="B1197" s="292"/>
      <c r="C1197" s="240"/>
      <c r="D1197" s="268"/>
      <c r="E1197" s="240"/>
      <c r="F1197" s="240"/>
      <c r="G1197" s="268"/>
      <c r="H1197" s="237" t="str">
        <f t="shared" si="192"/>
        <v>-</v>
      </c>
      <c r="I1197" s="237" t="str">
        <f t="shared" si="193"/>
        <v>-</v>
      </c>
      <c r="J1197" s="237" t="str">
        <f t="shared" si="194"/>
        <v>-</v>
      </c>
      <c r="K1197" s="237" t="str">
        <f t="shared" si="195"/>
        <v>-</v>
      </c>
      <c r="L1197" s="237" t="str">
        <f t="shared" si="196"/>
        <v>-</v>
      </c>
      <c r="M1197" s="237" t="str">
        <f t="shared" si="197"/>
        <v>-</v>
      </c>
      <c r="N1197" s="240"/>
      <c r="O1197" s="240"/>
      <c r="P1197" s="268"/>
      <c r="Q1197" s="237" t="str">
        <f t="shared" si="198"/>
        <v>-</v>
      </c>
      <c r="R1197" s="237" t="str">
        <f t="shared" si="199"/>
        <v>-</v>
      </c>
      <c r="S1197" s="237" t="str">
        <f t="shared" si="200"/>
        <v>-</v>
      </c>
      <c r="T1197" s="237" t="str">
        <f t="shared" si="201"/>
        <v>-</v>
      </c>
      <c r="U1197" s="237" t="str">
        <f t="shared" si="202"/>
        <v>-</v>
      </c>
      <c r="V1197" s="237" t="str">
        <f t="shared" si="203"/>
        <v>-</v>
      </c>
      <c r="W1197" s="295"/>
      <c r="Y1197" s="290"/>
    </row>
    <row r="1198" spans="2:25" x14ac:dyDescent="0.5">
      <c r="B1198" s="292"/>
      <c r="C1198" s="240"/>
      <c r="D1198" s="268"/>
      <c r="E1198" s="240"/>
      <c r="F1198" s="240"/>
      <c r="G1198" s="268"/>
      <c r="H1198" s="237" t="str">
        <f t="shared" si="192"/>
        <v>-</v>
      </c>
      <c r="I1198" s="237" t="str">
        <f t="shared" si="193"/>
        <v>-</v>
      </c>
      <c r="J1198" s="237" t="str">
        <f t="shared" si="194"/>
        <v>-</v>
      </c>
      <c r="K1198" s="237" t="str">
        <f t="shared" si="195"/>
        <v>-</v>
      </c>
      <c r="L1198" s="237" t="str">
        <f t="shared" si="196"/>
        <v>-</v>
      </c>
      <c r="M1198" s="237" t="str">
        <f t="shared" si="197"/>
        <v>-</v>
      </c>
      <c r="N1198" s="240"/>
      <c r="O1198" s="240"/>
      <c r="P1198" s="268"/>
      <c r="Q1198" s="237" t="str">
        <f t="shared" si="198"/>
        <v>-</v>
      </c>
      <c r="R1198" s="237" t="str">
        <f t="shared" si="199"/>
        <v>-</v>
      </c>
      <c r="S1198" s="237" t="str">
        <f t="shared" si="200"/>
        <v>-</v>
      </c>
      <c r="T1198" s="237" t="str">
        <f t="shared" si="201"/>
        <v>-</v>
      </c>
      <c r="U1198" s="237" t="str">
        <f t="shared" si="202"/>
        <v>-</v>
      </c>
      <c r="V1198" s="237" t="str">
        <f t="shared" si="203"/>
        <v>-</v>
      </c>
      <c r="W1198" s="295"/>
      <c r="Y1198" s="290"/>
    </row>
    <row r="1199" spans="2:25" x14ac:dyDescent="0.5">
      <c r="B1199" s="292"/>
      <c r="C1199" s="240"/>
      <c r="D1199" s="268"/>
      <c r="E1199" s="240"/>
      <c r="F1199" s="240"/>
      <c r="G1199" s="268"/>
      <c r="H1199" s="237" t="str">
        <f t="shared" si="192"/>
        <v>-</v>
      </c>
      <c r="I1199" s="237" t="str">
        <f t="shared" si="193"/>
        <v>-</v>
      </c>
      <c r="J1199" s="237" t="str">
        <f t="shared" si="194"/>
        <v>-</v>
      </c>
      <c r="K1199" s="237" t="str">
        <f t="shared" si="195"/>
        <v>-</v>
      </c>
      <c r="L1199" s="237" t="str">
        <f t="shared" si="196"/>
        <v>-</v>
      </c>
      <c r="M1199" s="237" t="str">
        <f t="shared" si="197"/>
        <v>-</v>
      </c>
      <c r="N1199" s="240"/>
      <c r="O1199" s="240"/>
      <c r="P1199" s="268"/>
      <c r="Q1199" s="237" t="str">
        <f t="shared" si="198"/>
        <v>-</v>
      </c>
      <c r="R1199" s="237" t="str">
        <f t="shared" si="199"/>
        <v>-</v>
      </c>
      <c r="S1199" s="237" t="str">
        <f t="shared" si="200"/>
        <v>-</v>
      </c>
      <c r="T1199" s="237" t="str">
        <f t="shared" si="201"/>
        <v>-</v>
      </c>
      <c r="U1199" s="237" t="str">
        <f t="shared" si="202"/>
        <v>-</v>
      </c>
      <c r="V1199" s="237" t="str">
        <f t="shared" si="203"/>
        <v>-</v>
      </c>
      <c r="W1199" s="295"/>
      <c r="Y1199" s="290"/>
    </row>
    <row r="1200" spans="2:25" x14ac:dyDescent="0.5">
      <c r="B1200" s="292"/>
      <c r="C1200" s="240"/>
      <c r="D1200" s="268"/>
      <c r="E1200" s="240"/>
      <c r="F1200" s="240"/>
      <c r="G1200" s="268"/>
      <c r="H1200" s="237" t="str">
        <f t="shared" si="192"/>
        <v>-</v>
      </c>
      <c r="I1200" s="237" t="str">
        <f t="shared" si="193"/>
        <v>-</v>
      </c>
      <c r="J1200" s="237" t="str">
        <f t="shared" si="194"/>
        <v>-</v>
      </c>
      <c r="K1200" s="237" t="str">
        <f t="shared" si="195"/>
        <v>-</v>
      </c>
      <c r="L1200" s="237" t="str">
        <f t="shared" si="196"/>
        <v>-</v>
      </c>
      <c r="M1200" s="237" t="str">
        <f t="shared" si="197"/>
        <v>-</v>
      </c>
      <c r="N1200" s="240"/>
      <c r="O1200" s="240"/>
      <c r="P1200" s="268"/>
      <c r="Q1200" s="237" t="str">
        <f t="shared" si="198"/>
        <v>-</v>
      </c>
      <c r="R1200" s="237" t="str">
        <f t="shared" si="199"/>
        <v>-</v>
      </c>
      <c r="S1200" s="237" t="str">
        <f t="shared" si="200"/>
        <v>-</v>
      </c>
      <c r="T1200" s="237" t="str">
        <f t="shared" si="201"/>
        <v>-</v>
      </c>
      <c r="U1200" s="237" t="str">
        <f t="shared" si="202"/>
        <v>-</v>
      </c>
      <c r="V1200" s="237" t="str">
        <f t="shared" si="203"/>
        <v>-</v>
      </c>
      <c r="W1200" s="295"/>
      <c r="Y1200" s="290"/>
    </row>
    <row r="1201" spans="1:25" x14ac:dyDescent="0.5">
      <c r="B1201" s="292"/>
      <c r="C1201" s="240"/>
      <c r="D1201" s="268"/>
      <c r="E1201" s="240"/>
      <c r="F1201" s="240"/>
      <c r="G1201" s="268"/>
      <c r="H1201" s="237" t="str">
        <f t="shared" si="192"/>
        <v>-</v>
      </c>
      <c r="I1201" s="237" t="str">
        <f t="shared" si="193"/>
        <v>-</v>
      </c>
      <c r="J1201" s="237" t="str">
        <f t="shared" si="194"/>
        <v>-</v>
      </c>
      <c r="K1201" s="237" t="str">
        <f t="shared" si="195"/>
        <v>-</v>
      </c>
      <c r="L1201" s="237" t="str">
        <f t="shared" si="196"/>
        <v>-</v>
      </c>
      <c r="M1201" s="237" t="str">
        <f t="shared" si="197"/>
        <v>-</v>
      </c>
      <c r="N1201" s="240"/>
      <c r="O1201" s="240"/>
      <c r="P1201" s="268"/>
      <c r="Q1201" s="237" t="str">
        <f t="shared" si="198"/>
        <v>-</v>
      </c>
      <c r="R1201" s="237" t="str">
        <f t="shared" si="199"/>
        <v>-</v>
      </c>
      <c r="S1201" s="237" t="str">
        <f t="shared" si="200"/>
        <v>-</v>
      </c>
      <c r="T1201" s="237" t="str">
        <f t="shared" si="201"/>
        <v>-</v>
      </c>
      <c r="U1201" s="237" t="str">
        <f t="shared" si="202"/>
        <v>-</v>
      </c>
      <c r="V1201" s="237" t="str">
        <f t="shared" si="203"/>
        <v>-</v>
      </c>
      <c r="W1201" s="295"/>
      <c r="Y1201" s="290"/>
    </row>
    <row r="1202" spans="1:25" x14ac:dyDescent="0.5">
      <c r="B1202" s="292"/>
      <c r="C1202" s="240"/>
      <c r="D1202" s="268"/>
      <c r="E1202" s="240"/>
      <c r="F1202" s="240"/>
      <c r="G1202" s="268"/>
      <c r="H1202" s="237" t="str">
        <f t="shared" si="192"/>
        <v>-</v>
      </c>
      <c r="I1202" s="237" t="str">
        <f t="shared" si="193"/>
        <v>-</v>
      </c>
      <c r="J1202" s="237" t="str">
        <f t="shared" si="194"/>
        <v>-</v>
      </c>
      <c r="K1202" s="237" t="str">
        <f t="shared" si="195"/>
        <v>-</v>
      </c>
      <c r="L1202" s="237" t="str">
        <f t="shared" si="196"/>
        <v>-</v>
      </c>
      <c r="M1202" s="237" t="str">
        <f t="shared" si="197"/>
        <v>-</v>
      </c>
      <c r="N1202" s="240"/>
      <c r="O1202" s="240"/>
      <c r="P1202" s="268"/>
      <c r="Q1202" s="237" t="str">
        <f t="shared" si="198"/>
        <v>-</v>
      </c>
      <c r="R1202" s="237" t="str">
        <f t="shared" si="199"/>
        <v>-</v>
      </c>
      <c r="S1202" s="237" t="str">
        <f t="shared" si="200"/>
        <v>-</v>
      </c>
      <c r="T1202" s="237" t="str">
        <f t="shared" si="201"/>
        <v>-</v>
      </c>
      <c r="U1202" s="237" t="str">
        <f t="shared" si="202"/>
        <v>-</v>
      </c>
      <c r="V1202" s="237" t="str">
        <f t="shared" si="203"/>
        <v>-</v>
      </c>
      <c r="W1202" s="295"/>
      <c r="Y1202" s="290"/>
    </row>
    <row r="1203" spans="1:25" x14ac:dyDescent="0.5">
      <c r="B1203" s="292"/>
      <c r="C1203" s="240"/>
      <c r="D1203" s="268"/>
      <c r="E1203" s="240"/>
      <c r="F1203" s="240"/>
      <c r="G1203" s="268"/>
      <c r="H1203" s="237" t="str">
        <f t="shared" si="192"/>
        <v>-</v>
      </c>
      <c r="I1203" s="237" t="str">
        <f t="shared" si="193"/>
        <v>-</v>
      </c>
      <c r="J1203" s="237" t="str">
        <f t="shared" si="194"/>
        <v>-</v>
      </c>
      <c r="K1203" s="237" t="str">
        <f t="shared" si="195"/>
        <v>-</v>
      </c>
      <c r="L1203" s="237" t="str">
        <f t="shared" si="196"/>
        <v>-</v>
      </c>
      <c r="M1203" s="237" t="str">
        <f t="shared" si="197"/>
        <v>-</v>
      </c>
      <c r="N1203" s="240"/>
      <c r="O1203" s="240"/>
      <c r="P1203" s="268"/>
      <c r="Q1203" s="237" t="str">
        <f t="shared" si="198"/>
        <v>-</v>
      </c>
      <c r="R1203" s="237" t="str">
        <f t="shared" si="199"/>
        <v>-</v>
      </c>
      <c r="S1203" s="237" t="str">
        <f t="shared" si="200"/>
        <v>-</v>
      </c>
      <c r="T1203" s="237" t="str">
        <f t="shared" si="201"/>
        <v>-</v>
      </c>
      <c r="U1203" s="237" t="str">
        <f t="shared" si="202"/>
        <v>-</v>
      </c>
      <c r="V1203" s="237" t="str">
        <f t="shared" si="203"/>
        <v>-</v>
      </c>
      <c r="W1203" s="295"/>
      <c r="Y1203" s="290"/>
    </row>
    <row r="1204" spans="1:25" x14ac:dyDescent="0.5">
      <c r="B1204" s="292"/>
      <c r="C1204" s="240"/>
      <c r="D1204" s="268"/>
      <c r="E1204" s="240"/>
      <c r="F1204" s="240"/>
      <c r="G1204" s="268"/>
      <c r="H1204" s="237" t="str">
        <f t="shared" si="192"/>
        <v>-</v>
      </c>
      <c r="I1204" s="237" t="str">
        <f t="shared" si="193"/>
        <v>-</v>
      </c>
      <c r="J1204" s="237" t="str">
        <f t="shared" si="194"/>
        <v>-</v>
      </c>
      <c r="K1204" s="237" t="str">
        <f t="shared" si="195"/>
        <v>-</v>
      </c>
      <c r="L1204" s="237" t="str">
        <f t="shared" si="196"/>
        <v>-</v>
      </c>
      <c r="M1204" s="237" t="str">
        <f t="shared" si="197"/>
        <v>-</v>
      </c>
      <c r="N1204" s="240"/>
      <c r="O1204" s="240"/>
      <c r="P1204" s="268"/>
      <c r="Q1204" s="237" t="str">
        <f t="shared" si="198"/>
        <v>-</v>
      </c>
      <c r="R1204" s="237" t="str">
        <f t="shared" si="199"/>
        <v>-</v>
      </c>
      <c r="S1204" s="237" t="str">
        <f t="shared" si="200"/>
        <v>-</v>
      </c>
      <c r="T1204" s="237" t="str">
        <f t="shared" si="201"/>
        <v>-</v>
      </c>
      <c r="U1204" s="237" t="str">
        <f t="shared" si="202"/>
        <v>-</v>
      </c>
      <c r="V1204" s="237" t="str">
        <f t="shared" si="203"/>
        <v>-</v>
      </c>
      <c r="W1204" s="295"/>
      <c r="Y1204" s="290"/>
    </row>
    <row r="1205" spans="1:25" x14ac:dyDescent="0.5">
      <c r="B1205" s="292"/>
      <c r="C1205" s="240"/>
      <c r="D1205" s="268"/>
      <c r="E1205" s="240"/>
      <c r="F1205" s="240"/>
      <c r="G1205" s="268"/>
      <c r="H1205" s="237" t="str">
        <f t="shared" si="192"/>
        <v>-</v>
      </c>
      <c r="I1205" s="237" t="str">
        <f t="shared" si="193"/>
        <v>-</v>
      </c>
      <c r="J1205" s="237" t="str">
        <f t="shared" si="194"/>
        <v>-</v>
      </c>
      <c r="K1205" s="237" t="str">
        <f t="shared" si="195"/>
        <v>-</v>
      </c>
      <c r="L1205" s="237" t="str">
        <f t="shared" si="196"/>
        <v>-</v>
      </c>
      <c r="M1205" s="237" t="str">
        <f t="shared" si="197"/>
        <v>-</v>
      </c>
      <c r="N1205" s="240"/>
      <c r="O1205" s="240"/>
      <c r="P1205" s="268"/>
      <c r="Q1205" s="237" t="str">
        <f t="shared" si="198"/>
        <v>-</v>
      </c>
      <c r="R1205" s="237" t="str">
        <f t="shared" si="199"/>
        <v>-</v>
      </c>
      <c r="S1205" s="237" t="str">
        <f t="shared" si="200"/>
        <v>-</v>
      </c>
      <c r="T1205" s="237" t="str">
        <f t="shared" si="201"/>
        <v>-</v>
      </c>
      <c r="U1205" s="237" t="str">
        <f t="shared" si="202"/>
        <v>-</v>
      </c>
      <c r="V1205" s="237" t="str">
        <f t="shared" si="203"/>
        <v>-</v>
      </c>
      <c r="W1205" s="295"/>
      <c r="Y1205" s="290"/>
    </row>
    <row r="1206" spans="1:25" ht="17.149999999999999" thickBot="1" x14ac:dyDescent="0.55000000000000004">
      <c r="B1206" s="302"/>
      <c r="C1206" s="303"/>
      <c r="D1206" s="303"/>
      <c r="E1206" s="303"/>
      <c r="F1206" s="303"/>
      <c r="G1206" s="303"/>
      <c r="H1206" s="303"/>
      <c r="I1206" s="304"/>
      <c r="J1206" s="305"/>
      <c r="K1206" s="305"/>
      <c r="L1206" s="305"/>
      <c r="M1206" s="305"/>
      <c r="N1206" s="305"/>
      <c r="O1206" s="305"/>
      <c r="P1206" s="305"/>
      <c r="Q1206" s="305"/>
      <c r="R1206" s="305"/>
      <c r="S1206" s="305"/>
      <c r="T1206" s="305"/>
      <c r="U1206" s="305"/>
      <c r="V1206" s="305"/>
      <c r="W1206" s="306"/>
      <c r="Y1206" s="290"/>
    </row>
    <row r="1207" spans="1:25" x14ac:dyDescent="0.5">
      <c r="Y1207" s="290"/>
    </row>
    <row r="1208" spans="1:25" x14ac:dyDescent="0.5">
      <c r="A1208" s="291"/>
      <c r="B1208" s="291"/>
      <c r="C1208" s="291"/>
      <c r="D1208" s="291"/>
      <c r="E1208" s="291"/>
      <c r="F1208" s="291"/>
      <c r="G1208" s="291"/>
      <c r="H1208" s="291"/>
      <c r="I1208" s="291"/>
      <c r="J1208" s="290"/>
      <c r="K1208" s="290"/>
      <c r="L1208" s="290"/>
      <c r="M1208" s="290"/>
      <c r="N1208" s="290"/>
      <c r="O1208" s="290"/>
      <c r="P1208" s="290"/>
      <c r="Q1208" s="290"/>
      <c r="R1208" s="290"/>
      <c r="S1208" s="290"/>
      <c r="T1208" s="290"/>
      <c r="U1208" s="290"/>
      <c r="V1208" s="290"/>
      <c r="W1208" s="290"/>
      <c r="X1208" s="290"/>
      <c r="Y1208" s="290"/>
    </row>
  </sheetData>
  <sheetProtection algorithmName="SHA-512" hashValue="URKwhF95psa+8TRskbcRrGRkfLUoQ1iw6UVqKOnZBh/8DuH4lXBiVIZOSNU3p1cMcwtcZRE+aPFqY7FsLG1Rkg==" saltValue="Y65P9U8HeaI61mf9z2s8zQ==" spinCount="100000" sheet="1" objects="1" scenarios="1" selectLockedCells="1"/>
  <mergeCells count="58">
    <mergeCell ref="C144:E144"/>
    <mergeCell ref="C145:E145"/>
    <mergeCell ref="C131:E131"/>
    <mergeCell ref="C132:E132"/>
    <mergeCell ref="C133:E133"/>
    <mergeCell ref="C134:E134"/>
    <mergeCell ref="C136:H136"/>
    <mergeCell ref="C138:E138"/>
    <mergeCell ref="B142:W142"/>
    <mergeCell ref="C129:H129"/>
    <mergeCell ref="B127:I127"/>
    <mergeCell ref="B69:H69"/>
    <mergeCell ref="C71:G71"/>
    <mergeCell ref="C79:G79"/>
    <mergeCell ref="C85:G85"/>
    <mergeCell ref="C72:G72"/>
    <mergeCell ref="C121:H121"/>
    <mergeCell ref="C124:E124"/>
    <mergeCell ref="C119:E119"/>
    <mergeCell ref="C116:E116"/>
    <mergeCell ref="C114:E114"/>
    <mergeCell ref="C115:E115"/>
    <mergeCell ref="C118:E118"/>
    <mergeCell ref="G4:H4"/>
    <mergeCell ref="B7:C7"/>
    <mergeCell ref="D7:E7"/>
    <mergeCell ref="C112:H112"/>
    <mergeCell ref="F109:G109"/>
    <mergeCell ref="F110:G110"/>
    <mergeCell ref="C108:H108"/>
    <mergeCell ref="B106:I106"/>
    <mergeCell ref="B99:H99"/>
    <mergeCell ref="B100:H104"/>
    <mergeCell ref="C110:E110"/>
    <mergeCell ref="B11:H11"/>
    <mergeCell ref="C21:G21"/>
    <mergeCell ref="C26:G26"/>
    <mergeCell ref="B5:C5"/>
    <mergeCell ref="D5:E5"/>
    <mergeCell ref="B2:E2"/>
    <mergeCell ref="B3:C3"/>
    <mergeCell ref="D3:E3"/>
    <mergeCell ref="B4:C4"/>
    <mergeCell ref="D4:E4"/>
    <mergeCell ref="B6:C6"/>
    <mergeCell ref="D6:E6"/>
    <mergeCell ref="B8:C8"/>
    <mergeCell ref="D8:E8"/>
    <mergeCell ref="C13:G13"/>
    <mergeCell ref="C54:G54"/>
    <mergeCell ref="C117:E117"/>
    <mergeCell ref="C123:E123"/>
    <mergeCell ref="C83:G83"/>
    <mergeCell ref="C14:G14"/>
    <mergeCell ref="B39:H39"/>
    <mergeCell ref="C41:G41"/>
    <mergeCell ref="C42:G42"/>
    <mergeCell ref="C49:G49"/>
  </mergeCells>
  <conditionalFormatting sqref="B12:H37">
    <cfRule type="expression" dxfId="197" priority="9">
      <formula>Refrigerant_Desiccant="Yes"</formula>
    </cfRule>
  </conditionalFormatting>
  <conditionalFormatting sqref="B70:H97">
    <cfRule type="expression" dxfId="196" priority="8">
      <formula>Refrigerant_Desiccant="No"</formula>
    </cfRule>
  </conditionalFormatting>
  <conditionalFormatting sqref="B40:H67">
    <cfRule type="expression" dxfId="195" priority="7">
      <formula>Refrigerant_Desiccant="Yes"</formula>
    </cfRule>
  </conditionalFormatting>
  <conditionalFormatting sqref="B107:I125">
    <cfRule type="expression" dxfId="194" priority="6">
      <formula>Refrigerant_Desiccant="Yes"</formula>
    </cfRule>
  </conditionalFormatting>
  <conditionalFormatting sqref="B128:I139">
    <cfRule type="expression" dxfId="193" priority="5">
      <formula>Refrigerant_Desiccant="No"</formula>
    </cfRule>
  </conditionalFormatting>
  <conditionalFormatting sqref="B40:H67 C117:H117 C115:H115 C119:H119 C124:H124">
    <cfRule type="expression" dxfId="192" priority="4">
      <formula>Prod_Config ="Portable"</formula>
    </cfRule>
  </conditionalFormatting>
  <conditionalFormatting sqref="B12:H37 C114:H114 C116:H116 C118:H118 C123:H123">
    <cfRule type="expression" dxfId="191" priority="3">
      <formula>Prod_Config="Whole-Home"</formula>
    </cfRule>
  </conditionalFormatting>
  <conditionalFormatting sqref="C143:V1205">
    <cfRule type="expression" dxfId="190" priority="2">
      <formula>Refrigerant_Desiccant="No"</formula>
    </cfRule>
  </conditionalFormatting>
  <conditionalFormatting sqref="B142">
    <cfRule type="expression" dxfId="189" priority="1">
      <formula>Refrigerant_Desiccant="No"</formula>
    </cfRule>
  </conditionalFormatting>
  <hyperlinks>
    <hyperlink ref="G4" location="Instructions!C35" display="Back to Instructions tab" xr:uid="{00000000-0004-0000-0B00-000000000000}"/>
    <hyperlink ref="C83:G83" location="'Test Data Inputs &amp; Calculations'!C155" display="Enter Raw Test Data Below" xr:uid="{8CEEA1CA-B11D-483E-9350-5724B77CB368}"/>
  </hyperlinks>
  <pageMargins left="0.7" right="0.7" top="0.75" bottom="0.75" header="0.3" footer="0.3"/>
  <pageSetup orientation="portrait" horizontalDpi="200" verticalDpi="200" r:id="rId1"/>
  <ignoredErrors>
    <ignoredError sqref="F133:F134"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0070C0"/>
  </sheetPr>
  <dimension ref="A1:I53"/>
  <sheetViews>
    <sheetView showGridLines="0" zoomScale="80" zoomScaleNormal="80" workbookViewId="0">
      <selection activeCell="E4" sqref="E4"/>
    </sheetView>
  </sheetViews>
  <sheetFormatPr defaultColWidth="9.15234375" defaultRowHeight="15.9" x14ac:dyDescent="0.5"/>
  <cols>
    <col min="1" max="1" width="4.3828125" style="4" customWidth="1"/>
    <col min="2" max="2" width="31.53515625" style="4" customWidth="1"/>
    <col min="3" max="3" width="39.3046875" style="4" customWidth="1"/>
    <col min="4" max="4" width="9.15234375" style="4"/>
    <col min="5" max="5" width="24.15234375" style="4" bestFit="1" customWidth="1"/>
    <col min="6" max="6" width="68.15234375" style="4" customWidth="1"/>
    <col min="7" max="7" width="9.15234375" style="4" customWidth="1"/>
    <col min="8" max="8" width="4.3828125" style="4" customWidth="1"/>
    <col min="9" max="9" width="3.15234375" style="4" customWidth="1"/>
    <col min="10" max="16384" width="9.15234375" style="4"/>
  </cols>
  <sheetData>
    <row r="1" spans="2:9" ht="16.3" thickBot="1" x14ac:dyDescent="0.55000000000000004">
      <c r="I1" s="18"/>
    </row>
    <row r="2" spans="2:9" ht="16.3" thickBot="1" x14ac:dyDescent="0.55000000000000004">
      <c r="B2" s="307" t="str">
        <f>'Version Control'!$B$2</f>
        <v>Title Block</v>
      </c>
      <c r="C2" s="308"/>
      <c r="I2" s="18"/>
    </row>
    <row r="3" spans="2:9" x14ac:dyDescent="0.5">
      <c r="B3" s="35" t="str">
        <f>'Version Control'!$B$3</f>
        <v>Test Report Template Name:</v>
      </c>
      <c r="C3" s="91" t="str">
        <f>'Version Control'!$C$3</f>
        <v xml:space="preserve">Dehumidifier X1 </v>
      </c>
      <c r="I3" s="18"/>
    </row>
    <row r="4" spans="2:9" x14ac:dyDescent="0.5">
      <c r="B4" s="90" t="str">
        <f>'Version Control'!$B$4</f>
        <v>Version Number:</v>
      </c>
      <c r="C4" s="226" t="str">
        <f>'Version Control'!$C$4</f>
        <v>v1.1</v>
      </c>
      <c r="E4" s="7" t="s">
        <v>54</v>
      </c>
      <c r="I4" s="18"/>
    </row>
    <row r="5" spans="2:9" x14ac:dyDescent="0.5">
      <c r="B5" s="34" t="str">
        <f>'Version Control'!$B$5</f>
        <v xml:space="preserve">Latest Template Revision: </v>
      </c>
      <c r="C5" s="40">
        <f>'Version Control'!$C$5</f>
        <v>44104</v>
      </c>
      <c r="I5" s="18"/>
    </row>
    <row r="6" spans="2:9" x14ac:dyDescent="0.5">
      <c r="B6" s="34" t="str">
        <f>'Version Control'!$B$6</f>
        <v>Tab Name:</v>
      </c>
      <c r="C6" s="226" t="str">
        <f ca="1">MID(CELL("filename",A1), FIND("]", CELL("filename", A1))+ 1, 255)</f>
        <v>Comments</v>
      </c>
      <c r="I6" s="18"/>
    </row>
    <row r="7" spans="2:9" ht="37.5" customHeight="1" x14ac:dyDescent="0.5">
      <c r="B7" s="47" t="str">
        <f>'Version Control'!$B$7</f>
        <v>File Name:</v>
      </c>
      <c r="C7" s="227" t="str">
        <f ca="1">'Version Control'!$C$7</f>
        <v>Dehumidifier X1 - v1.1.xlsx</v>
      </c>
      <c r="I7" s="18"/>
    </row>
    <row r="8" spans="2:9" ht="16.3" thickBot="1" x14ac:dyDescent="0.55000000000000004">
      <c r="B8" s="36" t="str">
        <f>'Version Control'!$B$8</f>
        <v xml:space="preserve">Test Completion Date: </v>
      </c>
      <c r="C8" s="41" t="str">
        <f>'Version Control'!$C$8</f>
        <v>[MM/DD/YYYY]</v>
      </c>
      <c r="I8" s="18"/>
    </row>
    <row r="9" spans="2:9" x14ac:dyDescent="0.5">
      <c r="I9" s="18"/>
    </row>
    <row r="10" spans="2:9" ht="16.3" thickBot="1" x14ac:dyDescent="0.55000000000000004">
      <c r="I10" s="18"/>
    </row>
    <row r="11" spans="2:9" ht="16.3" thickBot="1" x14ac:dyDescent="0.55000000000000004">
      <c r="B11" s="349" t="s">
        <v>52</v>
      </c>
      <c r="C11" s="350"/>
      <c r="D11" s="350"/>
      <c r="E11" s="350"/>
      <c r="F11" s="350"/>
      <c r="G11" s="351"/>
      <c r="H11" s="23"/>
      <c r="I11" s="18"/>
    </row>
    <row r="12" spans="2:9" x14ac:dyDescent="0.5">
      <c r="B12" s="3"/>
      <c r="C12" s="6"/>
      <c r="D12" s="6"/>
      <c r="E12" s="6"/>
      <c r="F12" s="6"/>
      <c r="G12" s="5"/>
      <c r="H12" s="6"/>
      <c r="I12" s="18"/>
    </row>
    <row r="13" spans="2:9" x14ac:dyDescent="0.5">
      <c r="B13" s="502"/>
      <c r="C13" s="503"/>
      <c r="D13" s="503"/>
      <c r="E13" s="503"/>
      <c r="F13" s="503"/>
      <c r="G13" s="504"/>
      <c r="H13" s="6"/>
      <c r="I13" s="18"/>
    </row>
    <row r="14" spans="2:9" x14ac:dyDescent="0.5">
      <c r="B14" s="343"/>
      <c r="C14" s="344"/>
      <c r="D14" s="344"/>
      <c r="E14" s="344"/>
      <c r="F14" s="344"/>
      <c r="G14" s="345"/>
      <c r="H14" s="6"/>
      <c r="I14" s="18"/>
    </row>
    <row r="15" spans="2:9" x14ac:dyDescent="0.5">
      <c r="B15" s="343"/>
      <c r="C15" s="344"/>
      <c r="D15" s="344"/>
      <c r="E15" s="344"/>
      <c r="F15" s="344"/>
      <c r="G15" s="345"/>
      <c r="H15" s="6"/>
      <c r="I15" s="18"/>
    </row>
    <row r="16" spans="2:9" x14ac:dyDescent="0.5">
      <c r="B16" s="505"/>
      <c r="C16" s="506"/>
      <c r="D16" s="506"/>
      <c r="E16" s="506"/>
      <c r="F16" s="506"/>
      <c r="G16" s="507"/>
      <c r="H16" s="6"/>
      <c r="I16" s="18"/>
    </row>
    <row r="17" spans="2:9" x14ac:dyDescent="0.5">
      <c r="B17" s="11"/>
      <c r="C17" s="12"/>
      <c r="D17" s="12"/>
      <c r="E17" s="12"/>
      <c r="F17" s="12"/>
      <c r="G17" s="13"/>
      <c r="H17" s="6"/>
      <c r="I17" s="18"/>
    </row>
    <row r="18" spans="2:9" x14ac:dyDescent="0.5">
      <c r="B18" s="502"/>
      <c r="C18" s="503"/>
      <c r="D18" s="503"/>
      <c r="E18" s="503"/>
      <c r="F18" s="503"/>
      <c r="G18" s="504"/>
      <c r="H18" s="6"/>
      <c r="I18" s="18"/>
    </row>
    <row r="19" spans="2:9" x14ac:dyDescent="0.5">
      <c r="B19" s="343"/>
      <c r="C19" s="344"/>
      <c r="D19" s="344"/>
      <c r="E19" s="344"/>
      <c r="F19" s="344"/>
      <c r="G19" s="345"/>
      <c r="H19" s="6"/>
      <c r="I19" s="18"/>
    </row>
    <row r="20" spans="2:9" x14ac:dyDescent="0.5">
      <c r="B20" s="343"/>
      <c r="C20" s="344"/>
      <c r="D20" s="344"/>
      <c r="E20" s="344"/>
      <c r="F20" s="344"/>
      <c r="G20" s="345"/>
      <c r="H20" s="6"/>
      <c r="I20" s="18"/>
    </row>
    <row r="21" spans="2:9" x14ac:dyDescent="0.5">
      <c r="B21" s="505"/>
      <c r="C21" s="506"/>
      <c r="D21" s="506"/>
      <c r="E21" s="506"/>
      <c r="F21" s="506"/>
      <c r="G21" s="507"/>
      <c r="H21" s="6"/>
      <c r="I21" s="18"/>
    </row>
    <row r="22" spans="2:9" x14ac:dyDescent="0.5">
      <c r="B22" s="11"/>
      <c r="C22" s="12"/>
      <c r="D22" s="12"/>
      <c r="E22" s="12"/>
      <c r="F22" s="12"/>
      <c r="G22" s="13"/>
      <c r="H22" s="6"/>
      <c r="I22" s="18"/>
    </row>
    <row r="23" spans="2:9" x14ac:dyDescent="0.5">
      <c r="B23" s="502"/>
      <c r="C23" s="503"/>
      <c r="D23" s="503"/>
      <c r="E23" s="503"/>
      <c r="F23" s="503"/>
      <c r="G23" s="504"/>
      <c r="H23" s="6"/>
      <c r="I23" s="18"/>
    </row>
    <row r="24" spans="2:9" x14ac:dyDescent="0.5">
      <c r="B24" s="343"/>
      <c r="C24" s="344"/>
      <c r="D24" s="344"/>
      <c r="E24" s="344"/>
      <c r="F24" s="344"/>
      <c r="G24" s="345"/>
      <c r="H24" s="6"/>
      <c r="I24" s="18"/>
    </row>
    <row r="25" spans="2:9" x14ac:dyDescent="0.5">
      <c r="B25" s="343"/>
      <c r="C25" s="344"/>
      <c r="D25" s="344"/>
      <c r="E25" s="344"/>
      <c r="F25" s="344"/>
      <c r="G25" s="345"/>
      <c r="H25" s="6"/>
      <c r="I25" s="18"/>
    </row>
    <row r="26" spans="2:9" x14ac:dyDescent="0.5">
      <c r="B26" s="505"/>
      <c r="C26" s="506"/>
      <c r="D26" s="506"/>
      <c r="E26" s="506"/>
      <c r="F26" s="506"/>
      <c r="G26" s="507"/>
      <c r="H26" s="6"/>
      <c r="I26" s="18"/>
    </row>
    <row r="27" spans="2:9" x14ac:dyDescent="0.5">
      <c r="B27" s="11"/>
      <c r="C27" s="12"/>
      <c r="D27" s="12"/>
      <c r="E27" s="12"/>
      <c r="F27" s="12"/>
      <c r="G27" s="13"/>
      <c r="H27" s="6"/>
      <c r="I27" s="18"/>
    </row>
    <row r="28" spans="2:9" x14ac:dyDescent="0.5">
      <c r="B28" s="502"/>
      <c r="C28" s="503"/>
      <c r="D28" s="503"/>
      <c r="E28" s="503"/>
      <c r="F28" s="503"/>
      <c r="G28" s="504"/>
      <c r="H28" s="6"/>
      <c r="I28" s="18"/>
    </row>
    <row r="29" spans="2:9" x14ac:dyDescent="0.5">
      <c r="B29" s="343"/>
      <c r="C29" s="344"/>
      <c r="D29" s="344"/>
      <c r="E29" s="344"/>
      <c r="F29" s="344"/>
      <c r="G29" s="345"/>
      <c r="H29" s="6"/>
      <c r="I29" s="18"/>
    </row>
    <row r="30" spans="2:9" x14ac:dyDescent="0.5">
      <c r="B30" s="343"/>
      <c r="C30" s="344"/>
      <c r="D30" s="344"/>
      <c r="E30" s="344"/>
      <c r="F30" s="344"/>
      <c r="G30" s="345"/>
      <c r="H30" s="6"/>
      <c r="I30" s="18"/>
    </row>
    <row r="31" spans="2:9" x14ac:dyDescent="0.5">
      <c r="B31" s="505"/>
      <c r="C31" s="506"/>
      <c r="D31" s="506"/>
      <c r="E31" s="506"/>
      <c r="F31" s="506"/>
      <c r="G31" s="507"/>
      <c r="H31" s="6"/>
      <c r="I31" s="18"/>
    </row>
    <row r="32" spans="2:9" x14ac:dyDescent="0.5">
      <c r="B32" s="11"/>
      <c r="C32" s="12"/>
      <c r="D32" s="12"/>
      <c r="E32" s="12"/>
      <c r="F32" s="12"/>
      <c r="G32" s="13"/>
      <c r="H32" s="6"/>
      <c r="I32" s="18"/>
    </row>
    <row r="33" spans="2:9" x14ac:dyDescent="0.5">
      <c r="B33" s="502"/>
      <c r="C33" s="503"/>
      <c r="D33" s="503"/>
      <c r="E33" s="503"/>
      <c r="F33" s="503"/>
      <c r="G33" s="504"/>
      <c r="H33" s="6"/>
      <c r="I33" s="18"/>
    </row>
    <row r="34" spans="2:9" x14ac:dyDescent="0.5">
      <c r="B34" s="343"/>
      <c r="C34" s="344"/>
      <c r="D34" s="344"/>
      <c r="E34" s="344"/>
      <c r="F34" s="344"/>
      <c r="G34" s="345"/>
      <c r="H34" s="6"/>
      <c r="I34" s="18"/>
    </row>
    <row r="35" spans="2:9" x14ac:dyDescent="0.5">
      <c r="B35" s="343"/>
      <c r="C35" s="344"/>
      <c r="D35" s="344"/>
      <c r="E35" s="344"/>
      <c r="F35" s="344"/>
      <c r="G35" s="345"/>
      <c r="H35" s="6"/>
      <c r="I35" s="18"/>
    </row>
    <row r="36" spans="2:9" x14ac:dyDescent="0.5">
      <c r="B36" s="505"/>
      <c r="C36" s="506"/>
      <c r="D36" s="506"/>
      <c r="E36" s="506"/>
      <c r="F36" s="506"/>
      <c r="G36" s="507"/>
      <c r="H36" s="6"/>
      <c r="I36" s="18"/>
    </row>
    <row r="37" spans="2:9" x14ac:dyDescent="0.5">
      <c r="B37" s="11"/>
      <c r="C37" s="12"/>
      <c r="D37" s="12"/>
      <c r="E37" s="12"/>
      <c r="F37" s="12"/>
      <c r="G37" s="13"/>
      <c r="H37" s="6"/>
      <c r="I37" s="18"/>
    </row>
    <row r="38" spans="2:9" x14ac:dyDescent="0.5">
      <c r="B38" s="502"/>
      <c r="C38" s="503"/>
      <c r="D38" s="503"/>
      <c r="E38" s="503"/>
      <c r="F38" s="503"/>
      <c r="G38" s="504"/>
      <c r="H38" s="6"/>
      <c r="I38" s="18"/>
    </row>
    <row r="39" spans="2:9" x14ac:dyDescent="0.5">
      <c r="B39" s="343"/>
      <c r="C39" s="344"/>
      <c r="D39" s="344"/>
      <c r="E39" s="344"/>
      <c r="F39" s="344"/>
      <c r="G39" s="345"/>
      <c r="H39" s="6"/>
      <c r="I39" s="18"/>
    </row>
    <row r="40" spans="2:9" x14ac:dyDescent="0.5">
      <c r="B40" s="343"/>
      <c r="C40" s="344"/>
      <c r="D40" s="344"/>
      <c r="E40" s="344"/>
      <c r="F40" s="344"/>
      <c r="G40" s="345"/>
      <c r="H40" s="6"/>
      <c r="I40" s="18"/>
    </row>
    <row r="41" spans="2:9" x14ac:dyDescent="0.5">
      <c r="B41" s="505"/>
      <c r="C41" s="506"/>
      <c r="D41" s="506"/>
      <c r="E41" s="506"/>
      <c r="F41" s="506"/>
      <c r="G41" s="507"/>
      <c r="H41" s="6"/>
      <c r="I41" s="18"/>
    </row>
    <row r="42" spans="2:9" x14ac:dyDescent="0.5">
      <c r="B42" s="11"/>
      <c r="C42" s="12"/>
      <c r="D42" s="12"/>
      <c r="E42" s="12"/>
      <c r="F42" s="12"/>
      <c r="G42" s="13"/>
      <c r="H42" s="6"/>
      <c r="I42" s="18"/>
    </row>
    <row r="43" spans="2:9" x14ac:dyDescent="0.5">
      <c r="B43" s="502"/>
      <c r="C43" s="503"/>
      <c r="D43" s="503"/>
      <c r="E43" s="503"/>
      <c r="F43" s="503"/>
      <c r="G43" s="504"/>
      <c r="H43" s="6"/>
      <c r="I43" s="18"/>
    </row>
    <row r="44" spans="2:9" x14ac:dyDescent="0.5">
      <c r="B44" s="343"/>
      <c r="C44" s="344"/>
      <c r="D44" s="344"/>
      <c r="E44" s="344"/>
      <c r="F44" s="344"/>
      <c r="G44" s="345"/>
      <c r="H44" s="6"/>
      <c r="I44" s="18"/>
    </row>
    <row r="45" spans="2:9" x14ac:dyDescent="0.5">
      <c r="B45" s="343"/>
      <c r="C45" s="344"/>
      <c r="D45" s="344"/>
      <c r="E45" s="344"/>
      <c r="F45" s="344"/>
      <c r="G45" s="345"/>
      <c r="H45" s="6"/>
      <c r="I45" s="18"/>
    </row>
    <row r="46" spans="2:9" x14ac:dyDescent="0.5">
      <c r="B46" s="505"/>
      <c r="C46" s="506"/>
      <c r="D46" s="506"/>
      <c r="E46" s="506"/>
      <c r="F46" s="506"/>
      <c r="G46" s="507"/>
      <c r="H46" s="6"/>
      <c r="I46" s="18"/>
    </row>
    <row r="47" spans="2:9" x14ac:dyDescent="0.5">
      <c r="B47" s="11"/>
      <c r="C47" s="12"/>
      <c r="D47" s="12"/>
      <c r="E47" s="12"/>
      <c r="F47" s="12"/>
      <c r="G47" s="13"/>
      <c r="H47" s="6"/>
      <c r="I47" s="18"/>
    </row>
    <row r="48" spans="2:9" x14ac:dyDescent="0.5">
      <c r="B48" s="502"/>
      <c r="C48" s="503"/>
      <c r="D48" s="503"/>
      <c r="E48" s="503"/>
      <c r="F48" s="503"/>
      <c r="G48" s="504"/>
      <c r="H48" s="6"/>
      <c r="I48" s="18"/>
    </row>
    <row r="49" spans="1:9" x14ac:dyDescent="0.5">
      <c r="B49" s="343"/>
      <c r="C49" s="344"/>
      <c r="D49" s="344"/>
      <c r="E49" s="344"/>
      <c r="F49" s="344"/>
      <c r="G49" s="345"/>
      <c r="H49" s="6"/>
      <c r="I49" s="18"/>
    </row>
    <row r="50" spans="1:9" x14ac:dyDescent="0.5">
      <c r="B50" s="343"/>
      <c r="C50" s="344"/>
      <c r="D50" s="344"/>
      <c r="E50" s="344"/>
      <c r="F50" s="344"/>
      <c r="G50" s="345"/>
      <c r="H50" s="6"/>
      <c r="I50" s="18"/>
    </row>
    <row r="51" spans="1:9" ht="16.3" thickBot="1" x14ac:dyDescent="0.55000000000000004">
      <c r="B51" s="346"/>
      <c r="C51" s="347"/>
      <c r="D51" s="347"/>
      <c r="E51" s="347"/>
      <c r="F51" s="347"/>
      <c r="G51" s="348"/>
      <c r="H51" s="6"/>
      <c r="I51" s="18"/>
    </row>
    <row r="52" spans="1:9" x14ac:dyDescent="0.5">
      <c r="I52" s="18"/>
    </row>
    <row r="53" spans="1:9" x14ac:dyDescent="0.5">
      <c r="A53" s="18"/>
      <c r="B53" s="18"/>
      <c r="C53" s="18"/>
      <c r="D53" s="18"/>
      <c r="E53" s="18"/>
      <c r="F53" s="18"/>
      <c r="G53" s="18"/>
      <c r="H53" s="18"/>
      <c r="I53" s="18"/>
    </row>
  </sheetData>
  <sheetProtection algorithmName="SHA-512" hashValue="7uVhqrdgrauGTE0bMN45/f+hdTsbMLGhjUqd1Qr+CZ60tAYKm/Gy/mDQjssueJq/xbMNP1gp701JA2VilB4NxQ==" saltValue="/Jplyb70eGk8JGfCvYLYUw==" spinCount="100000" sheet="1" objects="1" scenarios="1" selectLockedCells="1"/>
  <mergeCells count="10">
    <mergeCell ref="B48:G51"/>
    <mergeCell ref="B2:C2"/>
    <mergeCell ref="B13:G16"/>
    <mergeCell ref="B11:G11"/>
    <mergeCell ref="B18:G21"/>
    <mergeCell ref="B23:G26"/>
    <mergeCell ref="B28:G31"/>
    <mergeCell ref="B33:G36"/>
    <mergeCell ref="B38:G41"/>
    <mergeCell ref="B43:G46"/>
  </mergeCells>
  <hyperlinks>
    <hyperlink ref="E4" location="Instructions!C33" display="Back to Instructions tab"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70C0"/>
  </sheetPr>
  <dimension ref="A1:G20"/>
  <sheetViews>
    <sheetView showGridLines="0" zoomScale="80" zoomScaleNormal="80" workbookViewId="0">
      <selection activeCell="E4" sqref="E4"/>
    </sheetView>
  </sheetViews>
  <sheetFormatPr defaultColWidth="9.15234375" defaultRowHeight="15.9" x14ac:dyDescent="0.5"/>
  <cols>
    <col min="1" max="1" width="3.53515625" style="1" customWidth="1"/>
    <col min="2" max="2" width="32.53515625" style="1" customWidth="1"/>
    <col min="3" max="3" width="60.15234375" style="1" customWidth="1"/>
    <col min="4" max="4" width="24" style="1" customWidth="1"/>
    <col min="5" max="5" width="38.3828125" style="1" customWidth="1"/>
    <col min="6" max="6" width="4.3828125" style="1" customWidth="1"/>
    <col min="7" max="7" width="3.84375" style="1" customWidth="1"/>
    <col min="8" max="16384" width="9.15234375" style="1"/>
  </cols>
  <sheetData>
    <row r="1" spans="1:7" ht="16.3" thickBot="1" x14ac:dyDescent="0.55000000000000004">
      <c r="G1" s="22"/>
    </row>
    <row r="2" spans="1:7" ht="16.3" thickBot="1" x14ac:dyDescent="0.55000000000000004">
      <c r="B2" s="307" t="str">
        <f>'Version Control'!$B$2</f>
        <v>Title Block</v>
      </c>
      <c r="C2" s="308"/>
      <c r="G2" s="22"/>
    </row>
    <row r="3" spans="1:7" x14ac:dyDescent="0.5">
      <c r="B3" s="35" t="str">
        <f>'Version Control'!$B$3</f>
        <v>Test Report Template Name:</v>
      </c>
      <c r="C3" s="91" t="str">
        <f>'Version Control'!$C$3</f>
        <v xml:space="preserve">Dehumidifier X1 </v>
      </c>
      <c r="G3" s="22"/>
    </row>
    <row r="4" spans="1:7" x14ac:dyDescent="0.5">
      <c r="B4" s="90" t="str">
        <f>'Version Control'!$B$4</f>
        <v>Version Number:</v>
      </c>
      <c r="C4" s="226" t="str">
        <f>'Version Control'!$C$4</f>
        <v>v1.1</v>
      </c>
      <c r="E4" s="7" t="s">
        <v>54</v>
      </c>
      <c r="G4" s="22"/>
    </row>
    <row r="5" spans="1:7" x14ac:dyDescent="0.5">
      <c r="B5" s="34" t="str">
        <f>'Version Control'!$B$5</f>
        <v xml:space="preserve">Latest Template Revision: </v>
      </c>
      <c r="C5" s="40">
        <f>'Version Control'!$C$5</f>
        <v>44104</v>
      </c>
      <c r="G5" s="22"/>
    </row>
    <row r="6" spans="1:7" x14ac:dyDescent="0.5">
      <c r="B6" s="34" t="str">
        <f>'Version Control'!$B$6</f>
        <v>Tab Name:</v>
      </c>
      <c r="C6" s="226" t="str">
        <f ca="1">MID(CELL("filename",A1), FIND("]", CELL("filename", A1))+ 1, 255)</f>
        <v>Report Sign-Off Block</v>
      </c>
      <c r="G6" s="22"/>
    </row>
    <row r="7" spans="1:7" ht="36" customHeight="1" x14ac:dyDescent="0.5">
      <c r="B7" s="47" t="str">
        <f>'Version Control'!$B$7</f>
        <v>File Name:</v>
      </c>
      <c r="C7" s="227" t="str">
        <f ca="1">'Version Control'!$C$7</f>
        <v>Dehumidifier X1 - v1.1.xlsx</v>
      </c>
      <c r="G7" s="22"/>
    </row>
    <row r="8" spans="1:7" ht="16.3" thickBot="1" x14ac:dyDescent="0.55000000000000004">
      <c r="B8" s="36" t="str">
        <f>'Version Control'!$B$8</f>
        <v xml:space="preserve">Test Completion Date: </v>
      </c>
      <c r="C8" s="41" t="str">
        <f>'Version Control'!$C$8</f>
        <v>[MM/DD/YYYY]</v>
      </c>
      <c r="G8" s="22"/>
    </row>
    <row r="9" spans="1:7" x14ac:dyDescent="0.5">
      <c r="G9" s="22"/>
    </row>
    <row r="10" spans="1:7" ht="16.3" thickBot="1" x14ac:dyDescent="0.55000000000000004">
      <c r="G10" s="22"/>
    </row>
    <row r="11" spans="1:7" ht="16.3" thickBot="1" x14ac:dyDescent="0.55000000000000004">
      <c r="A11" s="2"/>
      <c r="B11" s="338" t="s">
        <v>69</v>
      </c>
      <c r="C11" s="339"/>
      <c r="D11" s="339"/>
      <c r="E11" s="340"/>
      <c r="G11" s="22"/>
    </row>
    <row r="12" spans="1:7" ht="25.5" customHeight="1" x14ac:dyDescent="0.5">
      <c r="A12" s="2"/>
      <c r="B12" s="510" t="s">
        <v>167</v>
      </c>
      <c r="C12" s="511"/>
      <c r="D12" s="511"/>
      <c r="E12" s="512"/>
      <c r="G12" s="22"/>
    </row>
    <row r="13" spans="1:7" ht="25.5" customHeight="1" thickBot="1" x14ac:dyDescent="0.55000000000000004">
      <c r="A13" s="2"/>
      <c r="B13" s="513"/>
      <c r="C13" s="514"/>
      <c r="D13" s="514"/>
      <c r="E13" s="515"/>
      <c r="G13" s="22"/>
    </row>
    <row r="14" spans="1:7" ht="16.3" thickBot="1" x14ac:dyDescent="0.55000000000000004">
      <c r="A14" s="2"/>
      <c r="B14" s="516" t="s">
        <v>26</v>
      </c>
      <c r="C14" s="517"/>
      <c r="D14" s="177" t="s">
        <v>25</v>
      </c>
      <c r="E14" s="178" t="s">
        <v>27</v>
      </c>
      <c r="G14" s="22"/>
    </row>
    <row r="15" spans="1:7" x14ac:dyDescent="0.5">
      <c r="A15" s="2"/>
      <c r="B15" s="518" t="s">
        <v>28</v>
      </c>
      <c r="C15" s="519"/>
      <c r="D15" s="175" t="str">
        <f>'General Info &amp; Test Results'!C16</f>
        <v>[MM/DD/YYYY]</v>
      </c>
      <c r="E15" s="180" t="s">
        <v>169</v>
      </c>
      <c r="G15" s="22"/>
    </row>
    <row r="16" spans="1:7" x14ac:dyDescent="0.5">
      <c r="A16" s="2"/>
      <c r="B16" s="520" t="s">
        <v>66</v>
      </c>
      <c r="C16" s="521"/>
      <c r="D16" s="116" t="s">
        <v>46</v>
      </c>
      <c r="E16" s="115" t="s">
        <v>169</v>
      </c>
      <c r="G16" s="22"/>
    </row>
    <row r="17" spans="1:7" x14ac:dyDescent="0.5">
      <c r="A17" s="2"/>
      <c r="B17" s="520" t="s">
        <v>168</v>
      </c>
      <c r="C17" s="521"/>
      <c r="D17" s="116" t="s">
        <v>46</v>
      </c>
      <c r="E17" s="115" t="s">
        <v>169</v>
      </c>
      <c r="G17" s="22"/>
    </row>
    <row r="18" spans="1:7" ht="16.3" thickBot="1" x14ac:dyDescent="0.55000000000000004">
      <c r="A18" s="2"/>
      <c r="B18" s="508" t="s">
        <v>168</v>
      </c>
      <c r="C18" s="509"/>
      <c r="D18" s="179" t="s">
        <v>46</v>
      </c>
      <c r="E18" s="122" t="s">
        <v>169</v>
      </c>
      <c r="G18" s="22"/>
    </row>
    <row r="19" spans="1:7" x14ac:dyDescent="0.5">
      <c r="G19" s="22"/>
    </row>
    <row r="20" spans="1:7" x14ac:dyDescent="0.5">
      <c r="A20" s="22"/>
      <c r="B20" s="22"/>
      <c r="C20" s="22"/>
      <c r="D20" s="22"/>
      <c r="E20" s="22"/>
      <c r="F20" s="22"/>
      <c r="G20" s="22"/>
    </row>
  </sheetData>
  <sheetProtection algorithmName="SHA-512" hashValue="zeYM6cz5NhboISZAW7Lch1pYKwpx9cO6De6BOfIKVnKU83o//OS2YhLxtFrtMCRb6J+D0poDYz19//d0TQLiNw==" saltValue="GM22rh+p0fA5FHNNxZTyUw==" spinCount="100000"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D00-000000000000}"/>
  </hyperlinks>
  <pageMargins left="0.7" right="0.7" top="0.75" bottom="0.75" header="0.3" footer="0.3"/>
  <pageSetup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G30"/>
  <sheetViews>
    <sheetView showGridLines="0" zoomScale="80" zoomScaleNormal="80" workbookViewId="0">
      <selection activeCell="E4" sqref="E4"/>
    </sheetView>
  </sheetViews>
  <sheetFormatPr defaultColWidth="9.15234375" defaultRowHeight="15.9" x14ac:dyDescent="0.5"/>
  <cols>
    <col min="1" max="1" width="7.15234375" style="15" customWidth="1"/>
    <col min="2" max="2" width="32.53515625" style="17" customWidth="1"/>
    <col min="3" max="3" width="59.3828125" style="14" customWidth="1"/>
    <col min="4" max="4" width="6.3828125" style="15" customWidth="1"/>
    <col min="5" max="5" width="25.15234375" style="15" bestFit="1" customWidth="1"/>
    <col min="6" max="6" width="4.53515625" style="15" customWidth="1"/>
    <col min="7" max="7" width="3.84375" style="15" customWidth="1"/>
    <col min="8" max="16384" width="9.15234375" style="15"/>
  </cols>
  <sheetData>
    <row r="1" spans="2:7" ht="16.3" thickBot="1" x14ac:dyDescent="0.55000000000000004">
      <c r="B1" s="14"/>
      <c r="C1" s="15"/>
      <c r="G1" s="19"/>
    </row>
    <row r="2" spans="2:7" ht="16.3" thickBot="1" x14ac:dyDescent="0.55000000000000004">
      <c r="B2" s="522" t="s">
        <v>18</v>
      </c>
      <c r="C2" s="523"/>
      <c r="G2" s="19"/>
    </row>
    <row r="3" spans="2:7" x14ac:dyDescent="0.5">
      <c r="B3" s="92" t="s">
        <v>226</v>
      </c>
      <c r="C3" s="97" t="s">
        <v>332</v>
      </c>
      <c r="G3" s="19"/>
    </row>
    <row r="4" spans="2:7" x14ac:dyDescent="0.5">
      <c r="B4" s="93" t="s">
        <v>21</v>
      </c>
      <c r="C4" s="223" t="str">
        <f>INDEX(B13:B57,COUNTA(B13:B57),1)</f>
        <v>v1.1</v>
      </c>
      <c r="E4" s="7" t="s">
        <v>54</v>
      </c>
      <c r="G4" s="19"/>
    </row>
    <row r="5" spans="2:7" x14ac:dyDescent="0.5">
      <c r="B5" s="93" t="s">
        <v>71</v>
      </c>
      <c r="C5" s="96">
        <f>IF(MAX(B13:C99)=0,"No Revisions Dates Entered",MAX(C13:C99))</f>
        <v>44104</v>
      </c>
      <c r="G5" s="19"/>
    </row>
    <row r="6" spans="2:7" x14ac:dyDescent="0.5">
      <c r="B6" s="94" t="s">
        <v>20</v>
      </c>
      <c r="C6" s="95" t="str">
        <f ca="1">MID(CELL("filename",A1), FIND("]", CELL("filename", A1))+ 1, 255)</f>
        <v>Version Control</v>
      </c>
      <c r="G6" s="19"/>
    </row>
    <row r="7" spans="2:7" ht="36" customHeight="1" x14ac:dyDescent="0.5">
      <c r="B7" s="224" t="s">
        <v>19</v>
      </c>
      <c r="C7" s="225" t="str">
        <f ca="1">MID(CELL("FILENAME",F16),FIND("[",CELL("FILENAME",F16))+1,FIND("]",CELL("FILENAME",F16))-FIND("[",CELL("FILENAME",F16))-1)</f>
        <v>Dehumidifier X1 - v1.1.xlsx</v>
      </c>
      <c r="G7" s="19"/>
    </row>
    <row r="8" spans="2:7" ht="16.3" thickBot="1" x14ac:dyDescent="0.55000000000000004">
      <c r="B8" s="98" t="s">
        <v>22</v>
      </c>
      <c r="C8" s="99" t="str">
        <f>'General Info &amp; Test Results'!C16</f>
        <v>[MM/DD/YYYY]</v>
      </c>
      <c r="G8" s="19"/>
    </row>
    <row r="9" spans="2:7" x14ac:dyDescent="0.5">
      <c r="B9" s="15"/>
      <c r="C9" s="15"/>
      <c r="G9" s="19"/>
    </row>
    <row r="10" spans="2:7" ht="16.3" thickBot="1" x14ac:dyDescent="0.55000000000000004">
      <c r="B10" s="15"/>
      <c r="C10" s="15"/>
      <c r="G10" s="19"/>
    </row>
    <row r="11" spans="2:7" ht="16.3" thickBot="1" x14ac:dyDescent="0.55000000000000004">
      <c r="B11" s="30" t="s">
        <v>23</v>
      </c>
      <c r="C11" s="31"/>
      <c r="G11" s="19"/>
    </row>
    <row r="12" spans="2:7" ht="16.3" thickBot="1" x14ac:dyDescent="0.55000000000000004">
      <c r="B12" s="32" t="s">
        <v>24</v>
      </c>
      <c r="C12" s="33" t="s">
        <v>25</v>
      </c>
      <c r="G12" s="19"/>
    </row>
    <row r="13" spans="2:7" x14ac:dyDescent="0.5">
      <c r="B13" s="105" t="s">
        <v>330</v>
      </c>
      <c r="C13" s="106">
        <v>43341</v>
      </c>
      <c r="G13" s="19"/>
    </row>
    <row r="14" spans="2:7" x14ac:dyDescent="0.5">
      <c r="B14" s="100" t="s">
        <v>338</v>
      </c>
      <c r="C14" s="101">
        <v>44104</v>
      </c>
      <c r="D14" s="16"/>
      <c r="E14" s="16"/>
      <c r="F14" s="16"/>
      <c r="G14" s="19"/>
    </row>
    <row r="15" spans="2:7" x14ac:dyDescent="0.5">
      <c r="B15" s="100"/>
      <c r="C15" s="101"/>
      <c r="G15" s="19"/>
    </row>
    <row r="16" spans="2:7" x14ac:dyDescent="0.5">
      <c r="B16" s="100"/>
      <c r="C16" s="101"/>
      <c r="G16" s="19"/>
    </row>
    <row r="17" spans="1:7" x14ac:dyDescent="0.5">
      <c r="B17" s="102"/>
      <c r="C17" s="101"/>
      <c r="G17" s="19"/>
    </row>
    <row r="18" spans="1:7" x14ac:dyDescent="0.5">
      <c r="B18" s="181"/>
      <c r="C18" s="182"/>
      <c r="G18" s="19"/>
    </row>
    <row r="19" spans="1:7" x14ac:dyDescent="0.5">
      <c r="B19" s="181"/>
      <c r="C19" s="182"/>
      <c r="G19" s="19"/>
    </row>
    <row r="20" spans="1:7" x14ac:dyDescent="0.5">
      <c r="B20" s="181"/>
      <c r="C20" s="182"/>
      <c r="G20" s="19"/>
    </row>
    <row r="21" spans="1:7" x14ac:dyDescent="0.5">
      <c r="B21" s="181"/>
      <c r="C21" s="182"/>
      <c r="G21" s="19"/>
    </row>
    <row r="22" spans="1:7" x14ac:dyDescent="0.5">
      <c r="B22" s="181"/>
      <c r="C22" s="182"/>
      <c r="G22" s="19"/>
    </row>
    <row r="23" spans="1:7" x14ac:dyDescent="0.5">
      <c r="B23" s="181"/>
      <c r="C23" s="182"/>
      <c r="G23" s="19"/>
    </row>
    <row r="24" spans="1:7" x14ac:dyDescent="0.5">
      <c r="B24" s="181"/>
      <c r="C24" s="182"/>
      <c r="G24" s="19"/>
    </row>
    <row r="25" spans="1:7" x14ac:dyDescent="0.5">
      <c r="B25" s="181"/>
      <c r="C25" s="182"/>
      <c r="G25" s="19"/>
    </row>
    <row r="26" spans="1:7" x14ac:dyDescent="0.5">
      <c r="B26" s="181"/>
      <c r="C26" s="182"/>
      <c r="G26" s="19"/>
    </row>
    <row r="27" spans="1:7" x14ac:dyDescent="0.5">
      <c r="B27" s="181"/>
      <c r="C27" s="182"/>
      <c r="G27" s="19"/>
    </row>
    <row r="28" spans="1:7" ht="16.3" thickBot="1" x14ac:dyDescent="0.55000000000000004">
      <c r="B28" s="103"/>
      <c r="C28" s="104"/>
      <c r="G28" s="19"/>
    </row>
    <row r="29" spans="1:7" x14ac:dyDescent="0.5">
      <c r="G29" s="19"/>
    </row>
    <row r="30" spans="1:7" x14ac:dyDescent="0.5">
      <c r="A30" s="19"/>
      <c r="B30" s="20"/>
      <c r="C30" s="21"/>
      <c r="D30" s="19"/>
      <c r="E30" s="19"/>
      <c r="F30" s="19"/>
      <c r="G30" s="19"/>
    </row>
  </sheetData>
  <sheetProtection algorithmName="SHA-512" hashValue="lTKWmijPDsuaYnp77SlmvaDwI5UQxVppgYHx3s0ra9ksWG4JPADspFq17pzMhkSjvKTihLgI4Xil8rIrHkRmKw==" saltValue="15AgJt/yFeZ9TB+HQjXbAQ==" spinCount="100000" sheet="1" objects="1" scenarios="1" selectLockedCells="1"/>
  <mergeCells count="1">
    <mergeCell ref="B2:C2"/>
  </mergeCells>
  <hyperlinks>
    <hyperlink ref="E4" location="Instructions!C33" display="Back to Instructions tab" xr:uid="{00000000-0004-0000-0E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917DF-203A-4356-AA33-0B75F5A58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DA2E1-4A6A-484B-80CA-ABF8787066A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a504290-48b0-421f-a269-8aa9478176e6"/>
    <ds:schemaRef ds:uri="http://www.w3.org/XML/1998/namespace"/>
    <ds:schemaRef ds:uri="http://purl.org/dc/dcmitype/"/>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73</vt:i4>
      </vt:variant>
    </vt:vector>
  </HeadingPairs>
  <TitlesOfParts>
    <vt:vector size="88" baseType="lpstr">
      <vt:lpstr>Instructions</vt:lpstr>
      <vt:lpstr>General Info &amp; Test Results</vt:lpstr>
      <vt:lpstr>Instrumentation</vt:lpstr>
      <vt:lpstr>Photos</vt:lpstr>
      <vt:lpstr>Inactive or Off Mode Settings</vt:lpstr>
      <vt:lpstr>Setup &amp; Test Cond Inactive-Off</vt:lpstr>
      <vt:lpstr>Off-Cycle Mode Settings</vt:lpstr>
      <vt:lpstr>Setup&amp;Test Cond Off-Cycle Mode</vt:lpstr>
      <vt:lpstr>Data &amp; Calcs Low Power Modes</vt:lpstr>
      <vt:lpstr>Active Mode Settings</vt:lpstr>
      <vt:lpstr>Setup &amp; Test Conditions</vt:lpstr>
      <vt:lpstr>Test Data Inputs &amp; Calculations</vt:lpstr>
      <vt:lpstr>Comments</vt:lpstr>
      <vt:lpstr>Report Sign-Off Block</vt:lpstr>
      <vt:lpstr>Version Control</vt:lpstr>
      <vt:lpstr>B</vt:lpstr>
      <vt:lpstr>Be</vt:lpstr>
      <vt:lpstr>Bewh</vt:lpstr>
      <vt:lpstr>Bp</vt:lpstr>
      <vt:lpstr>Brdd</vt:lpstr>
      <vt:lpstr>Bs</vt:lpstr>
      <vt:lpstr>Bsp</vt:lpstr>
      <vt:lpstr>Bswh</vt:lpstr>
      <vt:lpstr>Bwh</vt:lpstr>
      <vt:lpstr>Crp</vt:lpstr>
      <vt:lpstr>Crp_rounded</vt:lpstr>
      <vt:lpstr>Crrdd</vt:lpstr>
      <vt:lpstr>Crrdd_rounded</vt:lpstr>
      <vt:lpstr>Crwh</vt:lpstr>
      <vt:lpstr>Crwh_rounded</vt:lpstr>
      <vt:lpstr>Ct</vt:lpstr>
      <vt:lpstr>Ctp</vt:lpstr>
      <vt:lpstr>Ctrdd</vt:lpstr>
      <vt:lpstr>Ctwh</vt:lpstr>
      <vt:lpstr>EDM</vt:lpstr>
      <vt:lpstr>EDMp</vt:lpstr>
      <vt:lpstr>EDMrdd</vt:lpstr>
      <vt:lpstr>EDMwh</vt:lpstr>
      <vt:lpstr>Ee</vt:lpstr>
      <vt:lpstr>Eep</vt:lpstr>
      <vt:lpstr>Eerdd</vt:lpstr>
      <vt:lpstr>Eewh</vt:lpstr>
      <vt:lpstr>'Data &amp; Calcs Low Power Modes'!Es</vt:lpstr>
      <vt:lpstr>Es</vt:lpstr>
      <vt:lpstr>Esp</vt:lpstr>
      <vt:lpstr>Esrdd</vt:lpstr>
      <vt:lpstr>Eswh</vt:lpstr>
      <vt:lpstr>ETLP</vt:lpstr>
      <vt:lpstr>Hcp</vt:lpstr>
      <vt:lpstr>Hcwh</vt:lpstr>
      <vt:lpstr>Ht</vt:lpstr>
      <vt:lpstr>Htp</vt:lpstr>
      <vt:lpstr>Htrdd</vt:lpstr>
      <vt:lpstr>Htwh</vt:lpstr>
      <vt:lpstr>IEFp</vt:lpstr>
      <vt:lpstr>IEFp_rounded</vt:lpstr>
      <vt:lpstr>IEFrdd</vt:lpstr>
      <vt:lpstr>IEFrdd_rounded</vt:lpstr>
      <vt:lpstr>IEFwh</vt:lpstr>
      <vt:lpstr>IEFwh_rounded</vt:lpstr>
      <vt:lpstr>k</vt:lpstr>
      <vt:lpstr>lb_to_kg</vt:lpstr>
      <vt:lpstr>n</vt:lpstr>
      <vt:lpstr>p</vt:lpstr>
      <vt:lpstr>PIA</vt:lpstr>
      <vt:lpstr>PIO</vt:lpstr>
      <vt:lpstr>poc</vt:lpstr>
      <vt:lpstr>pom</vt:lpstr>
      <vt:lpstr>pp</vt:lpstr>
      <vt:lpstr>prdd</vt:lpstr>
      <vt:lpstr>Prod_Config</vt:lpstr>
      <vt:lpstr>pwh</vt:lpstr>
      <vt:lpstr>Refrigerant_Desiccant</vt:lpstr>
      <vt:lpstr>RHrdd</vt:lpstr>
      <vt:lpstr>SIO</vt:lpstr>
      <vt:lpstr>SOC</vt:lpstr>
      <vt:lpstr>t</vt:lpstr>
      <vt:lpstr>Tfrdd</vt:lpstr>
      <vt:lpstr>Tt</vt:lpstr>
      <vt:lpstr>Ttp</vt:lpstr>
      <vt:lpstr>Ttrdd</vt:lpstr>
      <vt:lpstr>Ttwh</vt:lpstr>
      <vt:lpstr>Tw</vt:lpstr>
      <vt:lpstr>Twhh</vt:lpstr>
      <vt:lpstr>w</vt:lpstr>
      <vt:lpstr>wp</vt:lpstr>
      <vt:lpstr>wrdd</vt:lpstr>
      <vt:lpstr>wwh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Alexander Hammer</cp:lastModifiedBy>
  <dcterms:created xsi:type="dcterms:W3CDTF">2012-07-30T20:37:04Z</dcterms:created>
  <dcterms:modified xsi:type="dcterms:W3CDTF">2020-09-30T21:33:40Z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