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tables/table1.xml" ContentType="application/vnd.openxmlformats-officedocument.spreadsheetml.table+xml"/>
  <Override PartName="/xl/drawings/drawing1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O:\Global Security and Supply\Regulatory Activities\Reports &amp; Analysis\LNG Data &amp; Reports\LNG Monthly\"/>
    </mc:Choice>
  </mc:AlternateContent>
  <bookViews>
    <workbookView xWindow="0" yWindow="90" windowWidth="23040" windowHeight="8865" tabRatio="787" firstSheet="1" activeTab="1"/>
  </bookViews>
  <sheets>
    <sheet name="Cover" sheetId="15" state="hidden" r:id="rId1"/>
    <sheet name="LNG Exports - Sabine" sheetId="20" r:id="rId2"/>
    <sheet name="LNG Exports - Cove Point" sheetId="28" r:id="rId3"/>
    <sheet name="LNG Exports - Corpus Christi" sheetId="24" r:id="rId4"/>
    <sheet name="LNG Exports - Cameron" sheetId="27" r:id="rId5"/>
    <sheet name="LNG Exports - Freeport" sheetId="29" r:id="rId6"/>
    <sheet name="LNG Exports - Elba Island" sheetId="30" r:id="rId7"/>
    <sheet name="LNG Exports - ISO" sheetId="26" r:id="rId8"/>
    <sheet name="LNG Re-Exports" sheetId="13" r:id="rId9"/>
    <sheet name="Monthly Import Summary" sheetId="14" r:id="rId10"/>
    <sheet name="LNG Imports" sheetId="1" r:id="rId11"/>
    <sheet name="Puerto Rico Imports" sheetId="12" r:id="rId12"/>
    <sheet name="LNG Exports - Repository" sheetId="25" r:id="rId13"/>
    <sheet name="Notes and Definitions" sheetId="9" r:id="rId14"/>
  </sheets>
  <externalReferences>
    <externalReference r:id="rId15"/>
  </externalReferences>
  <definedNames>
    <definedName name="_xlnm._FilterDatabase" localSheetId="4" hidden="1">'LNG Exports - Cameron'!$A$10:$J$84</definedName>
    <definedName name="_xlnm._FilterDatabase" localSheetId="3" hidden="1">'LNG Exports - Corpus Christi'!$A$10:$J$71</definedName>
    <definedName name="_xlnm._FilterDatabase" localSheetId="2" hidden="1">'LNG Exports - Cove Point'!$A$10:$J$10</definedName>
    <definedName name="_xlnm._FilterDatabase" localSheetId="6" hidden="1">'LNG Exports - Elba Island'!$A$10:$J$13</definedName>
    <definedName name="_xlnm._FilterDatabase" localSheetId="5" hidden="1">'LNG Exports - Freeport'!$A$10:$J$69</definedName>
    <definedName name="_xlnm._FilterDatabase" localSheetId="7" hidden="1">'LNG Exports - ISO'!$A$10:$J$115</definedName>
    <definedName name="_xlnm._FilterDatabase" localSheetId="12" hidden="1">'LNG Exports - Repository'!$A$10:$L$10</definedName>
    <definedName name="_xlnm._FilterDatabase" localSheetId="1" hidden="1">'LNG Exports - Sabine'!$A$10:$J$10</definedName>
    <definedName name="_xlnm.Print_Area" localSheetId="4">'LNG Exports - Cameron'!$A$1:$J$92</definedName>
    <definedName name="_xlnm.Print_Area" localSheetId="3">'LNG Exports - Corpus Christi'!$A$1:$J$80</definedName>
    <definedName name="_xlnm.Print_Area" localSheetId="2">'LNG Exports - Cove Point'!$A$1:$J$65</definedName>
    <definedName name="_xlnm.Print_Area" localSheetId="6">'LNG Exports - Elba Island'!$A$1:$J$21</definedName>
    <definedName name="_xlnm.Print_Area" localSheetId="5">'LNG Exports - Freeport'!$A$1:$J$78</definedName>
    <definedName name="_xlnm.Print_Area" localSheetId="7">'LNG Exports - ISO'!$A$1:$J$123</definedName>
    <definedName name="_xlnm.Print_Area" localSheetId="12">'LNG Exports - Repository'!$A$1:$L$1580</definedName>
    <definedName name="_xlnm.Print_Area" localSheetId="1">'LNG Exports - Sabine'!$A$1:$J$188</definedName>
    <definedName name="_xlnm.Print_Area" localSheetId="10">'LNG Imports'!$A$1:$I$40</definedName>
    <definedName name="_xlnm.Print_Area" localSheetId="8">'LNG Re-Exports'!$A$1:$K$18</definedName>
    <definedName name="_xlnm.Print_Area" localSheetId="9">'Monthly Import Summary'!$A$1:$N$62</definedName>
    <definedName name="_xlnm.Print_Area" localSheetId="13">'Notes and Definitions'!$A$1:$L$61</definedName>
    <definedName name="_xlnm.Print_Area" localSheetId="11">'Puerto Rico Imports'!$A$1:$I$39</definedName>
    <definedName name="_xlnm.Print_Titles" localSheetId="4">'LNG Exports - Cameron'!$1:$10</definedName>
    <definedName name="_xlnm.Print_Titles" localSheetId="3">'LNG Exports - Corpus Christi'!$1:$10</definedName>
    <definedName name="_xlnm.Print_Titles" localSheetId="2">'LNG Exports - Cove Point'!$1:$10</definedName>
    <definedName name="_xlnm.Print_Titles" localSheetId="6">'LNG Exports - Elba Island'!$1:$10</definedName>
    <definedName name="_xlnm.Print_Titles" localSheetId="5">'LNG Exports - Freeport'!$1:$10</definedName>
    <definedName name="_xlnm.Print_Titles" localSheetId="7">'LNG Exports - ISO'!$1:$10</definedName>
    <definedName name="_xlnm.Print_Titles" localSheetId="12">'LNG Exports - Repository'!$1:$10</definedName>
    <definedName name="_xlnm.Print_Titles" localSheetId="1">'LNG Exports - Sabine'!$1:$10</definedName>
    <definedName name="TransChoice">OFFSET(TransList,0,0,COUNTA(TransList),1)</definedName>
    <definedName name="TransList">INDEX([1]!TransCheckTable[#Data],0,MATCH('[1]Imports &amp; Exports'!$J1,[1]!TransCheckTable[#Headers],0))</definedName>
  </definedNames>
  <calcPr calcId="152511"/>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J1580" i="25" l="1"/>
  <c r="G1578" i="25"/>
  <c r="G1579" i="25"/>
  <c r="G1574" i="25"/>
  <c r="G1575" i="25"/>
  <c r="G1576" i="25"/>
  <c r="G1577" i="25"/>
  <c r="G1573" i="25"/>
  <c r="G1571" i="25"/>
  <c r="G1572" i="25"/>
  <c r="G1567" i="25"/>
  <c r="G1568" i="25"/>
  <c r="G1569" i="25"/>
  <c r="G1570" i="25"/>
  <c r="G1564" i="25"/>
  <c r="G1565" i="25"/>
  <c r="G1566" i="25"/>
  <c r="G1563" i="25"/>
  <c r="G1561" i="25"/>
  <c r="G1562" i="25"/>
  <c r="G1559" i="25"/>
  <c r="G1560" i="25"/>
  <c r="G1557" i="25"/>
  <c r="G1558" i="25"/>
  <c r="G1556" i="25"/>
  <c r="G1552" i="25"/>
  <c r="G1553" i="25"/>
  <c r="G1554" i="25"/>
  <c r="G1555" i="25"/>
  <c r="G1549" i="25"/>
  <c r="G1550" i="25"/>
  <c r="G1551" i="25"/>
  <c r="H34" i="12"/>
  <c r="H19" i="1"/>
  <c r="H35" i="1"/>
  <c r="I115" i="26"/>
  <c r="I69" i="29"/>
  <c r="I84" i="27"/>
  <c r="I71" i="24"/>
  <c r="I56" i="28"/>
  <c r="I179" i="20"/>
  <c r="G944" i="25" l="1"/>
  <c r="G1515" i="25" l="1"/>
  <c r="G1543" i="25"/>
  <c r="G1539" i="25"/>
  <c r="G1520" i="25"/>
  <c r="G1525" i="25"/>
  <c r="G1526" i="25"/>
  <c r="G1527" i="25"/>
  <c r="G1530" i="25"/>
  <c r="G1533" i="25"/>
  <c r="G1535" i="25"/>
  <c r="G1536" i="25"/>
  <c r="G1546" i="25"/>
  <c r="G1516" i="25"/>
  <c r="G1532" i="25"/>
  <c r="G1540" i="25"/>
  <c r="G1517" i="25"/>
  <c r="G1523" i="25"/>
  <c r="G1524" i="25"/>
  <c r="G1531" i="25"/>
  <c r="G1534" i="25"/>
  <c r="G1541" i="25"/>
  <c r="G1544" i="25"/>
  <c r="G1518" i="25"/>
  <c r="G1528" i="25"/>
  <c r="G1542" i="25"/>
  <c r="G1547" i="25"/>
  <c r="G1519" i="25"/>
  <c r="G1521" i="25"/>
  <c r="G1522" i="25"/>
  <c r="G1529" i="25"/>
  <c r="G1537" i="25"/>
  <c r="G1538" i="25"/>
  <c r="G1545" i="25"/>
  <c r="G1548" i="25"/>
  <c r="G30" i="14"/>
  <c r="G29" i="14"/>
  <c r="G14" i="14"/>
  <c r="G1513" i="25" l="1"/>
  <c r="G1514" i="25"/>
  <c r="G1509" i="25"/>
  <c r="G1510" i="25"/>
  <c r="G1511" i="25"/>
  <c r="G1512" i="25"/>
  <c r="G1505" i="25"/>
  <c r="G1506" i="25"/>
  <c r="G1507" i="25"/>
  <c r="G1508" i="25"/>
  <c r="G1500" i="25"/>
  <c r="G1501" i="25"/>
  <c r="G1502" i="25"/>
  <c r="G1503" i="25"/>
  <c r="G1504" i="25"/>
  <c r="G1496" i="25"/>
  <c r="G1497" i="25"/>
  <c r="G1498" i="25"/>
  <c r="G1499" i="25"/>
  <c r="G1494" i="25"/>
  <c r="G1495" i="25"/>
  <c r="G1491" i="25"/>
  <c r="G1492" i="25"/>
  <c r="G1493" i="25"/>
  <c r="G1485" i="25"/>
  <c r="G1486" i="25"/>
  <c r="G1487" i="25"/>
  <c r="G1488" i="25"/>
  <c r="G1489" i="25"/>
  <c r="G1490" i="25"/>
  <c r="G1483" i="25"/>
  <c r="G1484" i="25"/>
  <c r="G1478" i="25"/>
  <c r="G1479" i="25"/>
  <c r="G1480" i="25"/>
  <c r="G1481" i="25"/>
  <c r="G1482" i="25"/>
  <c r="G1474" i="25"/>
  <c r="G1475" i="25"/>
  <c r="G1476" i="25"/>
  <c r="G1477" i="25"/>
  <c r="G1471" i="25"/>
  <c r="G1472" i="25"/>
  <c r="G1473" i="25"/>
  <c r="G1462" i="25"/>
  <c r="G1463" i="25"/>
  <c r="G1464" i="25"/>
  <c r="G1465" i="25"/>
  <c r="G1466" i="25"/>
  <c r="G1467" i="25"/>
  <c r="G1468" i="25"/>
  <c r="G1469" i="25"/>
  <c r="G1470" i="25"/>
  <c r="G1458" i="25"/>
  <c r="G1459" i="25"/>
  <c r="G1460" i="25"/>
  <c r="G1461" i="25"/>
  <c r="G1455" i="25" l="1"/>
  <c r="G1456" i="25"/>
  <c r="G1457" i="25"/>
  <c r="G1449" i="25"/>
  <c r="G1450" i="25"/>
  <c r="G1451" i="25"/>
  <c r="G1452" i="25"/>
  <c r="G1453" i="25"/>
  <c r="G1454" i="25"/>
  <c r="G1443" i="25"/>
  <c r="G1444" i="25"/>
  <c r="G1445" i="25"/>
  <c r="G1446" i="25"/>
  <c r="G1447" i="25"/>
  <c r="G1448" i="25"/>
  <c r="G1433" i="25"/>
  <c r="G1434" i="25"/>
  <c r="G1435" i="25"/>
  <c r="G1436" i="25"/>
  <c r="G1437" i="25"/>
  <c r="G1438" i="25"/>
  <c r="G1439" i="25"/>
  <c r="G1440" i="25"/>
  <c r="G1441" i="25"/>
  <c r="G1442" i="25"/>
  <c r="G1428" i="25"/>
  <c r="G1429" i="25"/>
  <c r="G1430" i="25"/>
  <c r="G1431" i="25"/>
  <c r="G1432" i="25"/>
  <c r="G1425" i="25"/>
  <c r="G1426" i="25"/>
  <c r="G1427" i="25"/>
  <c r="G1422" i="25"/>
  <c r="G1423" i="25"/>
  <c r="G1424" i="25"/>
  <c r="G1410" i="25"/>
  <c r="G1411" i="25"/>
  <c r="G1412" i="25"/>
  <c r="G1413" i="25"/>
  <c r="G1414" i="25"/>
  <c r="G1415" i="25"/>
  <c r="G1416" i="25"/>
  <c r="G1417" i="25"/>
  <c r="G1418" i="25"/>
  <c r="G1419" i="25"/>
  <c r="G1420" i="25"/>
  <c r="G1421" i="25"/>
  <c r="G1404" i="25"/>
  <c r="G1405" i="25"/>
  <c r="G1406" i="25"/>
  <c r="G1407" i="25"/>
  <c r="G1408" i="25"/>
  <c r="G1409" i="25"/>
  <c r="G1399" i="25"/>
  <c r="G1400" i="25"/>
  <c r="G1401" i="25"/>
  <c r="G1402" i="25"/>
  <c r="G1403" i="25"/>
  <c r="G1398" i="25"/>
  <c r="G1396" i="25"/>
  <c r="G1397" i="25"/>
  <c r="G1328" i="25" l="1"/>
  <c r="G1329" i="25"/>
  <c r="G1336" i="25"/>
  <c r="G1340" i="25"/>
  <c r="G1349" i="25"/>
  <c r="G1351" i="25"/>
  <c r="G1357" i="25"/>
  <c r="G1365" i="25"/>
  <c r="G1371" i="25"/>
  <c r="G1376" i="25"/>
  <c r="G1388" i="25"/>
  <c r="G1390" i="25"/>
  <c r="G1394" i="25"/>
  <c r="G1326" i="25"/>
  <c r="G1327" i="25"/>
  <c r="G1331" i="25"/>
  <c r="G1332" i="25"/>
  <c r="G1343" i="25"/>
  <c r="G1345" i="25"/>
  <c r="G1346" i="25"/>
  <c r="G1347" i="25"/>
  <c r="G1358" i="25"/>
  <c r="G1362" i="25"/>
  <c r="G1367" i="25"/>
  <c r="G1378" i="25"/>
  <c r="G1383" i="25"/>
  <c r="G1324" i="25"/>
  <c r="G1333" i="25"/>
  <c r="G1338" i="25"/>
  <c r="G1348" i="25"/>
  <c r="G1352" i="25"/>
  <c r="G1354" i="25"/>
  <c r="G1359" i="25"/>
  <c r="G1368" i="25"/>
  <c r="G1375" i="25"/>
  <c r="G1379" i="25"/>
  <c r="G1387" i="25"/>
  <c r="G1392" i="25"/>
  <c r="G1321" i="25"/>
  <c r="G1339" i="25"/>
  <c r="G1350" i="25"/>
  <c r="G1356" i="25"/>
  <c r="G1369" i="25"/>
  <c r="G1384" i="25"/>
  <c r="G1393" i="25"/>
  <c r="G1322" i="25"/>
  <c r="G1323" i="25"/>
  <c r="G1325" i="25"/>
  <c r="G1330" i="25"/>
  <c r="G1334" i="25"/>
  <c r="G1335" i="25"/>
  <c r="G1337" i="25"/>
  <c r="G1341" i="25"/>
  <c r="G1342" i="25"/>
  <c r="G1344" i="25"/>
  <c r="G1353" i="25"/>
  <c r="G1355" i="25"/>
  <c r="G1360" i="25"/>
  <c r="G1361" i="25"/>
  <c r="G1363" i="25"/>
  <c r="G1364" i="25"/>
  <c r="G1366" i="25"/>
  <c r="G1370" i="25"/>
  <c r="G1372" i="25"/>
  <c r="G1373" i="25"/>
  <c r="G1374" i="25"/>
  <c r="G1377" i="25"/>
  <c r="G1380" i="25"/>
  <c r="G1381" i="25"/>
  <c r="G1382" i="25"/>
  <c r="G1385" i="25"/>
  <c r="G1386" i="25"/>
  <c r="G1389" i="25"/>
  <c r="G1391" i="25"/>
  <c r="G1395" i="25"/>
  <c r="D20" i="14"/>
  <c r="G1254" i="25" l="1"/>
  <c r="G1257" i="25"/>
  <c r="G1259" i="25"/>
  <c r="G1262" i="25"/>
  <c r="G1265" i="25"/>
  <c r="G1267" i="25"/>
  <c r="G1268" i="25"/>
  <c r="G1270" i="25"/>
  <c r="G1272" i="25"/>
  <c r="G1276" i="25"/>
  <c r="G1277" i="25"/>
  <c r="G1281" i="25"/>
  <c r="G1282" i="25"/>
  <c r="G1284" i="25"/>
  <c r="G1285" i="25"/>
  <c r="G1287" i="25"/>
  <c r="G1289" i="25"/>
  <c r="G1290" i="25"/>
  <c r="G1294" i="25"/>
  <c r="G1298" i="25"/>
  <c r="G1299" i="25"/>
  <c r="G1302" i="25"/>
  <c r="G1305" i="25"/>
  <c r="G1306" i="25"/>
  <c r="G1308" i="25"/>
  <c r="G1311" i="25"/>
  <c r="G1314" i="25"/>
  <c r="G1315" i="25"/>
  <c r="G1318" i="25"/>
  <c r="G1320" i="25"/>
  <c r="G1261" i="25"/>
  <c r="G1271" i="25"/>
  <c r="G1280" i="25"/>
  <c r="G1293" i="25"/>
  <c r="G1300" i="25"/>
  <c r="G1301" i="25"/>
  <c r="G1313" i="25"/>
  <c r="G1256" i="25"/>
  <c r="G1260" i="25"/>
  <c r="G1269" i="25"/>
  <c r="G1274" i="25"/>
  <c r="G1279" i="25"/>
  <c r="G1283" i="25"/>
  <c r="G1286" i="25"/>
  <c r="G1295" i="25"/>
  <c r="G1296" i="25"/>
  <c r="G1307" i="25"/>
  <c r="G1312" i="25"/>
  <c r="G1316" i="25"/>
  <c r="G1255" i="25"/>
  <c r="G1263" i="25"/>
  <c r="G1266" i="25"/>
  <c r="G1273" i="25"/>
  <c r="G1291" i="25"/>
  <c r="G1304" i="25"/>
  <c r="G1309" i="25"/>
  <c r="G1319" i="25"/>
  <c r="G1253" i="25"/>
  <c r="G1258" i="25"/>
  <c r="G1264" i="25"/>
  <c r="G1275" i="25"/>
  <c r="G1278" i="25"/>
  <c r="G1288" i="25"/>
  <c r="G1292" i="25"/>
  <c r="G1297" i="25"/>
  <c r="G1303" i="25"/>
  <c r="G1310" i="25"/>
  <c r="G1317" i="25"/>
  <c r="N54" i="14" l="1"/>
  <c r="G1175" i="25" l="1"/>
  <c r="G1176" i="25"/>
  <c r="G1179" i="25"/>
  <c r="G1182" i="25"/>
  <c r="G1183" i="25"/>
  <c r="G1186" i="25"/>
  <c r="G1188" i="25"/>
  <c r="G1190" i="25"/>
  <c r="G1194" i="25"/>
  <c r="G1195" i="25"/>
  <c r="G1196" i="25"/>
  <c r="G1197" i="25"/>
  <c r="G1199" i="25"/>
  <c r="G1201" i="25"/>
  <c r="G1202" i="25"/>
  <c r="G1203" i="25"/>
  <c r="G1205" i="25"/>
  <c r="G1208" i="25"/>
  <c r="G1213" i="25"/>
  <c r="G1214" i="25"/>
  <c r="G1218" i="25"/>
  <c r="G1219" i="25"/>
  <c r="G1221" i="25"/>
  <c r="G1224" i="25"/>
  <c r="G1225" i="25"/>
  <c r="G1226" i="25"/>
  <c r="G1230" i="25"/>
  <c r="G1231" i="25"/>
  <c r="G1236" i="25"/>
  <c r="G1237" i="25"/>
  <c r="G1239" i="25"/>
  <c r="G1242" i="25"/>
  <c r="G1243" i="25"/>
  <c r="G1246" i="25"/>
  <c r="G1249" i="25"/>
  <c r="G1251" i="25"/>
  <c r="G1252" i="25"/>
  <c r="G1181" i="25"/>
  <c r="G1192" i="25"/>
  <c r="G1206" i="25"/>
  <c r="G1207" i="25"/>
  <c r="G1212" i="25"/>
  <c r="G1234" i="25"/>
  <c r="G1240" i="25"/>
  <c r="G1177" i="25"/>
  <c r="G1184" i="25"/>
  <c r="G1191" i="25"/>
  <c r="G1198" i="25"/>
  <c r="G1204" i="25"/>
  <c r="G1211" i="25"/>
  <c r="G1217" i="25"/>
  <c r="G1223" i="25"/>
  <c r="G1229" i="25"/>
  <c r="G1238" i="25"/>
  <c r="G1245" i="25"/>
  <c r="G1250" i="25"/>
  <c r="G1180" i="25"/>
  <c r="G1189" i="25"/>
  <c r="G1209" i="25"/>
  <c r="G1210" i="25"/>
  <c r="G1215" i="25"/>
  <c r="G1220" i="25"/>
  <c r="G1222" i="25"/>
  <c r="G1233" i="25"/>
  <c r="G1244" i="25"/>
  <c r="G1174" i="25"/>
  <c r="G1178" i="25"/>
  <c r="G1185" i="25"/>
  <c r="G1187" i="25"/>
  <c r="G1193" i="25"/>
  <c r="G1200" i="25"/>
  <c r="G1216" i="25"/>
  <c r="G1227" i="25"/>
  <c r="G1228" i="25"/>
  <c r="G1235" i="25"/>
  <c r="G1241" i="25"/>
  <c r="G1248" i="25"/>
  <c r="G1232" i="25"/>
  <c r="G1247" i="25"/>
  <c r="A45" i="14" l="1"/>
  <c r="A27" i="14"/>
  <c r="I13" i="30"/>
  <c r="J13" i="13"/>
  <c r="G1105" i="25" l="1"/>
  <c r="G1108" i="25"/>
  <c r="G1110" i="25"/>
  <c r="G1111" i="25"/>
  <c r="G1112" i="25"/>
  <c r="G1117" i="25"/>
  <c r="G1119" i="25"/>
  <c r="G1121" i="25"/>
  <c r="G1122" i="25"/>
  <c r="G1123" i="25"/>
  <c r="G1125" i="25"/>
  <c r="G1127" i="25"/>
  <c r="G1131" i="25"/>
  <c r="G1132" i="25"/>
  <c r="G1133" i="25"/>
  <c r="G1136" i="25"/>
  <c r="G1137" i="25"/>
  <c r="G1139" i="25"/>
  <c r="G1142" i="25"/>
  <c r="G1144" i="25"/>
  <c r="G1147" i="25"/>
  <c r="G1148" i="25"/>
  <c r="G1152" i="25"/>
  <c r="G1153" i="25"/>
  <c r="G1154" i="25"/>
  <c r="G1155" i="25"/>
  <c r="G1158" i="25"/>
  <c r="G1159" i="25"/>
  <c r="G1161" i="25"/>
  <c r="G1164" i="25"/>
  <c r="G1168" i="25"/>
  <c r="G1169" i="25"/>
  <c r="G1170" i="25"/>
  <c r="G1173" i="25"/>
  <c r="G1118" i="25"/>
  <c r="G1128" i="25"/>
  <c r="G1129" i="25"/>
  <c r="G1141" i="25"/>
  <c r="G1150" i="25"/>
  <c r="G1160" i="25"/>
  <c r="G1167" i="25"/>
  <c r="G1106" i="25"/>
  <c r="G1115" i="25"/>
  <c r="G1120" i="25"/>
  <c r="G1126" i="25"/>
  <c r="G1138" i="25"/>
  <c r="G1140" i="25"/>
  <c r="G1146" i="25"/>
  <c r="G1149" i="25"/>
  <c r="G1157" i="25"/>
  <c r="G1162" i="25"/>
  <c r="G1165" i="25"/>
  <c r="G1172" i="25"/>
  <c r="G1109" i="25"/>
  <c r="G1113" i="25"/>
  <c r="G1114" i="25"/>
  <c r="G1130" i="25"/>
  <c r="G1145" i="25"/>
  <c r="G1156" i="25"/>
  <c r="G1166" i="25"/>
  <c r="G1171" i="25"/>
  <c r="G1135" i="25"/>
  <c r="G1163" i="25"/>
  <c r="G1151" i="25"/>
  <c r="G1116" i="25"/>
  <c r="G1124" i="25"/>
  <c r="G1143" i="25"/>
  <c r="G1107" i="25"/>
  <c r="G1134" i="25"/>
  <c r="G1050" i="25" l="1"/>
  <c r="G1060" i="25"/>
  <c r="G1082" i="25"/>
  <c r="G1094" i="25"/>
  <c r="G1057" i="25" l="1"/>
  <c r="G1066" i="25"/>
  <c r="G1093" i="25"/>
  <c r="G1048" i="25"/>
  <c r="G1053" i="25"/>
  <c r="G1064" i="25"/>
  <c r="G1071" i="25"/>
  <c r="G1073" i="25"/>
  <c r="G1079" i="25"/>
  <c r="G1083" i="25"/>
  <c r="G1088" i="25"/>
  <c r="G1091" i="25"/>
  <c r="G1096" i="25"/>
  <c r="G1102" i="25"/>
  <c r="G1051" i="25"/>
  <c r="G1055" i="25"/>
  <c r="G1068" i="25"/>
  <c r="G1077" i="25"/>
  <c r="G1085" i="25"/>
  <c r="G1092" i="25"/>
  <c r="G1100" i="25"/>
  <c r="G1049" i="25" l="1"/>
  <c r="G1052" i="25"/>
  <c r="G1054" i="25"/>
  <c r="G1056" i="25"/>
  <c r="G1058" i="25"/>
  <c r="G1059" i="25"/>
  <c r="G1061" i="25"/>
  <c r="G1062" i="25"/>
  <c r="G1063" i="25"/>
  <c r="G1065" i="25"/>
  <c r="G1067" i="25"/>
  <c r="G1069" i="25"/>
  <c r="G1070" i="25"/>
  <c r="G1072" i="25"/>
  <c r="G1074" i="25"/>
  <c r="G1075" i="25"/>
  <c r="G1076" i="25"/>
  <c r="G1078" i="25"/>
  <c r="G1080" i="25"/>
  <c r="G1081" i="25"/>
  <c r="G1084" i="25"/>
  <c r="G1086" i="25"/>
  <c r="G1087" i="25"/>
  <c r="G1089" i="25"/>
  <c r="G1090" i="25"/>
  <c r="G1095" i="25"/>
  <c r="G1097" i="25"/>
  <c r="G1098" i="25"/>
  <c r="G1099" i="25"/>
  <c r="G1101" i="25"/>
  <c r="G1103" i="25"/>
  <c r="G1104" i="25"/>
  <c r="G1009" i="25" l="1"/>
  <c r="G1021" i="25"/>
  <c r="G1045" i="25"/>
  <c r="G1012" i="25"/>
  <c r="G1022" i="25"/>
  <c r="G1035" i="25"/>
  <c r="G996" i="25"/>
  <c r="G998" i="25"/>
  <c r="G1001" i="25"/>
  <c r="G1006" i="25"/>
  <c r="G1008" i="25"/>
  <c r="G1013" i="25"/>
  <c r="G1018" i="25"/>
  <c r="G1026" i="25"/>
  <c r="G1029" i="25"/>
  <c r="G1033" i="25"/>
  <c r="G1039" i="25"/>
  <c r="G1044" i="25"/>
  <c r="G1030" i="25"/>
  <c r="G1036" i="25"/>
  <c r="G997" i="25"/>
  <c r="G999" i="25"/>
  <c r="G1000" i="25"/>
  <c r="G1002" i="25"/>
  <c r="G1003" i="25"/>
  <c r="G1004" i="25"/>
  <c r="G1005" i="25"/>
  <c r="G1007" i="25"/>
  <c r="G1010" i="25"/>
  <c r="G1011" i="25"/>
  <c r="G1014" i="25"/>
  <c r="G1015" i="25"/>
  <c r="G1016" i="25"/>
  <c r="G1017" i="25"/>
  <c r="G1019" i="25"/>
  <c r="G1020" i="25"/>
  <c r="G1023" i="25"/>
  <c r="G1024" i="25"/>
  <c r="G1025" i="25"/>
  <c r="G1027" i="25"/>
  <c r="G1028" i="25"/>
  <c r="G1031" i="25"/>
  <c r="G1032" i="25"/>
  <c r="G1034" i="25"/>
  <c r="G1037" i="25"/>
  <c r="G1038" i="25"/>
  <c r="G1040" i="25"/>
  <c r="G1041" i="25"/>
  <c r="G1042" i="25"/>
  <c r="G1043" i="25"/>
  <c r="G1046" i="25"/>
  <c r="G1047" i="25"/>
  <c r="G950" i="25" l="1"/>
  <c r="G965" i="25"/>
  <c r="G954" i="25"/>
  <c r="G955" i="25"/>
  <c r="G983" i="25"/>
  <c r="G988" i="25"/>
  <c r="G989" i="25"/>
  <c r="G949" i="25"/>
  <c r="G957" i="25"/>
  <c r="G961" i="25"/>
  <c r="G963" i="25"/>
  <c r="G968" i="25"/>
  <c r="G971" i="25"/>
  <c r="G976" i="25"/>
  <c r="G979" i="25"/>
  <c r="G985" i="25"/>
  <c r="G991" i="25"/>
  <c r="G959" i="25"/>
  <c r="G964" i="25"/>
  <c r="G972" i="25"/>
  <c r="G977" i="25"/>
  <c r="G947" i="25"/>
  <c r="G948" i="25"/>
  <c r="G951" i="25"/>
  <c r="G952" i="25"/>
  <c r="G953" i="25"/>
  <c r="G956" i="25"/>
  <c r="G958" i="25"/>
  <c r="G960" i="25"/>
  <c r="G962" i="25"/>
  <c r="G966" i="25"/>
  <c r="G967" i="25"/>
  <c r="G969" i="25"/>
  <c r="G970" i="25"/>
  <c r="G973" i="25"/>
  <c r="G974" i="25"/>
  <c r="G975" i="25"/>
  <c r="G978" i="25"/>
  <c r="G980" i="25"/>
  <c r="G981" i="25"/>
  <c r="G982" i="25"/>
  <c r="G984" i="25"/>
  <c r="G986" i="25"/>
  <c r="G987" i="25"/>
  <c r="G990" i="25"/>
  <c r="G992" i="25"/>
  <c r="G993" i="25"/>
  <c r="G994" i="25"/>
  <c r="G995" i="25"/>
  <c r="G907" i="25" l="1"/>
  <c r="G923" i="25"/>
  <c r="G935" i="25"/>
  <c r="G936" i="25"/>
  <c r="G905" i="25"/>
  <c r="G911" i="25"/>
  <c r="G917" i="25"/>
  <c r="G919" i="25"/>
  <c r="G925" i="25"/>
  <c r="G929" i="25"/>
  <c r="G933" i="25"/>
  <c r="G939" i="25"/>
  <c r="G940" i="25"/>
  <c r="G943" i="25"/>
  <c r="G908" i="25"/>
  <c r="G912" i="25"/>
  <c r="G922" i="25"/>
  <c r="G926" i="25"/>
  <c r="G937" i="25"/>
  <c r="G945" i="25"/>
  <c r="G902" i="25"/>
  <c r="G903" i="25"/>
  <c r="G904" i="25"/>
  <c r="G906" i="25"/>
  <c r="G909" i="25"/>
  <c r="G910" i="25"/>
  <c r="G913" i="25"/>
  <c r="G914" i="25"/>
  <c r="G915" i="25"/>
  <c r="G916" i="25"/>
  <c r="G918" i="25"/>
  <c r="G920" i="25"/>
  <c r="G921" i="25"/>
  <c r="G924" i="25"/>
  <c r="G927" i="25"/>
  <c r="G928" i="25"/>
  <c r="G930" i="25"/>
  <c r="G931" i="25"/>
  <c r="G932" i="25"/>
  <c r="G934" i="25"/>
  <c r="G938" i="25"/>
  <c r="G941" i="25"/>
  <c r="G942" i="25"/>
  <c r="G946" i="25"/>
  <c r="G860" i="25" l="1"/>
  <c r="G877" i="25"/>
  <c r="G851" i="25"/>
  <c r="G868" i="25"/>
  <c r="G854" i="25"/>
  <c r="G864" i="25"/>
  <c r="G869" i="25"/>
  <c r="G875" i="25"/>
  <c r="G883" i="25"/>
  <c r="G891" i="25"/>
  <c r="G893" i="25"/>
  <c r="G898" i="25"/>
  <c r="G899" i="25"/>
  <c r="G857" i="25"/>
  <c r="G862" i="25"/>
  <c r="G872" i="25"/>
  <c r="G884" i="25"/>
  <c r="G885" i="25"/>
  <c r="G894" i="25"/>
  <c r="G852" i="25"/>
  <c r="G853" i="25"/>
  <c r="G855" i="25"/>
  <c r="G856" i="25"/>
  <c r="G858" i="25"/>
  <c r="G859" i="25"/>
  <c r="G861" i="25"/>
  <c r="G863" i="25"/>
  <c r="G865" i="25"/>
  <c r="G866" i="25"/>
  <c r="G867" i="25"/>
  <c r="G870" i="25"/>
  <c r="G871" i="25"/>
  <c r="G873" i="25"/>
  <c r="G874" i="25"/>
  <c r="G876" i="25"/>
  <c r="G878" i="25"/>
  <c r="G879" i="25"/>
  <c r="G880" i="25"/>
  <c r="G881" i="25"/>
  <c r="G882" i="25"/>
  <c r="G886" i="25"/>
  <c r="G887" i="25"/>
  <c r="G888" i="25"/>
  <c r="G889" i="25"/>
  <c r="G890" i="25"/>
  <c r="G892" i="25"/>
  <c r="G895" i="25"/>
  <c r="G896" i="25"/>
  <c r="G897" i="25"/>
  <c r="G900" i="25"/>
  <c r="G901" i="25"/>
  <c r="G842" i="25" l="1"/>
  <c r="G814" i="25"/>
  <c r="G816" i="25"/>
  <c r="G823" i="25"/>
  <c r="G824" i="25"/>
  <c r="G828" i="25"/>
  <c r="G837" i="25"/>
  <c r="G844" i="25"/>
  <c r="G847" i="25"/>
  <c r="G806" i="25"/>
  <c r="G812" i="25"/>
  <c r="G820" i="25"/>
  <c r="G829" i="25"/>
  <c r="G830" i="25"/>
  <c r="G835" i="25"/>
  <c r="G848" i="25"/>
  <c r="G804" i="25"/>
  <c r="G805" i="25"/>
  <c r="G807" i="25"/>
  <c r="G808" i="25"/>
  <c r="G809" i="25"/>
  <c r="G810" i="25"/>
  <c r="G811" i="25"/>
  <c r="G813" i="25"/>
  <c r="G815" i="25"/>
  <c r="G817" i="25"/>
  <c r="G818" i="25"/>
  <c r="G819" i="25"/>
  <c r="G821" i="25"/>
  <c r="G822" i="25"/>
  <c r="G825" i="25"/>
  <c r="G826" i="25"/>
  <c r="G827" i="25"/>
  <c r="G831" i="25"/>
  <c r="G832" i="25"/>
  <c r="G833" i="25"/>
  <c r="G834" i="25"/>
  <c r="G836" i="25"/>
  <c r="G838" i="25"/>
  <c r="G839" i="25"/>
  <c r="G840" i="25"/>
  <c r="G841" i="25"/>
  <c r="G843" i="25"/>
  <c r="G845" i="25"/>
  <c r="G846" i="25"/>
  <c r="G849" i="25"/>
  <c r="G850" i="25"/>
  <c r="G11" i="25" l="1"/>
  <c r="G12" i="25"/>
  <c r="G13" i="25"/>
  <c r="G14" i="25"/>
  <c r="G15" i="25"/>
  <c r="G16" i="25"/>
  <c r="G17" i="25"/>
  <c r="G18" i="25"/>
  <c r="G19" i="25"/>
  <c r="G20" i="25"/>
  <c r="G21" i="25"/>
  <c r="G22" i="25"/>
  <c r="G23" i="25"/>
  <c r="G24" i="25"/>
  <c r="G25" i="25"/>
  <c r="G26" i="25"/>
  <c r="G27" i="25"/>
  <c r="G28" i="25"/>
  <c r="G29" i="25"/>
  <c r="G30" i="25"/>
  <c r="G31" i="25"/>
  <c r="G32" i="25"/>
  <c r="G33" i="25"/>
  <c r="G34" i="25"/>
  <c r="G35" i="25"/>
  <c r="G36" i="25"/>
  <c r="G37" i="25"/>
  <c r="G38" i="25"/>
  <c r="G39" i="25"/>
  <c r="G40" i="25"/>
  <c r="G41" i="25"/>
  <c r="G42" i="25"/>
  <c r="G43" i="25"/>
  <c r="G44" i="25"/>
  <c r="G45" i="25"/>
  <c r="G46" i="25"/>
  <c r="G47" i="25"/>
  <c r="G48" i="25"/>
  <c r="G49" i="25"/>
  <c r="G50" i="25"/>
  <c r="G51" i="25"/>
  <c r="G52" i="25"/>
  <c r="G53" i="25"/>
  <c r="G54" i="25"/>
  <c r="G55" i="25"/>
  <c r="G56" i="25"/>
  <c r="G57" i="25"/>
  <c r="G58" i="25"/>
  <c r="G59" i="25"/>
  <c r="G60" i="25"/>
  <c r="G61" i="25"/>
  <c r="G62" i="25"/>
  <c r="G63" i="25"/>
  <c r="G64" i="25"/>
  <c r="G65" i="25"/>
  <c r="G66" i="25"/>
  <c r="G67" i="25"/>
  <c r="G68" i="25"/>
  <c r="G69" i="25"/>
  <c r="G70" i="25"/>
  <c r="G71" i="25"/>
  <c r="G72" i="25"/>
  <c r="G73" i="25"/>
  <c r="G74" i="25"/>
  <c r="G75" i="25"/>
  <c r="G76" i="25"/>
  <c r="G77" i="25"/>
  <c r="G78" i="25"/>
  <c r="G79" i="25"/>
  <c r="G80" i="25"/>
  <c r="G81" i="25"/>
  <c r="G82" i="25"/>
  <c r="G83" i="25"/>
  <c r="G84" i="25"/>
  <c r="G85" i="25"/>
  <c r="G86" i="25"/>
  <c r="G87" i="25"/>
  <c r="G88" i="25"/>
  <c r="G89" i="25"/>
  <c r="G90" i="25"/>
  <c r="G91" i="25"/>
  <c r="G92" i="25"/>
  <c r="G93" i="25"/>
  <c r="G94" i="25"/>
  <c r="G95" i="25"/>
  <c r="G96" i="25"/>
  <c r="G97" i="25"/>
  <c r="G98" i="25"/>
  <c r="G99" i="25"/>
  <c r="G100" i="25"/>
  <c r="G101" i="25"/>
  <c r="G102" i="25"/>
  <c r="G103" i="25"/>
  <c r="G104" i="25"/>
  <c r="G105" i="25"/>
  <c r="G106" i="25"/>
  <c r="G107" i="25"/>
  <c r="G108" i="25"/>
  <c r="G109" i="25"/>
  <c r="G110" i="25"/>
  <c r="G111" i="25"/>
  <c r="G112" i="25"/>
  <c r="G113" i="25"/>
  <c r="G114" i="25"/>
  <c r="G115" i="25"/>
  <c r="G116" i="25"/>
  <c r="G117" i="25"/>
  <c r="G118" i="25"/>
  <c r="G119" i="25"/>
  <c r="G120" i="25"/>
  <c r="G121" i="25"/>
  <c r="G122" i="25"/>
  <c r="G123" i="25"/>
  <c r="G124" i="25"/>
  <c r="G125" i="25"/>
  <c r="G126" i="25"/>
  <c r="G127" i="25"/>
  <c r="G128" i="25"/>
  <c r="G129" i="25"/>
  <c r="G130" i="25"/>
  <c r="G131" i="25"/>
  <c r="G132" i="25"/>
  <c r="G133" i="25"/>
  <c r="G134" i="25"/>
  <c r="G135" i="25"/>
  <c r="G136" i="25"/>
  <c r="G137" i="25"/>
  <c r="G138" i="25"/>
  <c r="G139" i="25"/>
  <c r="G140" i="25"/>
  <c r="G141" i="25"/>
  <c r="G142" i="25"/>
  <c r="G143" i="25"/>
  <c r="G144" i="25"/>
  <c r="G145" i="25"/>
  <c r="G146" i="25"/>
  <c r="G147" i="25"/>
  <c r="G148" i="25"/>
  <c r="G149" i="25"/>
  <c r="G150" i="25"/>
  <c r="G151" i="25"/>
  <c r="G152" i="25"/>
  <c r="G153" i="25"/>
  <c r="G154" i="25"/>
  <c r="G155" i="25"/>
  <c r="G156" i="25"/>
  <c r="G157" i="25"/>
  <c r="G158" i="25"/>
  <c r="G159" i="25"/>
  <c r="G160" i="25"/>
  <c r="G161" i="25"/>
  <c r="G162" i="25"/>
  <c r="G163" i="25"/>
  <c r="G164" i="25"/>
  <c r="G165" i="25"/>
  <c r="G166" i="25"/>
  <c r="G167" i="25"/>
  <c r="G168" i="25"/>
  <c r="G169" i="25"/>
  <c r="G170" i="25"/>
  <c r="G171" i="25"/>
  <c r="G172" i="25"/>
  <c r="G173" i="25"/>
  <c r="G174" i="25"/>
  <c r="G175" i="25"/>
  <c r="G176" i="25"/>
  <c r="G177" i="25"/>
  <c r="G178" i="25"/>
  <c r="G179" i="25"/>
  <c r="G180" i="25"/>
  <c r="G181" i="25"/>
  <c r="G182" i="25"/>
  <c r="G183" i="25"/>
  <c r="G184" i="25"/>
  <c r="G185" i="25"/>
  <c r="G186" i="25"/>
  <c r="G187" i="25"/>
  <c r="G188" i="25"/>
  <c r="G189" i="25"/>
  <c r="G190" i="25"/>
  <c r="G191" i="25"/>
  <c r="G192" i="25"/>
  <c r="G193" i="25"/>
  <c r="G194" i="25"/>
  <c r="G195" i="25"/>
  <c r="G196" i="25"/>
  <c r="G197" i="25"/>
  <c r="G198" i="25"/>
  <c r="G199" i="25"/>
  <c r="G200" i="25"/>
  <c r="G201" i="25"/>
  <c r="G202" i="25"/>
  <c r="G203" i="25"/>
  <c r="G204" i="25"/>
  <c r="G205" i="25"/>
  <c r="G206" i="25"/>
  <c r="G207" i="25"/>
  <c r="G208" i="25"/>
  <c r="G209" i="25"/>
  <c r="G210" i="25"/>
  <c r="G211" i="25"/>
  <c r="G212" i="25"/>
  <c r="G213" i="25"/>
  <c r="G214" i="25"/>
  <c r="G215" i="25"/>
  <c r="G216" i="25"/>
  <c r="G217" i="25"/>
  <c r="G218" i="25"/>
  <c r="G219" i="25"/>
  <c r="G220" i="25"/>
  <c r="G221" i="25"/>
  <c r="G222" i="25"/>
  <c r="G223" i="25"/>
  <c r="G224" i="25"/>
  <c r="G225" i="25"/>
  <c r="G226" i="25"/>
  <c r="G227" i="25"/>
  <c r="G228" i="25"/>
  <c r="G229" i="25"/>
  <c r="G230" i="25"/>
  <c r="G231" i="25"/>
  <c r="G232" i="25"/>
  <c r="G233" i="25"/>
  <c r="G234" i="25"/>
  <c r="G235" i="25"/>
  <c r="G236" i="25"/>
  <c r="G237" i="25"/>
  <c r="G238" i="25"/>
  <c r="G239" i="25"/>
  <c r="G240" i="25"/>
  <c r="G241" i="25"/>
  <c r="G242" i="25"/>
  <c r="G243" i="25"/>
  <c r="G244" i="25"/>
  <c r="G245" i="25"/>
  <c r="G246" i="25"/>
  <c r="G247" i="25"/>
  <c r="G248" i="25"/>
  <c r="G249" i="25"/>
  <c r="G250" i="25"/>
  <c r="G251" i="25"/>
  <c r="G252" i="25"/>
  <c r="G253" i="25"/>
  <c r="G254" i="25"/>
  <c r="G255" i="25"/>
  <c r="G256" i="25"/>
  <c r="G257" i="25"/>
  <c r="G258" i="25"/>
  <c r="G259" i="25"/>
  <c r="G260" i="25"/>
  <c r="G261" i="25"/>
  <c r="G262" i="25"/>
  <c r="G263" i="25"/>
  <c r="G264" i="25"/>
  <c r="G265" i="25"/>
  <c r="G266" i="25"/>
  <c r="G267" i="25"/>
  <c r="G268" i="25"/>
  <c r="G269" i="25"/>
  <c r="G270" i="25"/>
  <c r="G271" i="25"/>
  <c r="G272" i="25"/>
  <c r="G273" i="25"/>
  <c r="G274" i="25"/>
  <c r="G275" i="25"/>
  <c r="G276" i="25"/>
  <c r="G277" i="25"/>
  <c r="G278" i="25"/>
  <c r="G279" i="25"/>
  <c r="G280" i="25"/>
  <c r="G281" i="25"/>
  <c r="G282" i="25"/>
  <c r="G283" i="25"/>
  <c r="G284" i="25"/>
  <c r="G285" i="25"/>
  <c r="G286" i="25"/>
  <c r="G287" i="25"/>
  <c r="G288" i="25"/>
  <c r="G289" i="25"/>
  <c r="G290" i="25"/>
  <c r="G291" i="25"/>
  <c r="G292" i="25"/>
  <c r="G293" i="25"/>
  <c r="G294" i="25"/>
  <c r="G295" i="25"/>
  <c r="G296" i="25"/>
  <c r="G297" i="25"/>
  <c r="G298" i="25"/>
  <c r="G299" i="25"/>
  <c r="G300" i="25"/>
  <c r="G301" i="25"/>
  <c r="G302" i="25"/>
  <c r="G303" i="25"/>
  <c r="G304" i="25"/>
  <c r="G305" i="25"/>
  <c r="G306" i="25"/>
  <c r="G307" i="25"/>
  <c r="G308" i="25"/>
  <c r="G309" i="25"/>
  <c r="G310" i="25"/>
  <c r="G311" i="25"/>
  <c r="G312" i="25"/>
  <c r="G313" i="25"/>
  <c r="G314" i="25"/>
  <c r="G315" i="25"/>
  <c r="G316" i="25"/>
  <c r="G317" i="25"/>
  <c r="G318" i="25"/>
  <c r="G319" i="25"/>
  <c r="G320" i="25"/>
  <c r="G321" i="25"/>
  <c r="G322" i="25"/>
  <c r="G323" i="25"/>
  <c r="G325" i="25"/>
  <c r="G324" i="25"/>
  <c r="G326" i="25"/>
  <c r="G327" i="25"/>
  <c r="G328" i="25"/>
  <c r="G329" i="25"/>
  <c r="G330" i="25"/>
  <c r="G331" i="25"/>
  <c r="G332" i="25"/>
  <c r="G333" i="25"/>
  <c r="G334" i="25"/>
  <c r="G335" i="25"/>
  <c r="G336" i="25"/>
  <c r="G337" i="25"/>
  <c r="G338" i="25"/>
  <c r="G339" i="25"/>
  <c r="G340" i="25"/>
  <c r="G341" i="25"/>
  <c r="G342" i="25"/>
  <c r="G343" i="25"/>
  <c r="G344" i="25"/>
  <c r="G345" i="25"/>
  <c r="G346" i="25"/>
  <c r="G347" i="25"/>
  <c r="G348" i="25"/>
  <c r="G349" i="25"/>
  <c r="G350" i="25"/>
  <c r="G351" i="25"/>
  <c r="G352" i="25"/>
  <c r="G353" i="25"/>
  <c r="G354" i="25"/>
  <c r="G355" i="25"/>
  <c r="G356" i="25"/>
  <c r="G357" i="25"/>
  <c r="G358" i="25"/>
  <c r="G359" i="25"/>
  <c r="G360" i="25"/>
  <c r="G361" i="25"/>
  <c r="G362" i="25"/>
  <c r="G364" i="25"/>
  <c r="G363" i="25"/>
  <c r="G365" i="25"/>
  <c r="G366" i="25"/>
  <c r="G367" i="25"/>
  <c r="G368" i="25"/>
  <c r="G370" i="25"/>
  <c r="G369" i="25"/>
  <c r="G371" i="25"/>
  <c r="G372" i="25"/>
  <c r="G373" i="25"/>
  <c r="G374" i="25"/>
  <c r="G375" i="25"/>
  <c r="G376" i="25"/>
  <c r="G377" i="25"/>
  <c r="G378" i="25"/>
  <c r="G379" i="25"/>
  <c r="G380" i="25"/>
  <c r="G382" i="25"/>
  <c r="G381" i="25"/>
  <c r="G383" i="25"/>
  <c r="G384" i="25"/>
  <c r="G385" i="25"/>
  <c r="G386" i="25"/>
  <c r="G387" i="25"/>
  <c r="G388" i="25"/>
  <c r="G389" i="25"/>
  <c r="G390" i="25"/>
  <c r="G391" i="25"/>
  <c r="G392" i="25"/>
  <c r="G393" i="25"/>
  <c r="G394" i="25"/>
  <c r="G395" i="25"/>
  <c r="G396" i="25"/>
  <c r="G397" i="25"/>
  <c r="G398" i="25"/>
  <c r="G399" i="25"/>
  <c r="G400" i="25"/>
  <c r="G401" i="25"/>
  <c r="G402" i="25"/>
  <c r="G403" i="25"/>
  <c r="G406" i="25"/>
  <c r="G404" i="25"/>
  <c r="G405" i="25"/>
  <c r="G407" i="25"/>
  <c r="G408" i="25"/>
  <c r="G409" i="25"/>
  <c r="G410" i="25"/>
  <c r="G411" i="25"/>
  <c r="G412" i="25"/>
  <c r="G413" i="25"/>
  <c r="G414" i="25"/>
  <c r="G415" i="25"/>
  <c r="G417" i="25"/>
  <c r="G416" i="25"/>
  <c r="G418" i="25"/>
  <c r="G419" i="25"/>
  <c r="G420" i="25"/>
  <c r="G421" i="25"/>
  <c r="G422" i="25"/>
  <c r="G423" i="25"/>
  <c r="G424" i="25"/>
  <c r="G425" i="25"/>
  <c r="G426" i="25"/>
  <c r="G427" i="25"/>
  <c r="G429" i="25"/>
  <c r="G428" i="25"/>
  <c r="G430" i="25"/>
  <c r="G432" i="25"/>
  <c r="G431" i="25"/>
  <c r="G433" i="25"/>
  <c r="G434" i="25"/>
  <c r="G436" i="25"/>
  <c r="G435" i="25"/>
  <c r="G437" i="25"/>
  <c r="G440" i="25"/>
  <c r="G438" i="25"/>
  <c r="G439" i="25"/>
  <c r="G441" i="25"/>
  <c r="G442" i="25"/>
  <c r="G443" i="25"/>
  <c r="G444" i="25"/>
  <c r="G445" i="25"/>
  <c r="G446" i="25"/>
  <c r="G447" i="25"/>
  <c r="G448" i="25"/>
  <c r="G450" i="25"/>
  <c r="G449" i="25"/>
  <c r="G451" i="25"/>
  <c r="G453" i="25"/>
  <c r="G452" i="25"/>
  <c r="G454" i="25"/>
  <c r="G455" i="25"/>
  <c r="G457" i="25"/>
  <c r="G456" i="25"/>
  <c r="G458" i="25"/>
  <c r="G459" i="25"/>
  <c r="G460" i="25"/>
  <c r="G461" i="25"/>
  <c r="G463" i="25"/>
  <c r="G462" i="25"/>
  <c r="G464" i="25"/>
  <c r="G465" i="25"/>
  <c r="G466" i="25"/>
  <c r="G468" i="25"/>
  <c r="G467" i="25"/>
  <c r="G469" i="25"/>
  <c r="G471" i="25"/>
  <c r="G470" i="25"/>
  <c r="G472" i="25"/>
  <c r="G473" i="25"/>
  <c r="G474" i="25"/>
  <c r="G475" i="25"/>
  <c r="G478" i="25"/>
  <c r="G476" i="25"/>
  <c r="G477" i="25"/>
  <c r="G479" i="25"/>
  <c r="G480" i="25"/>
  <c r="G481" i="25"/>
  <c r="G482" i="25"/>
  <c r="G483" i="25"/>
  <c r="G484" i="25"/>
  <c r="G486" i="25"/>
  <c r="G485" i="25"/>
  <c r="G487" i="25"/>
  <c r="G489" i="25"/>
  <c r="G488" i="25"/>
  <c r="G490" i="25"/>
  <c r="G491" i="25"/>
  <c r="G492" i="25"/>
  <c r="G493" i="25"/>
  <c r="G495" i="25"/>
  <c r="G496" i="25"/>
  <c r="G494" i="25"/>
  <c r="G498" i="25"/>
  <c r="G497" i="25"/>
  <c r="G499" i="25"/>
  <c r="G500" i="25"/>
  <c r="G501" i="25"/>
  <c r="G502" i="25"/>
  <c r="G503" i="25"/>
  <c r="G504" i="25"/>
  <c r="G505" i="25"/>
  <c r="G506" i="25"/>
  <c r="G508" i="25"/>
  <c r="G507" i="25"/>
  <c r="G509" i="25"/>
  <c r="G510" i="25"/>
  <c r="G511" i="25"/>
  <c r="G512" i="25"/>
  <c r="G513" i="25"/>
  <c r="G514" i="25"/>
  <c r="G515" i="25"/>
  <c r="G516" i="25"/>
  <c r="G517" i="25"/>
  <c r="G518" i="25"/>
  <c r="G519" i="25"/>
  <c r="G520" i="25"/>
  <c r="G521" i="25"/>
  <c r="G522" i="25"/>
  <c r="G523" i="25"/>
  <c r="G524" i="25"/>
  <c r="G525" i="25"/>
  <c r="G526" i="25"/>
  <c r="G527" i="25"/>
  <c r="G528" i="25"/>
  <c r="G529" i="25"/>
  <c r="G530" i="25"/>
  <c r="G531" i="25"/>
  <c r="G532" i="25"/>
  <c r="G533" i="25"/>
  <c r="G534" i="25"/>
  <c r="G535" i="25"/>
  <c r="G537" i="25"/>
  <c r="G536" i="25"/>
  <c r="G538" i="25"/>
  <c r="G540" i="25"/>
  <c r="G539" i="25"/>
  <c r="G541" i="25"/>
  <c r="G542" i="25"/>
  <c r="G543" i="25"/>
  <c r="G544" i="25"/>
  <c r="G546" i="25"/>
  <c r="G545" i="25"/>
  <c r="G547" i="25"/>
  <c r="G548" i="25"/>
  <c r="G549" i="25"/>
  <c r="G550" i="25"/>
  <c r="G551" i="25"/>
  <c r="G552" i="25"/>
  <c r="G553" i="25"/>
  <c r="G555" i="25"/>
  <c r="G556" i="25"/>
  <c r="G554" i="25"/>
  <c r="G557" i="25"/>
  <c r="G558" i="25"/>
  <c r="G559" i="25"/>
  <c r="G560" i="25"/>
  <c r="G561" i="25"/>
  <c r="G562" i="25"/>
  <c r="G563" i="25"/>
  <c r="G564" i="25"/>
  <c r="G565" i="25"/>
  <c r="G566" i="25"/>
  <c r="G568" i="25"/>
  <c r="G567" i="25"/>
  <c r="G569" i="25"/>
  <c r="G570" i="25"/>
  <c r="G571" i="25"/>
  <c r="G572" i="25"/>
  <c r="G574" i="25"/>
  <c r="G573" i="25"/>
  <c r="G575" i="25"/>
  <c r="G576" i="25"/>
  <c r="G577" i="25"/>
  <c r="G578" i="25"/>
  <c r="G579" i="25"/>
  <c r="G580" i="25"/>
  <c r="G581" i="25"/>
  <c r="G582" i="25"/>
  <c r="G583" i="25"/>
  <c r="G584" i="25"/>
  <c r="G586" i="25"/>
  <c r="G585" i="25"/>
  <c r="G587" i="25"/>
  <c r="G588" i="25"/>
  <c r="G589" i="25"/>
  <c r="G590" i="25"/>
  <c r="G591" i="25"/>
  <c r="G592" i="25"/>
  <c r="G593" i="25"/>
  <c r="G594" i="25"/>
  <c r="G595" i="25"/>
  <c r="G596" i="25"/>
  <c r="G597" i="25"/>
  <c r="G598" i="25"/>
  <c r="G599" i="25"/>
  <c r="G600" i="25"/>
  <c r="G602" i="25"/>
  <c r="G603" i="25"/>
  <c r="G601" i="25"/>
  <c r="G604" i="25"/>
  <c r="G605" i="25"/>
  <c r="G606" i="25"/>
  <c r="G607" i="25"/>
  <c r="G608" i="25"/>
  <c r="G609" i="25"/>
  <c r="G610" i="25"/>
  <c r="G611" i="25"/>
  <c r="G612" i="25"/>
  <c r="G614" i="25"/>
  <c r="G613" i="25"/>
  <c r="G615" i="25"/>
  <c r="G618" i="25"/>
  <c r="G617" i="25"/>
  <c r="G616" i="25"/>
  <c r="G619" i="25"/>
  <c r="G620" i="25"/>
  <c r="G621" i="25"/>
  <c r="G622" i="25"/>
  <c r="G623" i="25"/>
  <c r="G625" i="25"/>
  <c r="G624" i="25"/>
  <c r="G626" i="25"/>
  <c r="G627" i="25"/>
  <c r="G628" i="25"/>
  <c r="G629" i="25"/>
  <c r="G631" i="25"/>
  <c r="G630" i="25"/>
  <c r="G633" i="25"/>
  <c r="G632" i="25"/>
  <c r="G634" i="25"/>
  <c r="G635" i="25"/>
  <c r="G637" i="25"/>
  <c r="G636" i="25"/>
  <c r="G638" i="25"/>
  <c r="G639" i="25"/>
  <c r="G641" i="25"/>
  <c r="G640" i="25"/>
  <c r="G642" i="25"/>
  <c r="G643" i="25"/>
  <c r="G644" i="25"/>
  <c r="G645" i="25"/>
  <c r="G646" i="25"/>
  <c r="G647" i="25"/>
  <c r="G649" i="25"/>
  <c r="G648" i="25"/>
  <c r="G650" i="25"/>
  <c r="G651" i="25"/>
  <c r="G652" i="25"/>
  <c r="G653" i="25"/>
  <c r="G654" i="25"/>
  <c r="G655" i="25"/>
  <c r="G656" i="25"/>
  <c r="G657" i="25"/>
  <c r="G658" i="25"/>
  <c r="G659" i="25"/>
  <c r="G661" i="25"/>
  <c r="G660" i="25"/>
  <c r="G662" i="25"/>
  <c r="G663" i="25"/>
  <c r="G664" i="25"/>
  <c r="G665" i="25"/>
  <c r="G666" i="25"/>
  <c r="G667" i="25"/>
  <c r="G668" i="25"/>
  <c r="G669" i="25"/>
  <c r="G670" i="25"/>
  <c r="G671" i="25"/>
  <c r="G673" i="25"/>
  <c r="G674" i="25"/>
  <c r="G672" i="25"/>
  <c r="G676" i="25"/>
  <c r="G677" i="25"/>
  <c r="G675" i="25"/>
  <c r="G678" i="25"/>
  <c r="G679" i="25"/>
  <c r="G680" i="25"/>
  <c r="G681" i="25"/>
  <c r="G682" i="25"/>
  <c r="G683" i="25"/>
  <c r="G684" i="25"/>
  <c r="G685" i="25"/>
  <c r="G686" i="25"/>
  <c r="G687" i="25"/>
  <c r="G689" i="25"/>
  <c r="G688" i="25"/>
  <c r="G690" i="25"/>
  <c r="G691" i="25"/>
  <c r="G694" i="25"/>
  <c r="G693" i="25"/>
  <c r="G692" i="25"/>
  <c r="G695" i="25"/>
  <c r="G696" i="25"/>
  <c r="G697" i="25"/>
  <c r="G698" i="25"/>
  <c r="G699" i="25"/>
  <c r="G701" i="25"/>
  <c r="G700" i="25"/>
  <c r="G703" i="25"/>
  <c r="G702" i="25"/>
  <c r="G704" i="25"/>
  <c r="G705" i="25"/>
  <c r="G706" i="25"/>
  <c r="G707" i="25"/>
  <c r="G708" i="25"/>
  <c r="G710" i="25"/>
  <c r="G709" i="25"/>
  <c r="G711" i="25"/>
  <c r="G712" i="25"/>
  <c r="G714" i="25"/>
  <c r="G713" i="25"/>
  <c r="G715" i="25"/>
  <c r="G716" i="25"/>
  <c r="G717" i="25"/>
  <c r="G718" i="25"/>
  <c r="G720" i="25"/>
  <c r="G719" i="25"/>
  <c r="G721" i="25"/>
  <c r="G722" i="25"/>
  <c r="G723" i="25"/>
  <c r="G724" i="25"/>
  <c r="G725" i="25"/>
  <c r="G726" i="25"/>
  <c r="G728" i="25"/>
  <c r="G727" i="25"/>
  <c r="G729" i="25"/>
  <c r="G731" i="25"/>
  <c r="G730" i="25"/>
  <c r="G732" i="25"/>
  <c r="G733" i="25"/>
  <c r="G734" i="25"/>
  <c r="G736" i="25"/>
  <c r="G735" i="25"/>
  <c r="G737" i="25"/>
  <c r="G738" i="25"/>
  <c r="G739" i="25"/>
  <c r="G740" i="25"/>
  <c r="G742" i="25"/>
  <c r="G743" i="25"/>
  <c r="G741" i="25"/>
  <c r="G744" i="25"/>
  <c r="G745" i="25"/>
  <c r="G746" i="25"/>
  <c r="G747" i="25"/>
  <c r="G748" i="25"/>
  <c r="G749" i="25"/>
  <c r="G752" i="25"/>
  <c r="G753" i="25"/>
  <c r="G750" i="25"/>
  <c r="G751" i="25"/>
  <c r="G754" i="25"/>
  <c r="G756" i="25"/>
  <c r="G757" i="25"/>
  <c r="G755" i="25"/>
  <c r="G758" i="25"/>
  <c r="G759" i="25"/>
  <c r="G760" i="25"/>
  <c r="G761" i="25"/>
  <c r="G762" i="25"/>
  <c r="G763" i="25"/>
  <c r="G764" i="25"/>
  <c r="G765" i="25"/>
  <c r="G766" i="25"/>
  <c r="G768" i="25"/>
  <c r="G770" i="25"/>
  <c r="G771" i="25"/>
  <c r="G773" i="25"/>
  <c r="G775" i="25"/>
  <c r="G776" i="25"/>
  <c r="G777" i="25"/>
  <c r="G779" i="25"/>
  <c r="G780" i="25"/>
  <c r="G781" i="25"/>
  <c r="G783" i="25"/>
  <c r="G784" i="25"/>
  <c r="G787" i="25"/>
  <c r="G788" i="25"/>
  <c r="G789" i="25"/>
  <c r="G792" i="25"/>
  <c r="G793" i="25"/>
  <c r="G794" i="25"/>
  <c r="G795" i="25"/>
  <c r="G796" i="25"/>
  <c r="G798" i="25"/>
  <c r="G800" i="25"/>
  <c r="G801" i="25"/>
  <c r="G803" i="25"/>
  <c r="G769" i="25"/>
  <c r="G774" i="25"/>
  <c r="G782" i="25"/>
  <c r="G791" i="25"/>
  <c r="G799" i="25"/>
  <c r="G767" i="25"/>
  <c r="G772" i="25"/>
  <c r="G778" i="25"/>
  <c r="G785" i="25"/>
  <c r="G786" i="25"/>
  <c r="G790" i="25"/>
  <c r="G797" i="25"/>
  <c r="G802" i="25"/>
  <c r="N50" i="14" l="1"/>
  <c r="N53" i="14" l="1"/>
  <c r="J20" i="14"/>
  <c r="C20" i="14"/>
  <c r="E20" i="14"/>
  <c r="F20" i="14"/>
  <c r="G20" i="14"/>
  <c r="H20" i="14"/>
  <c r="I20" i="14"/>
  <c r="K20" i="14"/>
  <c r="L20" i="14"/>
  <c r="M20" i="14"/>
  <c r="B20" i="14"/>
  <c r="N17" i="14" l="1"/>
  <c r="N13" i="14" l="1"/>
  <c r="C38" i="14" l="1"/>
  <c r="K59" i="14" l="1"/>
  <c r="L59" i="14"/>
  <c r="M59" i="14"/>
  <c r="N18" i="14" l="1"/>
  <c r="M38" i="14" l="1"/>
  <c r="H37" i="1" l="1"/>
  <c r="L38" i="14" l="1"/>
  <c r="K38" i="14" l="1"/>
  <c r="J59" i="14" l="1"/>
  <c r="J38" i="14"/>
  <c r="I38" i="14" l="1"/>
  <c r="I59" i="14"/>
  <c r="H38" i="14" l="1"/>
  <c r="H59" i="14"/>
  <c r="G59" i="14" l="1"/>
  <c r="G38" i="14"/>
  <c r="N51" i="14" l="1"/>
  <c r="N31" i="14"/>
  <c r="F59" i="14"/>
  <c r="F38" i="14"/>
  <c r="E59" i="14" l="1"/>
  <c r="E38" i="14"/>
  <c r="D59" i="14" l="1"/>
  <c r="D38" i="14"/>
  <c r="C59" i="14" l="1"/>
  <c r="N14" i="14" l="1"/>
  <c r="N15" i="14" l="1"/>
  <c r="N19" i="14"/>
  <c r="N12" i="14"/>
  <c r="N36" i="14"/>
  <c r="N35" i="14"/>
  <c r="N34" i="14"/>
  <c r="N33" i="14"/>
  <c r="N32" i="14"/>
  <c r="N30" i="14"/>
  <c r="N29" i="14"/>
  <c r="N28" i="14"/>
  <c r="N58" i="14"/>
  <c r="N56" i="14"/>
  <c r="N55" i="14"/>
  <c r="N52" i="14"/>
  <c r="N49" i="14"/>
  <c r="N48" i="14"/>
  <c r="N47" i="14"/>
  <c r="N46" i="14"/>
  <c r="N57" i="14"/>
  <c r="N37" i="14"/>
  <c r="N16" i="14"/>
  <c r="B59" i="14"/>
  <c r="B38" i="14"/>
  <c r="N20" i="14" l="1"/>
  <c r="N59" i="14"/>
  <c r="N38" i="14"/>
</calcChain>
</file>

<file path=xl/sharedStrings.xml><?xml version="1.0" encoding="utf-8"?>
<sst xmlns="http://schemas.openxmlformats.org/spreadsheetml/2006/main" count="15813" uniqueCount="544">
  <si>
    <t>Office of Fossil Energy</t>
  </si>
  <si>
    <t>Name of Importer</t>
  </si>
  <si>
    <t>Seller</t>
  </si>
  <si>
    <t>Name of Tanker</t>
  </si>
  <si>
    <t>Name of Exporter</t>
  </si>
  <si>
    <t>Purchaser</t>
  </si>
  <si>
    <t>Trinidad</t>
  </si>
  <si>
    <t>TOTAL Re-Exports of LNG</t>
  </si>
  <si>
    <t>Authorization Holder</t>
  </si>
  <si>
    <t>Supplier(s)</t>
  </si>
  <si>
    <t>Exporter</t>
  </si>
  <si>
    <t>Email:  ngreports@hq.doe.gov</t>
  </si>
  <si>
    <t>VESSEL-BORNE EXPORTS OF DOMESTICALLY-PRODUCED LIQUEFIED NATURAL GAS (LNG)</t>
  </si>
  <si>
    <t>VESSEL-BORNE IMPORTS OF LIQUEFIED NATURAL GAS (LNG) TO PUERTO RICO</t>
  </si>
  <si>
    <t>Elba Island, GA</t>
  </si>
  <si>
    <t>Yemen</t>
  </si>
  <si>
    <t>Everett, MA</t>
  </si>
  <si>
    <t>Freeport, TX</t>
  </si>
  <si>
    <t>May</t>
  </si>
  <si>
    <t>Nigeria</t>
  </si>
  <si>
    <t>Date of Arrival</t>
  </si>
  <si>
    <t>Docket Number</t>
  </si>
  <si>
    <t>Country of Origin</t>
  </si>
  <si>
    <t>Receiving Terminal</t>
  </si>
  <si>
    <t>TOTAL</t>
  </si>
  <si>
    <t>Date of Departure</t>
  </si>
  <si>
    <t>Country of Destination</t>
  </si>
  <si>
    <t>Departure Terminal</t>
  </si>
  <si>
    <t>Cove Point, MD</t>
  </si>
  <si>
    <t>Norway</t>
  </si>
  <si>
    <t>SHORT-TERM VESSEL-BORNE IMPORTS OF LIQUEFIED NATURAL GAS</t>
  </si>
  <si>
    <t>LONG-TERM VESSEL-BORNE IMPORTS OF LIQUEFIED NATURAL GAS</t>
  </si>
  <si>
    <t>Notes</t>
  </si>
  <si>
    <t>TOTAL LNG IMPORTS</t>
  </si>
  <si>
    <t>LNG Imports by Country of Origin</t>
  </si>
  <si>
    <t>Egypt</t>
  </si>
  <si>
    <t>Qatar</t>
  </si>
  <si>
    <t>LNG Imports by Receiving Terminal</t>
  </si>
  <si>
    <t>Cameron, LA</t>
  </si>
  <si>
    <t>Golden Pass, TX</t>
  </si>
  <si>
    <t>Gulf LNG, MS</t>
  </si>
  <si>
    <t>Lake Charles, LA</t>
  </si>
  <si>
    <t>Neptune Deepwater Port</t>
  </si>
  <si>
    <t>LNG Imports by Company</t>
  </si>
  <si>
    <t>BP Energy</t>
  </si>
  <si>
    <t>ConocoPhillips</t>
  </si>
  <si>
    <t>Sempra LNG Marketing</t>
  </si>
  <si>
    <t>Statoil Natural Gas</t>
  </si>
  <si>
    <t>Total Gas &amp; Power</t>
  </si>
  <si>
    <t>LNG Monthly Report 2014</t>
  </si>
  <si>
    <t>Updated 12/10/14</t>
  </si>
  <si>
    <t>Excelerate Energy Gas Marketing L.P.</t>
  </si>
  <si>
    <t>Supplier</t>
  </si>
  <si>
    <t>Cheniere Marketing LLC</t>
  </si>
  <si>
    <t>Our web address is:</t>
  </si>
  <si>
    <t xml:space="preserve"> www.fossil.energy.gov</t>
  </si>
  <si>
    <t>Click "Services," then click "Natural Gas Regulation."</t>
  </si>
  <si>
    <t>Division of Natural Gas Regulation</t>
  </si>
  <si>
    <t>[*]</t>
  </si>
  <si>
    <t xml:space="preserve">Office of Oil &amp; Natural Gas </t>
  </si>
  <si>
    <t>Office of Oil &amp; Natural Gas</t>
  </si>
  <si>
    <t>Sabine Pass Liquefaction, LLC</t>
  </si>
  <si>
    <t>Peninsula Energy Services Co</t>
  </si>
  <si>
    <t>Barbados</t>
  </si>
  <si>
    <t>Name of Ocean Going Vessel</t>
  </si>
  <si>
    <t>U.S. Export Port or Terminal</t>
  </si>
  <si>
    <t>ISO Conatainer Loading Facility &amp; Location</t>
  </si>
  <si>
    <t>Phone:  202-586-7991</t>
  </si>
  <si>
    <t>India</t>
  </si>
  <si>
    <t>Portugal</t>
  </si>
  <si>
    <t>[S]</t>
  </si>
  <si>
    <t>SCF Mitre</t>
  </si>
  <si>
    <t>China</t>
  </si>
  <si>
    <t>Volume (Mcf of Natural Gas)</t>
  </si>
  <si>
    <t xml:space="preserve">  (Bcf of Natural Gas)</t>
  </si>
  <si>
    <t>(Bcf of Natural Gas)</t>
  </si>
  <si>
    <t>Mexico</t>
  </si>
  <si>
    <t>Table 2b</t>
  </si>
  <si>
    <t>Table 2c</t>
  </si>
  <si>
    <t>Table 2f</t>
  </si>
  <si>
    <t>Maria Energy</t>
  </si>
  <si>
    <t>Japan</t>
  </si>
  <si>
    <t>Table 2d(i)</t>
  </si>
  <si>
    <t>Table 2d(ii)</t>
  </si>
  <si>
    <t>NOTES AND DEFINITIONS</t>
  </si>
  <si>
    <t xml:space="preserve">                                    </t>
  </si>
  <si>
    <t>Rioja Knutsen</t>
  </si>
  <si>
    <t>VESSEL-BORNE RE-EXPORTS OF LIQUEFIED NATURAL GAS (LNG)</t>
  </si>
  <si>
    <t>Engie Gas &amp; LNG LLC</t>
  </si>
  <si>
    <t>Shell NA LNG LLC</t>
  </si>
  <si>
    <t>Madrid Spirit</t>
  </si>
  <si>
    <t>BG LNG Services, LLC</t>
  </si>
  <si>
    <t>Gaselys</t>
  </si>
  <si>
    <t>BW GDF Suez Boston</t>
  </si>
  <si>
    <t>Table 2e(i)</t>
  </si>
  <si>
    <t>Table 2e(ii)</t>
  </si>
  <si>
    <t>Maran Gas Pericles</t>
  </si>
  <si>
    <r>
      <rPr>
        <b/>
        <sz val="10"/>
        <rFont val="Arial"/>
        <family val="2"/>
      </rPr>
      <t>4)</t>
    </r>
    <r>
      <rPr>
        <sz val="10"/>
        <rFont val="Arial"/>
        <family val="2"/>
      </rPr>
      <t xml:space="preserve">   Split cargos [*] refer to a single shipment of LNG where portions of the cargo have different transactional characteristics.  For instance, a single cargo can have more than one buyer, supplier, price, unloading port, loading port, or DOE authorization. </t>
    </r>
  </si>
  <si>
    <t xml:space="preserve">[*] Split cargo - a single shipment of LNG where portions of the cargo have different transactional characteristics.  For instance, a single cargo can have more than one buyer, supplier, price, unloading port, loading port, or DOE authorization. </t>
  </si>
  <si>
    <t>TOTAL Exports of LNG (ISO)</t>
  </si>
  <si>
    <t>TOTAL Imports of LNG</t>
  </si>
  <si>
    <t>Total Imports of LNG</t>
  </si>
  <si>
    <r>
      <rPr>
        <b/>
        <sz val="10"/>
        <rFont val="Arial"/>
        <family val="2"/>
      </rPr>
      <t>5)</t>
    </r>
    <r>
      <rPr>
        <sz val="10"/>
        <rFont val="Arial"/>
        <family val="2"/>
      </rPr>
      <t xml:space="preserve">   Commissioning cargos [C] refer to pre-commercial cargos loaded while export facility operations are still undergoing final testing and inspection.  Commissioning cargos may occur multiple times for the same facility as individual LNG trains enter service.</t>
    </r>
  </si>
  <si>
    <r>
      <t>2)</t>
    </r>
    <r>
      <rPr>
        <sz val="10"/>
        <rFont val="Arial"/>
        <family val="2"/>
      </rPr>
      <t>    The data are provided by importers and exporters as a condition of their authorizations (which are issued by this office). </t>
    </r>
    <r>
      <rPr>
        <sz val="10"/>
        <color theme="1"/>
        <rFont val="Arial"/>
        <family val="2"/>
      </rPr>
      <t xml:space="preserve"> They are</t>
    </r>
    <r>
      <rPr>
        <sz val="10"/>
        <color rgb="FFFF0000"/>
        <rFont val="Arial"/>
        <family val="2"/>
      </rPr>
      <t xml:space="preserve"> </t>
    </r>
    <r>
      <rPr>
        <sz val="10"/>
        <rFont val="Arial"/>
        <family val="2"/>
      </rPr>
      <t>reported as filed, after DOE review and any subsequent revisions by importers and exporters.</t>
    </r>
  </si>
  <si>
    <r>
      <rPr>
        <b/>
        <sz val="10"/>
        <rFont val="Arial"/>
        <family val="2"/>
      </rPr>
      <t>3) </t>
    </r>
    <r>
      <rPr>
        <sz val="10"/>
        <rFont val="Arial"/>
        <family val="2"/>
      </rPr>
      <t xml:space="preserve">  Spot cargos [S] are a one-time transaction for near-term delivery of a specific quantity of LNG at a specific location. Prior to 2006, spot cargos could be included in either long-term or short-term authorization types. </t>
    </r>
  </si>
  <si>
    <t xml:space="preserve">[S] Spot - a one-time transaction for near-term delivery of a specific quantity of LNG at a specific location. Prior to 2006, spot cargos could be included in either long-term or short-term authorization types. </t>
  </si>
  <si>
    <t>[L]</t>
  </si>
  <si>
    <t>Docket Term</t>
  </si>
  <si>
    <t>Long-Term</t>
  </si>
  <si>
    <t>Turkey</t>
  </si>
  <si>
    <t>Oak Spirit</t>
  </si>
  <si>
    <t>Stena Clear Sky</t>
  </si>
  <si>
    <t>Chile</t>
  </si>
  <si>
    <t>South Korea</t>
  </si>
  <si>
    <t>Gaslog Gibraltar</t>
  </si>
  <si>
    <t>Gallina</t>
  </si>
  <si>
    <t>Pakistan</t>
  </si>
  <si>
    <t>La Mancha Knutsen</t>
  </si>
  <si>
    <t>Maran Gas Alexandria</t>
  </si>
  <si>
    <r>
      <t xml:space="preserve">[S] Spot - </t>
    </r>
    <r>
      <rPr>
        <sz val="8"/>
        <rFont val="Arial"/>
        <family val="2"/>
      </rPr>
      <t xml:space="preserve">a one-time transaction for near-term delivery of a specific quantity of LNG at a specific location. Prior to 2006, spot cargos could be included in either long-term or short-term authorization types. </t>
    </r>
  </si>
  <si>
    <r>
      <t xml:space="preserve">[*] Split cargo - </t>
    </r>
    <r>
      <rPr>
        <sz val="8"/>
        <rFont val="Arial"/>
        <family val="2"/>
      </rPr>
      <t xml:space="preserve">a single shipment of LNG where portions of the cargo have different transactional characteristics.  For instance, a single cargo can have more than one buyer, supplier, price, unloading port, loading port, or DOE authorization. </t>
    </r>
  </si>
  <si>
    <r>
      <t xml:space="preserve">[E-P] - </t>
    </r>
    <r>
      <rPr>
        <sz val="8"/>
        <rFont val="Arial"/>
        <family val="2"/>
      </rPr>
      <t>a portion of this cargo was delivered to Everett, MA on 16 February 2017 and a portion was delivered to Ponce, Puerto Rico on 22 February 2017.</t>
    </r>
  </si>
  <si>
    <r>
      <t xml:space="preserve">[C] Commissioning cargo - </t>
    </r>
    <r>
      <rPr>
        <sz val="8"/>
        <rFont val="Arial"/>
        <family val="2"/>
      </rPr>
      <t>pre-commercial cargo loaded while export facility operations are still undergoing final testing and inspection.  Commissioning cargos may occur multiple times for the same facility as individual LNG trains enter service.</t>
    </r>
  </si>
  <si>
    <t>Maran Gas Sparta</t>
  </si>
  <si>
    <t>United Kingdom</t>
  </si>
  <si>
    <t>Golar Crystal</t>
  </si>
  <si>
    <t>Provalys</t>
  </si>
  <si>
    <t>Catalunya Spirit</t>
  </si>
  <si>
    <r>
      <t xml:space="preserve">7)    </t>
    </r>
    <r>
      <rPr>
        <sz val="10"/>
        <rFont val="Arial"/>
        <family val="2"/>
      </rPr>
      <t>Short-term imports or exports are those cargos imported or exported under a company's short-term or "blanket" authorization.  This type of authorization covers supply contracts with terms up to 2 years, including spot cargos.  The authorization is not based on a specific supply contract, but covers all of the importer's short-term supply deals.  DOE does not have copies of those contracts and they are not filed with the applications.</t>
    </r>
  </si>
  <si>
    <r>
      <t xml:space="preserve">8)    </t>
    </r>
    <r>
      <rPr>
        <sz val="10"/>
        <rFont val="Arial"/>
        <family val="2"/>
      </rPr>
      <t>Long-term imports or exports are those cargos imported or exported under a company's long-term authorization.  This type of authorization is tied to one specific supply contract with a term of more than two years.  Redacted copies of the contracts are available on our website (please see below).</t>
    </r>
  </si>
  <si>
    <r>
      <t>9)</t>
    </r>
    <r>
      <rPr>
        <sz val="10"/>
        <rFont val="Arial"/>
        <family val="2"/>
      </rPr>
      <t>    Authorization holders are required to file volume data in thousand cubic feet (Mcf). Therefore, data collected does not necessarily include equivalent amounts of energy, measured in million British thermal units (MMBtu).</t>
    </r>
  </si>
  <si>
    <r>
      <t>10)</t>
    </r>
    <r>
      <rPr>
        <sz val="10"/>
        <rFont val="Arial"/>
        <family val="2"/>
      </rPr>
      <t xml:space="preserve">    Prices for exports from Kenai, Alaska are "delivered."  This is the commodity price plus transportation to the receiving terminal in the destination country.</t>
    </r>
  </si>
  <si>
    <r>
      <rPr>
        <b/>
        <sz val="10"/>
        <rFont val="Arial"/>
        <family val="2"/>
      </rPr>
      <t>11)</t>
    </r>
    <r>
      <rPr>
        <sz val="10"/>
        <rFont val="Arial"/>
        <family val="2"/>
      </rPr>
      <t xml:space="preserve">    Prices for re-exports are the prices at the point of export, also known as FOB (free on board). </t>
    </r>
  </si>
  <si>
    <r>
      <rPr>
        <b/>
        <sz val="10"/>
        <rFont val="Arial"/>
        <family val="2"/>
      </rPr>
      <t>12)</t>
    </r>
    <r>
      <rPr>
        <sz val="10"/>
        <rFont val="Arial"/>
        <family val="2"/>
      </rPr>
      <t xml:space="preserve">   Export prices for cargos made pursuant to long-term SPA’s/contracts typically do not include liquefaction fees.  Exceptions where liquefaction fees have been included in a cargo’s price will be noted with Note [L].  </t>
    </r>
  </si>
  <si>
    <t>Vega Sagittarius</t>
  </si>
  <si>
    <t>SK Audace</t>
  </si>
  <si>
    <t>Golar Celsius</t>
  </si>
  <si>
    <t>Yari LNG</t>
  </si>
  <si>
    <t>Maran Gas Ulysses</t>
  </si>
  <si>
    <t>Bahamas</t>
  </si>
  <si>
    <t>Gaslog Seattle</t>
  </si>
  <si>
    <t>Bilbao Knutsen</t>
  </si>
  <si>
    <t>Gaslog Saratoga</t>
  </si>
  <si>
    <t>Maran Gas Troy</t>
  </si>
  <si>
    <t>Corcovado LNG</t>
  </si>
  <si>
    <t>British Diamond</t>
  </si>
  <si>
    <t>January</t>
  </si>
  <si>
    <t>February</t>
  </si>
  <si>
    <t>March</t>
  </si>
  <si>
    <t>April</t>
  </si>
  <si>
    <t>June</t>
  </si>
  <si>
    <t>July</t>
  </si>
  <si>
    <t>August</t>
  </si>
  <si>
    <t>September</t>
  </si>
  <si>
    <t>October</t>
  </si>
  <si>
    <t>November</t>
  </si>
  <si>
    <t>December</t>
  </si>
  <si>
    <t>Jordan</t>
  </si>
  <si>
    <t>Stena Crystal Sky</t>
  </si>
  <si>
    <t>Castillo de Santisteban</t>
  </si>
  <si>
    <t>SM Eagle</t>
  </si>
  <si>
    <t>Energy Atlantic</t>
  </si>
  <si>
    <t>Cool Voyager</t>
  </si>
  <si>
    <t>Cool Explorer</t>
  </si>
  <si>
    <t>Hoegh Giant</t>
  </si>
  <si>
    <t>Woodside Rees Withers</t>
  </si>
  <si>
    <t>SK Resolute</t>
  </si>
  <si>
    <t>Hyundai Princepia</t>
  </si>
  <si>
    <t>Pan Asia</t>
  </si>
  <si>
    <t>Magellan Spirit</t>
  </si>
  <si>
    <t>Maran Gas Delphi</t>
  </si>
  <si>
    <t>Clean Horizon</t>
  </si>
  <si>
    <t>Kita LNG</t>
  </si>
  <si>
    <t>Creole Spirit</t>
  </si>
  <si>
    <t>Florida Express</t>
  </si>
  <si>
    <t>Hispania Spirit</t>
  </si>
  <si>
    <t>Castillo de Villalba</t>
  </si>
  <si>
    <t>Brazil</t>
  </si>
  <si>
    <t>Argentina</t>
  </si>
  <si>
    <t>Cool Runner</t>
  </si>
  <si>
    <t>Gaslog Geneva</t>
  </si>
  <si>
    <t>Meridian Spirit</t>
  </si>
  <si>
    <t>British Ruby</t>
  </si>
  <si>
    <t>Maran Gas Coronis</t>
  </si>
  <si>
    <t>Gaslog Houston</t>
  </si>
  <si>
    <t>Dominican Republic</t>
  </si>
  <si>
    <t>Panama</t>
  </si>
  <si>
    <t>Ribera del Duero Knutsen</t>
  </si>
  <si>
    <t>Hyundai Peacepia</t>
  </si>
  <si>
    <t>Gaslog Shanghai</t>
  </si>
  <si>
    <t>SK Serenity</t>
  </si>
  <si>
    <t>Gaslog Glasgow</t>
  </si>
  <si>
    <t>TOTAL Exports of LNG from Cove Point</t>
  </si>
  <si>
    <t>Dominion Energy Cove Point LNG, LP</t>
  </si>
  <si>
    <t>Short-Term</t>
  </si>
  <si>
    <t>Gemmata</t>
  </si>
  <si>
    <t>[S] [C]</t>
  </si>
  <si>
    <t>France</t>
  </si>
  <si>
    <t>Table 2a(i)</t>
  </si>
  <si>
    <t>Table 2a(ii)</t>
  </si>
  <si>
    <t>Table 2d(iii)</t>
  </si>
  <si>
    <t>Colombia</t>
  </si>
  <si>
    <t>Maran Gas Olympias</t>
  </si>
  <si>
    <t>Clean Ocean</t>
  </si>
  <si>
    <t>Netherlands</t>
  </si>
  <si>
    <t>British Emerald</t>
  </si>
  <si>
    <t>Torben Spirit</t>
  </si>
  <si>
    <t>Gaslog Hong Kong</t>
  </si>
  <si>
    <t>Esshu Maru</t>
  </si>
  <si>
    <t>Golar Penguin</t>
  </si>
  <si>
    <t>Clean Planet</t>
  </si>
  <si>
    <t>GAIL Global (USA) LNG LLC</t>
  </si>
  <si>
    <t>ST Cove Point LLC</t>
  </si>
  <si>
    <t>Adam LNG</t>
  </si>
  <si>
    <t>LNG Sakura</t>
  </si>
  <si>
    <t>Excalibur</t>
  </si>
  <si>
    <t>Golar Kelvin</t>
  </si>
  <si>
    <t>Macoma</t>
  </si>
  <si>
    <t>BW Pavilion Leeara</t>
  </si>
  <si>
    <t>Symphonic Breeze</t>
  </si>
  <si>
    <t>[L] [*]</t>
  </si>
  <si>
    <t>Israel</t>
  </si>
  <si>
    <t>SK Summit</t>
  </si>
  <si>
    <t>Gaslog Skagen</t>
  </si>
  <si>
    <t>Flex Enterprise</t>
  </si>
  <si>
    <t>Kuwait</t>
  </si>
  <si>
    <t>Golar Glacier</t>
  </si>
  <si>
    <t>Hoherrif</t>
  </si>
  <si>
    <t>Iberica Knutsen</t>
  </si>
  <si>
    <t>Methane Mickie Harper</t>
  </si>
  <si>
    <t>Maran Gas Agamemnon</t>
  </si>
  <si>
    <t>Gaslog Greece</t>
  </si>
  <si>
    <t>Methane Becki Anne</t>
  </si>
  <si>
    <t>Maran Gas Apollonia</t>
  </si>
  <si>
    <t>Wilforce</t>
  </si>
  <si>
    <t>Arwa Spirit</t>
  </si>
  <si>
    <t>Seri Camellia</t>
  </si>
  <si>
    <t>LNG Jurojin</t>
  </si>
  <si>
    <t>Patris</t>
  </si>
  <si>
    <t>Cadiz Knutsen</t>
  </si>
  <si>
    <t>Malta</t>
  </si>
  <si>
    <t>Spain</t>
  </si>
  <si>
    <t>Gaslog Genoa</t>
  </si>
  <si>
    <t>Golar Ice</t>
  </si>
  <si>
    <t>Golar Frost</t>
  </si>
  <si>
    <t>Trinity Arrow</t>
  </si>
  <si>
    <t>Magdala</t>
  </si>
  <si>
    <t>Office of Regulation, Analysis, and Engagement</t>
  </si>
  <si>
    <t>Galea</t>
  </si>
  <si>
    <t>Methane Patricia Camila</t>
  </si>
  <si>
    <t>[S] [*]</t>
  </si>
  <si>
    <t>2010-85-LNG</t>
  </si>
  <si>
    <t>2010-111-LNG</t>
  </si>
  <si>
    <t>Italy</t>
  </si>
  <si>
    <t>K Jasmine</t>
  </si>
  <si>
    <t>SM Seahawk</t>
  </si>
  <si>
    <t>Pan Europe</t>
  </si>
  <si>
    <t>Castillo De Caldelas</t>
  </si>
  <si>
    <t>Seri Cemara</t>
  </si>
  <si>
    <t>Maran Gas Spetses</t>
  </si>
  <si>
    <t>Castillo De Merida</t>
  </si>
  <si>
    <t>Oceanic Breeze</t>
  </si>
  <si>
    <t>2011-128-LNG</t>
  </si>
  <si>
    <t>Cove Point, Maryland</t>
  </si>
  <si>
    <t>Gaslog Santiago</t>
  </si>
  <si>
    <t>2017-161-LNG</t>
  </si>
  <si>
    <t>2016-205-LNG</t>
  </si>
  <si>
    <t>2011-115-LNG</t>
  </si>
  <si>
    <t>2014-209-LNG</t>
  </si>
  <si>
    <t>Freeport LNG Development, L.P.</t>
  </si>
  <si>
    <t>Sabine Pass, Louisiana</t>
  </si>
  <si>
    <t>Megara</t>
  </si>
  <si>
    <t>Maran Gas Efessos</t>
  </si>
  <si>
    <t>Golar Maria</t>
  </si>
  <si>
    <t>Golar Snow</t>
  </si>
  <si>
    <t>Clean Vision</t>
  </si>
  <si>
    <t>Jamaica</t>
  </si>
  <si>
    <t>Murex</t>
  </si>
  <si>
    <t>BW Paris</t>
  </si>
  <si>
    <t>Golar Tundra</t>
  </si>
  <si>
    <t>Palu LNG</t>
  </si>
  <si>
    <t>LNG Schneeweisschen</t>
  </si>
  <si>
    <t>Flex Ranger</t>
  </si>
  <si>
    <t>Golar Arctic</t>
  </si>
  <si>
    <t>Maran Gas Mystras</t>
  </si>
  <si>
    <t>Marib Spirit</t>
  </si>
  <si>
    <t>Poland</t>
  </si>
  <si>
    <t>Hoegh Gallant</t>
  </si>
  <si>
    <t>Seri Camar</t>
  </si>
  <si>
    <t>2018-49-LNG</t>
  </si>
  <si>
    <t>Constellation LNG, LLC</t>
  </si>
  <si>
    <t>2015-63-LNG</t>
  </si>
  <si>
    <t>2014-92-LNG</t>
  </si>
  <si>
    <t>Singapore</t>
  </si>
  <si>
    <t>Golar Seal</t>
  </si>
  <si>
    <t>Methane Alison Victoria</t>
  </si>
  <si>
    <t>K Mugungwha</t>
  </si>
  <si>
    <t>Golar Bear</t>
  </si>
  <si>
    <t>Price at Export Point $/MMBtu</t>
  </si>
  <si>
    <t>Energy Liberty</t>
  </si>
  <si>
    <t>Table 2a(iii)</t>
  </si>
  <si>
    <t>2018-137-LNG</t>
  </si>
  <si>
    <t>Cheniere Marketing, LLC and Corpus Christi Liquefaction, LLC</t>
  </si>
  <si>
    <t>Corpus Christi Liquefaction, LLC</t>
  </si>
  <si>
    <t>Greece</t>
  </si>
  <si>
    <t>Marvel Falcon</t>
  </si>
  <si>
    <t>Corpus Christi, Texas</t>
  </si>
  <si>
    <t>Elba Island, Georgia</t>
  </si>
  <si>
    <t>Everett, Massachusetts</t>
  </si>
  <si>
    <t>BW GDF Suez Brussels</t>
  </si>
  <si>
    <t>Naturgy LNG Marketing Limited</t>
  </si>
  <si>
    <t>2018-189-LNG</t>
  </si>
  <si>
    <t>Naturgy Aprovisionamientos S.A.</t>
  </si>
  <si>
    <r>
      <t xml:space="preserve">Note: </t>
    </r>
    <r>
      <rPr>
        <sz val="8"/>
        <rFont val="Arial"/>
        <family val="2"/>
      </rPr>
      <t>Naturgy Aprovisionamientos S.A. (formerly Gas Natural Aprovisionamientos SDG. S.A.)</t>
    </r>
  </si>
  <si>
    <r>
      <rPr>
        <b/>
        <sz val="8"/>
        <rFont val="Arial"/>
        <family val="2"/>
      </rPr>
      <t>*</t>
    </r>
    <r>
      <rPr>
        <sz val="8"/>
        <rFont val="Arial"/>
        <family val="2"/>
      </rPr>
      <t>Very small volumes shown as zero due to rounding.</t>
    </r>
  </si>
  <si>
    <t>Maran Gas Amphipolis</t>
  </si>
  <si>
    <t>Gaslog Sydney</t>
  </si>
  <si>
    <t>Methane Julia Louise</t>
  </si>
  <si>
    <t>Methane Jane Elizabeth</t>
  </si>
  <si>
    <t>Flex Rainbow</t>
  </si>
  <si>
    <t>Myrina</t>
  </si>
  <si>
    <t>[C] [S]</t>
  </si>
  <si>
    <t>TOTAL Exports of LNG from Sabine Pass</t>
  </si>
  <si>
    <t>TOTAL Exports of LNG from Corpus Christi</t>
  </si>
  <si>
    <t>American LNG Marketing LLC</t>
  </si>
  <si>
    <t>Haileah, Florida</t>
  </si>
  <si>
    <t>Ft. Lauderdale, Florida</t>
  </si>
  <si>
    <t>BW Suez Everett</t>
  </si>
  <si>
    <t>Northeast Gateway</t>
  </si>
  <si>
    <t>Ponce, Puerto Rico</t>
  </si>
  <si>
    <t>2015-171-LNG</t>
  </si>
  <si>
    <t>United Arab Emirates</t>
  </si>
  <si>
    <t>Lithuania</t>
  </si>
  <si>
    <t>Thailand</t>
  </si>
  <si>
    <t>Asia Vision</t>
  </si>
  <si>
    <t>Sestao Knutsen</t>
  </si>
  <si>
    <t>Lobito</t>
  </si>
  <si>
    <t>Valencia Knutsen</t>
  </si>
  <si>
    <t>Clean Energy</t>
  </si>
  <si>
    <t>GASLOG HONGKONG</t>
  </si>
  <si>
    <t>GasLog Salem</t>
  </si>
  <si>
    <t>Trinity Glory</t>
  </si>
  <si>
    <t>Gaslog Chelsea</t>
  </si>
  <si>
    <t>Woodside Chaney</t>
  </si>
  <si>
    <t>Lena River</t>
  </si>
  <si>
    <t>Maran Gas Posidonia</t>
  </si>
  <si>
    <t>Wilpride</t>
  </si>
  <si>
    <t>SCF Melampus</t>
  </si>
  <si>
    <t>LNG Finima II</t>
  </si>
  <si>
    <t>Pskov</t>
  </si>
  <si>
    <t>Gaslog Savannah</t>
  </si>
  <si>
    <t>Maran Gas Achilles</t>
  </si>
  <si>
    <t>Yenisei River</t>
  </si>
  <si>
    <t>Maran Gas Hector</t>
  </si>
  <si>
    <t>Hyundai Oceanpia</t>
  </si>
  <si>
    <t>Barcelona Knutsen</t>
  </si>
  <si>
    <t>Arctic Aurora</t>
  </si>
  <si>
    <t>Arctic Discoverer</t>
  </si>
  <si>
    <t>Methane Spirit</t>
  </si>
  <si>
    <t>Maran Gas Lindos</t>
  </si>
  <si>
    <t>Methane Nile Eagle</t>
  </si>
  <si>
    <t>GDF Suez Point Fortin</t>
  </si>
  <si>
    <t>Methane Lydon Volney</t>
  </si>
  <si>
    <t>Seishu Maru</t>
  </si>
  <si>
    <t>LNG Abalamabie</t>
  </si>
  <si>
    <t>Methane Princess</t>
  </si>
  <si>
    <t>Castillo DeMerida</t>
  </si>
  <si>
    <t>[C]</t>
  </si>
  <si>
    <t>[L] [S] [C]</t>
  </si>
  <si>
    <t>Taiwan</t>
  </si>
  <si>
    <t>Table 2g</t>
  </si>
  <si>
    <t>VESSEL-BORNE EXPORTS OF DOMESTICALLY-PRODUCED LIQUEFIED NATURAL GAS (LNG) SHIPPED BY ISO CONTAINER</t>
  </si>
  <si>
    <t>TOTAL Exports of LNG</t>
  </si>
  <si>
    <t>Seri Balqis</t>
  </si>
  <si>
    <t>Belgium</t>
  </si>
  <si>
    <t>Marvel Eagle</t>
  </si>
  <si>
    <t>Marvel Hawk</t>
  </si>
  <si>
    <t xml:space="preserve">[C] </t>
  </si>
  <si>
    <t>Hohebank</t>
  </si>
  <si>
    <t>2019-5-LNG</t>
  </si>
  <si>
    <t>Pan Africa</t>
  </si>
  <si>
    <t>Marvel Kite</t>
  </si>
  <si>
    <t>British Mentor</t>
  </si>
  <si>
    <t>Kinisis</t>
  </si>
  <si>
    <t>Fuji LNG</t>
  </si>
  <si>
    <t>Haiti</t>
  </si>
  <si>
    <t>Delphinus</t>
  </si>
  <si>
    <t>Gaslog Singapore</t>
  </si>
  <si>
    <t>Al Safliya</t>
  </si>
  <si>
    <t>Pan Americas</t>
  </si>
  <si>
    <t>Methane Kari Elin</t>
  </si>
  <si>
    <t>BW Lilac</t>
  </si>
  <si>
    <t>Sean Spirit</t>
  </si>
  <si>
    <t>2016-34-LNG</t>
  </si>
  <si>
    <t>Cameron LNG, LLC</t>
  </si>
  <si>
    <t>Cameron, Louisiana</t>
  </si>
  <si>
    <t>Marvel Crane</t>
  </si>
  <si>
    <t>[L] [C]</t>
  </si>
  <si>
    <t>TOTAL Exports of LNG from Cameron</t>
  </si>
  <si>
    <t>Table 2a(iv)</t>
  </si>
  <si>
    <t>Region of Destination</t>
  </si>
  <si>
    <t>Region</t>
  </si>
  <si>
    <t>East Asia and Pacific</t>
  </si>
  <si>
    <t>Latin America and the Caribbean</t>
  </si>
  <si>
    <t>South Asia</t>
  </si>
  <si>
    <t>Middle East and North Africa</t>
  </si>
  <si>
    <t>Europe and Central Asia</t>
  </si>
  <si>
    <t>2013-121-LNG</t>
  </si>
  <si>
    <t>Energy Glory</t>
  </si>
  <si>
    <t>British Listener</t>
  </si>
  <si>
    <t>2012-97-LNG</t>
  </si>
  <si>
    <t>2012-99-LNG</t>
  </si>
  <si>
    <t>Gaslog Salem</t>
  </si>
  <si>
    <t>Sevilla Knutsen</t>
  </si>
  <si>
    <t>British Sapphire</t>
  </si>
  <si>
    <t>Energy Innovator</t>
  </si>
  <si>
    <t>CMI</t>
  </si>
  <si>
    <t>ENGIE Energy Marketing NA, Inc.</t>
  </si>
  <si>
    <r>
      <t xml:space="preserve">[S] Spot cargo - </t>
    </r>
    <r>
      <rPr>
        <sz val="8"/>
        <rFont val="Arial"/>
        <family val="2"/>
      </rPr>
      <t xml:space="preserve">a one-time transaction for near-term delivery of a specific quantity of LNG at a specific location. </t>
    </r>
  </si>
  <si>
    <r>
      <t>1)</t>
    </r>
    <r>
      <rPr>
        <sz val="10"/>
        <rFont val="Arial"/>
        <family val="2"/>
      </rPr>
      <t>    Import prices are landed and include the price of the LNG, the transportation cost to the U.S. terminal, and the cost of offloading the LNG.  Landed prices do not include regasification fees.</t>
    </r>
  </si>
  <si>
    <t>Maran Gas Hydra</t>
  </si>
  <si>
    <t>British Sponsor</t>
  </si>
  <si>
    <t>Total Gas &amp; Power North America, Inc.</t>
  </si>
  <si>
    <t>2011-162-LNG</t>
  </si>
  <si>
    <t>Diamond Gas Sakura</t>
  </si>
  <si>
    <t>[C] [*]</t>
  </si>
  <si>
    <t>Caribbean Express</t>
  </si>
  <si>
    <r>
      <rPr>
        <b/>
        <sz val="10"/>
        <rFont val="Arial"/>
        <family val="2"/>
      </rPr>
      <t xml:space="preserve">6) </t>
    </r>
    <r>
      <rPr>
        <sz val="10"/>
        <rFont val="Arial"/>
        <family val="2"/>
      </rPr>
      <t xml:space="preserve">  Liquefaction fees [L] - liquefaction fees have been included in the cargo's price.  Beginning with July 2019 data, with the exception of some commissioning cargos as indicated in Table 2(a), all export cargo prices at all terminals include liquefaction fees.</t>
    </r>
  </si>
  <si>
    <t>2013-30-LNG</t>
  </si>
  <si>
    <t>2013-42-LNG</t>
  </si>
  <si>
    <t>BW Tulip</t>
  </si>
  <si>
    <t>Neo Energy</t>
  </si>
  <si>
    <t>Maran Gas Chios</t>
  </si>
  <si>
    <t>Maran Gas Roxana</t>
  </si>
  <si>
    <t>Velikiy Novgorod</t>
  </si>
  <si>
    <t>Solaris</t>
  </si>
  <si>
    <t>Adriano Knutsen</t>
  </si>
  <si>
    <t>Gaslog Warsaw</t>
  </si>
  <si>
    <t>Flex Endeavor</t>
  </si>
  <si>
    <t>LNG Saturn</t>
  </si>
  <si>
    <t>Diamond Gas Orchid</t>
  </si>
  <si>
    <t>2018-3-LNG</t>
  </si>
  <si>
    <t>Freeport, Texas</t>
  </si>
  <si>
    <t>Methane Heather Sally</t>
  </si>
  <si>
    <t>Freeport LNG Expansion, L.P., et al.</t>
  </si>
  <si>
    <t>Freeport LNG Expansion, L.P.</t>
  </si>
  <si>
    <t>TOTAL Exports of LNG from Freeport</t>
  </si>
  <si>
    <t>Table 2a(v)</t>
  </si>
  <si>
    <t>TOTAL Short-Term Imports of LNG</t>
  </si>
  <si>
    <t>TOTAL Long-Term Imports of LNG</t>
  </si>
  <si>
    <t>TOTAL Imports of LNG to Puerto Rico</t>
  </si>
  <si>
    <t>Singapore Energy</t>
  </si>
  <si>
    <t>Al Kharsaah</t>
  </si>
  <si>
    <t>Bushu Maru</t>
  </si>
  <si>
    <t>Marvel Heron</t>
  </si>
  <si>
    <t>Mitsui &amp; Co. Cameron LNG Sales LLC</t>
  </si>
  <si>
    <t>MC Global Gas Corporation</t>
  </si>
  <si>
    <t>Marshal Vasilevskiy</t>
  </si>
  <si>
    <t>Al Gharrafa</t>
  </si>
  <si>
    <t>BW Pavilion Aranda</t>
  </si>
  <si>
    <t>Malaysia</t>
  </si>
  <si>
    <t>Hoegh Galleon</t>
  </si>
  <si>
    <t>Point Fortin</t>
  </si>
  <si>
    <t>Methane Rita Andrea</t>
  </si>
  <si>
    <t>Bangladesh</t>
  </si>
  <si>
    <t>Flex Constellation</t>
  </si>
  <si>
    <t>Energy Universe</t>
  </si>
  <si>
    <t>British Partner</t>
  </si>
  <si>
    <t>Various</t>
  </si>
  <si>
    <t>2019-62-LNG</t>
  </si>
  <si>
    <t>Mitsui &amp; Co. Energy Marketing</t>
  </si>
  <si>
    <t>Freeport LNG Expansion, L.P. and FLNG Liquefaction, LLC</t>
  </si>
  <si>
    <t>2010-160-LNG</t>
  </si>
  <si>
    <t>2016-108-LNG</t>
  </si>
  <si>
    <t>Sohshu Maru</t>
  </si>
  <si>
    <t>Southern LNG Company, L.L.C.</t>
  </si>
  <si>
    <t>2018-15-LNG</t>
  </si>
  <si>
    <t>TOTAL Exports of LNG from Elba Island</t>
  </si>
  <si>
    <t>Table 2a(vi)</t>
  </si>
  <si>
    <t>Rias Baixas Knutsen</t>
  </si>
  <si>
    <t>Seri Balhaf</t>
  </si>
  <si>
    <t xml:space="preserve">Diamond Gas International </t>
  </si>
  <si>
    <t>Mitsui &amp; Co., LTD</t>
  </si>
  <si>
    <t>Maran Gas Andros</t>
  </si>
  <si>
    <t>Nohshu Maru</t>
  </si>
  <si>
    <t>Shinshu Maru</t>
  </si>
  <si>
    <t>FLEX</t>
  </si>
  <si>
    <t>Stena Blue Sky</t>
  </si>
  <si>
    <t>British Merchant</t>
  </si>
  <si>
    <t>2018-14-LNG</t>
  </si>
  <si>
    <t xml:space="preserve">Shell NA LNG LLC </t>
  </si>
  <si>
    <t>Shell International Trading Middle East Limited</t>
  </si>
  <si>
    <t>Pacific Summit Energy LLC</t>
  </si>
  <si>
    <t>Equinor Natural Gas LLC</t>
  </si>
  <si>
    <t>2019-76-NG</t>
  </si>
  <si>
    <t>Exemplar</t>
  </si>
  <si>
    <t>2011-145-LNG</t>
  </si>
  <si>
    <t>Prism Agility</t>
  </si>
  <si>
    <t>British Contributor</t>
  </si>
  <si>
    <t>Diamond Gas Rose</t>
  </si>
  <si>
    <t>LNG Juno</t>
  </si>
  <si>
    <t>Dapeng Sun</t>
  </si>
  <si>
    <t>Vega Luna</t>
  </si>
  <si>
    <t>EcoElectrica, L.P.</t>
  </si>
  <si>
    <t>Suez LNG</t>
  </si>
  <si>
    <t>1994-91-LNG</t>
  </si>
  <si>
    <t>LI</t>
  </si>
  <si>
    <t>BW Pavilion Vanda</t>
  </si>
  <si>
    <t>LNG Alliance</t>
  </si>
  <si>
    <t>Neptune</t>
  </si>
  <si>
    <t>Various Suppliers</t>
  </si>
  <si>
    <t>SCF La Perouse</t>
  </si>
  <si>
    <t>[*] [C]</t>
  </si>
  <si>
    <t>Prism Brilliance</t>
  </si>
  <si>
    <t>Maran Gas Vergina</t>
  </si>
  <si>
    <t>AS Sabrina</t>
  </si>
  <si>
    <t>Contship Air</t>
  </si>
  <si>
    <t>NFEnergia LLC</t>
  </si>
  <si>
    <t>NFE North Trading Ltd</t>
  </si>
  <si>
    <t>2018-29-LNG</t>
  </si>
  <si>
    <t>Coral Anthelia</t>
  </si>
  <si>
    <t>San Juan, Puerto Rico</t>
  </si>
  <si>
    <t>2019-133-LNG</t>
  </si>
  <si>
    <t>La Seine</t>
  </si>
  <si>
    <t>BP Energy Company</t>
  </si>
  <si>
    <t>BP Gas Marketing Ltd.</t>
  </si>
  <si>
    <t>2018-64-LNG</t>
  </si>
  <si>
    <t>2020-7-LNG</t>
  </si>
  <si>
    <t>Coral Energy</t>
  </si>
  <si>
    <t>JS Ineos Indepndence</t>
  </si>
  <si>
    <t>Marvel Pelican</t>
  </si>
  <si>
    <t>British Achiever</t>
  </si>
  <si>
    <t>Amberjack LNG</t>
  </si>
  <si>
    <t>Galicia Spirit</t>
  </si>
  <si>
    <t xml:space="preserve">Freeport LNG Expansion, L.P. </t>
  </si>
  <si>
    <t>Arctic Princess</t>
  </si>
  <si>
    <t>Hyundai Ecopia</t>
  </si>
  <si>
    <t>2020-15-LNG</t>
  </si>
  <si>
    <t>NFEnergía LLC</t>
  </si>
  <si>
    <t>Maran Gas Psara</t>
  </si>
  <si>
    <t>2020-14-LNG</t>
  </si>
  <si>
    <t>Bahamas Express</t>
  </si>
  <si>
    <t>2020-12-LNG</t>
  </si>
  <si>
    <t>NFE North Trading LTD</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</si>
</sst>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44" formatCode="_(&quot;$&quot;* #,##0.00_);_(&quot;$&quot;* \(#,##0.00\);_(&quot;$&quot;* &quot;-&quot;??_);_(@_)"/>
    <numFmt numFmtId="43" formatCode="_(* #,##0.00_);_(* \(#,##0.00\);_(* &quot;-&quot;??_);_(@_)"/>
    <numFmt numFmtId="164" formatCode="&quot;$&quot;#,##0.00"/>
    <numFmt numFmtId="165" formatCode="_(* #,##0_);_(* \(#,##0\);_(* &quot;-&quot;??_);_(@_)"/>
    <numFmt numFmtId="166" formatCode="0.0"/>
    <numFmt numFmtId="167" formatCode="#,##0.0\ ;[Red]\(#,##0\);\-\ ;"/>
    <numFmt numFmtId="168" formatCode="#,##0.0000"/>
    <numFmt numFmtId="169" formatCode="#,##0.000000_);[Red]\(#,##0.000000\)"/>
    <numFmt numFmtId="170" formatCode="#,##0.0"/>
    <numFmt numFmtId="171" formatCode="_(* #,##0.0_);_(* \(#,##0.0\);_(* &quot;-&quot;??_);_(@_)"/>
    <numFmt numFmtId="172" formatCode="#,##0.000"/>
  </numFmts>
  <fonts count="30" x14ac:knownFonts="1">
    <font>
      <sz val="10"/>
      <name val="Arial"/>
    </font>
    <font>
      <sz val="10"/>
      <name val="Arial"/>
      <family val="2"/>
    </font>
    <font>
      <b/>
      <sz val="10"/>
      <name val="Arial"/>
      <family val="2"/>
    </font>
    <font>
      <sz val="10"/>
      <name val="Arial"/>
      <family val="2"/>
    </font>
    <font>
      <sz val="10"/>
      <name val="Wingdings"/>
      <charset val="2"/>
    </font>
    <font>
      <b/>
      <sz val="12"/>
      <name val="Arial"/>
      <family val="2"/>
    </font>
    <font>
      <sz val="10"/>
      <name val="Arial"/>
      <family val="2"/>
    </font>
    <font>
      <sz val="10"/>
      <color rgb="FF000000"/>
      <name val="Arial"/>
      <family val="2"/>
    </font>
    <font>
      <b/>
      <sz val="17"/>
      <color rgb="FF006012"/>
      <name val="Book Antiqua"/>
      <family val="1"/>
    </font>
    <font>
      <b/>
      <sz val="10"/>
      <color rgb="FF006012"/>
      <name val="Arial"/>
      <family val="2"/>
    </font>
    <font>
      <u/>
      <sz val="34"/>
      <name val="Arial"/>
      <family val="2"/>
    </font>
    <font>
      <sz val="16"/>
      <name val="Arial"/>
      <family val="2"/>
    </font>
    <font>
      <u/>
      <sz val="10"/>
      <color theme="10"/>
      <name val="Arial"/>
      <family val="2"/>
    </font>
    <font>
      <u/>
      <sz val="10"/>
      <name val="Arial"/>
      <family val="2"/>
    </font>
    <font>
      <b/>
      <sz val="8"/>
      <name val="Arial"/>
      <family val="2"/>
    </font>
    <font>
      <sz val="8"/>
      <name val="Arial"/>
      <family val="2"/>
    </font>
    <font>
      <sz val="10"/>
      <color theme="1"/>
      <name val="Arial"/>
      <family val="2"/>
    </font>
    <font>
      <b/>
      <sz val="10"/>
      <color rgb="FF006210"/>
      <name val="Arial"/>
      <family val="2"/>
    </font>
    <font>
      <sz val="10"/>
      <color rgb="FFFF0000"/>
      <name val="Arial"/>
      <family val="2"/>
    </font>
    <font>
      <sz val="8"/>
      <name val="Wingdings"/>
      <charset val="2"/>
    </font>
    <font>
      <b/>
      <sz val="17"/>
      <color rgb="FF006012"/>
      <name val="Arial"/>
      <family val="2"/>
    </font>
    <font>
      <b/>
      <sz val="17"/>
      <color rgb="FF006210"/>
      <name val="Arial"/>
      <family val="2"/>
    </font>
    <font>
      <b/>
      <sz val="17"/>
      <color rgb="FF006210"/>
      <name val="Book Antiqua"/>
      <family val="1"/>
    </font>
    <font>
      <b/>
      <sz val="10"/>
      <color rgb="FF146837"/>
      <name val="Arial"/>
      <family val="2"/>
    </font>
    <font>
      <sz val="10"/>
      <color rgb="FF146837"/>
      <name val="Arial"/>
      <family val="2"/>
    </font>
    <font>
      <b/>
      <sz val="17"/>
      <color rgb="FF146837"/>
      <name val="Arial"/>
      <family val="2"/>
    </font>
    <font>
      <b/>
      <sz val="17"/>
      <color rgb="FF146837"/>
      <name val="Book Antiqua"/>
      <family val="1"/>
    </font>
    <font>
      <b/>
      <sz val="10"/>
      <color theme="0"/>
      <name val="Arial"/>
      <family val="2"/>
    </font>
    <font>
      <b/>
      <sz val="8"/>
      <name val="Arial"/>
      <family val="2"/>
    </font>
    <font>
      <b/>
      <sz val="8"/>
      <name val="Arial"/>
      <family val="2"/>
    </font>
  </fonts>
  <fills count="4">
    <fill>
      <patternFill patternType="none"/>
    </fill>
    <fill>
      <patternFill patternType="gray125"/>
    </fill>
    <fill>
      <patternFill patternType="solid">
        <fgColor theme="0"/>
        <bgColor indexed="64"/>
      </patternFill>
    </fill>
    <fill>
      <patternFill patternType="solid">
        <fgColor rgb="FF167441"/>
        <bgColor indexed="64"/>
      </patternFill>
    </fill>
  </fills>
  <borders count="12">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medium">
        <color auto="1"/>
      </left>
      <right/>
      <top style="medium">
        <color auto="1"/>
      </top>
      <bottom style="medium">
        <color indexed="64"/>
      </bottom>
      <diagonal/>
    </border>
    <border>
      <left/>
      <right/>
      <top style="medium">
        <color auto="1"/>
      </top>
      <bottom style="medium">
        <color indexed="64"/>
      </bottom>
      <diagonal/>
    </border>
    <border>
      <left/>
      <right style="medium">
        <color auto="1"/>
      </right>
      <top style="medium">
        <color auto="1"/>
      </top>
      <bottom style="medium">
        <color indexed="64"/>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s>
  <cellStyleXfs count="11">
    <xf numFmtId="0" fontId="0" fillId="0" borderId="0"/>
    <xf numFmtId="43"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0" fontId="3"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2" fillId="0" borderId="0" applyNumberFormat="0" applyFill="0" applyBorder="0" applyAlignment="0" applyProtection="0"/>
  </cellStyleXfs>
  <cellXfs count="206">
    <xf numFmtId="0" fontId="0" fillId="0" borderId="0" xfId="0"/>
    <xf numFmtId="0" fontId="2" fillId="0" borderId="0" xfId="0" applyFont="1" applyAlignment="1">
      <alignment horizontal="center"/>
    </xf>
    <xf numFmtId="0" fontId="3" fillId="0" borderId="0" xfId="0" applyFont="1"/>
    <xf numFmtId="0" fontId="2" fillId="0" borderId="0" xfId="0" applyFont="1" applyBorder="1"/>
    <xf numFmtId="0" fontId="2" fillId="0" borderId="0" xfId="0" applyFont="1" applyBorder="1" applyAlignment="1">
      <alignment horizontal="center"/>
    </xf>
    <xf numFmtId="0" fontId="5" fillId="0" borderId="0" xfId="0" applyFont="1"/>
    <xf numFmtId="164" fontId="0" fillId="0" borderId="0" xfId="0" applyNumberFormat="1"/>
    <xf numFmtId="3" fontId="2" fillId="0" borderId="0" xfId="0" applyNumberFormat="1" applyFont="1" applyBorder="1" applyAlignment="1">
      <alignment horizontal="center"/>
    </xf>
    <xf numFmtId="0" fontId="3" fillId="0" borderId="0" xfId="0" applyFont="1" applyAlignment="1">
      <alignment horizontal="center" vertical="center" wrapText="1"/>
    </xf>
    <xf numFmtId="0" fontId="2" fillId="0" borderId="0" xfId="0" applyFont="1" applyAlignment="1">
      <alignment vertical="top"/>
    </xf>
    <xf numFmtId="0" fontId="7" fillId="0" borderId="0" xfId="0" applyFont="1" applyAlignment="1">
      <alignment horizontal="left" readingOrder="1"/>
    </xf>
    <xf numFmtId="0" fontId="3" fillId="0" borderId="0" xfId="0" applyFont="1" applyFill="1"/>
    <xf numFmtId="0" fontId="3" fillId="0" borderId="0" xfId="0" applyFont="1" applyBorder="1"/>
    <xf numFmtId="0" fontId="3" fillId="0" borderId="0" xfId="0" applyFont="1" applyAlignment="1">
      <alignment horizontal="center"/>
    </xf>
    <xf numFmtId="0" fontId="5" fillId="0" borderId="0" xfId="0" applyFont="1" applyAlignment="1">
      <alignment horizontal="center"/>
    </xf>
    <xf numFmtId="0" fontId="2" fillId="0" borderId="0" xfId="0" applyFont="1" applyAlignment="1"/>
    <xf numFmtId="0" fontId="2" fillId="0" borderId="0" xfId="0" applyFont="1" applyBorder="1" applyAlignment="1"/>
    <xf numFmtId="165" fontId="3" fillId="0" borderId="0" xfId="1" applyNumberFormat="1" applyFont="1" applyFill="1"/>
    <xf numFmtId="3" fontId="1" fillId="0" borderId="0" xfId="0" applyNumberFormat="1" applyFont="1" applyFill="1" applyBorder="1" applyAlignment="1">
      <alignment horizontal="center" vertical="center"/>
    </xf>
    <xf numFmtId="0" fontId="1" fillId="0" borderId="0" xfId="0" applyFont="1"/>
    <xf numFmtId="0" fontId="1" fillId="0" borderId="0" xfId="0" applyFont="1" applyFill="1"/>
    <xf numFmtId="0" fontId="1" fillId="0" borderId="0" xfId="0" applyFont="1" applyAlignment="1">
      <alignment wrapText="1"/>
    </xf>
    <xf numFmtId="3" fontId="2" fillId="0" borderId="0" xfId="0" applyNumberFormat="1" applyFont="1" applyBorder="1" applyAlignment="1">
      <alignment horizontal="center" vertical="center"/>
    </xf>
    <xf numFmtId="0" fontId="1" fillId="0" borderId="0" xfId="0" applyFont="1" applyAlignment="1">
      <alignment horizontal="left" vertical="center"/>
    </xf>
    <xf numFmtId="0" fontId="2" fillId="0" borderId="0" xfId="0" applyFont="1" applyAlignment="1">
      <alignment horizontal="left" vertical="center"/>
    </xf>
    <xf numFmtId="0" fontId="1" fillId="0" borderId="0" xfId="0" applyFont="1" applyFill="1" applyBorder="1" applyAlignment="1">
      <alignment horizontal="center" vertical="center"/>
    </xf>
    <xf numFmtId="0" fontId="1" fillId="0" borderId="0" xfId="0" applyFont="1" applyBorder="1" applyAlignment="1">
      <alignment horizontal="center" vertical="center"/>
    </xf>
    <xf numFmtId="0" fontId="1" fillId="0" borderId="0" xfId="0" applyFont="1" applyBorder="1" applyAlignment="1">
      <alignment horizontal="center" vertical="center" wrapText="1"/>
    </xf>
    <xf numFmtId="0" fontId="1" fillId="0" borderId="0" xfId="7" applyFont="1" applyFill="1" applyBorder="1" applyAlignment="1">
      <alignment horizontal="center" vertical="center"/>
    </xf>
    <xf numFmtId="0" fontId="1" fillId="0" borderId="0" xfId="7" applyFont="1" applyBorder="1" applyAlignment="1">
      <alignment horizontal="center" vertical="center"/>
    </xf>
    <xf numFmtId="0" fontId="1" fillId="0" borderId="0" xfId="7" applyFont="1" applyFill="1" applyBorder="1" applyAlignment="1">
      <alignment horizontal="center" vertical="center" wrapText="1"/>
    </xf>
    <xf numFmtId="0" fontId="1" fillId="0" borderId="0" xfId="7" applyFont="1"/>
    <xf numFmtId="0" fontId="4" fillId="0" borderId="0" xfId="7" applyFont="1" applyFill="1" applyAlignment="1">
      <alignment vertical="center"/>
    </xf>
    <xf numFmtId="0" fontId="1" fillId="0" borderId="0" xfId="7" applyFont="1" applyFill="1" applyBorder="1" applyAlignment="1">
      <alignment vertical="center"/>
    </xf>
    <xf numFmtId="3" fontId="1" fillId="0" borderId="0" xfId="7" applyNumberFormat="1" applyFont="1" applyFill="1" applyBorder="1" applyAlignment="1">
      <alignment horizontal="center" vertical="center"/>
    </xf>
    <xf numFmtId="0" fontId="2" fillId="0" borderId="0" xfId="7" applyFont="1" applyAlignment="1">
      <alignment horizontal="center" vertical="center"/>
    </xf>
    <xf numFmtId="0" fontId="2" fillId="0" borderId="0" xfId="7" applyFont="1" applyAlignment="1">
      <alignment vertical="center"/>
    </xf>
    <xf numFmtId="0" fontId="2" fillId="0" borderId="0" xfId="7" applyFont="1"/>
    <xf numFmtId="0" fontId="0" fillId="0" borderId="0" xfId="0"/>
    <xf numFmtId="0" fontId="2" fillId="0" borderId="0" xfId="0" applyFont="1"/>
    <xf numFmtId="0" fontId="1" fillId="0" borderId="0" xfId="0" applyFont="1" applyFill="1"/>
    <xf numFmtId="0" fontId="4" fillId="0" borderId="0" xfId="7" applyFont="1" applyFill="1" applyAlignment="1">
      <alignment vertical="center"/>
    </xf>
    <xf numFmtId="0" fontId="1" fillId="0" borderId="0" xfId="7" applyFont="1" applyFill="1"/>
    <xf numFmtId="0" fontId="1" fillId="0" borderId="0" xfId="7" applyFont="1"/>
    <xf numFmtId="0" fontId="2" fillId="0" borderId="0" xfId="7" applyFont="1" applyAlignment="1">
      <alignment vertical="center"/>
    </xf>
    <xf numFmtId="0" fontId="9" fillId="0" borderId="0" xfId="0" applyFont="1"/>
    <xf numFmtId="0" fontId="0" fillId="0" borderId="0" xfId="0" applyBorder="1"/>
    <xf numFmtId="3" fontId="2" fillId="0" borderId="0" xfId="0" applyNumberFormat="1" applyFont="1" applyBorder="1"/>
    <xf numFmtId="3" fontId="2" fillId="0" borderId="0" xfId="0" applyNumberFormat="1" applyFont="1" applyFill="1" applyBorder="1" applyAlignment="1">
      <alignment horizontal="center"/>
    </xf>
    <xf numFmtId="3" fontId="2" fillId="0" borderId="0" xfId="0" applyNumberFormat="1" applyFont="1" applyFill="1" applyBorder="1"/>
    <xf numFmtId="3" fontId="2" fillId="0" borderId="0" xfId="0" applyNumberFormat="1" applyFont="1" applyFill="1" applyBorder="1" applyAlignment="1">
      <alignment horizontal="center" vertical="center"/>
    </xf>
    <xf numFmtId="44" fontId="1" fillId="0" borderId="0" xfId="2" applyFont="1" applyFill="1" applyBorder="1" applyAlignment="1">
      <alignment horizontal="center" vertical="center"/>
    </xf>
    <xf numFmtId="0" fontId="2" fillId="0" borderId="0" xfId="7" applyFont="1" applyAlignment="1">
      <alignment horizontal="center"/>
    </xf>
    <xf numFmtId="0" fontId="1" fillId="0" borderId="0" xfId="7"/>
    <xf numFmtId="0" fontId="1" fillId="0" borderId="0" xfId="7" applyAlignment="1">
      <alignment vertical="center"/>
    </xf>
    <xf numFmtId="166" fontId="1" fillId="0" borderId="0" xfId="7" applyNumberFormat="1" applyBorder="1" applyAlignment="1">
      <alignment vertical="center"/>
    </xf>
    <xf numFmtId="166" fontId="1" fillId="0" borderId="0" xfId="7" applyNumberFormat="1" applyAlignment="1">
      <alignment vertical="center"/>
    </xf>
    <xf numFmtId="166" fontId="1" fillId="0" borderId="0" xfId="7" applyNumberFormat="1"/>
    <xf numFmtId="3" fontId="2" fillId="0" borderId="0" xfId="7" applyNumberFormat="1" applyFont="1"/>
    <xf numFmtId="3" fontId="2" fillId="0" borderId="0" xfId="7" applyNumberFormat="1" applyFont="1" applyAlignment="1">
      <alignment horizontal="center"/>
    </xf>
    <xf numFmtId="164" fontId="2" fillId="0" borderId="0" xfId="7" applyNumberFormat="1" applyFont="1" applyAlignment="1">
      <alignment horizontal="center"/>
    </xf>
    <xf numFmtId="166" fontId="2" fillId="0" borderId="0" xfId="7" applyNumberFormat="1" applyFont="1" applyBorder="1" applyAlignment="1">
      <alignment vertical="center"/>
    </xf>
    <xf numFmtId="166" fontId="1" fillId="0" borderId="0" xfId="7" applyNumberFormat="1" applyFill="1" applyBorder="1" applyAlignment="1">
      <alignment vertical="center"/>
    </xf>
    <xf numFmtId="0" fontId="0" fillId="2" borderId="0" xfId="0" applyFill="1"/>
    <xf numFmtId="0" fontId="1" fillId="0" borderId="2" xfId="7" applyBorder="1" applyAlignment="1">
      <alignment vertical="center"/>
    </xf>
    <xf numFmtId="166" fontId="1" fillId="0" borderId="3" xfId="7" applyNumberFormat="1" applyBorder="1" applyAlignment="1">
      <alignment vertical="center"/>
    </xf>
    <xf numFmtId="0" fontId="1" fillId="0" borderId="2" xfId="7" applyFont="1" applyBorder="1" applyAlignment="1">
      <alignment vertical="center"/>
    </xf>
    <xf numFmtId="0" fontId="1" fillId="0" borderId="2" xfId="7" applyBorder="1" applyAlignment="1">
      <alignment horizontal="left" vertical="center"/>
    </xf>
    <xf numFmtId="0" fontId="2" fillId="0" borderId="9" xfId="0" applyFont="1" applyBorder="1"/>
    <xf numFmtId="0" fontId="2" fillId="0" borderId="10" xfId="0" applyFont="1" applyBorder="1"/>
    <xf numFmtId="3" fontId="2" fillId="0" borderId="10" xfId="0" applyNumberFormat="1" applyFont="1" applyBorder="1"/>
    <xf numFmtId="0" fontId="2" fillId="0" borderId="11" xfId="0" applyFont="1" applyBorder="1"/>
    <xf numFmtId="0" fontId="2" fillId="0" borderId="10" xfId="0" applyFont="1" applyBorder="1" applyAlignment="1">
      <alignment horizontal="center"/>
    </xf>
    <xf numFmtId="0" fontId="2" fillId="0" borderId="11" xfId="0" applyFont="1" applyBorder="1" applyAlignment="1">
      <alignment horizontal="center"/>
    </xf>
    <xf numFmtId="44" fontId="1" fillId="0" borderId="3" xfId="2" applyFont="1" applyFill="1" applyBorder="1" applyAlignment="1">
      <alignment horizontal="center" vertical="center"/>
    </xf>
    <xf numFmtId="0" fontId="0" fillId="0" borderId="10" xfId="0" applyBorder="1"/>
    <xf numFmtId="3" fontId="2" fillId="0" borderId="10" xfId="0" applyNumberFormat="1" applyFont="1" applyBorder="1" applyAlignment="1">
      <alignment horizontal="center" vertical="center"/>
    </xf>
    <xf numFmtId="3" fontId="2" fillId="0" borderId="10" xfId="0" applyNumberFormat="1" applyFont="1" applyBorder="1" applyAlignment="1">
      <alignment horizontal="center"/>
    </xf>
    <xf numFmtId="3" fontId="2" fillId="0" borderId="11" xfId="0" applyNumberFormat="1" applyFont="1" applyBorder="1" applyAlignment="1">
      <alignment horizontal="center"/>
    </xf>
    <xf numFmtId="3" fontId="1" fillId="0" borderId="0" xfId="0" applyNumberFormat="1" applyFont="1"/>
    <xf numFmtId="0" fontId="9" fillId="0" borderId="0" xfId="7" applyFont="1"/>
    <xf numFmtId="44" fontId="1" fillId="0" borderId="0" xfId="2" applyFont="1" applyBorder="1" applyAlignment="1">
      <alignment horizontal="center" vertical="center" wrapText="1"/>
    </xf>
    <xf numFmtId="44" fontId="1" fillId="0" borderId="11" xfId="2" applyFont="1" applyBorder="1" applyAlignment="1">
      <alignment horizontal="center" vertical="center" wrapText="1"/>
    </xf>
    <xf numFmtId="167" fontId="1" fillId="0" borderId="0" xfId="7" applyNumberFormat="1" applyBorder="1" applyAlignment="1">
      <alignment vertical="center"/>
    </xf>
    <xf numFmtId="14" fontId="0" fillId="0" borderId="0" xfId="0" applyNumberFormat="1"/>
    <xf numFmtId="168" fontId="1" fillId="0" borderId="0" xfId="7" applyNumberFormat="1" applyFont="1" applyFill="1" applyBorder="1" applyAlignment="1">
      <alignment horizontal="center" vertical="center"/>
    </xf>
    <xf numFmtId="0" fontId="12" fillId="0" borderId="0" xfId="10"/>
    <xf numFmtId="3" fontId="1" fillId="0" borderId="0" xfId="0" applyNumberFormat="1" applyFont="1" applyFill="1"/>
    <xf numFmtId="169" fontId="1" fillId="0" borderId="0" xfId="7" applyNumberFormat="1" applyFont="1"/>
    <xf numFmtId="43" fontId="1" fillId="0" borderId="0" xfId="1" applyFont="1" applyFill="1"/>
    <xf numFmtId="170" fontId="2" fillId="0" borderId="0" xfId="0" applyNumberFormat="1" applyFont="1" applyFill="1" applyBorder="1" applyAlignment="1">
      <alignment horizontal="center"/>
    </xf>
    <xf numFmtId="0" fontId="13" fillId="0" borderId="0" xfId="0" applyFont="1" applyFill="1" applyBorder="1" applyAlignment="1">
      <alignment horizontal="left" vertical="center"/>
    </xf>
    <xf numFmtId="0" fontId="0" fillId="0" borderId="0" xfId="0" applyFill="1" applyBorder="1" applyAlignment="1">
      <alignment vertical="center"/>
    </xf>
    <xf numFmtId="14" fontId="1" fillId="0" borderId="0" xfId="7" applyNumberFormat="1"/>
    <xf numFmtId="14" fontId="1" fillId="0" borderId="2" xfId="0" applyNumberFormat="1" applyFont="1" applyBorder="1" applyAlignment="1">
      <alignment horizontal="center" vertical="center"/>
    </xf>
    <xf numFmtId="166" fontId="2" fillId="0" borderId="0" xfId="7" applyNumberFormat="1" applyFont="1"/>
    <xf numFmtId="165" fontId="1" fillId="0" borderId="0" xfId="1" applyNumberFormat="1"/>
    <xf numFmtId="171" fontId="1" fillId="0" borderId="0" xfId="1" applyNumberFormat="1"/>
    <xf numFmtId="43" fontId="1" fillId="0" borderId="0" xfId="7" applyNumberFormat="1"/>
    <xf numFmtId="14" fontId="1" fillId="0" borderId="2" xfId="0" applyNumberFormat="1" applyFont="1" applyFill="1" applyBorder="1" applyAlignment="1">
      <alignment horizontal="center" vertical="center"/>
    </xf>
    <xf numFmtId="171" fontId="1" fillId="0" borderId="0" xfId="7" applyNumberFormat="1"/>
    <xf numFmtId="0" fontId="2" fillId="0" borderId="0" xfId="0" applyFont="1" applyAlignment="1">
      <alignment vertical="center" wrapText="1"/>
    </xf>
    <xf numFmtId="0" fontId="2" fillId="0" borderId="0" xfId="0" applyFont="1" applyAlignment="1">
      <alignment wrapText="1"/>
    </xf>
    <xf numFmtId="0" fontId="2" fillId="0" borderId="0" xfId="0" applyFont="1" applyAlignment="1">
      <alignment horizontal="left" wrapText="1"/>
    </xf>
    <xf numFmtId="165" fontId="1" fillId="0" borderId="0" xfId="1" applyNumberFormat="1" applyAlignment="1">
      <alignment vertical="center"/>
    </xf>
    <xf numFmtId="43" fontId="1" fillId="0" borderId="0" xfId="1" applyNumberFormat="1"/>
    <xf numFmtId="0" fontId="0" fillId="0" borderId="0" xfId="0" applyAlignment="1">
      <alignment vertical="center"/>
    </xf>
    <xf numFmtId="0" fontId="2" fillId="2" borderId="0" xfId="0" applyFont="1" applyFill="1" applyBorder="1" applyAlignment="1">
      <alignment vertical="center" wrapText="1"/>
    </xf>
    <xf numFmtId="0" fontId="14" fillId="2" borderId="0" xfId="0" applyFont="1" applyFill="1" applyBorder="1" applyAlignment="1">
      <alignment vertical="center" wrapText="1"/>
    </xf>
    <xf numFmtId="0" fontId="1" fillId="0" borderId="0" xfId="0" applyFont="1" applyAlignment="1">
      <alignment horizontal="left" vertical="center" wrapText="1"/>
    </xf>
    <xf numFmtId="0" fontId="2" fillId="0" borderId="4" xfId="7" applyFont="1" applyFill="1" applyBorder="1" applyAlignment="1">
      <alignment horizontal="left" vertical="center"/>
    </xf>
    <xf numFmtId="0" fontId="2" fillId="0" borderId="0" xfId="0" applyFont="1" applyAlignment="1">
      <alignment horizontal="right"/>
    </xf>
    <xf numFmtId="0" fontId="2" fillId="0" borderId="0" xfId="7" applyFont="1" applyAlignment="1">
      <alignment horizontal="right" vertical="center"/>
    </xf>
    <xf numFmtId="0" fontId="2" fillId="0" borderId="0" xfId="0" applyFont="1" applyBorder="1" applyAlignment="1">
      <alignment horizontal="right"/>
    </xf>
    <xf numFmtId="44" fontId="14" fillId="0" borderId="3" xfId="6" applyFont="1" applyFill="1" applyBorder="1" applyAlignment="1">
      <alignment horizontal="center" vertical="center"/>
    </xf>
    <xf numFmtId="0" fontId="0" fillId="0" borderId="0" xfId="0" applyNumberFormat="1"/>
    <xf numFmtId="3" fontId="0" fillId="0" borderId="0" xfId="0" applyNumberFormat="1"/>
    <xf numFmtId="172" fontId="2" fillId="0" borderId="0" xfId="0" applyNumberFormat="1" applyFont="1" applyAlignment="1">
      <alignment horizontal="center"/>
    </xf>
    <xf numFmtId="0" fontId="1" fillId="0" borderId="0" xfId="0" applyFont="1" applyAlignment="1">
      <alignment horizontal="left" vertical="center" wrapText="1"/>
    </xf>
    <xf numFmtId="44" fontId="2" fillId="0" borderId="3" xfId="6" applyFont="1" applyFill="1" applyBorder="1" applyAlignment="1">
      <alignment horizontal="center" vertical="center"/>
    </xf>
    <xf numFmtId="43" fontId="3" fillId="0" borderId="0" xfId="0" applyNumberFormat="1" applyFont="1"/>
    <xf numFmtId="0" fontId="8" fillId="0" borderId="0" xfId="0" applyFont="1" applyAlignment="1">
      <alignment vertical="center"/>
    </xf>
    <xf numFmtId="166" fontId="2" fillId="0" borderId="5" xfId="7" applyNumberFormat="1" applyFont="1" applyBorder="1" applyAlignment="1">
      <alignment vertical="center"/>
    </xf>
    <xf numFmtId="167" fontId="2" fillId="0" borderId="5" xfId="7" applyNumberFormat="1" applyFont="1" applyBorder="1" applyAlignment="1">
      <alignment vertical="center"/>
    </xf>
    <xf numFmtId="165" fontId="2" fillId="0" borderId="0" xfId="1" applyNumberFormat="1" applyFont="1"/>
    <xf numFmtId="171" fontId="2" fillId="0" borderId="0" xfId="7" applyNumberFormat="1" applyFont="1"/>
    <xf numFmtId="0" fontId="9" fillId="0" borderId="0" xfId="0" applyFont="1" applyFill="1"/>
    <xf numFmtId="0" fontId="2" fillId="0" borderId="0" xfId="0" applyFont="1" applyFill="1"/>
    <xf numFmtId="0" fontId="2" fillId="0" borderId="0" xfId="0" applyFont="1" applyFill="1" applyAlignment="1">
      <alignment horizontal="center"/>
    </xf>
    <xf numFmtId="0" fontId="2" fillId="0" borderId="9" xfId="0" applyFont="1" applyFill="1" applyBorder="1" applyAlignment="1">
      <alignment horizontal="left"/>
    </xf>
    <xf numFmtId="0" fontId="2" fillId="0" borderId="10" xfId="0" applyFont="1" applyFill="1" applyBorder="1" applyAlignment="1">
      <alignment horizontal="center"/>
    </xf>
    <xf numFmtId="0" fontId="0" fillId="0" borderId="0" xfId="0" applyFill="1"/>
    <xf numFmtId="0" fontId="2" fillId="0" borderId="0" xfId="0" applyFont="1" applyFill="1" applyAlignment="1">
      <alignment horizontal="left" vertical="center"/>
    </xf>
    <xf numFmtId="3" fontId="2" fillId="0" borderId="0" xfId="0" applyNumberFormat="1" applyFont="1" applyFill="1"/>
    <xf numFmtId="0" fontId="14" fillId="0" borderId="0" xfId="0" applyFont="1" applyFill="1" applyBorder="1" applyAlignment="1">
      <alignment vertical="center" wrapText="1"/>
    </xf>
    <xf numFmtId="3" fontId="0" fillId="0" borderId="0" xfId="0" applyNumberFormat="1" applyFill="1"/>
    <xf numFmtId="0" fontId="15" fillId="0" borderId="0" xfId="0" applyFont="1" applyBorder="1"/>
    <xf numFmtId="3" fontId="14" fillId="0" borderId="0" xfId="0" applyNumberFormat="1" applyFont="1" applyFill="1" applyBorder="1" applyAlignment="1">
      <alignment horizontal="center" vertical="center"/>
    </xf>
    <xf numFmtId="44" fontId="15" fillId="0" borderId="0" xfId="2" applyFont="1" applyBorder="1" applyAlignment="1">
      <alignment horizontal="center" vertical="center" wrapText="1"/>
    </xf>
    <xf numFmtId="0" fontId="19" fillId="0" borderId="0" xfId="7" applyFont="1" applyFill="1" applyAlignment="1">
      <alignment vertical="center"/>
    </xf>
    <xf numFmtId="0" fontId="15" fillId="0" borderId="0" xfId="7" applyFont="1" applyFill="1"/>
    <xf numFmtId="0" fontId="15" fillId="0" borderId="0" xfId="0" applyFont="1" applyFill="1"/>
    <xf numFmtId="0" fontId="14" fillId="0" borderId="0" xfId="0" applyFont="1" applyBorder="1" applyAlignment="1">
      <alignment horizontal="left" vertical="center"/>
    </xf>
    <xf numFmtId="0" fontId="1" fillId="0" borderId="0" xfId="0" applyFont="1" applyAlignment="1">
      <alignment horizontal="center" wrapText="1"/>
    </xf>
    <xf numFmtId="0" fontId="15" fillId="0" borderId="0" xfId="7" applyFont="1" applyBorder="1" applyAlignment="1">
      <alignment vertical="center"/>
    </xf>
    <xf numFmtId="44" fontId="14" fillId="0" borderId="3" xfId="2" applyFont="1" applyFill="1" applyBorder="1" applyAlignment="1">
      <alignment horizontal="center" vertical="center"/>
    </xf>
    <xf numFmtId="0" fontId="8" fillId="0" borderId="0" xfId="0" applyFont="1" applyAlignment="1">
      <alignment horizontal="centerContinuous" vertical="center"/>
    </xf>
    <xf numFmtId="0" fontId="17" fillId="0" borderId="0" xfId="7" applyFont="1" applyAlignment="1">
      <alignment horizontal="centerContinuous" vertical="center"/>
    </xf>
    <xf numFmtId="0" fontId="1" fillId="0" borderId="0" xfId="0" applyFont="1" applyFill="1" applyAlignment="1">
      <alignment horizontal="center" wrapText="1"/>
    </xf>
    <xf numFmtId="0" fontId="20" fillId="0" borderId="0" xfId="0" applyFont="1" applyAlignment="1">
      <alignment horizontal="centerContinuous" vertical="center"/>
    </xf>
    <xf numFmtId="0" fontId="21" fillId="0" borderId="0" xfId="7" applyFont="1" applyAlignment="1">
      <alignment horizontal="centerContinuous" vertical="center"/>
    </xf>
    <xf numFmtId="0" fontId="22" fillId="0" borderId="0" xfId="7" applyFont="1" applyAlignment="1">
      <alignment horizontal="centerContinuous" vertical="center"/>
    </xf>
    <xf numFmtId="0" fontId="23" fillId="0" borderId="0" xfId="0" applyFont="1" applyFill="1"/>
    <xf numFmtId="0" fontId="23" fillId="0" borderId="0" xfId="0" applyFont="1" applyAlignment="1">
      <alignment horizontal="center"/>
    </xf>
    <xf numFmtId="0" fontId="24" fillId="0" borderId="0" xfId="0" applyFont="1"/>
    <xf numFmtId="0" fontId="25" fillId="0" borderId="0" xfId="0" applyFont="1" applyAlignment="1">
      <alignment horizontal="centerContinuous" vertical="center"/>
    </xf>
    <xf numFmtId="0" fontId="26" fillId="0" borderId="0" xfId="0" applyFont="1" applyAlignment="1">
      <alignment horizontal="centerContinuous" vertical="center"/>
    </xf>
    <xf numFmtId="0" fontId="25" fillId="0" borderId="0" xfId="0" applyFont="1" applyAlignment="1">
      <alignment horizontal="centerContinuous" vertical="center" wrapText="1"/>
    </xf>
    <xf numFmtId="0" fontId="27" fillId="3" borderId="6" xfId="0" applyFont="1" applyFill="1" applyBorder="1" applyAlignment="1">
      <alignment horizontal="center" vertical="center" wrapText="1"/>
    </xf>
    <xf numFmtId="0" fontId="27" fillId="3" borderId="7" xfId="0" applyFont="1" applyFill="1" applyBorder="1" applyAlignment="1">
      <alignment horizontal="center" vertical="center" wrapText="1"/>
    </xf>
    <xf numFmtId="0" fontId="27" fillId="3" borderId="8" xfId="0" applyFont="1" applyFill="1" applyBorder="1" applyAlignment="1">
      <alignment horizontal="center" vertical="center" wrapText="1"/>
    </xf>
    <xf numFmtId="3" fontId="27" fillId="3" borderId="1" xfId="0" applyNumberFormat="1" applyFont="1" applyFill="1" applyBorder="1" applyAlignment="1">
      <alignment horizontal="center"/>
    </xf>
    <xf numFmtId="0" fontId="27" fillId="3" borderId="6" xfId="7" applyNumberFormat="1" applyFont="1" applyFill="1" applyBorder="1" applyAlignment="1">
      <alignment horizontal="center" vertical="center"/>
    </xf>
    <xf numFmtId="166" fontId="27" fillId="3" borderId="7" xfId="7" applyNumberFormat="1" applyFont="1" applyFill="1" applyBorder="1" applyAlignment="1">
      <alignment horizontal="center" vertical="center"/>
    </xf>
    <xf numFmtId="166" fontId="27" fillId="3" borderId="8" xfId="7" applyNumberFormat="1" applyFont="1" applyFill="1" applyBorder="1" applyAlignment="1">
      <alignment horizontal="center" vertical="center"/>
    </xf>
    <xf numFmtId="170" fontId="27" fillId="3" borderId="1" xfId="0" applyNumberFormat="1" applyFont="1" applyFill="1" applyBorder="1" applyAlignment="1">
      <alignment horizontal="right"/>
    </xf>
    <xf numFmtId="3" fontId="27" fillId="3" borderId="1" xfId="0" applyNumberFormat="1" applyFont="1" applyFill="1" applyBorder="1" applyAlignment="1">
      <alignment horizontal="center" vertical="center"/>
    </xf>
    <xf numFmtId="0" fontId="0" fillId="0" borderId="10" xfId="0" applyBorder="1" applyAlignment="1">
      <alignment horizontal="center"/>
    </xf>
    <xf numFmtId="0" fontId="20" fillId="0" borderId="0" xfId="0" applyFont="1" applyBorder="1" applyAlignment="1">
      <alignment horizontal="centerContinuous" vertical="center"/>
    </xf>
    <xf numFmtId="0" fontId="1" fillId="0" borderId="0" xfId="7" applyFont="1" applyFill="1" applyBorder="1" applyAlignment="1">
      <alignment horizontal="left" vertical="center"/>
    </xf>
    <xf numFmtId="14" fontId="1" fillId="0" borderId="0" xfId="0" applyNumberFormat="1" applyFont="1" applyFill="1" applyBorder="1" applyAlignment="1">
      <alignment horizontal="center" vertical="center"/>
    </xf>
    <xf numFmtId="44" fontId="14" fillId="0" borderId="0" xfId="6" applyFont="1" applyFill="1" applyBorder="1" applyAlignment="1">
      <alignment horizontal="center" vertical="center"/>
    </xf>
    <xf numFmtId="0" fontId="27" fillId="3" borderId="10" xfId="0" applyFont="1" applyFill="1" applyBorder="1" applyAlignment="1">
      <alignment horizontal="center" vertical="center" wrapText="1"/>
    </xf>
    <xf numFmtId="0" fontId="1" fillId="0" borderId="0" xfId="7" applyFont="1" applyFill="1" applyAlignment="1">
      <alignment horizontal="center" vertical="center" wrapText="1"/>
    </xf>
    <xf numFmtId="0" fontId="1" fillId="0" borderId="0" xfId="7" applyFont="1" applyFill="1" applyAlignment="1">
      <alignment horizontal="center" vertical="center"/>
    </xf>
    <xf numFmtId="0" fontId="1" fillId="0" borderId="0" xfId="7" applyNumberFormat="1" applyFont="1" applyFill="1" applyAlignment="1">
      <alignment horizontal="center" vertical="center"/>
    </xf>
    <xf numFmtId="3" fontId="1" fillId="0" borderId="0" xfId="7" applyNumberFormat="1" applyFont="1" applyFill="1" applyAlignment="1">
      <alignment horizontal="center" vertical="center"/>
    </xf>
    <xf numFmtId="0" fontId="1" fillId="0" borderId="0" xfId="0" applyFont="1" applyAlignment="1">
      <alignment horizontal="left" vertical="center" wrapText="1"/>
    </xf>
    <xf numFmtId="0" fontId="1" fillId="0" borderId="0" xfId="0" applyFont="1" applyAlignment="1">
      <alignment horizontal="left" vertical="center" wrapText="1"/>
    </xf>
    <xf numFmtId="14" fontId="0" fillId="0" borderId="0" xfId="0" applyNumberFormat="1" applyFont="1" applyFill="1" applyBorder="1" applyAlignment="1">
      <alignment horizontal="center" vertical="center"/>
    </xf>
    <xf numFmtId="0" fontId="0" fillId="0" borderId="0" xfId="7" applyFont="1" applyFill="1" applyAlignment="1">
      <alignment horizontal="center" vertical="center" wrapText="1"/>
    </xf>
    <xf numFmtId="0" fontId="0" fillId="0" borderId="0" xfId="7" applyFont="1" applyFill="1" applyAlignment="1">
      <alignment horizontal="center" vertical="center"/>
    </xf>
    <xf numFmtId="0" fontId="0" fillId="0" borderId="0" xfId="7" applyNumberFormat="1" applyFont="1" applyFill="1" applyAlignment="1">
      <alignment horizontal="center" vertical="center"/>
    </xf>
    <xf numFmtId="3" fontId="0" fillId="0" borderId="0" xfId="7" applyNumberFormat="1" applyFont="1" applyFill="1" applyAlignment="1">
      <alignment horizontal="center" vertical="center"/>
    </xf>
    <xf numFmtId="44" fontId="0" fillId="0" borderId="0" xfId="2" applyFont="1" applyFill="1" applyBorder="1" applyAlignment="1">
      <alignment horizontal="center" vertical="center"/>
    </xf>
    <xf numFmtId="44" fontId="28" fillId="0" borderId="0" xfId="6" applyFont="1" applyFill="1" applyBorder="1" applyAlignment="1">
      <alignment horizontal="center" vertical="center"/>
    </xf>
    <xf numFmtId="0" fontId="2" fillId="0" borderId="9" xfId="7" applyFont="1" applyFill="1" applyBorder="1" applyAlignment="1">
      <alignment horizontal="left" vertical="center"/>
    </xf>
    <xf numFmtId="0" fontId="1" fillId="0" borderId="0" xfId="0" applyFont="1" applyAlignment="1">
      <alignment horizontal="center" vertical="center" wrapText="1"/>
    </xf>
    <xf numFmtId="44" fontId="29" fillId="0" borderId="0" xfId="6" applyFont="1" applyFill="1" applyBorder="1" applyAlignment="1">
      <alignment horizontal="center" vertical="center"/>
    </xf>
    <xf numFmtId="14" fontId="1" fillId="0" borderId="9" xfId="0" applyNumberFormat="1" applyFont="1" applyFill="1" applyBorder="1" applyAlignment="1">
      <alignment horizontal="center" vertical="center"/>
    </xf>
    <xf numFmtId="0" fontId="1" fillId="0" borderId="10" xfId="7" applyFont="1" applyFill="1" applyBorder="1" applyAlignment="1">
      <alignment horizontal="center" vertical="center" wrapText="1"/>
    </xf>
    <xf numFmtId="0" fontId="1" fillId="0" borderId="10" xfId="7" applyFont="1" applyFill="1" applyBorder="1" applyAlignment="1">
      <alignment horizontal="center" vertical="center"/>
    </xf>
    <xf numFmtId="3" fontId="1" fillId="0" borderId="10" xfId="7" applyNumberFormat="1" applyFont="1" applyFill="1" applyBorder="1" applyAlignment="1">
      <alignment horizontal="center" vertical="center"/>
    </xf>
    <xf numFmtId="44" fontId="14" fillId="0" borderId="11" xfId="6" applyFont="1" applyFill="1" applyBorder="1" applyAlignment="1">
      <alignment horizontal="center" vertical="center"/>
    </xf>
    <xf numFmtId="171" fontId="0" fillId="0" borderId="0" xfId="1" applyNumberFormat="1" applyFont="1"/>
    <xf numFmtId="44" fontId="2" fillId="0" borderId="0" xfId="2" applyFont="1" applyFill="1" applyBorder="1" applyAlignment="1">
      <alignment horizontal="center" vertical="center"/>
    </xf>
    <xf numFmtId="0" fontId="10" fillId="2" borderId="0" xfId="0" applyFont="1" applyFill="1" applyAlignment="1">
      <alignment horizontal="center" vertical="center"/>
    </xf>
    <xf numFmtId="0" fontId="11" fillId="2" borderId="0" xfId="0" applyFont="1" applyFill="1" applyAlignment="1">
      <alignment horizontal="center" vertical="center"/>
    </xf>
    <xf numFmtId="0" fontId="0" fillId="2" borderId="0" xfId="0" applyFill="1" applyAlignment="1">
      <alignment horizontal="center" vertical="center"/>
    </xf>
    <xf numFmtId="0" fontId="14" fillId="2" borderId="0" xfId="0" applyFont="1" applyFill="1" applyBorder="1" applyAlignment="1">
      <alignment horizontal="left" vertical="center"/>
    </xf>
    <xf numFmtId="0" fontId="14" fillId="2" borderId="0" xfId="0" applyFont="1" applyFill="1" applyAlignment="1">
      <alignment horizontal="left" vertical="center" wrapText="1"/>
    </xf>
    <xf numFmtId="0" fontId="14" fillId="2" borderId="0" xfId="0" applyFont="1" applyFill="1" applyBorder="1" applyAlignment="1">
      <alignment horizontal="left" vertical="center" wrapText="1"/>
    </xf>
    <xf numFmtId="0" fontId="2" fillId="0" borderId="0" xfId="0" applyFont="1" applyAlignment="1">
      <alignment horizontal="left" vertical="center" wrapText="1"/>
    </xf>
    <xf numFmtId="0" fontId="1" fillId="0" borderId="0" xfId="0" applyFont="1" applyAlignment="1">
      <alignment horizontal="left" vertical="center"/>
    </xf>
    <xf numFmtId="0" fontId="1" fillId="0" borderId="0" xfId="0" applyFont="1" applyAlignment="1">
      <alignment vertical="center" wrapText="1"/>
    </xf>
    <xf numFmtId="0" fontId="1" fillId="0" borderId="0" xfId="0" applyFont="1" applyAlignment="1">
      <alignment horizontal="left" vertical="center" wrapText="1"/>
    </xf>
  </cellXfs>
  <cellStyles count="11">
    <cellStyle name="Comma" xfId="1" builtinId="3"/>
    <cellStyle name="Comma 2" xfId="8"/>
    <cellStyle name="Currency" xfId="2" builtinId="4"/>
    <cellStyle name="Currency 2" xfId="3"/>
    <cellStyle name="Currency 2 2" xfId="6"/>
    <cellStyle name="Currency 3" xfId="9"/>
    <cellStyle name="Hyperlink" xfId="10" builtinId="8"/>
    <cellStyle name="Normal" xfId="0" builtinId="0"/>
    <cellStyle name="Normal 2" xfId="4"/>
    <cellStyle name="Normal 2 2" xfId="7"/>
    <cellStyle name="Normal 3" xfId="5"/>
  </cellStyles>
  <dxfs count="16">
    <dxf>
      <font>
        <b/>
        <i val="0"/>
        <strike val="0"/>
        <condense val="0"/>
        <extend val="0"/>
        <outline val="0"/>
        <shadow val="0"/>
        <u val="none"/>
        <vertAlign val="baseline"/>
        <sz val="8"/>
        <color auto="1"/>
        <name val="Arial"/>
        <scheme val="none"/>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0" formatCode="General"/>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9" formatCode="m/d/yyyy"/>
      <fill>
        <patternFill patternType="none">
          <fgColor indexed="64"/>
          <bgColor auto="1"/>
        </patternFill>
      </fill>
      <alignment horizontal="center" vertical="center" textRotation="0" wrapText="0" indent="0" justifyLastLine="0" shrinkToFit="0" readingOrder="0"/>
    </dxf>
    <dxf>
      <border outline="0">
        <left style="medium">
          <color indexed="64"/>
        </left>
        <right style="medium">
          <color indexed="64"/>
        </right>
        <top style="medium">
          <color auto="1"/>
        </top>
      </border>
    </dxf>
    <dxf>
      <fill>
        <patternFill patternType="none">
          <fgColor indexed="64"/>
          <bgColor auto="1"/>
        </patternFill>
      </fill>
    </dxf>
    <dxf>
      <border outline="0">
        <bottom style="medium">
          <color auto="1"/>
        </bottom>
      </border>
    </dxf>
    <dxf>
      <font>
        <b/>
        <i val="0"/>
        <strike val="0"/>
        <condense val="0"/>
        <extend val="0"/>
        <outline val="0"/>
        <shadow val="0"/>
        <u val="none"/>
        <vertAlign val="baseline"/>
        <sz val="10"/>
        <color theme="0"/>
        <name val="Arial"/>
        <scheme val="none"/>
      </font>
      <fill>
        <patternFill patternType="solid">
          <fgColor indexed="64"/>
          <bgColor rgb="FF167441"/>
        </patternFill>
      </fill>
      <alignment horizontal="center" vertical="center" textRotation="0" wrapText="1" indent="0" justifyLastLine="0" shrinkToFit="0" readingOrder="0"/>
    </dxf>
  </dxfs>
  <tableStyles count="0" defaultTableStyle="TableStyleMedium9" defaultPivotStyle="PivotStyleLight16"/>
  <colors>
    <mruColors>
      <color rgb="FF167441"/>
      <color rgb="FF9CECC0"/>
      <color rgb="FF1C9452"/>
      <color rgb="FFBAFD95"/>
      <color rgb="FFBAFDBD"/>
      <color rgb="FF146837"/>
      <color rgb="FF006012"/>
      <color rgb="FF1E8A00"/>
      <color rgb="FF94FC5A"/>
      <color rgb="FF4BCC0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 Id="rId4" Type="http://schemas.openxmlformats.org/officeDocument/2006/relationships/image" Target="../media/image4.jpg"/></Relationships>
</file>

<file path=xl/drawings/_rels/drawing1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8.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7.jpeg"/></Relationships>
</file>

<file path=xl/drawings/drawing1.xml><?xml version="1.0" encoding="utf-8"?>
<xdr:wsDr xmlns:xdr="http://schemas.openxmlformats.org/drawingml/2006/spreadsheetDrawing" xmlns:a="http://schemas.openxmlformats.org/drawingml/2006/main">
  <xdr:twoCellAnchor editAs="oneCell">
    <xdr:from>
      <xdr:col>4</xdr:col>
      <xdr:colOff>295275</xdr:colOff>
      <xdr:row>31</xdr:row>
      <xdr:rowOff>19050</xdr:rowOff>
    </xdr:from>
    <xdr:to>
      <xdr:col>12</xdr:col>
      <xdr:colOff>447585</xdr:colOff>
      <xdr:row>37</xdr:row>
      <xdr:rowOff>85725</xdr:rowOff>
    </xdr:to>
    <xdr:pic>
      <xdr:nvPicPr>
        <xdr:cNvPr id="2" name="Picture 1">
          <a:extLst>
            <a:ext uri="{FF2B5EF4-FFF2-40B4-BE49-F238E27FC236}">
              <a16:creationId xmlns:a16="http://schemas.microsoft.com/office/drawing/2014/main" xmlns=""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733675" y="5038725"/>
          <a:ext cx="5029110" cy="1038225"/>
        </a:xfrm>
        <a:prstGeom prst="rect">
          <a:avLst/>
        </a:prstGeom>
      </xdr:spPr>
    </xdr:pic>
    <xdr:clientData/>
  </xdr:twoCellAnchor>
  <xdr:twoCellAnchor>
    <xdr:from>
      <xdr:col>0</xdr:col>
      <xdr:colOff>123825</xdr:colOff>
      <xdr:row>1</xdr:row>
      <xdr:rowOff>142875</xdr:rowOff>
    </xdr:from>
    <xdr:to>
      <xdr:col>3</xdr:col>
      <xdr:colOff>32385</xdr:colOff>
      <xdr:row>38</xdr:row>
      <xdr:rowOff>19050</xdr:rowOff>
    </xdr:to>
    <xdr:sp macro="" textlink="">
      <xdr:nvSpPr>
        <xdr:cNvPr id="3" name="Rounded Rectangle 2">
          <a:extLst>
            <a:ext uri="{FF2B5EF4-FFF2-40B4-BE49-F238E27FC236}">
              <a16:creationId xmlns:a16="http://schemas.microsoft.com/office/drawing/2014/main" xmlns="" id="{00000000-0008-0000-0000-000003000000}"/>
            </a:ext>
          </a:extLst>
        </xdr:cNvPr>
        <xdr:cNvSpPr/>
      </xdr:nvSpPr>
      <xdr:spPr>
        <a:xfrm>
          <a:off x="123825" y="304800"/>
          <a:ext cx="1737360" cy="5867400"/>
        </a:xfrm>
        <a:prstGeom prst="roundRect">
          <a:avLst>
            <a:gd name="adj" fmla="val 10000"/>
          </a:avLst>
        </a:prstGeom>
        <a:ln>
          <a:solidFill>
            <a:srgbClr val="1E8A00">
              <a:alpha val="89804"/>
            </a:srgbClr>
          </a:solidFill>
        </a:ln>
      </xdr:spPr>
      <xdr:style>
        <a:lnRef idx="2">
          <a:schemeClr val="accent5">
            <a:alpha val="90000"/>
            <a:hueOff val="0"/>
            <a:satOff val="0"/>
            <a:lumOff val="0"/>
            <a:alphaOff val="0"/>
          </a:schemeClr>
        </a:lnRef>
        <a:fillRef idx="1">
          <a:schemeClr val="lt1">
            <a:alpha val="90000"/>
            <a:tint val="40000"/>
            <a:hueOff val="0"/>
            <a:satOff val="0"/>
            <a:lumOff val="0"/>
            <a:alphaOff val="0"/>
          </a:schemeClr>
        </a:fillRef>
        <a:effectRef idx="0">
          <a:schemeClr val="lt1">
            <a:alpha val="90000"/>
            <a:tint val="40000"/>
            <a:hueOff val="0"/>
            <a:satOff val="0"/>
            <a:lumOff val="0"/>
            <a:alphaOff val="0"/>
          </a:schemeClr>
        </a:effectRef>
        <a:fontRef idx="minor">
          <a:schemeClr val="dk1">
            <a:hueOff val="0"/>
            <a:satOff val="0"/>
            <a:lumOff val="0"/>
            <a:alphaOff val="0"/>
          </a:schemeClr>
        </a:fontRef>
      </xdr:style>
      <xdr:txBody>
        <a:bodyPr wrap="square"/>
        <a:lstStyle/>
        <a:p>
          <a:endParaRPr lang="en-US"/>
        </a:p>
      </xdr:txBody>
    </xdr:sp>
    <xdr:clientData/>
  </xdr:twoCellAnchor>
  <xdr:twoCellAnchor>
    <xdr:from>
      <xdr:col>0</xdr:col>
      <xdr:colOff>195262</xdr:colOff>
      <xdr:row>3</xdr:row>
      <xdr:rowOff>57150</xdr:rowOff>
    </xdr:from>
    <xdr:to>
      <xdr:col>2</xdr:col>
      <xdr:colOff>576262</xdr:colOff>
      <xdr:row>11</xdr:row>
      <xdr:rowOff>133350</xdr:rowOff>
    </xdr:to>
    <xdr:sp macro="" textlink="">
      <xdr:nvSpPr>
        <xdr:cNvPr id="4" name="Rounded Rectangle 3">
          <a:extLst>
            <a:ext uri="{FF2B5EF4-FFF2-40B4-BE49-F238E27FC236}">
              <a16:creationId xmlns:a16="http://schemas.microsoft.com/office/drawing/2014/main" xmlns="" id="{00000000-0008-0000-0000-000004000000}"/>
            </a:ext>
          </a:extLst>
        </xdr:cNvPr>
        <xdr:cNvSpPr/>
      </xdr:nvSpPr>
      <xdr:spPr>
        <a:xfrm>
          <a:off x="195262" y="542925"/>
          <a:ext cx="1600200" cy="1371600"/>
        </a:xfrm>
        <a:prstGeom prst="roundRect">
          <a:avLst>
            <a:gd name="adj" fmla="val 10000"/>
          </a:avLst>
        </a:prstGeom>
        <a:blipFill rotWithShape="0">
          <a:blip xmlns:r="http://schemas.openxmlformats.org/officeDocument/2006/relationships" r:embed="rId2"/>
          <a:stretch>
            <a:fillRect/>
          </a:stretch>
        </a:blipFill>
        <a:ln w="19050">
          <a:solidFill>
            <a:srgbClr val="1E8A00"/>
          </a:solidFill>
        </a:ln>
      </xdr:spPr>
      <xdr:style>
        <a:lnRef idx="2">
          <a:schemeClr val="accent5">
            <a:shade val="80000"/>
            <a:hueOff val="0"/>
            <a:satOff val="0"/>
            <a:lumOff val="0"/>
            <a:alphaOff val="0"/>
          </a:schemeClr>
        </a:lnRef>
        <a:fillRef idx="1">
          <a:scrgbClr r="0" g="0" b="0"/>
        </a:fillRef>
        <a:effectRef idx="0">
          <a:schemeClr val="accent5">
            <a:tint val="40000"/>
            <a:hueOff val="0"/>
            <a:satOff val="0"/>
            <a:lumOff val="0"/>
            <a:alphaOff val="0"/>
          </a:schemeClr>
        </a:effectRef>
        <a:fontRef idx="minor">
          <a:schemeClr val="lt1">
            <a:hueOff val="0"/>
            <a:satOff val="0"/>
            <a:lumOff val="0"/>
            <a:alphaOff val="0"/>
          </a:schemeClr>
        </a:fontRef>
      </xdr:style>
      <xdr:txBody>
        <a:bodyPr wrap="square"/>
        <a:lstStyle/>
        <a:p>
          <a:endParaRPr lang="en-US"/>
        </a:p>
      </xdr:txBody>
    </xdr:sp>
    <xdr:clientData/>
  </xdr:twoCellAnchor>
  <xdr:twoCellAnchor>
    <xdr:from>
      <xdr:col>0</xdr:col>
      <xdr:colOff>195262</xdr:colOff>
      <xdr:row>15</xdr:row>
      <xdr:rowOff>114300</xdr:rowOff>
    </xdr:from>
    <xdr:to>
      <xdr:col>2</xdr:col>
      <xdr:colOff>576262</xdr:colOff>
      <xdr:row>24</xdr:row>
      <xdr:rowOff>28575</xdr:rowOff>
    </xdr:to>
    <xdr:sp macro="" textlink="">
      <xdr:nvSpPr>
        <xdr:cNvPr id="7" name="Rounded Rectangle 6">
          <a:extLst>
            <a:ext uri="{FF2B5EF4-FFF2-40B4-BE49-F238E27FC236}">
              <a16:creationId xmlns:a16="http://schemas.microsoft.com/office/drawing/2014/main" xmlns="" id="{00000000-0008-0000-0000-000007000000}"/>
            </a:ext>
          </a:extLst>
        </xdr:cNvPr>
        <xdr:cNvSpPr/>
      </xdr:nvSpPr>
      <xdr:spPr>
        <a:xfrm>
          <a:off x="195262" y="2543175"/>
          <a:ext cx="1600200" cy="1381125"/>
        </a:xfrm>
        <a:prstGeom prst="roundRect">
          <a:avLst>
            <a:gd name="adj" fmla="val 10000"/>
          </a:avLst>
        </a:prstGeom>
        <a:blipFill>
          <a:blip xmlns:r="http://schemas.openxmlformats.org/officeDocument/2006/relationships" r:embed="rId3"/>
          <a:stretch>
            <a:fillRect/>
          </a:stretch>
        </a:blipFill>
        <a:ln w="19050">
          <a:solidFill>
            <a:srgbClr val="1E8A00"/>
          </a:solidFill>
        </a:ln>
      </xdr:spPr>
      <xdr:style>
        <a:lnRef idx="2">
          <a:schemeClr val="accent5">
            <a:shade val="80000"/>
            <a:hueOff val="0"/>
            <a:satOff val="0"/>
            <a:lumOff val="0"/>
            <a:alphaOff val="0"/>
          </a:schemeClr>
        </a:lnRef>
        <a:fillRef idx="1">
          <a:scrgbClr r="0" g="0" b="0"/>
        </a:fillRef>
        <a:effectRef idx="0">
          <a:schemeClr val="accent5">
            <a:tint val="40000"/>
            <a:hueOff val="0"/>
            <a:satOff val="0"/>
            <a:lumOff val="0"/>
            <a:alphaOff val="0"/>
          </a:schemeClr>
        </a:effectRef>
        <a:fontRef idx="minor">
          <a:schemeClr val="lt1">
            <a:hueOff val="0"/>
            <a:satOff val="0"/>
            <a:lumOff val="0"/>
            <a:alphaOff val="0"/>
          </a:schemeClr>
        </a:fontRef>
      </xdr:style>
      <xdr:txBody>
        <a:bodyPr wrap="square"/>
        <a:lstStyle/>
        <a:p>
          <a:endParaRPr lang="en-US"/>
        </a:p>
      </xdr:txBody>
    </xdr:sp>
    <xdr:clientData/>
  </xdr:twoCellAnchor>
  <xdr:twoCellAnchor>
    <xdr:from>
      <xdr:col>0</xdr:col>
      <xdr:colOff>195262</xdr:colOff>
      <xdr:row>28</xdr:row>
      <xdr:rowOff>9525</xdr:rowOff>
    </xdr:from>
    <xdr:to>
      <xdr:col>2</xdr:col>
      <xdr:colOff>576262</xdr:colOff>
      <xdr:row>36</xdr:row>
      <xdr:rowOff>85725</xdr:rowOff>
    </xdr:to>
    <xdr:sp macro="" textlink="">
      <xdr:nvSpPr>
        <xdr:cNvPr id="8" name="Rounded Rectangle 7">
          <a:extLst>
            <a:ext uri="{FF2B5EF4-FFF2-40B4-BE49-F238E27FC236}">
              <a16:creationId xmlns:a16="http://schemas.microsoft.com/office/drawing/2014/main" xmlns="" id="{00000000-0008-0000-0000-000008000000}"/>
            </a:ext>
          </a:extLst>
        </xdr:cNvPr>
        <xdr:cNvSpPr/>
      </xdr:nvSpPr>
      <xdr:spPr>
        <a:xfrm>
          <a:off x="195262" y="4552950"/>
          <a:ext cx="1600200" cy="1371600"/>
        </a:xfrm>
        <a:prstGeom prst="roundRect">
          <a:avLst>
            <a:gd name="adj" fmla="val 10000"/>
          </a:avLst>
        </a:prstGeom>
        <a:blipFill>
          <a:blip xmlns:r="http://schemas.openxmlformats.org/officeDocument/2006/relationships" r:embed="rId4"/>
          <a:stretch>
            <a:fillRect/>
          </a:stretch>
        </a:blipFill>
        <a:ln w="19050">
          <a:solidFill>
            <a:srgbClr val="1E8A00"/>
          </a:solidFill>
        </a:ln>
      </xdr:spPr>
      <xdr:style>
        <a:lnRef idx="2">
          <a:schemeClr val="accent5">
            <a:shade val="80000"/>
            <a:hueOff val="0"/>
            <a:satOff val="0"/>
            <a:lumOff val="0"/>
            <a:alphaOff val="0"/>
          </a:schemeClr>
        </a:lnRef>
        <a:fillRef idx="1">
          <a:scrgbClr r="0" g="0" b="0"/>
        </a:fillRef>
        <a:effectRef idx="0">
          <a:schemeClr val="accent5">
            <a:tint val="40000"/>
            <a:hueOff val="0"/>
            <a:satOff val="0"/>
            <a:lumOff val="0"/>
            <a:alphaOff val="0"/>
          </a:schemeClr>
        </a:effectRef>
        <a:fontRef idx="minor">
          <a:schemeClr val="lt1">
            <a:hueOff val="0"/>
            <a:satOff val="0"/>
            <a:lumOff val="0"/>
            <a:alphaOff val="0"/>
          </a:schemeClr>
        </a:fontRef>
      </xdr:style>
      <xdr:txBody>
        <a:bodyPr wrap="square"/>
        <a:lstStyle/>
        <a:p>
          <a:endParaRPr lang="en-US"/>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9</xdr:col>
      <xdr:colOff>793750</xdr:colOff>
      <xdr:row>0</xdr:row>
      <xdr:rowOff>19050</xdr:rowOff>
    </xdr:from>
    <xdr:to>
      <xdr:col>13</xdr:col>
      <xdr:colOff>706236</xdr:colOff>
      <xdr:row>4</xdr:row>
      <xdr:rowOff>10237</xdr:rowOff>
    </xdr:to>
    <xdr:pic>
      <xdr:nvPicPr>
        <xdr:cNvPr id="3" name="Picture 2">
          <a:extLst>
            <a:ext uri="{FF2B5EF4-FFF2-40B4-BE49-F238E27FC236}">
              <a16:creationId xmlns:a16="http://schemas.microsoft.com/office/drawing/2014/main" xmlns="" id="{00000000-0008-0000-08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804400" y="19050"/>
          <a:ext cx="3303386" cy="638887"/>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6</xdr:col>
      <xdr:colOff>220436</xdr:colOff>
      <xdr:row>0</xdr:row>
      <xdr:rowOff>43089</xdr:rowOff>
    </xdr:from>
    <xdr:to>
      <xdr:col>8</xdr:col>
      <xdr:colOff>670857</xdr:colOff>
      <xdr:row>4</xdr:row>
      <xdr:rowOff>25658</xdr:rowOff>
    </xdr:to>
    <xdr:pic>
      <xdr:nvPicPr>
        <xdr:cNvPr id="3" name="Picture 2">
          <a:extLst>
            <a:ext uri="{FF2B5EF4-FFF2-40B4-BE49-F238E27FC236}">
              <a16:creationId xmlns:a16="http://schemas.microsoft.com/office/drawing/2014/main" xmlns="" id="{00000000-0008-0000-09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729686" y="43089"/>
          <a:ext cx="3307921" cy="617569"/>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5</xdr:col>
      <xdr:colOff>904875</xdr:colOff>
      <xdr:row>0</xdr:row>
      <xdr:rowOff>31750</xdr:rowOff>
    </xdr:from>
    <xdr:to>
      <xdr:col>8</xdr:col>
      <xdr:colOff>410961</xdr:colOff>
      <xdr:row>4</xdr:row>
      <xdr:rowOff>32462</xdr:rowOff>
    </xdr:to>
    <xdr:pic>
      <xdr:nvPicPr>
        <xdr:cNvPr id="3" name="Picture 2">
          <a:extLst>
            <a:ext uri="{FF2B5EF4-FFF2-40B4-BE49-F238E27FC236}">
              <a16:creationId xmlns:a16="http://schemas.microsoft.com/office/drawing/2014/main" xmlns="" id="{00000000-0008-0000-0A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40875" y="31750"/>
          <a:ext cx="3303386" cy="635712"/>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8</xdr:col>
      <xdr:colOff>1488786</xdr:colOff>
      <xdr:row>0</xdr:row>
      <xdr:rowOff>31750</xdr:rowOff>
    </xdr:from>
    <xdr:to>
      <xdr:col>11</xdr:col>
      <xdr:colOff>704215</xdr:colOff>
      <xdr:row>4</xdr:row>
      <xdr:rowOff>7351</xdr:rowOff>
    </xdr:to>
    <xdr:pic>
      <xdr:nvPicPr>
        <xdr:cNvPr id="2" name="Picture 1">
          <a:extLst>
            <a:ext uri="{FF2B5EF4-FFF2-40B4-BE49-F238E27FC236}">
              <a16:creationId xmlns:a16="http://schemas.microsoft.com/office/drawing/2014/main" xmlns="" id="{00000000-0008-0000-0B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172911" y="31750"/>
          <a:ext cx="3549304" cy="610601"/>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15768</xdr:colOff>
      <xdr:row>57</xdr:row>
      <xdr:rowOff>3026</xdr:rowOff>
    </xdr:from>
    <xdr:to>
      <xdr:col>5</xdr:col>
      <xdr:colOff>259608</xdr:colOff>
      <xdr:row>60</xdr:row>
      <xdr:rowOff>130958</xdr:rowOff>
    </xdr:to>
    <xdr:pic>
      <xdr:nvPicPr>
        <xdr:cNvPr id="2" name="Picture 1">
          <a:extLst>
            <a:ext uri="{FF2B5EF4-FFF2-40B4-BE49-F238E27FC236}">
              <a16:creationId xmlns:a16="http://schemas.microsoft.com/office/drawing/2014/main" xmlns="" id="{00000000-0008-0000-0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768" y="7956401"/>
          <a:ext cx="3291840" cy="61370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7</xdr:col>
      <xdr:colOff>187036</xdr:colOff>
      <xdr:row>0</xdr:row>
      <xdr:rowOff>32038</xdr:rowOff>
    </xdr:from>
    <xdr:to>
      <xdr:col>9</xdr:col>
      <xdr:colOff>732790</xdr:colOff>
      <xdr:row>4</xdr:row>
      <xdr:rowOff>7639</xdr:rowOff>
    </xdr:to>
    <xdr:pic>
      <xdr:nvPicPr>
        <xdr:cNvPr id="2" name="Picture 1">
          <a:extLst>
            <a:ext uri="{FF2B5EF4-FFF2-40B4-BE49-F238E27FC236}">
              <a16:creationId xmlns:a16="http://schemas.microsoft.com/office/drawing/2014/main" xmlns=""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601036" y="32038"/>
          <a:ext cx="3546129" cy="61060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7</xdr:col>
      <xdr:colOff>187036</xdr:colOff>
      <xdr:row>0</xdr:row>
      <xdr:rowOff>32038</xdr:rowOff>
    </xdr:from>
    <xdr:to>
      <xdr:col>9</xdr:col>
      <xdr:colOff>735965</xdr:colOff>
      <xdr:row>4</xdr:row>
      <xdr:rowOff>7639</xdr:rowOff>
    </xdr:to>
    <xdr:pic>
      <xdr:nvPicPr>
        <xdr:cNvPr id="2" name="Picture 1">
          <a:extLst>
            <a:ext uri="{FF2B5EF4-FFF2-40B4-BE49-F238E27FC236}">
              <a16:creationId xmlns:a16="http://schemas.microsoft.com/office/drawing/2014/main" xmlns=""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601036" y="32038"/>
          <a:ext cx="3549304" cy="61060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7</xdr:col>
      <xdr:colOff>187036</xdr:colOff>
      <xdr:row>0</xdr:row>
      <xdr:rowOff>32038</xdr:rowOff>
    </xdr:from>
    <xdr:to>
      <xdr:col>9</xdr:col>
      <xdr:colOff>735965</xdr:colOff>
      <xdr:row>4</xdr:row>
      <xdr:rowOff>7639</xdr:rowOff>
    </xdr:to>
    <xdr:pic>
      <xdr:nvPicPr>
        <xdr:cNvPr id="2" name="Picture 1">
          <a:extLst>
            <a:ext uri="{FF2B5EF4-FFF2-40B4-BE49-F238E27FC236}">
              <a16:creationId xmlns:a16="http://schemas.microsoft.com/office/drawing/2014/main" xmlns=""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505786" y="32038"/>
          <a:ext cx="3549304" cy="61060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187036</xdr:colOff>
      <xdr:row>0</xdr:row>
      <xdr:rowOff>32038</xdr:rowOff>
    </xdr:from>
    <xdr:to>
      <xdr:col>9</xdr:col>
      <xdr:colOff>735965</xdr:colOff>
      <xdr:row>4</xdr:row>
      <xdr:rowOff>7639</xdr:rowOff>
    </xdr:to>
    <xdr:pic>
      <xdr:nvPicPr>
        <xdr:cNvPr id="2" name="Picture 1">
          <a:extLst>
            <a:ext uri="{FF2B5EF4-FFF2-40B4-BE49-F238E27FC236}">
              <a16:creationId xmlns:a16="http://schemas.microsoft.com/office/drawing/2014/main" xmlns="" id="{00000000-0008-0000-0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585161" y="32038"/>
          <a:ext cx="3549304" cy="610601"/>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7</xdr:col>
      <xdr:colOff>187036</xdr:colOff>
      <xdr:row>0</xdr:row>
      <xdr:rowOff>32038</xdr:rowOff>
    </xdr:from>
    <xdr:to>
      <xdr:col>9</xdr:col>
      <xdr:colOff>735965</xdr:colOff>
      <xdr:row>4</xdr:row>
      <xdr:rowOff>7639</xdr:rowOff>
    </xdr:to>
    <xdr:pic>
      <xdr:nvPicPr>
        <xdr:cNvPr id="2" name="Picture 1">
          <a:extLst>
            <a:ext uri="{FF2B5EF4-FFF2-40B4-BE49-F238E27FC236}">
              <a16:creationId xmlns:a16="http://schemas.microsoft.com/office/drawing/2014/main" xmlns=""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664536" y="32038"/>
          <a:ext cx="3549304" cy="623301"/>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7</xdr:col>
      <xdr:colOff>187036</xdr:colOff>
      <xdr:row>0</xdr:row>
      <xdr:rowOff>32038</xdr:rowOff>
    </xdr:from>
    <xdr:to>
      <xdr:col>9</xdr:col>
      <xdr:colOff>735965</xdr:colOff>
      <xdr:row>4</xdr:row>
      <xdr:rowOff>7639</xdr:rowOff>
    </xdr:to>
    <xdr:pic>
      <xdr:nvPicPr>
        <xdr:cNvPr id="2" name="Picture 1">
          <a:extLst>
            <a:ext uri="{FF2B5EF4-FFF2-40B4-BE49-F238E27FC236}">
              <a16:creationId xmlns:a16="http://schemas.microsoft.com/office/drawing/2014/main" xmlns="" id="{ED7B4BBE-86CA-441A-9F05-424A83B2F4D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585161" y="32038"/>
          <a:ext cx="3549304" cy="610601"/>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7</xdr:col>
      <xdr:colOff>187036</xdr:colOff>
      <xdr:row>0</xdr:row>
      <xdr:rowOff>16163</xdr:rowOff>
    </xdr:from>
    <xdr:to>
      <xdr:col>9</xdr:col>
      <xdr:colOff>735965</xdr:colOff>
      <xdr:row>3</xdr:row>
      <xdr:rowOff>150514</xdr:rowOff>
    </xdr:to>
    <xdr:pic>
      <xdr:nvPicPr>
        <xdr:cNvPr id="2" name="Picture 1">
          <a:extLst>
            <a:ext uri="{FF2B5EF4-FFF2-40B4-BE49-F238E27FC236}">
              <a16:creationId xmlns:a16="http://schemas.microsoft.com/office/drawing/2014/main" xmlns=""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362911" y="16163"/>
          <a:ext cx="3549304" cy="610601"/>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8</xdr:col>
      <xdr:colOff>75622</xdr:colOff>
      <xdr:row>0</xdr:row>
      <xdr:rowOff>47625</xdr:rowOff>
    </xdr:from>
    <xdr:to>
      <xdr:col>10</xdr:col>
      <xdr:colOff>729615</xdr:colOff>
      <xdr:row>4</xdr:row>
      <xdr:rowOff>48337</xdr:rowOff>
    </xdr:to>
    <xdr:pic>
      <xdr:nvPicPr>
        <xdr:cNvPr id="3" name="Picture 2">
          <a:extLst>
            <a:ext uri="{FF2B5EF4-FFF2-40B4-BE49-F238E27FC236}">
              <a16:creationId xmlns:a16="http://schemas.microsoft.com/office/drawing/2014/main" xmlns="" id="{00000000-0008-0000-07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965997" y="47625"/>
          <a:ext cx="3305118" cy="63571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Global%20Security%20and%20Supply/Regulatory%20Activities/Reports%20&amp;%20Analysis/Data%20Checks/Data%20Check.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IA Raw Data - July"/>
      <sheetName val="Pivot Table - July"/>
      <sheetName val="Imports &amp; Exports"/>
      <sheetName val="In-Transit"/>
      <sheetName val="Puerto Rico"/>
      <sheetName val="CNG"/>
      <sheetName val="Country Code"/>
      <sheetName val="TransCheck"/>
      <sheetName val="Area"/>
      <sheetName val="eia-annual"/>
      <sheetName val="Transporters"/>
      <sheetName val="Data Check"/>
      <sheetName val="Pivot Table Comparison (Jan)"/>
      <sheetName val="Pivot Table Comparison (Feb)"/>
      <sheetName val="Pivot Table Comparison (Mar)"/>
      <sheetName val="PIVOT Feb"/>
      <sheetName val="EIA May"/>
      <sheetName val="PIVOT May"/>
      <sheetName val="Table 3g and 3i"/>
      <sheetName val="Pivot Table Comparison (JL)"/>
      <sheetName val="Pivot Table Comparison (AN)"/>
      <sheetName val="PIVOT"/>
      <sheetName val="Pivot Table - August"/>
      <sheetName val="EIA Raw Data - August"/>
      <sheetName val="EIA Raw Data - September"/>
      <sheetName val="Pivot Table - September"/>
      <sheetName val="EIA Raw Data - October"/>
      <sheetName val="Sheet2"/>
      <sheetName val="Sheet3"/>
      <sheetName val="Pivot Table - October"/>
      <sheetName val="Sheet1"/>
      <sheetName val="Pivot Table - November"/>
      <sheetName val="Sheet6"/>
      <sheetName val="Pivot Table - December"/>
      <sheetName val="Sheet4"/>
      <sheetName val="Sheet5"/>
      <sheetName val="Sheet7"/>
      <sheetName val="Sheet8"/>
      <sheetName val="Pivot Table - January"/>
      <sheetName val="August 2018"/>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sheetData sheetId="13"/>
      <sheetData sheetId="14"/>
      <sheetData sheetId="15"/>
      <sheetData sheetId="16"/>
      <sheetData sheetId="17"/>
      <sheetData sheetId="18"/>
      <sheetData sheetId="19" refreshError="1"/>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tables/table1.xml><?xml version="1.0" encoding="utf-8"?>
<table xmlns="http://schemas.openxmlformats.org/spreadsheetml/2006/main" id="1" name="Repository_table" displayName="Repository_table" ref="A10:L1579" totalsRowShown="0" headerRowDxfId="15" dataDxfId="13" headerRowBorderDxfId="14" tableBorderDxfId="12">
  <sortState ref="A11:L1579">
    <sortCondition ref="A11:A1579"/>
    <sortCondition ref="B11:B1579"/>
  </sortState>
  <tableColumns count="12">
    <tableColumn id="1" name="Date of Departure" dataDxfId="11"/>
    <tableColumn id="2" name="Name of Exporter" dataDxfId="10" dataCellStyle="Normal 2 2"/>
    <tableColumn id="3" name="Supplier" dataDxfId="9" dataCellStyle="Normal 2 2"/>
    <tableColumn id="4" name="Docket Number" dataDxfId="8" dataCellStyle="Normal 2 2"/>
    <tableColumn id="5" name="Docket Term" dataDxfId="7" dataCellStyle="Normal 2 2"/>
    <tableColumn id="6" name="Country of Destination" dataDxfId="6" dataCellStyle="Normal 2 2"/>
    <tableColumn id="7" name="Region of Destination" dataDxfId="5" dataCellStyle="Normal 2 2">
      <calculatedColumnFormula>VLOOKUP(Repository_table[[#This Row],[Country of Destination]],$T$11:$U$45,2,)</calculatedColumnFormula>
    </tableColumn>
    <tableColumn id="8" name="Name of Tanker" dataDxfId="4" dataCellStyle="Normal 2 2"/>
    <tableColumn id="9" name="Departure Terminal" dataDxfId="3" dataCellStyle="Normal 2 2"/>
    <tableColumn id="10" name="Volume (Mcf of Natural Gas)" dataDxfId="2" dataCellStyle="Normal 2 2"/>
    <tableColumn id="11" name="Price at Export Point $/MMBtu" dataDxfId="1" dataCellStyle="Currency"/>
    <tableColumn id="12" name="Notes" dataDxfId="0" dataCellStyle="Currency 2 2"/>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3.xml"/><Relationship Id="rId1" Type="http://schemas.openxmlformats.org/officeDocument/2006/relationships/printerSettings" Target="../printerSettings/printerSettings13.bin"/><Relationship Id="rId4" Type="http://schemas.openxmlformats.org/officeDocument/2006/relationships/table" Target="../tables/table1.xml"/></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14.bin"/><Relationship Id="rId1" Type="http://schemas.openxmlformats.org/officeDocument/2006/relationships/hyperlink" Target="http://www.fossil.energy.gov/" TargetMode="Externa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workbookViewId="0"/>
  </sheetViews>
  <sheetFormatPr defaultColWidth="0" defaultRowHeight="12.75" zeroHeight="1" x14ac:dyDescent="0.2"/>
  <cols>
    <col min="1" max="13" width="9.140625" style="63" customWidth="1"/>
    <col min="14" max="14" width="9.140625" hidden="1" customWidth="1"/>
    <col min="15" max="16384" width="9.140625" hidden="1"/>
  </cols>
  <sheetData>
    <row r="1" spans="4:13" x14ac:dyDescent="0.2"/>
    <row r="2" spans="4:13" x14ac:dyDescent="0.2"/>
    <row r="3" spans="4:13" x14ac:dyDescent="0.2"/>
    <row r="4" spans="4:13" x14ac:dyDescent="0.2"/>
    <row r="5" spans="4:13" x14ac:dyDescent="0.2"/>
    <row r="6" spans="4:13" x14ac:dyDescent="0.2"/>
    <row r="7" spans="4:13" x14ac:dyDescent="0.2"/>
    <row r="8" spans="4:13" x14ac:dyDescent="0.2"/>
    <row r="9" spans="4:13" x14ac:dyDescent="0.2"/>
    <row r="10" spans="4:13" x14ac:dyDescent="0.2"/>
    <row r="11" spans="4:13" x14ac:dyDescent="0.2"/>
    <row r="12" spans="4:13" x14ac:dyDescent="0.2"/>
    <row r="13" spans="4:13" x14ac:dyDescent="0.2"/>
    <row r="14" spans="4:13" x14ac:dyDescent="0.2">
      <c r="D14" s="196" t="s">
        <v>49</v>
      </c>
      <c r="E14" s="196"/>
      <c r="F14" s="196"/>
      <c r="G14" s="196"/>
      <c r="H14" s="196"/>
      <c r="I14" s="196"/>
      <c r="J14" s="196"/>
      <c r="K14" s="196"/>
      <c r="L14" s="196"/>
      <c r="M14" s="196"/>
    </row>
    <row r="15" spans="4:13" ht="12.75" customHeight="1" x14ac:dyDescent="0.2">
      <c r="D15" s="196"/>
      <c r="E15" s="196"/>
      <c r="F15" s="196"/>
      <c r="G15" s="196"/>
      <c r="H15" s="196"/>
      <c r="I15" s="196"/>
      <c r="J15" s="196"/>
      <c r="K15" s="196"/>
      <c r="L15" s="196"/>
      <c r="M15" s="196"/>
    </row>
    <row r="16" spans="4:13" ht="13.5" customHeight="1" x14ac:dyDescent="0.2">
      <c r="D16" s="196"/>
      <c r="E16" s="196"/>
      <c r="F16" s="196"/>
      <c r="G16" s="196"/>
      <c r="H16" s="196"/>
      <c r="I16" s="196"/>
      <c r="J16" s="196"/>
      <c r="K16" s="196"/>
      <c r="L16" s="196"/>
      <c r="M16" s="196"/>
    </row>
    <row r="17" spans="4:13" x14ac:dyDescent="0.2">
      <c r="D17" s="197" t="s">
        <v>50</v>
      </c>
      <c r="E17" s="198"/>
      <c r="F17" s="198"/>
      <c r="G17" s="198"/>
      <c r="H17" s="198"/>
      <c r="I17" s="198"/>
      <c r="J17" s="198"/>
      <c r="K17" s="198"/>
      <c r="L17" s="198"/>
      <c r="M17" s="198"/>
    </row>
    <row r="18" spans="4:13" x14ac:dyDescent="0.2">
      <c r="D18" s="198"/>
      <c r="E18" s="198"/>
      <c r="F18" s="198"/>
      <c r="G18" s="198"/>
      <c r="H18" s="198"/>
      <c r="I18" s="198"/>
      <c r="J18" s="198"/>
      <c r="K18" s="198"/>
      <c r="L18" s="198"/>
      <c r="M18" s="198"/>
    </row>
    <row r="19" spans="4:13" x14ac:dyDescent="0.2"/>
    <row r="20" spans="4:13" x14ac:dyDescent="0.2"/>
    <row r="21" spans="4:13" x14ac:dyDescent="0.2"/>
    <row r="22" spans="4:13" x14ac:dyDescent="0.2"/>
    <row r="23" spans="4:13" x14ac:dyDescent="0.2"/>
    <row r="24" spans="4:13" x14ac:dyDescent="0.2"/>
    <row r="25" spans="4:13" x14ac:dyDescent="0.2"/>
    <row r="26" spans="4:13" x14ac:dyDescent="0.2"/>
    <row r="27" spans="4:13" x14ac:dyDescent="0.2"/>
    <row r="28" spans="4:13" x14ac:dyDescent="0.2"/>
    <row r="29" spans="4:13" x14ac:dyDescent="0.2"/>
    <row r="30" spans="4:13" x14ac:dyDescent="0.2"/>
    <row r="31" spans="4:13" x14ac:dyDescent="0.2"/>
    <row r="32" spans="4:13" x14ac:dyDescent="0.2"/>
    <row r="33" x14ac:dyDescent="0.2"/>
    <row r="34" x14ac:dyDescent="0.2"/>
    <row r="35" x14ac:dyDescent="0.2"/>
    <row r="36" x14ac:dyDescent="0.2"/>
    <row r="37" x14ac:dyDescent="0.2"/>
    <row r="38" x14ac:dyDescent="0.2"/>
    <row r="39" x14ac:dyDescent="0.2"/>
    <row r="40" x14ac:dyDescent="0.2"/>
    <row r="41" hidden="1" x14ac:dyDescent="0.2"/>
  </sheetData>
  <mergeCells count="2">
    <mergeCell ref="D14:M16"/>
    <mergeCell ref="D17:M18"/>
  </mergeCells>
  <pageMargins left="0.7" right="0.7" top="0.75" bottom="0.75" header="0.3" footer="0.3"/>
  <pageSetup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5"/>
  <sheetViews>
    <sheetView workbookViewId="0"/>
  </sheetViews>
  <sheetFormatPr defaultColWidth="9.140625" defaultRowHeight="12.75" x14ac:dyDescent="0.2"/>
  <cols>
    <col min="1" max="1" width="33.42578125" style="53" customWidth="1"/>
    <col min="2" max="13" width="12.7109375" style="53" customWidth="1"/>
    <col min="14" max="14" width="10.7109375" style="53" customWidth="1"/>
    <col min="15" max="15" width="4.85546875" style="53" customWidth="1"/>
    <col min="16" max="16" width="15.7109375" style="53" bestFit="1" customWidth="1"/>
    <col min="17" max="17" width="14" style="96" bestFit="1" customWidth="1"/>
    <col min="18" max="18" width="11.85546875" style="53" bestFit="1" customWidth="1"/>
    <col min="19" max="19" width="14" style="53" bestFit="1" customWidth="1"/>
    <col min="20" max="20" width="9.140625" style="53"/>
    <col min="21" max="21" width="10.140625" style="53" bestFit="1" customWidth="1"/>
    <col min="22" max="16384" width="9.140625" style="53"/>
  </cols>
  <sheetData>
    <row r="1" spans="1:19" ht="12.75" customHeight="1" x14ac:dyDescent="0.2">
      <c r="A1" s="80" t="s">
        <v>0</v>
      </c>
      <c r="B1" s="37"/>
      <c r="C1" s="37"/>
      <c r="D1" s="37"/>
      <c r="E1" s="37"/>
      <c r="F1" s="37"/>
      <c r="G1" s="37"/>
      <c r="H1" s="37"/>
      <c r="I1" s="52"/>
      <c r="J1" s="52"/>
    </row>
    <row r="2" spans="1:19" ht="12.75" customHeight="1" x14ac:dyDescent="0.2">
      <c r="A2" s="80" t="s">
        <v>60</v>
      </c>
      <c r="B2" s="37"/>
      <c r="C2" s="37"/>
      <c r="D2" s="37"/>
      <c r="E2" s="37"/>
      <c r="F2" s="37"/>
      <c r="G2" s="37"/>
      <c r="H2" s="37"/>
      <c r="I2" s="52"/>
      <c r="J2" s="52"/>
    </row>
    <row r="3" spans="1:19" ht="12.75" customHeight="1" x14ac:dyDescent="0.2">
      <c r="A3" s="45" t="s">
        <v>247</v>
      </c>
      <c r="B3" s="37"/>
      <c r="C3" s="37"/>
      <c r="D3" s="37"/>
      <c r="E3" s="37"/>
      <c r="F3" s="37"/>
      <c r="G3" s="37"/>
      <c r="H3" s="37"/>
      <c r="I3" s="52"/>
      <c r="J3" s="52"/>
    </row>
    <row r="4" spans="1:19" ht="12.75" customHeight="1" x14ac:dyDescent="0.2">
      <c r="A4" s="80" t="s">
        <v>57</v>
      </c>
      <c r="B4" s="37"/>
      <c r="C4" s="37"/>
      <c r="D4" s="37"/>
      <c r="E4" s="37"/>
      <c r="F4" s="37"/>
      <c r="G4" s="37"/>
      <c r="H4" s="37"/>
      <c r="I4" s="52"/>
      <c r="J4" s="52"/>
    </row>
    <row r="5" spans="1:19" ht="12.75" customHeight="1" x14ac:dyDescent="0.2">
      <c r="A5" s="80" t="s">
        <v>67</v>
      </c>
      <c r="B5" s="37"/>
      <c r="C5" s="37"/>
      <c r="D5" s="37"/>
      <c r="E5" s="37"/>
      <c r="F5" s="37"/>
      <c r="G5" s="37"/>
      <c r="H5" s="37"/>
      <c r="I5" s="52"/>
      <c r="J5" s="52"/>
    </row>
    <row r="6" spans="1:19" ht="12.75" customHeight="1" x14ac:dyDescent="0.2">
      <c r="A6" s="80" t="s">
        <v>11</v>
      </c>
      <c r="B6" s="37"/>
      <c r="C6" s="37"/>
      <c r="D6" s="37"/>
      <c r="E6" s="85"/>
      <c r="F6" s="37"/>
      <c r="G6" s="37"/>
      <c r="H6" s="37"/>
      <c r="I6" s="52"/>
      <c r="J6" s="52"/>
    </row>
    <row r="7" spans="1:19" ht="12.75" customHeight="1" x14ac:dyDescent="0.2"/>
    <row r="8" spans="1:19" ht="24" customHeight="1" x14ac:dyDescent="0.2">
      <c r="A8" s="150" t="s">
        <v>34</v>
      </c>
      <c r="B8" s="151"/>
      <c r="C8" s="151"/>
      <c r="D8" s="151"/>
      <c r="E8" s="151"/>
      <c r="F8" s="151"/>
      <c r="G8" s="151"/>
      <c r="H8" s="151"/>
      <c r="I8" s="151"/>
      <c r="J8" s="151"/>
      <c r="K8" s="151"/>
      <c r="L8" s="151"/>
      <c r="M8" s="151"/>
      <c r="N8" s="151"/>
    </row>
    <row r="9" spans="1:19" ht="13.5" customHeight="1" x14ac:dyDescent="0.2">
      <c r="A9" s="147" t="s">
        <v>74</v>
      </c>
      <c r="B9" s="147"/>
      <c r="C9" s="147"/>
      <c r="D9" s="147"/>
      <c r="E9" s="147"/>
      <c r="F9" s="147"/>
      <c r="G9" s="147"/>
      <c r="H9" s="147"/>
      <c r="I9" s="147"/>
      <c r="J9" s="147"/>
      <c r="K9" s="147"/>
      <c r="L9" s="147"/>
      <c r="M9" s="147"/>
      <c r="N9" s="147"/>
    </row>
    <row r="10" spans="1:19" ht="13.5" thickBot="1" x14ac:dyDescent="0.25">
      <c r="A10" s="54"/>
      <c r="B10" s="54"/>
      <c r="C10" s="54"/>
      <c r="D10" s="54"/>
      <c r="E10" s="54"/>
      <c r="F10" s="54"/>
      <c r="G10" s="54"/>
      <c r="H10" s="54"/>
      <c r="I10" s="54"/>
      <c r="J10" s="54"/>
      <c r="K10" s="54"/>
      <c r="L10" s="54"/>
      <c r="M10" s="54"/>
      <c r="N10" s="112" t="s">
        <v>82</v>
      </c>
      <c r="P10" s="96"/>
    </row>
    <row r="11" spans="1:19" ht="15.95" customHeight="1" thickBot="1" x14ac:dyDescent="0.25">
      <c r="A11" s="162">
        <v>2020</v>
      </c>
      <c r="B11" s="163" t="s">
        <v>146</v>
      </c>
      <c r="C11" s="163" t="s">
        <v>147</v>
      </c>
      <c r="D11" s="163" t="s">
        <v>148</v>
      </c>
      <c r="E11" s="163" t="s">
        <v>149</v>
      </c>
      <c r="F11" s="163" t="s">
        <v>18</v>
      </c>
      <c r="G11" s="163" t="s">
        <v>150</v>
      </c>
      <c r="H11" s="163" t="s">
        <v>151</v>
      </c>
      <c r="I11" s="163" t="s">
        <v>152</v>
      </c>
      <c r="J11" s="163" t="s">
        <v>153</v>
      </c>
      <c r="K11" s="163" t="s">
        <v>154</v>
      </c>
      <c r="L11" s="163" t="s">
        <v>155</v>
      </c>
      <c r="M11" s="163" t="s">
        <v>156</v>
      </c>
      <c r="N11" s="164" t="s">
        <v>24</v>
      </c>
      <c r="P11" s="96"/>
    </row>
    <row r="12" spans="1:19" ht="15.95" customHeight="1" x14ac:dyDescent="0.2">
      <c r="A12" s="67" t="s">
        <v>35</v>
      </c>
      <c r="B12" s="83">
        <v>0</v>
      </c>
      <c r="C12" s="83">
        <v>0</v>
      </c>
      <c r="D12" s="83">
        <v>0</v>
      </c>
      <c r="E12" s="83">
        <v>0</v>
      </c>
      <c r="F12" s="83">
        <v>0</v>
      </c>
      <c r="G12" s="83">
        <v>0</v>
      </c>
      <c r="H12" s="83">
        <v>0</v>
      </c>
      <c r="I12" s="83"/>
      <c r="J12" s="83"/>
      <c r="K12" s="83"/>
      <c r="L12" s="83"/>
      <c r="M12" s="83"/>
      <c r="N12" s="65">
        <f t="shared" ref="N12:N19" si="0">SUM(B12:M12)</f>
        <v>0</v>
      </c>
      <c r="P12" s="96"/>
      <c r="S12" s="96"/>
    </row>
    <row r="13" spans="1:19" ht="15.95" customHeight="1" x14ac:dyDescent="0.2">
      <c r="A13" s="67" t="s">
        <v>197</v>
      </c>
      <c r="B13" s="83">
        <v>0</v>
      </c>
      <c r="C13" s="83">
        <v>0</v>
      </c>
      <c r="D13" s="83">
        <v>0</v>
      </c>
      <c r="E13" s="83">
        <v>0</v>
      </c>
      <c r="F13" s="83">
        <v>0</v>
      </c>
      <c r="G13" s="83">
        <v>0</v>
      </c>
      <c r="H13" s="83">
        <v>0</v>
      </c>
      <c r="I13" s="83"/>
      <c r="J13" s="83"/>
      <c r="K13" s="83"/>
      <c r="L13" s="83"/>
      <c r="M13" s="83"/>
      <c r="N13" s="65">
        <f t="shared" si="0"/>
        <v>0</v>
      </c>
      <c r="P13" s="96"/>
      <c r="S13" s="96"/>
    </row>
    <row r="14" spans="1:19" ht="15.95" customHeight="1" x14ac:dyDescent="0.2">
      <c r="A14" s="67" t="s">
        <v>19</v>
      </c>
      <c r="B14" s="83">
        <v>1.5836889999999999</v>
      </c>
      <c r="C14" s="83">
        <v>0</v>
      </c>
      <c r="D14" s="83">
        <v>0</v>
      </c>
      <c r="E14" s="83">
        <v>0</v>
      </c>
      <c r="F14" s="83">
        <v>0</v>
      </c>
      <c r="G14" s="83">
        <f>'LNG Imports'!H17/1000000</f>
        <v>2.693282</v>
      </c>
      <c r="H14" s="83">
        <v>0</v>
      </c>
      <c r="I14" s="83"/>
      <c r="J14" s="83"/>
      <c r="K14" s="83"/>
      <c r="L14" s="83"/>
      <c r="M14" s="83"/>
      <c r="N14" s="65">
        <f t="shared" si="0"/>
        <v>4.2769709999999996</v>
      </c>
      <c r="P14" s="105"/>
      <c r="R14" s="100"/>
      <c r="S14" s="98"/>
    </row>
    <row r="15" spans="1:19" ht="15.95" customHeight="1" x14ac:dyDescent="0.2">
      <c r="A15" s="67" t="s">
        <v>29</v>
      </c>
      <c r="B15" s="83">
        <v>3.0318770000000002</v>
      </c>
      <c r="C15" s="83">
        <v>0</v>
      </c>
      <c r="D15" s="83">
        <v>0</v>
      </c>
      <c r="E15" s="83">
        <v>0</v>
      </c>
      <c r="F15" s="83">
        <v>0</v>
      </c>
      <c r="G15" s="83">
        <v>0</v>
      </c>
      <c r="H15" s="83">
        <v>0</v>
      </c>
      <c r="I15" s="83"/>
      <c r="J15" s="83"/>
      <c r="K15" s="83"/>
      <c r="L15" s="83"/>
      <c r="M15" s="83"/>
      <c r="N15" s="65">
        <f t="shared" si="0"/>
        <v>3.0318770000000002</v>
      </c>
      <c r="P15" s="96"/>
      <c r="R15" s="100"/>
    </row>
    <row r="16" spans="1:19" ht="15.95" customHeight="1" x14ac:dyDescent="0.2">
      <c r="A16" s="67" t="s">
        <v>36</v>
      </c>
      <c r="B16" s="83">
        <v>0</v>
      </c>
      <c r="C16" s="83">
        <v>0</v>
      </c>
      <c r="D16" s="83">
        <v>0</v>
      </c>
      <c r="E16" s="83">
        <v>0</v>
      </c>
      <c r="F16" s="83">
        <v>0</v>
      </c>
      <c r="G16" s="83">
        <v>0</v>
      </c>
      <c r="H16" s="83">
        <v>0</v>
      </c>
      <c r="I16" s="83"/>
      <c r="J16" s="83"/>
      <c r="K16" s="83"/>
      <c r="L16" s="83"/>
      <c r="M16" s="83"/>
      <c r="N16" s="65">
        <f t="shared" si="0"/>
        <v>0</v>
      </c>
      <c r="P16" s="96"/>
      <c r="R16" s="100"/>
    </row>
    <row r="17" spans="1:19" ht="15.75" customHeight="1" x14ac:dyDescent="0.2">
      <c r="A17" s="67" t="s">
        <v>6</v>
      </c>
      <c r="B17" s="83">
        <v>8.6018450000000009</v>
      </c>
      <c r="C17" s="83">
        <v>5.6887970000000001</v>
      </c>
      <c r="D17" s="83">
        <v>2.856843</v>
      </c>
      <c r="E17" s="83">
        <v>3.2144620000000002</v>
      </c>
      <c r="F17" s="83">
        <v>2.8111190000000001</v>
      </c>
      <c r="G17" s="83">
        <v>2.1778029999999999</v>
      </c>
      <c r="H17" s="83">
        <v>4.0783110000000002</v>
      </c>
      <c r="I17" s="83"/>
      <c r="J17" s="83"/>
      <c r="K17" s="83"/>
      <c r="L17" s="83"/>
      <c r="M17" s="83"/>
      <c r="N17" s="65">
        <f t="shared" si="0"/>
        <v>29.429180000000006</v>
      </c>
      <c r="P17" s="96"/>
      <c r="R17" s="100"/>
      <c r="S17" s="98"/>
    </row>
    <row r="18" spans="1:19" ht="15.95" customHeight="1" x14ac:dyDescent="0.2">
      <c r="A18" s="67" t="s">
        <v>124</v>
      </c>
      <c r="B18" s="83">
        <v>0</v>
      </c>
      <c r="C18" s="83">
        <v>0</v>
      </c>
      <c r="D18" s="83">
        <v>0</v>
      </c>
      <c r="E18" s="83">
        <v>0</v>
      </c>
      <c r="F18" s="83">
        <v>0</v>
      </c>
      <c r="G18" s="83">
        <v>0</v>
      </c>
      <c r="H18" s="83">
        <v>0</v>
      </c>
      <c r="I18" s="83"/>
      <c r="J18" s="83"/>
      <c r="K18" s="83"/>
      <c r="L18" s="83"/>
      <c r="M18" s="83"/>
      <c r="N18" s="65">
        <f t="shared" si="0"/>
        <v>0</v>
      </c>
      <c r="P18" s="96"/>
      <c r="R18" s="100"/>
      <c r="S18" s="98"/>
    </row>
    <row r="19" spans="1:19" ht="15.95" customHeight="1" thickBot="1" x14ac:dyDescent="0.25">
      <c r="A19" s="67" t="s">
        <v>15</v>
      </c>
      <c r="B19" s="83">
        <v>0</v>
      </c>
      <c r="C19" s="83">
        <v>0</v>
      </c>
      <c r="D19" s="83">
        <v>0</v>
      </c>
      <c r="E19" s="83">
        <v>0</v>
      </c>
      <c r="F19" s="83">
        <v>0</v>
      </c>
      <c r="G19" s="83">
        <v>0</v>
      </c>
      <c r="H19" s="83">
        <v>0</v>
      </c>
      <c r="I19" s="83"/>
      <c r="J19" s="83"/>
      <c r="K19" s="83"/>
      <c r="L19" s="83"/>
      <c r="M19" s="83"/>
      <c r="N19" s="65">
        <f t="shared" si="0"/>
        <v>0</v>
      </c>
      <c r="P19" s="96"/>
      <c r="R19" s="100"/>
      <c r="S19" s="57"/>
    </row>
    <row r="20" spans="1:19" s="37" customFormat="1" ht="15.95" customHeight="1" thickBot="1" x14ac:dyDescent="0.25">
      <c r="A20" s="110" t="s">
        <v>100</v>
      </c>
      <c r="B20" s="122">
        <f t="shared" ref="B20:N20" si="1">SUM(B12:B19)</f>
        <v>13.217411000000002</v>
      </c>
      <c r="C20" s="123">
        <f t="shared" si="1"/>
        <v>5.6887970000000001</v>
      </c>
      <c r="D20" s="123">
        <f t="shared" si="1"/>
        <v>2.856843</v>
      </c>
      <c r="E20" s="123">
        <f t="shared" si="1"/>
        <v>3.2144620000000002</v>
      </c>
      <c r="F20" s="123">
        <f t="shared" si="1"/>
        <v>2.8111190000000001</v>
      </c>
      <c r="G20" s="123">
        <f t="shared" si="1"/>
        <v>4.8710849999999999</v>
      </c>
      <c r="H20" s="123">
        <f t="shared" si="1"/>
        <v>4.0783110000000002</v>
      </c>
      <c r="I20" s="123">
        <f t="shared" si="1"/>
        <v>0</v>
      </c>
      <c r="J20" s="123">
        <f t="shared" si="1"/>
        <v>0</v>
      </c>
      <c r="K20" s="123">
        <f t="shared" si="1"/>
        <v>0</v>
      </c>
      <c r="L20" s="123">
        <f t="shared" si="1"/>
        <v>0</v>
      </c>
      <c r="M20" s="123">
        <f t="shared" si="1"/>
        <v>0</v>
      </c>
      <c r="N20" s="165">
        <f t="shared" si="1"/>
        <v>36.738028000000007</v>
      </c>
      <c r="O20" s="95"/>
      <c r="P20" s="124"/>
      <c r="Q20" s="124"/>
      <c r="R20" s="125"/>
    </row>
    <row r="21" spans="1:19" x14ac:dyDescent="0.2">
      <c r="A21" s="54"/>
      <c r="B21" s="54"/>
      <c r="C21" s="54"/>
      <c r="D21" s="54"/>
      <c r="E21" s="54"/>
      <c r="F21" s="54"/>
      <c r="G21" s="54"/>
      <c r="H21" s="54"/>
      <c r="I21" s="54"/>
      <c r="J21" s="54"/>
      <c r="K21" s="54"/>
      <c r="L21" s="54"/>
      <c r="M21" s="54"/>
      <c r="N21" s="54"/>
      <c r="P21" s="96"/>
      <c r="R21" s="100"/>
    </row>
    <row r="22" spans="1:19" s="43" customFormat="1" x14ac:dyDescent="0.2">
      <c r="A22" s="37"/>
      <c r="C22" s="37"/>
      <c r="D22" s="37"/>
      <c r="E22" s="95"/>
      <c r="F22" s="58"/>
      <c r="G22" s="37"/>
      <c r="H22" s="37"/>
      <c r="I22" s="59"/>
      <c r="J22" s="60"/>
      <c r="K22" s="88"/>
      <c r="P22" s="96"/>
      <c r="Q22" s="96"/>
      <c r="R22" s="100"/>
    </row>
    <row r="23" spans="1:19" x14ac:dyDescent="0.2">
      <c r="A23" s="54"/>
      <c r="B23" s="54"/>
      <c r="C23" s="54"/>
      <c r="D23" s="54"/>
      <c r="E23" s="54"/>
      <c r="F23" s="54"/>
      <c r="G23" s="54"/>
      <c r="H23" s="54"/>
      <c r="I23" s="54"/>
      <c r="J23" s="54"/>
      <c r="K23" s="54"/>
      <c r="L23" s="54"/>
      <c r="M23" s="54"/>
      <c r="N23" s="54"/>
      <c r="P23" s="96"/>
    </row>
    <row r="24" spans="1:19" ht="24" customHeight="1" x14ac:dyDescent="0.2">
      <c r="A24" s="150" t="s">
        <v>37</v>
      </c>
      <c r="B24" s="151"/>
      <c r="C24" s="151"/>
      <c r="D24" s="151"/>
      <c r="E24" s="151"/>
      <c r="F24" s="151"/>
      <c r="G24" s="151"/>
      <c r="H24" s="151"/>
      <c r="I24" s="151"/>
      <c r="J24" s="151"/>
      <c r="K24" s="151"/>
      <c r="L24" s="151"/>
      <c r="M24" s="151"/>
      <c r="N24" s="151"/>
      <c r="P24" s="96"/>
      <c r="Q24" s="105"/>
    </row>
    <row r="25" spans="1:19" ht="13.5" customHeight="1" x14ac:dyDescent="0.2">
      <c r="A25" s="147" t="s">
        <v>75</v>
      </c>
      <c r="B25" s="147"/>
      <c r="C25" s="147"/>
      <c r="D25" s="147"/>
      <c r="E25" s="147"/>
      <c r="F25" s="147"/>
      <c r="G25" s="147"/>
      <c r="H25" s="147"/>
      <c r="I25" s="147"/>
      <c r="J25" s="147"/>
      <c r="K25" s="147"/>
      <c r="L25" s="147"/>
      <c r="M25" s="147"/>
      <c r="N25" s="147"/>
      <c r="P25" s="96"/>
      <c r="Q25" s="105"/>
      <c r="R25" s="100"/>
    </row>
    <row r="26" spans="1:19" ht="13.5" thickBot="1" x14ac:dyDescent="0.25">
      <c r="A26" s="54"/>
      <c r="B26" s="54"/>
      <c r="C26" s="54"/>
      <c r="D26" s="54"/>
      <c r="E26" s="54"/>
      <c r="F26" s="54"/>
      <c r="G26" s="54"/>
      <c r="H26" s="54"/>
      <c r="I26" s="54"/>
      <c r="J26" s="54"/>
      <c r="K26" s="54"/>
      <c r="L26" s="54"/>
      <c r="M26" s="54"/>
      <c r="N26" s="112" t="s">
        <v>83</v>
      </c>
    </row>
    <row r="27" spans="1:19" ht="15.95" customHeight="1" thickBot="1" x14ac:dyDescent="0.25">
      <c r="A27" s="162">
        <f>A11</f>
        <v>2020</v>
      </c>
      <c r="B27" s="163" t="s">
        <v>146</v>
      </c>
      <c r="C27" s="163" t="s">
        <v>147</v>
      </c>
      <c r="D27" s="163" t="s">
        <v>148</v>
      </c>
      <c r="E27" s="163" t="s">
        <v>149</v>
      </c>
      <c r="F27" s="163" t="s">
        <v>18</v>
      </c>
      <c r="G27" s="163" t="s">
        <v>150</v>
      </c>
      <c r="H27" s="163" t="s">
        <v>151</v>
      </c>
      <c r="I27" s="163" t="s">
        <v>152</v>
      </c>
      <c r="J27" s="163" t="s">
        <v>153</v>
      </c>
      <c r="K27" s="163" t="s">
        <v>154</v>
      </c>
      <c r="L27" s="163" t="s">
        <v>155</v>
      </c>
      <c r="M27" s="163" t="s">
        <v>156</v>
      </c>
      <c r="N27" s="164" t="s">
        <v>24</v>
      </c>
      <c r="P27" s="96"/>
      <c r="Q27" s="105"/>
    </row>
    <row r="28" spans="1:19" ht="15.95" customHeight="1" x14ac:dyDescent="0.2">
      <c r="A28" s="64" t="s">
        <v>38</v>
      </c>
      <c r="B28" s="83">
        <v>0</v>
      </c>
      <c r="C28" s="83">
        <v>0</v>
      </c>
      <c r="D28" s="83">
        <v>0</v>
      </c>
      <c r="E28" s="83">
        <v>0</v>
      </c>
      <c r="F28" s="83">
        <v>0</v>
      </c>
      <c r="G28" s="83">
        <v>0</v>
      </c>
      <c r="H28" s="83">
        <v>0</v>
      </c>
      <c r="I28" s="83"/>
      <c r="J28" s="83"/>
      <c r="K28" s="83"/>
      <c r="L28" s="83"/>
      <c r="M28" s="83"/>
      <c r="N28" s="65">
        <f t="shared" ref="N28:N37" si="2">SUM(B28:M28)</f>
        <v>0</v>
      </c>
      <c r="P28" s="96"/>
      <c r="Q28" s="105"/>
      <c r="R28" s="100"/>
    </row>
    <row r="29" spans="1:19" ht="15.95" customHeight="1" x14ac:dyDescent="0.2">
      <c r="A29" s="64" t="s">
        <v>28</v>
      </c>
      <c r="B29" s="83">
        <v>6.186312</v>
      </c>
      <c r="C29" s="83">
        <v>0</v>
      </c>
      <c r="D29" s="83">
        <v>0</v>
      </c>
      <c r="E29" s="83">
        <v>3.2144620000000002</v>
      </c>
      <c r="F29" s="83">
        <v>0</v>
      </c>
      <c r="G29" s="83">
        <f>'LNG Imports'!H16/1000000</f>
        <v>2.1778029999999999</v>
      </c>
      <c r="H29" s="83">
        <v>0</v>
      </c>
      <c r="I29" s="83"/>
      <c r="J29" s="83"/>
      <c r="K29" s="83"/>
      <c r="L29" s="83"/>
      <c r="M29" s="83"/>
      <c r="N29" s="65">
        <f t="shared" si="2"/>
        <v>11.578576999999999</v>
      </c>
      <c r="P29" s="100"/>
    </row>
    <row r="30" spans="1:19" ht="15.95" customHeight="1" x14ac:dyDescent="0.2">
      <c r="A30" s="64" t="s">
        <v>14</v>
      </c>
      <c r="B30" s="83">
        <v>0</v>
      </c>
      <c r="C30" s="83">
        <v>0</v>
      </c>
      <c r="D30" s="83">
        <v>0</v>
      </c>
      <c r="E30" s="83">
        <v>0</v>
      </c>
      <c r="F30" s="83">
        <v>0</v>
      </c>
      <c r="G30" s="83">
        <f>'LNG Imports'!H17/1000000</f>
        <v>2.693282</v>
      </c>
      <c r="H30" s="83">
        <v>0</v>
      </c>
      <c r="I30" s="83"/>
      <c r="J30" s="83"/>
      <c r="K30" s="83"/>
      <c r="L30" s="83"/>
      <c r="M30" s="83"/>
      <c r="N30" s="65">
        <f t="shared" si="2"/>
        <v>2.693282</v>
      </c>
    </row>
    <row r="31" spans="1:19" ht="15.95" customHeight="1" x14ac:dyDescent="0.2">
      <c r="A31" s="64" t="s">
        <v>16</v>
      </c>
      <c r="B31" s="83">
        <v>7.0310990000000002</v>
      </c>
      <c r="C31" s="83">
        <v>5.6887970000000001</v>
      </c>
      <c r="D31" s="83">
        <v>2.856843</v>
      </c>
      <c r="E31" s="83">
        <v>0</v>
      </c>
      <c r="F31" s="83">
        <v>2.8111190000000001</v>
      </c>
      <c r="G31" s="83">
        <v>0</v>
      </c>
      <c r="H31" s="83">
        <v>4.0783110000000002</v>
      </c>
      <c r="I31" s="83"/>
      <c r="J31" s="83"/>
      <c r="K31" s="83"/>
      <c r="L31" s="83"/>
      <c r="M31" s="83"/>
      <c r="N31" s="65">
        <f>SUM(B31:M31)</f>
        <v>22.466169000000001</v>
      </c>
    </row>
    <row r="32" spans="1:19" ht="15.95" customHeight="1" x14ac:dyDescent="0.2">
      <c r="A32" s="64" t="s">
        <v>17</v>
      </c>
      <c r="B32" s="83">
        <v>0</v>
      </c>
      <c r="C32" s="83">
        <v>0</v>
      </c>
      <c r="D32" s="83">
        <v>0</v>
      </c>
      <c r="E32" s="83">
        <v>0</v>
      </c>
      <c r="F32" s="83">
        <v>0</v>
      </c>
      <c r="G32" s="83">
        <v>0</v>
      </c>
      <c r="H32" s="83">
        <v>0</v>
      </c>
      <c r="I32" s="83"/>
      <c r="J32" s="83"/>
      <c r="K32" s="83"/>
      <c r="L32" s="83"/>
      <c r="M32" s="83"/>
      <c r="N32" s="65">
        <f t="shared" si="2"/>
        <v>0</v>
      </c>
    </row>
    <row r="33" spans="1:21" ht="15.95" customHeight="1" x14ac:dyDescent="0.2">
      <c r="A33" s="66" t="s">
        <v>39</v>
      </c>
      <c r="B33" s="83">
        <v>0</v>
      </c>
      <c r="C33" s="83">
        <v>0</v>
      </c>
      <c r="D33" s="83">
        <v>0</v>
      </c>
      <c r="E33" s="83">
        <v>0</v>
      </c>
      <c r="F33" s="83">
        <v>0</v>
      </c>
      <c r="G33" s="83">
        <v>0</v>
      </c>
      <c r="H33" s="83">
        <v>0</v>
      </c>
      <c r="I33" s="83"/>
      <c r="J33" s="83"/>
      <c r="K33" s="83"/>
      <c r="L33" s="83"/>
      <c r="M33" s="83"/>
      <c r="N33" s="65">
        <f t="shared" si="2"/>
        <v>0</v>
      </c>
    </row>
    <row r="34" spans="1:21" ht="15.95" customHeight="1" x14ac:dyDescent="0.2">
      <c r="A34" s="66" t="s">
        <v>40</v>
      </c>
      <c r="B34" s="83">
        <v>0</v>
      </c>
      <c r="C34" s="83">
        <v>0</v>
      </c>
      <c r="D34" s="83">
        <v>0</v>
      </c>
      <c r="E34" s="83">
        <v>0</v>
      </c>
      <c r="F34" s="83">
        <v>0</v>
      </c>
      <c r="G34" s="83">
        <v>0</v>
      </c>
      <c r="H34" s="83">
        <v>0</v>
      </c>
      <c r="I34" s="83"/>
      <c r="J34" s="83"/>
      <c r="K34" s="83"/>
      <c r="L34" s="83"/>
      <c r="M34" s="83"/>
      <c r="N34" s="65">
        <f t="shared" si="2"/>
        <v>0</v>
      </c>
      <c r="Q34" s="105"/>
      <c r="U34" s="93"/>
    </row>
    <row r="35" spans="1:21" ht="15.95" customHeight="1" x14ac:dyDescent="0.2">
      <c r="A35" s="64" t="s">
        <v>41</v>
      </c>
      <c r="B35" s="83">
        <v>0</v>
      </c>
      <c r="C35" s="83">
        <v>0</v>
      </c>
      <c r="D35" s="83">
        <v>0</v>
      </c>
      <c r="E35" s="83">
        <v>0</v>
      </c>
      <c r="F35" s="83">
        <v>0</v>
      </c>
      <c r="G35" s="83">
        <v>0</v>
      </c>
      <c r="H35" s="83">
        <v>0</v>
      </c>
      <c r="I35" s="83"/>
      <c r="J35" s="83"/>
      <c r="K35" s="83"/>
      <c r="L35" s="83"/>
      <c r="M35" s="83"/>
      <c r="N35" s="65">
        <f t="shared" si="2"/>
        <v>0</v>
      </c>
      <c r="T35" s="93"/>
      <c r="U35" s="93"/>
    </row>
    <row r="36" spans="1:21" ht="15.95" customHeight="1" x14ac:dyDescent="0.2">
      <c r="A36" s="64" t="s">
        <v>42</v>
      </c>
      <c r="B36" s="83">
        <v>0</v>
      </c>
      <c r="C36" s="83">
        <v>0</v>
      </c>
      <c r="D36" s="83">
        <v>0</v>
      </c>
      <c r="E36" s="83">
        <v>0</v>
      </c>
      <c r="F36" s="83">
        <v>0</v>
      </c>
      <c r="G36" s="83">
        <v>0</v>
      </c>
      <c r="H36" s="83">
        <v>0</v>
      </c>
      <c r="I36" s="83"/>
      <c r="J36" s="83"/>
      <c r="K36" s="83"/>
      <c r="L36" s="83"/>
      <c r="M36" s="83"/>
      <c r="N36" s="65">
        <f t="shared" si="2"/>
        <v>0</v>
      </c>
      <c r="S36" s="93"/>
      <c r="T36" s="93"/>
    </row>
    <row r="37" spans="1:21" ht="15.95" customHeight="1" thickBot="1" x14ac:dyDescent="0.25">
      <c r="A37" s="64" t="s">
        <v>328</v>
      </c>
      <c r="B37" s="83">
        <v>0</v>
      </c>
      <c r="C37" s="83">
        <v>0</v>
      </c>
      <c r="D37" s="83">
        <v>0</v>
      </c>
      <c r="E37" s="83">
        <v>0</v>
      </c>
      <c r="F37" s="83">
        <v>0</v>
      </c>
      <c r="G37" s="83">
        <v>0</v>
      </c>
      <c r="H37" s="83">
        <v>0</v>
      </c>
      <c r="I37" s="83"/>
      <c r="J37" s="83"/>
      <c r="K37" s="83"/>
      <c r="L37" s="83"/>
      <c r="M37" s="83"/>
      <c r="N37" s="65">
        <f t="shared" si="2"/>
        <v>0</v>
      </c>
      <c r="S37" s="93"/>
    </row>
    <row r="38" spans="1:21" s="54" customFormat="1" ht="15.95" customHeight="1" thickBot="1" x14ac:dyDescent="0.25">
      <c r="A38" s="110" t="s">
        <v>100</v>
      </c>
      <c r="B38" s="122">
        <f t="shared" ref="B38:N38" si="3">SUM(B28:B37)</f>
        <v>13.217411</v>
      </c>
      <c r="C38" s="123">
        <f t="shared" si="3"/>
        <v>5.6887970000000001</v>
      </c>
      <c r="D38" s="123">
        <f t="shared" si="3"/>
        <v>2.856843</v>
      </c>
      <c r="E38" s="123">
        <f t="shared" si="3"/>
        <v>3.2144620000000002</v>
      </c>
      <c r="F38" s="123">
        <f t="shared" si="3"/>
        <v>2.8111190000000001</v>
      </c>
      <c r="G38" s="123">
        <f t="shared" si="3"/>
        <v>4.8710849999999999</v>
      </c>
      <c r="H38" s="123">
        <f t="shared" si="3"/>
        <v>4.0783110000000002</v>
      </c>
      <c r="I38" s="123">
        <f t="shared" si="3"/>
        <v>0</v>
      </c>
      <c r="J38" s="123">
        <f t="shared" si="3"/>
        <v>0</v>
      </c>
      <c r="K38" s="123">
        <f t="shared" si="3"/>
        <v>0</v>
      </c>
      <c r="L38" s="123">
        <f t="shared" si="3"/>
        <v>0</v>
      </c>
      <c r="M38" s="123">
        <f t="shared" si="3"/>
        <v>0</v>
      </c>
      <c r="N38" s="165">
        <f t="shared" si="3"/>
        <v>36.738028</v>
      </c>
      <c r="O38" s="56"/>
      <c r="P38" s="53"/>
      <c r="Q38" s="96"/>
      <c r="R38" s="53"/>
    </row>
    <row r="39" spans="1:21" s="54" customFormat="1" x14ac:dyDescent="0.2">
      <c r="A39" s="91"/>
      <c r="B39" s="55"/>
      <c r="C39" s="55"/>
      <c r="D39" s="55"/>
      <c r="E39" s="55"/>
      <c r="F39" s="55"/>
      <c r="G39" s="55"/>
      <c r="H39" s="55"/>
      <c r="I39" s="55"/>
      <c r="J39" s="55"/>
      <c r="K39" s="55"/>
      <c r="L39" s="55"/>
      <c r="M39" s="55"/>
      <c r="N39" s="61"/>
      <c r="O39" s="56"/>
      <c r="P39" s="53"/>
      <c r="Q39" s="96"/>
      <c r="R39" s="53"/>
    </row>
    <row r="40" spans="1:21" s="54" customFormat="1" x14ac:dyDescent="0.2">
      <c r="B40" s="55"/>
      <c r="C40" s="55"/>
      <c r="D40" s="55"/>
      <c r="E40" s="55"/>
      <c r="F40" s="55"/>
      <c r="G40" s="55"/>
      <c r="H40" s="55"/>
      <c r="I40" s="55"/>
      <c r="J40" s="55"/>
      <c r="K40" s="55"/>
      <c r="L40" s="55"/>
      <c r="M40" s="55"/>
      <c r="N40" s="61"/>
      <c r="O40" s="56"/>
      <c r="P40" s="53"/>
      <c r="Q40" s="96"/>
      <c r="R40" s="53"/>
    </row>
    <row r="41" spans="1:21" x14ac:dyDescent="0.2">
      <c r="A41" s="54"/>
      <c r="B41" s="54"/>
      <c r="C41" s="54"/>
      <c r="D41" s="54"/>
      <c r="E41" s="54"/>
      <c r="F41" s="54"/>
      <c r="G41" s="54"/>
      <c r="H41" s="54"/>
      <c r="I41" s="54"/>
      <c r="J41" s="54"/>
      <c r="K41" s="54"/>
      <c r="L41" s="54"/>
      <c r="M41" s="54"/>
      <c r="N41" s="54"/>
    </row>
    <row r="42" spans="1:21" ht="24" customHeight="1" x14ac:dyDescent="0.2">
      <c r="A42" s="150" t="s">
        <v>43</v>
      </c>
      <c r="B42" s="151"/>
      <c r="C42" s="151"/>
      <c r="D42" s="151"/>
      <c r="E42" s="151"/>
      <c r="F42" s="151"/>
      <c r="G42" s="151"/>
      <c r="H42" s="151"/>
      <c r="I42" s="151"/>
      <c r="J42" s="151"/>
      <c r="K42" s="151"/>
      <c r="L42" s="151"/>
      <c r="M42" s="151"/>
      <c r="N42" s="151"/>
    </row>
    <row r="43" spans="1:21" ht="13.5" customHeight="1" x14ac:dyDescent="0.2">
      <c r="A43" s="147" t="s">
        <v>75</v>
      </c>
      <c r="B43" s="147"/>
      <c r="C43" s="147"/>
      <c r="D43" s="147"/>
      <c r="E43" s="147"/>
      <c r="F43" s="147"/>
      <c r="G43" s="147"/>
      <c r="H43" s="147"/>
      <c r="I43" s="147"/>
      <c r="J43" s="147"/>
      <c r="K43" s="147"/>
      <c r="L43" s="147"/>
      <c r="M43" s="147"/>
      <c r="N43" s="147"/>
    </row>
    <row r="44" spans="1:21" ht="13.5" thickBot="1" x14ac:dyDescent="0.25">
      <c r="A44" s="54"/>
      <c r="B44" s="62"/>
      <c r="C44" s="54"/>
      <c r="D44" s="54"/>
      <c r="E44" s="54"/>
      <c r="F44" s="54"/>
      <c r="G44" s="54"/>
      <c r="H44" s="54"/>
      <c r="I44" s="54"/>
      <c r="J44" s="54"/>
      <c r="K44" s="54"/>
      <c r="L44" s="54"/>
      <c r="M44" s="54"/>
      <c r="N44" s="112" t="s">
        <v>200</v>
      </c>
      <c r="P44" s="54"/>
      <c r="Q44" s="104"/>
      <c r="R44" s="54"/>
    </row>
    <row r="45" spans="1:21" ht="15.95" customHeight="1" thickBot="1" x14ac:dyDescent="0.25">
      <c r="A45" s="162">
        <f>A11</f>
        <v>2020</v>
      </c>
      <c r="B45" s="163" t="s">
        <v>146</v>
      </c>
      <c r="C45" s="163" t="s">
        <v>147</v>
      </c>
      <c r="D45" s="163" t="s">
        <v>148</v>
      </c>
      <c r="E45" s="163" t="s">
        <v>149</v>
      </c>
      <c r="F45" s="163" t="s">
        <v>18</v>
      </c>
      <c r="G45" s="163" t="s">
        <v>150</v>
      </c>
      <c r="H45" s="163" t="s">
        <v>151</v>
      </c>
      <c r="I45" s="163" t="s">
        <v>152</v>
      </c>
      <c r="J45" s="163" t="s">
        <v>153</v>
      </c>
      <c r="K45" s="163" t="s">
        <v>154</v>
      </c>
      <c r="L45" s="163" t="s">
        <v>155</v>
      </c>
      <c r="M45" s="163" t="s">
        <v>156</v>
      </c>
      <c r="N45" s="164" t="s">
        <v>24</v>
      </c>
      <c r="P45" s="54"/>
      <c r="Q45" s="104"/>
      <c r="R45" s="54"/>
    </row>
    <row r="46" spans="1:21" ht="15.95" customHeight="1" x14ac:dyDescent="0.2">
      <c r="A46" s="64" t="s">
        <v>91</v>
      </c>
      <c r="B46" s="83">
        <v>0</v>
      </c>
      <c r="C46" s="83">
        <v>0</v>
      </c>
      <c r="D46" s="83">
        <v>0</v>
      </c>
      <c r="E46" s="83">
        <v>0</v>
      </c>
      <c r="F46" s="83">
        <v>0</v>
      </c>
      <c r="G46" s="83">
        <v>0</v>
      </c>
      <c r="H46" s="83">
        <v>0</v>
      </c>
      <c r="I46" s="83"/>
      <c r="J46" s="83"/>
      <c r="K46" s="83"/>
      <c r="L46" s="83"/>
      <c r="M46" s="83"/>
      <c r="N46" s="65">
        <f t="shared" ref="N46:N58" si="4">SUM(B46:M46)</f>
        <v>0</v>
      </c>
      <c r="P46" s="54"/>
      <c r="Q46" s="104"/>
      <c r="R46" s="54"/>
    </row>
    <row r="47" spans="1:21" ht="15.95" customHeight="1" x14ac:dyDescent="0.2">
      <c r="A47" s="64" t="s">
        <v>44</v>
      </c>
      <c r="B47" s="83">
        <v>0</v>
      </c>
      <c r="C47" s="83">
        <v>0</v>
      </c>
      <c r="D47" s="83">
        <v>0</v>
      </c>
      <c r="E47" s="83">
        <v>3.2144620000000002</v>
      </c>
      <c r="F47" s="83">
        <v>0</v>
      </c>
      <c r="G47" s="83">
        <v>2.1778029999999999</v>
      </c>
      <c r="H47" s="83">
        <v>0</v>
      </c>
      <c r="I47" s="83"/>
      <c r="J47" s="83"/>
      <c r="K47" s="83"/>
      <c r="L47" s="83"/>
      <c r="M47" s="83"/>
      <c r="N47" s="65">
        <f t="shared" si="4"/>
        <v>5.3922650000000001</v>
      </c>
    </row>
    <row r="48" spans="1:21" ht="15.95" customHeight="1" x14ac:dyDescent="0.2">
      <c r="A48" s="64" t="s">
        <v>53</v>
      </c>
      <c r="B48" s="83">
        <v>0</v>
      </c>
      <c r="C48" s="83">
        <v>0</v>
      </c>
      <c r="D48" s="83">
        <v>0</v>
      </c>
      <c r="E48" s="83">
        <v>0</v>
      </c>
      <c r="F48" s="83">
        <v>0</v>
      </c>
      <c r="G48" s="83">
        <v>0</v>
      </c>
      <c r="H48" s="83">
        <v>0</v>
      </c>
      <c r="I48" s="83"/>
      <c r="J48" s="83"/>
      <c r="K48" s="83"/>
      <c r="L48" s="83"/>
      <c r="M48" s="83"/>
      <c r="N48" s="65">
        <f t="shared" si="4"/>
        <v>0</v>
      </c>
      <c r="Q48" s="105"/>
    </row>
    <row r="49" spans="1:18" ht="15.95" customHeight="1" x14ac:dyDescent="0.2">
      <c r="A49" s="66" t="s">
        <v>45</v>
      </c>
      <c r="B49" s="83">
        <v>0</v>
      </c>
      <c r="C49" s="83">
        <v>0</v>
      </c>
      <c r="D49" s="83">
        <v>0</v>
      </c>
      <c r="E49" s="83">
        <v>0</v>
      </c>
      <c r="F49" s="83">
        <v>0</v>
      </c>
      <c r="G49" s="83">
        <v>0</v>
      </c>
      <c r="H49" s="83">
        <v>0</v>
      </c>
      <c r="I49" s="83"/>
      <c r="J49" s="83"/>
      <c r="K49" s="83"/>
      <c r="L49" s="83"/>
      <c r="M49" s="83"/>
      <c r="N49" s="65">
        <f t="shared" si="4"/>
        <v>0</v>
      </c>
    </row>
    <row r="50" spans="1:18" ht="15.95" customHeight="1" x14ac:dyDescent="0.2">
      <c r="A50" s="66" t="s">
        <v>290</v>
      </c>
      <c r="B50" s="83">
        <v>7.0310990000000002</v>
      </c>
      <c r="C50" s="83">
        <v>5.6887970000000001</v>
      </c>
      <c r="D50" s="83">
        <v>2.856843</v>
      </c>
      <c r="E50" s="83">
        <v>0</v>
      </c>
      <c r="F50" s="83">
        <v>2.8111190000000001</v>
      </c>
      <c r="G50" s="83">
        <v>0</v>
      </c>
      <c r="H50" s="83">
        <v>4.0783110000000002</v>
      </c>
      <c r="I50" s="83"/>
      <c r="J50" s="83"/>
      <c r="K50" s="83"/>
      <c r="L50" s="83"/>
      <c r="M50" s="83"/>
      <c r="N50" s="65">
        <f t="shared" si="4"/>
        <v>22.466169000000001</v>
      </c>
    </row>
    <row r="51" spans="1:18" ht="15.95" customHeight="1" x14ac:dyDescent="0.2">
      <c r="A51" s="66" t="s">
        <v>88</v>
      </c>
      <c r="B51" s="83">
        <v>0</v>
      </c>
      <c r="C51" s="83">
        <v>0</v>
      </c>
      <c r="D51" s="83">
        <v>0</v>
      </c>
      <c r="E51" s="83">
        <v>0</v>
      </c>
      <c r="F51" s="83">
        <v>0</v>
      </c>
      <c r="G51" s="83">
        <v>0</v>
      </c>
      <c r="H51" s="83">
        <v>0</v>
      </c>
      <c r="I51" s="83"/>
      <c r="J51" s="83"/>
      <c r="K51" s="83"/>
      <c r="L51" s="83"/>
      <c r="M51" s="83"/>
      <c r="N51" s="65">
        <f>SUM(B51:M51)</f>
        <v>0</v>
      </c>
    </row>
    <row r="52" spans="1:18" ht="15.95" customHeight="1" x14ac:dyDescent="0.2">
      <c r="A52" s="64" t="s">
        <v>51</v>
      </c>
      <c r="B52" s="83">
        <v>0</v>
      </c>
      <c r="C52" s="83">
        <v>0</v>
      </c>
      <c r="D52" s="83">
        <v>0</v>
      </c>
      <c r="E52" s="83">
        <v>0</v>
      </c>
      <c r="F52" s="83">
        <v>0</v>
      </c>
      <c r="G52" s="83">
        <v>0</v>
      </c>
      <c r="H52" s="83">
        <v>0</v>
      </c>
      <c r="I52" s="83"/>
      <c r="J52" s="83"/>
      <c r="K52" s="83"/>
      <c r="L52" s="83"/>
      <c r="M52" s="83"/>
      <c r="N52" s="65">
        <f t="shared" si="4"/>
        <v>0</v>
      </c>
    </row>
    <row r="53" spans="1:18" ht="15.95" customHeight="1" x14ac:dyDescent="0.2">
      <c r="A53" s="64" t="s">
        <v>269</v>
      </c>
      <c r="B53" s="83">
        <v>0</v>
      </c>
      <c r="C53" s="83">
        <v>0</v>
      </c>
      <c r="D53" s="83">
        <v>0</v>
      </c>
      <c r="E53" s="83">
        <v>0</v>
      </c>
      <c r="F53" s="83">
        <v>0</v>
      </c>
      <c r="G53" s="83">
        <v>0</v>
      </c>
      <c r="H53" s="83">
        <v>0</v>
      </c>
      <c r="I53" s="83"/>
      <c r="J53" s="83"/>
      <c r="K53" s="83"/>
      <c r="L53" s="83"/>
      <c r="M53" s="83"/>
      <c r="N53" s="65">
        <f t="shared" ref="N53:N54" si="5">SUM(B53:M53)</f>
        <v>0</v>
      </c>
    </row>
    <row r="54" spans="1:18" ht="15.95" customHeight="1" x14ac:dyDescent="0.2">
      <c r="A54" s="64" t="s">
        <v>492</v>
      </c>
      <c r="B54" s="83">
        <v>3.0318770000000002</v>
      </c>
      <c r="C54" s="83">
        <v>0</v>
      </c>
      <c r="D54" s="83">
        <v>0</v>
      </c>
      <c r="E54" s="83">
        <v>0</v>
      </c>
      <c r="F54" s="83">
        <v>0</v>
      </c>
      <c r="G54" s="83">
        <v>0</v>
      </c>
      <c r="H54" s="83">
        <v>0</v>
      </c>
      <c r="I54" s="83"/>
      <c r="J54" s="83"/>
      <c r="K54" s="83"/>
      <c r="L54" s="83"/>
      <c r="M54" s="83"/>
      <c r="N54" s="65">
        <f t="shared" si="5"/>
        <v>3.0318770000000002</v>
      </c>
    </row>
    <row r="55" spans="1:18" ht="15.95" customHeight="1" x14ac:dyDescent="0.2">
      <c r="A55" s="66" t="s">
        <v>46</v>
      </c>
      <c r="B55" s="83">
        <v>0</v>
      </c>
      <c r="C55" s="83">
        <v>0</v>
      </c>
      <c r="D55" s="83">
        <v>0</v>
      </c>
      <c r="E55" s="83">
        <v>0</v>
      </c>
      <c r="F55" s="83">
        <v>0</v>
      </c>
      <c r="G55" s="83">
        <v>0</v>
      </c>
      <c r="H55" s="83">
        <v>0</v>
      </c>
      <c r="I55" s="83"/>
      <c r="J55" s="83"/>
      <c r="K55" s="83"/>
      <c r="L55" s="83"/>
      <c r="M55" s="83"/>
      <c r="N55" s="65">
        <f t="shared" si="4"/>
        <v>0</v>
      </c>
    </row>
    <row r="56" spans="1:18" ht="15.95" customHeight="1" x14ac:dyDescent="0.2">
      <c r="A56" s="67" t="s">
        <v>89</v>
      </c>
      <c r="B56" s="83">
        <v>3.1544349999999999</v>
      </c>
      <c r="C56" s="83">
        <v>0</v>
      </c>
      <c r="D56" s="83">
        <v>0</v>
      </c>
      <c r="E56" s="83">
        <v>0</v>
      </c>
      <c r="F56" s="83">
        <v>0</v>
      </c>
      <c r="G56" s="83">
        <v>2.693282</v>
      </c>
      <c r="H56" s="83">
        <v>0</v>
      </c>
      <c r="I56" s="83"/>
      <c r="J56" s="83"/>
      <c r="K56" s="83"/>
      <c r="L56" s="83"/>
      <c r="M56" s="83"/>
      <c r="N56" s="65">
        <f t="shared" si="4"/>
        <v>5.8477169999999994</v>
      </c>
    </row>
    <row r="57" spans="1:18" ht="15.95" customHeight="1" x14ac:dyDescent="0.2">
      <c r="A57" s="67" t="s">
        <v>47</v>
      </c>
      <c r="B57" s="83">
        <v>0</v>
      </c>
      <c r="C57" s="83">
        <v>0</v>
      </c>
      <c r="D57" s="83">
        <v>0</v>
      </c>
      <c r="E57" s="83">
        <v>0</v>
      </c>
      <c r="F57" s="83">
        <v>0</v>
      </c>
      <c r="G57" s="83">
        <v>0</v>
      </c>
      <c r="H57" s="83">
        <v>0</v>
      </c>
      <c r="I57" s="83"/>
      <c r="J57" s="83"/>
      <c r="K57" s="83"/>
      <c r="L57" s="83"/>
      <c r="M57" s="83"/>
      <c r="N57" s="65">
        <f t="shared" si="4"/>
        <v>0</v>
      </c>
    </row>
    <row r="58" spans="1:18" ht="15.95" customHeight="1" thickBot="1" x14ac:dyDescent="0.25">
      <c r="A58" s="64" t="s">
        <v>48</v>
      </c>
      <c r="B58" s="83">
        <v>0</v>
      </c>
      <c r="C58" s="83">
        <v>0</v>
      </c>
      <c r="D58" s="83">
        <v>0</v>
      </c>
      <c r="E58" s="83">
        <v>0</v>
      </c>
      <c r="F58" s="83">
        <v>0</v>
      </c>
      <c r="G58" s="83">
        <v>0</v>
      </c>
      <c r="H58" s="83">
        <v>0</v>
      </c>
      <c r="I58" s="83"/>
      <c r="J58" s="83"/>
      <c r="K58" s="83"/>
      <c r="L58" s="83"/>
      <c r="M58" s="83"/>
      <c r="N58" s="65">
        <f t="shared" si="4"/>
        <v>0</v>
      </c>
    </row>
    <row r="59" spans="1:18" s="54" customFormat="1" ht="15.95" customHeight="1" thickBot="1" x14ac:dyDescent="0.25">
      <c r="A59" s="110" t="s">
        <v>101</v>
      </c>
      <c r="B59" s="122">
        <f t="shared" ref="B59:M59" si="6">SUM(B46:B58)</f>
        <v>13.217411</v>
      </c>
      <c r="C59" s="123">
        <f t="shared" si="6"/>
        <v>5.6887970000000001</v>
      </c>
      <c r="D59" s="123">
        <f t="shared" si="6"/>
        <v>2.856843</v>
      </c>
      <c r="E59" s="123">
        <f t="shared" si="6"/>
        <v>3.2144620000000002</v>
      </c>
      <c r="F59" s="123">
        <f t="shared" si="6"/>
        <v>2.8111190000000001</v>
      </c>
      <c r="G59" s="123">
        <f t="shared" si="6"/>
        <v>4.8710849999999999</v>
      </c>
      <c r="H59" s="123">
        <f t="shared" si="6"/>
        <v>4.0783110000000002</v>
      </c>
      <c r="I59" s="123">
        <f t="shared" si="6"/>
        <v>0</v>
      </c>
      <c r="J59" s="123">
        <f t="shared" si="6"/>
        <v>0</v>
      </c>
      <c r="K59" s="123">
        <f t="shared" si="6"/>
        <v>0</v>
      </c>
      <c r="L59" s="123">
        <f t="shared" si="6"/>
        <v>0</v>
      </c>
      <c r="M59" s="123">
        <f t="shared" si="6"/>
        <v>0</v>
      </c>
      <c r="N59" s="165">
        <f>SUM(N46:N58)</f>
        <v>36.738028</v>
      </c>
      <c r="O59" s="56"/>
      <c r="P59" s="53"/>
      <c r="Q59" s="96"/>
      <c r="R59" s="53"/>
    </row>
    <row r="61" spans="1:18" x14ac:dyDescent="0.2">
      <c r="A61" s="144" t="s">
        <v>314</v>
      </c>
    </row>
    <row r="62" spans="1:18" x14ac:dyDescent="0.2">
      <c r="A62" s="92"/>
    </row>
    <row r="65" spans="16:18" x14ac:dyDescent="0.2">
      <c r="P65" s="54"/>
      <c r="Q65" s="104"/>
      <c r="R65" s="54"/>
    </row>
  </sheetData>
  <sortState ref="A46:A54">
    <sortCondition ref="A45"/>
  </sortState>
  <printOptions horizontalCentered="1"/>
  <pageMargins left="0.5" right="0.5" top="0.5" bottom="0.5" header="0.5" footer="0.5"/>
  <pageSetup scale="58" orientation="landscape" r:id="rId1"/>
  <headerFooter alignWithMargins="0"/>
  <rowBreaks count="1" manualBreakCount="1">
    <brk id="59" max="14"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EU82"/>
  <sheetViews>
    <sheetView workbookViewId="0"/>
  </sheetViews>
  <sheetFormatPr defaultColWidth="9.140625" defaultRowHeight="12.75" x14ac:dyDescent="0.2"/>
  <cols>
    <col min="1" max="1" width="12.42578125" style="2" customWidth="1"/>
    <col min="2" max="2" width="47.42578125" style="2" bestFit="1" customWidth="1"/>
    <col min="3" max="3" width="40.28515625" style="2" bestFit="1" customWidth="1"/>
    <col min="4" max="4" width="12.85546875" style="2" bestFit="1" customWidth="1"/>
    <col min="5" max="5" width="17.85546875" style="2" bestFit="1" customWidth="1"/>
    <col min="6" max="7" width="26.85546875" style="2" bestFit="1" customWidth="1"/>
    <col min="8" max="8" width="16" style="2" bestFit="1" customWidth="1"/>
    <col min="9" max="9" width="10.42578125" style="2" customWidth="1"/>
    <col min="10" max="13" width="9.140625" style="2"/>
    <col min="14" max="14" width="13.140625" style="2" bestFit="1" customWidth="1"/>
    <col min="15" max="16384" width="9.140625" style="2"/>
  </cols>
  <sheetData>
    <row r="1" spans="1:9" ht="12.75" customHeight="1" x14ac:dyDescent="0.2">
      <c r="A1" s="45" t="s">
        <v>0</v>
      </c>
    </row>
    <row r="2" spans="1:9" ht="12.75" customHeight="1" x14ac:dyDescent="0.2">
      <c r="A2" s="45" t="s">
        <v>59</v>
      </c>
    </row>
    <row r="3" spans="1:9" ht="12.75" customHeight="1" x14ac:dyDescent="0.2">
      <c r="A3" s="45" t="s">
        <v>247</v>
      </c>
    </row>
    <row r="4" spans="1:9" ht="12.75" customHeight="1" x14ac:dyDescent="0.2">
      <c r="A4" s="45" t="s">
        <v>57</v>
      </c>
    </row>
    <row r="5" spans="1:9" ht="12.75" customHeight="1" x14ac:dyDescent="0.2">
      <c r="A5" s="45" t="s">
        <v>67</v>
      </c>
    </row>
    <row r="6" spans="1:9" ht="12.75" customHeight="1" x14ac:dyDescent="0.2">
      <c r="A6" s="45" t="s">
        <v>11</v>
      </c>
    </row>
    <row r="7" spans="1:9" ht="12.75" customHeight="1" x14ac:dyDescent="0.2"/>
    <row r="8" spans="1:9" s="19" customFormat="1" ht="24" customHeight="1" x14ac:dyDescent="0.2">
      <c r="A8" s="149" t="s">
        <v>30</v>
      </c>
      <c r="B8" s="149"/>
      <c r="C8" s="149"/>
      <c r="D8" s="149"/>
      <c r="E8" s="149"/>
      <c r="F8" s="149"/>
      <c r="G8" s="149"/>
      <c r="H8" s="149"/>
      <c r="I8" s="149"/>
    </row>
    <row r="9" spans="1:9" ht="13.5" customHeight="1" thickBot="1" x14ac:dyDescent="0.3">
      <c r="A9" s="14"/>
      <c r="B9" s="14"/>
      <c r="C9" s="14"/>
      <c r="D9" s="14"/>
      <c r="E9" s="14"/>
      <c r="F9" s="14"/>
      <c r="G9" s="14"/>
      <c r="H9" s="14"/>
      <c r="I9" s="111" t="s">
        <v>94</v>
      </c>
    </row>
    <row r="10" spans="1:9" s="21" customFormat="1" ht="26.25" thickBot="1" x14ac:dyDescent="0.25">
      <c r="A10" s="158" t="s">
        <v>20</v>
      </c>
      <c r="B10" s="159" t="s">
        <v>1</v>
      </c>
      <c r="C10" s="159" t="s">
        <v>2</v>
      </c>
      <c r="D10" s="159" t="s">
        <v>21</v>
      </c>
      <c r="E10" s="159" t="s">
        <v>22</v>
      </c>
      <c r="F10" s="159" t="s">
        <v>3</v>
      </c>
      <c r="G10" s="159" t="s">
        <v>23</v>
      </c>
      <c r="H10" s="159" t="s">
        <v>73</v>
      </c>
      <c r="I10" s="160" t="s">
        <v>32</v>
      </c>
    </row>
    <row r="11" spans="1:9" s="40" customFormat="1" ht="15.95" customHeight="1" x14ac:dyDescent="0.2">
      <c r="A11" s="99">
        <v>43837</v>
      </c>
      <c r="B11" s="25" t="s">
        <v>492</v>
      </c>
      <c r="C11" s="26" t="s">
        <v>493</v>
      </c>
      <c r="D11" s="25" t="s">
        <v>494</v>
      </c>
      <c r="E11" s="25" t="s">
        <v>29</v>
      </c>
      <c r="F11" s="26" t="s">
        <v>357</v>
      </c>
      <c r="G11" s="25" t="s">
        <v>263</v>
      </c>
      <c r="H11" s="18">
        <v>3031877</v>
      </c>
      <c r="I11" s="145" t="s">
        <v>70</v>
      </c>
    </row>
    <row r="12" spans="1:9" s="40" customFormat="1" ht="15.95" customHeight="1" x14ac:dyDescent="0.2">
      <c r="A12" s="99">
        <v>43842</v>
      </c>
      <c r="B12" s="25" t="s">
        <v>290</v>
      </c>
      <c r="C12" s="26" t="s">
        <v>417</v>
      </c>
      <c r="D12" s="25" t="s">
        <v>289</v>
      </c>
      <c r="E12" s="25" t="s">
        <v>19</v>
      </c>
      <c r="F12" s="26" t="s">
        <v>93</v>
      </c>
      <c r="G12" s="25" t="s">
        <v>308</v>
      </c>
      <c r="H12" s="18">
        <v>1583689</v>
      </c>
      <c r="I12" s="145" t="s">
        <v>70</v>
      </c>
    </row>
    <row r="13" spans="1:9" s="40" customFormat="1" ht="15.95" customHeight="1" x14ac:dyDescent="0.2">
      <c r="A13" s="99">
        <v>43855</v>
      </c>
      <c r="B13" s="25" t="s">
        <v>490</v>
      </c>
      <c r="C13" s="25" t="s">
        <v>491</v>
      </c>
      <c r="D13" s="25" t="s">
        <v>489</v>
      </c>
      <c r="E13" s="25" t="s">
        <v>6</v>
      </c>
      <c r="F13" s="25" t="s">
        <v>195</v>
      </c>
      <c r="G13" s="25" t="s">
        <v>263</v>
      </c>
      <c r="H13" s="18">
        <v>3154435</v>
      </c>
      <c r="I13" s="145" t="s">
        <v>70</v>
      </c>
    </row>
    <row r="14" spans="1:9" s="40" customFormat="1" ht="15.95" customHeight="1" x14ac:dyDescent="0.2">
      <c r="A14" s="99">
        <v>43898</v>
      </c>
      <c r="B14" s="25" t="s">
        <v>290</v>
      </c>
      <c r="C14" s="25" t="s">
        <v>417</v>
      </c>
      <c r="D14" s="25" t="s">
        <v>289</v>
      </c>
      <c r="E14" s="25" t="s">
        <v>6</v>
      </c>
      <c r="F14" s="25" t="s">
        <v>93</v>
      </c>
      <c r="G14" s="25" t="s">
        <v>308</v>
      </c>
      <c r="H14" s="18">
        <v>2856843</v>
      </c>
      <c r="I14" s="145"/>
    </row>
    <row r="15" spans="1:9" s="40" customFormat="1" ht="15.95" customHeight="1" x14ac:dyDescent="0.2">
      <c r="A15" s="99">
        <v>43924</v>
      </c>
      <c r="B15" s="25" t="s">
        <v>524</v>
      </c>
      <c r="C15" s="25" t="s">
        <v>525</v>
      </c>
      <c r="D15" s="25" t="s">
        <v>526</v>
      </c>
      <c r="E15" s="25" t="s">
        <v>6</v>
      </c>
      <c r="F15" s="25" t="s">
        <v>205</v>
      </c>
      <c r="G15" s="25" t="s">
        <v>263</v>
      </c>
      <c r="H15" s="18">
        <v>3214462</v>
      </c>
      <c r="I15" s="145" t="s">
        <v>70</v>
      </c>
    </row>
    <row r="16" spans="1:9" s="40" customFormat="1" ht="15.95" customHeight="1" x14ac:dyDescent="0.2">
      <c r="A16" s="99">
        <v>43988</v>
      </c>
      <c r="B16" s="25" t="s">
        <v>524</v>
      </c>
      <c r="C16" s="25" t="s">
        <v>525</v>
      </c>
      <c r="D16" s="25" t="s">
        <v>526</v>
      </c>
      <c r="E16" s="25" t="s">
        <v>6</v>
      </c>
      <c r="F16" s="25" t="s">
        <v>383</v>
      </c>
      <c r="G16" s="25" t="s">
        <v>263</v>
      </c>
      <c r="H16" s="18">
        <v>2177803</v>
      </c>
      <c r="I16" s="145"/>
    </row>
    <row r="17" spans="1:16" s="40" customFormat="1" ht="15.95" customHeight="1" x14ac:dyDescent="0.2">
      <c r="A17" s="99">
        <v>43993</v>
      </c>
      <c r="B17" s="25" t="s">
        <v>89</v>
      </c>
      <c r="C17" s="25" t="s">
        <v>491</v>
      </c>
      <c r="D17" s="25" t="s">
        <v>537</v>
      </c>
      <c r="E17" s="25" t="s">
        <v>19</v>
      </c>
      <c r="F17" s="25" t="s">
        <v>90</v>
      </c>
      <c r="G17" s="25" t="s">
        <v>307</v>
      </c>
      <c r="H17" s="18">
        <v>2693282</v>
      </c>
      <c r="I17" s="145" t="s">
        <v>70</v>
      </c>
    </row>
    <row r="18" spans="1:16" s="40" customFormat="1" ht="15.95" customHeight="1" thickBot="1" x14ac:dyDescent="0.25">
      <c r="A18" s="99">
        <v>44038</v>
      </c>
      <c r="B18" s="25" t="s">
        <v>290</v>
      </c>
      <c r="C18" s="25" t="s">
        <v>417</v>
      </c>
      <c r="D18" s="25" t="s">
        <v>542</v>
      </c>
      <c r="E18" s="25" t="s">
        <v>6</v>
      </c>
      <c r="F18" s="25" t="s">
        <v>93</v>
      </c>
      <c r="G18" s="25" t="s">
        <v>308</v>
      </c>
      <c r="H18" s="18">
        <v>1245339</v>
      </c>
      <c r="I18" s="145" t="s">
        <v>70</v>
      </c>
    </row>
    <row r="19" spans="1:16" s="40" customFormat="1" ht="15.95" customHeight="1" thickBot="1" x14ac:dyDescent="0.25">
      <c r="A19" s="186" t="s">
        <v>448</v>
      </c>
      <c r="B19" s="69"/>
      <c r="C19" s="69"/>
      <c r="D19" s="69"/>
      <c r="E19" s="69"/>
      <c r="F19" s="69"/>
      <c r="G19" s="76"/>
      <c r="H19" s="166">
        <f>SUM(H11:H18)</f>
        <v>19957730</v>
      </c>
      <c r="I19" s="71"/>
    </row>
    <row r="20" spans="1:16" s="40" customFormat="1" ht="12.75" customHeight="1" x14ac:dyDescent="0.2">
      <c r="A20" s="3"/>
      <c r="B20" s="3"/>
      <c r="C20" s="3"/>
      <c r="D20" s="3"/>
      <c r="E20" s="3"/>
      <c r="F20" s="3"/>
      <c r="G20" s="22"/>
      <c r="H20" s="50"/>
      <c r="I20" s="3"/>
      <c r="J20" s="42"/>
      <c r="K20" s="42"/>
      <c r="L20" s="42"/>
      <c r="M20" s="42"/>
    </row>
    <row r="21" spans="1:16" s="40" customFormat="1" ht="12.75" customHeight="1" x14ac:dyDescent="0.2">
      <c r="A21" s="28"/>
      <c r="B21" s="28"/>
      <c r="C21" s="28"/>
      <c r="D21" s="28"/>
      <c r="E21" s="28"/>
      <c r="F21" s="28"/>
      <c r="G21" s="28"/>
      <c r="H21" s="28"/>
      <c r="I21" s="28"/>
      <c r="J21" s="42"/>
      <c r="K21" s="42"/>
      <c r="L21" s="42"/>
      <c r="M21" s="42"/>
    </row>
    <row r="22" spans="1:16" s="38" customFormat="1" ht="13.5" customHeight="1" x14ac:dyDescent="0.2">
      <c r="A22" s="200" t="s">
        <v>105</v>
      </c>
      <c r="B22" s="200"/>
      <c r="C22" s="200"/>
      <c r="D22" s="200"/>
      <c r="E22" s="200"/>
      <c r="F22" s="200"/>
      <c r="G22" s="200"/>
      <c r="H22" s="200"/>
      <c r="I22" s="200"/>
    </row>
    <row r="23" spans="1:16" s="38" customFormat="1" ht="13.5" customHeight="1" x14ac:dyDescent="0.2">
      <c r="A23" s="200" t="s">
        <v>98</v>
      </c>
      <c r="B23" s="200"/>
      <c r="C23" s="200"/>
      <c r="D23" s="200"/>
      <c r="E23" s="200"/>
      <c r="F23" s="200"/>
      <c r="G23" s="200"/>
      <c r="H23" s="200"/>
      <c r="I23" s="200"/>
    </row>
    <row r="24" spans="1:16" s="38" customFormat="1" ht="15" customHeight="1" x14ac:dyDescent="0.2">
      <c r="A24" s="28"/>
      <c r="B24" s="28"/>
      <c r="C24" s="28"/>
      <c r="D24" s="28"/>
      <c r="E24" s="28"/>
      <c r="F24" s="28"/>
      <c r="G24" s="28"/>
      <c r="H24" s="28"/>
      <c r="I24" s="28"/>
    </row>
    <row r="25" spans="1:16" s="38" customFormat="1" ht="15" customHeight="1" x14ac:dyDescent="0.2">
      <c r="A25" s="28"/>
      <c r="B25" s="28"/>
      <c r="C25" s="28"/>
      <c r="D25" s="28"/>
      <c r="E25" s="28"/>
      <c r="F25" s="28"/>
      <c r="G25" s="28"/>
      <c r="H25" s="28"/>
      <c r="I25" s="28"/>
      <c r="J25" s="42"/>
      <c r="K25" s="42"/>
      <c r="L25" s="42"/>
      <c r="M25" s="42"/>
    </row>
    <row r="26" spans="1:16" s="38" customFormat="1" ht="21.75" x14ac:dyDescent="0.2">
      <c r="A26" s="149" t="s">
        <v>31</v>
      </c>
      <c r="B26" s="149"/>
      <c r="C26" s="149"/>
      <c r="D26" s="149"/>
      <c r="E26" s="149"/>
      <c r="F26" s="149"/>
      <c r="G26" s="149"/>
      <c r="H26" s="149"/>
      <c r="I26" s="149"/>
      <c r="J26" s="42"/>
      <c r="K26" s="42"/>
      <c r="L26" s="42"/>
      <c r="M26" s="42"/>
    </row>
    <row r="27" spans="1:16" s="38" customFormat="1" ht="13.5" thickBot="1" x14ac:dyDescent="0.25">
      <c r="A27" s="1"/>
      <c r="B27" s="1"/>
      <c r="C27" s="1"/>
      <c r="D27" s="1"/>
      <c r="E27" s="1"/>
      <c r="F27" s="1"/>
      <c r="G27" s="1"/>
      <c r="H27" s="1"/>
      <c r="I27" s="113" t="s">
        <v>95</v>
      </c>
      <c r="J27" s="42"/>
      <c r="K27" s="42"/>
      <c r="L27" s="42"/>
      <c r="M27" s="42"/>
    </row>
    <row r="28" spans="1:16" s="38" customFormat="1" ht="26.25" thickBot="1" x14ac:dyDescent="0.25">
      <c r="A28" s="158" t="s">
        <v>20</v>
      </c>
      <c r="B28" s="159" t="s">
        <v>1</v>
      </c>
      <c r="C28" s="159" t="s">
        <v>2</v>
      </c>
      <c r="D28" s="159" t="s">
        <v>21</v>
      </c>
      <c r="E28" s="159" t="s">
        <v>22</v>
      </c>
      <c r="F28" s="159" t="s">
        <v>3</v>
      </c>
      <c r="G28" s="159" t="s">
        <v>23</v>
      </c>
      <c r="H28" s="159" t="s">
        <v>73</v>
      </c>
      <c r="I28" s="160" t="s">
        <v>32</v>
      </c>
      <c r="J28" s="29"/>
      <c r="K28" s="28"/>
      <c r="L28" s="28"/>
      <c r="M28" s="26"/>
      <c r="N28" s="25"/>
      <c r="O28" s="34"/>
      <c r="P28" s="51"/>
    </row>
    <row r="29" spans="1:16" s="40" customFormat="1" ht="15.95" customHeight="1" x14ac:dyDescent="0.2">
      <c r="A29" s="99">
        <v>43836</v>
      </c>
      <c r="B29" s="25" t="s">
        <v>290</v>
      </c>
      <c r="C29" s="26" t="s">
        <v>310</v>
      </c>
      <c r="D29" s="25" t="s">
        <v>379</v>
      </c>
      <c r="E29" s="25" t="s">
        <v>6</v>
      </c>
      <c r="F29" s="26" t="s">
        <v>176</v>
      </c>
      <c r="G29" s="25" t="s">
        <v>308</v>
      </c>
      <c r="H29" s="18">
        <v>2785832</v>
      </c>
      <c r="I29" s="145"/>
    </row>
    <row r="30" spans="1:16" s="40" customFormat="1" ht="15.95" customHeight="1" x14ac:dyDescent="0.2">
      <c r="A30" s="99">
        <v>43853</v>
      </c>
      <c r="B30" s="25" t="s">
        <v>290</v>
      </c>
      <c r="C30" s="26" t="s">
        <v>310</v>
      </c>
      <c r="D30" s="25" t="s">
        <v>379</v>
      </c>
      <c r="E30" s="25" t="s">
        <v>6</v>
      </c>
      <c r="F30" s="26" t="s">
        <v>228</v>
      </c>
      <c r="G30" s="25" t="s">
        <v>308</v>
      </c>
      <c r="H30" s="18">
        <v>2661578</v>
      </c>
      <c r="I30" s="145"/>
    </row>
    <row r="31" spans="1:16" s="40" customFormat="1" ht="15.95" customHeight="1" x14ac:dyDescent="0.2">
      <c r="A31" s="99">
        <v>43863</v>
      </c>
      <c r="B31" s="25" t="s">
        <v>290</v>
      </c>
      <c r="C31" s="26" t="s">
        <v>310</v>
      </c>
      <c r="D31" s="25" t="s">
        <v>379</v>
      </c>
      <c r="E31" s="25" t="s">
        <v>6</v>
      </c>
      <c r="F31" s="26" t="s">
        <v>176</v>
      </c>
      <c r="G31" s="25" t="s">
        <v>308</v>
      </c>
      <c r="H31" s="18">
        <v>2845711</v>
      </c>
      <c r="I31" s="145"/>
    </row>
    <row r="32" spans="1:16" s="40" customFormat="1" ht="15.95" customHeight="1" x14ac:dyDescent="0.2">
      <c r="A32" s="99">
        <v>43881</v>
      </c>
      <c r="B32" s="25" t="s">
        <v>290</v>
      </c>
      <c r="C32" s="26" t="s">
        <v>310</v>
      </c>
      <c r="D32" s="25" t="s">
        <v>379</v>
      </c>
      <c r="E32" s="25" t="s">
        <v>6</v>
      </c>
      <c r="F32" s="26" t="s">
        <v>176</v>
      </c>
      <c r="G32" s="25" t="s">
        <v>308</v>
      </c>
      <c r="H32" s="18">
        <v>2843086</v>
      </c>
      <c r="I32" s="145"/>
    </row>
    <row r="33" spans="1:16" s="40" customFormat="1" ht="15.95" customHeight="1" x14ac:dyDescent="0.2">
      <c r="A33" s="99">
        <v>43959</v>
      </c>
      <c r="B33" s="25" t="s">
        <v>290</v>
      </c>
      <c r="C33" s="26" t="s">
        <v>310</v>
      </c>
      <c r="D33" s="25" t="s">
        <v>379</v>
      </c>
      <c r="E33" s="25" t="s">
        <v>6</v>
      </c>
      <c r="F33" s="26" t="s">
        <v>127</v>
      </c>
      <c r="G33" s="25" t="s">
        <v>308</v>
      </c>
      <c r="H33" s="18">
        <v>2811119</v>
      </c>
      <c r="I33" s="145"/>
    </row>
    <row r="34" spans="1:16" s="40" customFormat="1" ht="15.95" customHeight="1" thickBot="1" x14ac:dyDescent="0.25">
      <c r="A34" s="99">
        <v>44022</v>
      </c>
      <c r="B34" s="25" t="s">
        <v>290</v>
      </c>
      <c r="C34" s="26" t="s">
        <v>310</v>
      </c>
      <c r="D34" s="25" t="s">
        <v>379</v>
      </c>
      <c r="E34" s="25" t="s">
        <v>6</v>
      </c>
      <c r="F34" s="26" t="s">
        <v>127</v>
      </c>
      <c r="G34" s="25" t="s">
        <v>308</v>
      </c>
      <c r="H34" s="18">
        <v>2832972</v>
      </c>
      <c r="I34" s="145"/>
    </row>
    <row r="35" spans="1:16" s="38" customFormat="1" ht="15.95" customHeight="1" thickBot="1" x14ac:dyDescent="0.25">
      <c r="A35" s="186" t="s">
        <v>449</v>
      </c>
      <c r="B35" s="72"/>
      <c r="C35" s="72"/>
      <c r="D35" s="72"/>
      <c r="E35" s="72"/>
      <c r="F35" s="77"/>
      <c r="G35" s="76"/>
      <c r="H35" s="166">
        <f>SUM(H29:H34)</f>
        <v>16780298</v>
      </c>
      <c r="I35" s="78"/>
      <c r="J35" s="29"/>
      <c r="K35" s="28"/>
      <c r="L35" s="28"/>
      <c r="M35" s="26"/>
      <c r="N35" s="25"/>
      <c r="O35" s="34"/>
      <c r="P35" s="51"/>
    </row>
    <row r="36" spans="1:16" s="38" customFormat="1" ht="12.75" customHeight="1" thickBot="1" x14ac:dyDescent="0.25">
      <c r="A36" s="4"/>
      <c r="B36" s="4"/>
      <c r="C36" s="4"/>
      <c r="D36" s="4"/>
      <c r="E36" s="4"/>
      <c r="F36" s="7"/>
      <c r="G36" s="22"/>
      <c r="H36" s="50"/>
      <c r="I36" s="2"/>
      <c r="J36" s="29"/>
      <c r="K36" s="28"/>
      <c r="L36" s="28"/>
      <c r="M36" s="26"/>
      <c r="N36" s="25"/>
      <c r="O36" s="34"/>
      <c r="P36" s="51"/>
    </row>
    <row r="37" spans="1:16" s="38" customFormat="1" ht="15.95" customHeight="1" thickBot="1" x14ac:dyDescent="0.25">
      <c r="A37" s="23"/>
      <c r="B37" s="23"/>
      <c r="C37" s="23"/>
      <c r="D37" s="23"/>
      <c r="E37" s="23"/>
      <c r="F37" s="2"/>
      <c r="G37" s="24" t="s">
        <v>33</v>
      </c>
      <c r="H37" s="166">
        <f>SUM(H35+H19)</f>
        <v>36738028</v>
      </c>
      <c r="I37" s="23"/>
    </row>
    <row r="38" spans="1:16" s="38" customFormat="1" ht="13.5" customHeight="1" x14ac:dyDescent="0.2">
      <c r="A38" s="200" t="s">
        <v>119</v>
      </c>
      <c r="B38" s="200"/>
      <c r="C38" s="200"/>
      <c r="D38" s="200"/>
      <c r="E38" s="200"/>
      <c r="F38" s="200"/>
      <c r="G38" s="200"/>
      <c r="H38" s="200"/>
      <c r="I38" s="200"/>
    </row>
    <row r="39" spans="1:16" s="38" customFormat="1" ht="13.5" customHeight="1" x14ac:dyDescent="0.2">
      <c r="A39" s="200" t="s">
        <v>120</v>
      </c>
      <c r="B39" s="200"/>
      <c r="C39" s="200"/>
      <c r="D39" s="200"/>
      <c r="E39" s="200"/>
      <c r="F39" s="200"/>
      <c r="G39" s="200"/>
      <c r="H39" s="200"/>
      <c r="I39" s="200"/>
    </row>
    <row r="40" spans="1:16" s="19" customFormat="1" x14ac:dyDescent="0.2">
      <c r="A40" s="200" t="s">
        <v>121</v>
      </c>
      <c r="B40" s="200"/>
      <c r="C40" s="200"/>
      <c r="D40" s="200"/>
      <c r="E40" s="200"/>
      <c r="F40" s="200"/>
      <c r="G40" s="200"/>
      <c r="H40" s="200"/>
      <c r="I40" s="200"/>
      <c r="K40" s="79"/>
    </row>
    <row r="41" spans="1:16" s="19" customFormat="1" ht="12.75" customHeight="1" x14ac:dyDescent="0.2">
      <c r="A41" s="2"/>
      <c r="B41" s="96"/>
      <c r="C41" s="2"/>
      <c r="D41" s="2"/>
      <c r="E41" s="2"/>
      <c r="F41" s="2"/>
      <c r="G41" s="2"/>
      <c r="H41" s="34"/>
      <c r="I41" s="2"/>
    </row>
    <row r="42" spans="1:16" x14ac:dyDescent="0.2">
      <c r="B42" s="97"/>
      <c r="H42" s="34"/>
    </row>
    <row r="44" spans="1:16" s="40" customFormat="1" ht="15.95" customHeight="1" x14ac:dyDescent="0.2">
      <c r="A44" s="3"/>
      <c r="B44" s="3"/>
      <c r="C44" s="3"/>
      <c r="D44" s="3"/>
      <c r="E44" s="3"/>
      <c r="F44" s="3"/>
      <c r="G44" s="3"/>
      <c r="H44" s="7"/>
      <c r="I44" s="2"/>
    </row>
    <row r="45" spans="1:16" s="40" customFormat="1" ht="15.95" customHeight="1" x14ac:dyDescent="0.2">
      <c r="A45" s="2"/>
      <c r="B45" s="2"/>
      <c r="C45" s="2"/>
      <c r="D45" s="2"/>
      <c r="E45" s="2"/>
      <c r="F45" s="2"/>
      <c r="G45" s="2"/>
      <c r="H45" s="2"/>
      <c r="I45" s="11"/>
    </row>
    <row r="46" spans="1:16" s="40" customFormat="1" ht="15.95" customHeight="1" x14ac:dyDescent="0.2">
      <c r="A46" s="11"/>
      <c r="B46" s="11"/>
      <c r="C46" s="11"/>
      <c r="D46" s="11"/>
      <c r="E46" s="11"/>
      <c r="F46" s="11"/>
      <c r="G46" s="11"/>
      <c r="H46" s="17"/>
      <c r="I46" s="2"/>
    </row>
    <row r="47" spans="1:16" s="40" customFormat="1" ht="15.95" customHeight="1" x14ac:dyDescent="0.2">
      <c r="A47" s="2"/>
      <c r="B47" s="2"/>
      <c r="C47" s="2"/>
      <c r="D47" s="2"/>
      <c r="E47" s="2"/>
      <c r="F47" s="2"/>
      <c r="G47" s="2"/>
      <c r="H47" s="120"/>
      <c r="I47" s="2"/>
    </row>
    <row r="48" spans="1:16" s="40" customFormat="1" ht="15.95" customHeight="1" x14ac:dyDescent="0.2">
      <c r="A48" s="2"/>
      <c r="B48" s="2"/>
      <c r="C48" s="2"/>
      <c r="D48" s="2"/>
      <c r="E48" s="2"/>
      <c r="F48" s="2"/>
      <c r="G48" s="2"/>
      <c r="H48" s="2"/>
      <c r="I48" s="2"/>
    </row>
    <row r="49" spans="1:16375" s="40" customFormat="1" ht="15.95" customHeight="1" x14ac:dyDescent="0.2">
      <c r="A49" s="9"/>
      <c r="B49" s="9"/>
      <c r="C49" s="9"/>
      <c r="D49" s="9"/>
      <c r="E49" s="9"/>
      <c r="F49" s="9"/>
      <c r="G49" s="9"/>
      <c r="H49" s="9"/>
      <c r="I49" s="2"/>
    </row>
    <row r="50" spans="1:16375" s="40" customFormat="1" ht="15.95" customHeight="1" x14ac:dyDescent="0.2">
      <c r="A50" s="2"/>
      <c r="B50" s="2"/>
      <c r="C50" s="2"/>
      <c r="D50" s="2"/>
      <c r="E50" s="2"/>
      <c r="F50" s="2"/>
      <c r="G50" s="2"/>
      <c r="H50" s="2"/>
      <c r="I50" s="2"/>
      <c r="N50" s="89"/>
    </row>
    <row r="51" spans="1:16375" s="40" customFormat="1" ht="15.95" customHeight="1" x14ac:dyDescent="0.2">
      <c r="A51" s="2"/>
      <c r="B51" s="2"/>
      <c r="C51" s="2"/>
      <c r="D51" s="2"/>
      <c r="E51" s="2"/>
      <c r="F51" s="2"/>
      <c r="G51" s="2"/>
      <c r="H51" s="2"/>
      <c r="I51" s="2"/>
      <c r="N51" s="89"/>
    </row>
    <row r="52" spans="1:16375" s="40" customFormat="1" ht="15.95" customHeight="1" x14ac:dyDescent="0.2">
      <c r="A52" s="2"/>
      <c r="B52" s="2"/>
      <c r="C52" s="2"/>
      <c r="D52" s="2"/>
      <c r="E52" s="2"/>
      <c r="F52" s="2"/>
      <c r="G52" s="2"/>
      <c r="H52" s="2"/>
      <c r="I52" s="2"/>
      <c r="N52" s="89"/>
    </row>
    <row r="53" spans="1:16375" s="40" customFormat="1" ht="15.95" customHeight="1" x14ac:dyDescent="0.2">
      <c r="A53" s="2"/>
      <c r="B53" s="2"/>
      <c r="C53" s="2"/>
      <c r="D53" s="2"/>
      <c r="E53" s="2"/>
      <c r="F53" s="2"/>
      <c r="G53" s="2"/>
      <c r="H53" s="2"/>
      <c r="I53" s="2"/>
    </row>
    <row r="54" spans="1:16375" s="40" customFormat="1" ht="15.95" customHeight="1" x14ac:dyDescent="0.2">
      <c r="A54" s="2"/>
      <c r="B54" s="2"/>
      <c r="C54" s="2"/>
      <c r="D54" s="2"/>
      <c r="E54" s="2"/>
      <c r="F54" s="2"/>
      <c r="G54" s="2"/>
      <c r="H54" s="2"/>
      <c r="I54" s="2"/>
    </row>
    <row r="55" spans="1:16375" s="40" customFormat="1" ht="15.95" customHeight="1" x14ac:dyDescent="0.2">
      <c r="A55" s="2"/>
      <c r="B55" s="2"/>
      <c r="C55" s="2"/>
      <c r="D55" s="2"/>
      <c r="E55" s="2"/>
      <c r="F55" s="2"/>
      <c r="G55" s="2"/>
      <c r="H55" s="2"/>
      <c r="I55" s="2"/>
    </row>
    <row r="56" spans="1:16375" s="40" customFormat="1" ht="15.95" customHeight="1" x14ac:dyDescent="0.2">
      <c r="A56" s="2"/>
      <c r="B56" s="2"/>
      <c r="C56" s="2"/>
      <c r="D56" s="2"/>
      <c r="E56" s="2"/>
      <c r="F56" s="2"/>
      <c r="G56" s="2"/>
      <c r="H56" s="2"/>
      <c r="I56" s="2"/>
    </row>
    <row r="57" spans="1:16375" s="40" customFormat="1" ht="15.95" customHeight="1" x14ac:dyDescent="0.2">
      <c r="A57" s="2"/>
      <c r="B57" s="2"/>
      <c r="C57" s="2"/>
      <c r="D57" s="2"/>
      <c r="E57" s="2"/>
      <c r="F57" s="2"/>
      <c r="G57" s="2"/>
      <c r="H57" s="2"/>
      <c r="I57" s="2"/>
    </row>
    <row r="58" spans="1:16375" s="40" customFormat="1" ht="15.95" customHeight="1" x14ac:dyDescent="0.2">
      <c r="A58" s="2"/>
      <c r="B58" s="2"/>
      <c r="C58" s="2"/>
      <c r="D58" s="2"/>
      <c r="E58" s="2"/>
      <c r="F58" s="2"/>
      <c r="G58" s="2"/>
      <c r="H58" s="2"/>
      <c r="I58" s="2"/>
      <c r="J58" s="2"/>
      <c r="K58" s="2"/>
      <c r="L58" s="2"/>
      <c r="M58" s="2"/>
      <c r="N58" s="2"/>
    </row>
    <row r="59" spans="1:16375" s="40" customFormat="1" ht="15.95" customHeight="1" x14ac:dyDescent="0.2">
      <c r="A59" s="2"/>
      <c r="B59" s="2"/>
      <c r="C59" s="2"/>
      <c r="D59" s="2"/>
      <c r="E59" s="2"/>
      <c r="F59" s="2"/>
      <c r="G59" s="2"/>
      <c r="H59" s="2"/>
      <c r="I59" s="2"/>
      <c r="J59" s="2"/>
      <c r="K59" s="2"/>
      <c r="L59" s="2"/>
      <c r="M59" s="2"/>
      <c r="N59" s="2"/>
      <c r="O59" s="2"/>
      <c r="P59" s="2"/>
    </row>
    <row r="60" spans="1:16375" s="40" customFormat="1" ht="15.95" customHeight="1" x14ac:dyDescent="0.2">
      <c r="A60" s="2"/>
      <c r="B60" s="2"/>
      <c r="C60" s="2"/>
      <c r="D60" s="2"/>
      <c r="E60" s="2"/>
      <c r="F60" s="2"/>
      <c r="G60" s="2"/>
      <c r="H60" s="2"/>
      <c r="I60" s="2"/>
      <c r="J60" s="2"/>
      <c r="K60" s="2"/>
      <c r="L60" s="2"/>
      <c r="M60" s="2"/>
      <c r="N60" s="2"/>
      <c r="O60" s="2"/>
      <c r="P60" s="2"/>
    </row>
    <row r="61" spans="1:16375" ht="15.95" customHeight="1" x14ac:dyDescent="0.2">
      <c r="J61" s="23"/>
      <c r="K61" s="23"/>
      <c r="L61" s="23"/>
      <c r="M61" s="23"/>
      <c r="N61" s="23"/>
    </row>
    <row r="62" spans="1:16375" ht="15.95" customHeight="1" x14ac:dyDescent="0.2">
      <c r="O62" s="23"/>
      <c r="P62" s="23"/>
    </row>
    <row r="63" spans="1:16375" ht="16.5" customHeight="1" x14ac:dyDescent="0.2">
      <c r="Q63" s="23"/>
      <c r="R63" s="23"/>
      <c r="S63" s="23"/>
      <c r="T63" s="23"/>
      <c r="U63" s="23"/>
      <c r="V63" s="23"/>
      <c r="W63" s="23"/>
      <c r="X63" s="23"/>
      <c r="Y63" s="23"/>
      <c r="Z63" s="23"/>
      <c r="AA63" s="23"/>
      <c r="AB63" s="23"/>
      <c r="AC63" s="23"/>
      <c r="AD63" s="23"/>
      <c r="AE63" s="23"/>
      <c r="AF63" s="23"/>
      <c r="AG63" s="23"/>
      <c r="AH63" s="23"/>
      <c r="AI63" s="23"/>
      <c r="AJ63" s="23"/>
      <c r="AK63" s="23"/>
      <c r="AL63" s="23"/>
      <c r="AM63" s="23"/>
      <c r="AN63" s="23"/>
      <c r="AO63" s="23"/>
      <c r="AP63" s="23"/>
      <c r="AQ63" s="23"/>
      <c r="AR63" s="23"/>
      <c r="AS63" s="23"/>
      <c r="AT63" s="23"/>
      <c r="AU63" s="23"/>
      <c r="AV63" s="23"/>
      <c r="AW63" s="23"/>
      <c r="AX63" s="23"/>
      <c r="AY63" s="23"/>
      <c r="AZ63" s="23"/>
      <c r="BA63" s="23"/>
      <c r="BB63" s="23"/>
      <c r="BC63" s="23"/>
      <c r="BD63" s="23"/>
      <c r="BE63" s="23"/>
      <c r="BF63" s="23"/>
      <c r="BG63" s="23"/>
      <c r="BH63" s="23"/>
      <c r="BI63" s="23"/>
      <c r="BJ63" s="23"/>
      <c r="BK63" s="23"/>
      <c r="BL63" s="23"/>
      <c r="BM63" s="23"/>
      <c r="BN63" s="23"/>
      <c r="BO63" s="23"/>
      <c r="BP63" s="23"/>
      <c r="BQ63" s="23"/>
      <c r="BR63" s="23"/>
      <c r="BS63" s="23"/>
      <c r="BT63" s="23"/>
      <c r="BU63" s="23"/>
      <c r="BV63" s="23"/>
      <c r="BW63" s="23"/>
      <c r="BX63" s="23"/>
      <c r="BY63" s="23"/>
      <c r="BZ63" s="23"/>
      <c r="CA63" s="23"/>
      <c r="CB63" s="23"/>
      <c r="CC63" s="23"/>
      <c r="CD63" s="23"/>
      <c r="CE63" s="23"/>
      <c r="CF63" s="23"/>
      <c r="CG63" s="23"/>
      <c r="CH63" s="23"/>
      <c r="CI63" s="23"/>
      <c r="CJ63" s="23"/>
      <c r="CK63" s="23"/>
      <c r="CL63" s="23"/>
      <c r="CM63" s="23"/>
      <c r="CN63" s="23"/>
      <c r="CO63" s="23"/>
      <c r="CP63" s="23"/>
      <c r="CQ63" s="23"/>
      <c r="CR63" s="23"/>
      <c r="CS63" s="23"/>
      <c r="CT63" s="23"/>
      <c r="CU63" s="23"/>
      <c r="CV63" s="23"/>
      <c r="CW63" s="23"/>
      <c r="CX63" s="23"/>
      <c r="CY63" s="23"/>
      <c r="CZ63" s="23"/>
      <c r="DA63" s="23"/>
      <c r="DB63" s="23"/>
      <c r="DC63" s="23"/>
      <c r="DD63" s="23"/>
      <c r="DE63" s="23"/>
      <c r="DF63" s="23"/>
      <c r="DG63" s="23"/>
      <c r="DH63" s="23"/>
      <c r="DI63" s="23"/>
      <c r="DJ63" s="23"/>
      <c r="DK63" s="23"/>
      <c r="DL63" s="23"/>
      <c r="DM63" s="23"/>
      <c r="DN63" s="23"/>
      <c r="DO63" s="23"/>
      <c r="DP63" s="23"/>
      <c r="DQ63" s="23"/>
      <c r="DR63" s="23"/>
      <c r="DS63" s="23"/>
      <c r="DT63" s="23"/>
      <c r="DU63" s="23"/>
      <c r="DV63" s="23"/>
      <c r="DW63" s="23"/>
      <c r="DX63" s="23"/>
      <c r="DY63" s="23"/>
      <c r="DZ63" s="23"/>
      <c r="EA63" s="23"/>
      <c r="EB63" s="23"/>
      <c r="EC63" s="23"/>
      <c r="ED63" s="23"/>
      <c r="EE63" s="23"/>
      <c r="EF63" s="23"/>
      <c r="EG63" s="23"/>
      <c r="EH63" s="23"/>
      <c r="EI63" s="23"/>
      <c r="EJ63" s="23"/>
      <c r="EK63" s="23"/>
      <c r="EL63" s="23"/>
      <c r="EM63" s="23"/>
      <c r="EN63" s="23"/>
      <c r="EO63" s="23"/>
      <c r="EP63" s="23"/>
      <c r="EQ63" s="23"/>
      <c r="ER63" s="23"/>
      <c r="ES63" s="23"/>
      <c r="ET63" s="23"/>
      <c r="EU63" s="23"/>
      <c r="EV63" s="23"/>
      <c r="EW63" s="23"/>
      <c r="EX63" s="23"/>
      <c r="EY63" s="23"/>
      <c r="EZ63" s="23"/>
      <c r="FA63" s="23"/>
      <c r="FB63" s="23"/>
      <c r="FC63" s="23"/>
      <c r="FD63" s="23"/>
      <c r="FE63" s="23"/>
      <c r="FF63" s="23"/>
      <c r="FG63" s="23"/>
      <c r="FH63" s="23"/>
      <c r="FI63" s="23"/>
      <c r="FJ63" s="23"/>
      <c r="FK63" s="23"/>
      <c r="FL63" s="23"/>
      <c r="FM63" s="23"/>
      <c r="FN63" s="23"/>
      <c r="FO63" s="23"/>
      <c r="FP63" s="23"/>
      <c r="FQ63" s="23"/>
      <c r="FR63" s="23"/>
      <c r="FS63" s="23"/>
      <c r="FT63" s="23"/>
      <c r="FU63" s="23"/>
      <c r="FV63" s="23"/>
      <c r="FW63" s="23"/>
      <c r="FX63" s="23"/>
      <c r="FY63" s="23"/>
      <c r="FZ63" s="23"/>
      <c r="GA63" s="23"/>
      <c r="GB63" s="23"/>
      <c r="GC63" s="23"/>
      <c r="GD63" s="23"/>
      <c r="GE63" s="23"/>
      <c r="GF63" s="23"/>
      <c r="GG63" s="23"/>
      <c r="GH63" s="23"/>
      <c r="GI63" s="23"/>
      <c r="GJ63" s="23"/>
      <c r="GK63" s="23"/>
      <c r="GL63" s="23"/>
      <c r="GM63" s="23"/>
      <c r="GN63" s="23"/>
      <c r="GO63" s="23"/>
      <c r="GP63" s="23"/>
      <c r="GQ63" s="23"/>
      <c r="GR63" s="23"/>
      <c r="GS63" s="23"/>
      <c r="GT63" s="23"/>
      <c r="GU63" s="23"/>
      <c r="GV63" s="23"/>
      <c r="GW63" s="23"/>
      <c r="GX63" s="23"/>
      <c r="GY63" s="23"/>
      <c r="GZ63" s="23"/>
      <c r="HA63" s="23"/>
      <c r="HB63" s="23"/>
      <c r="HC63" s="23"/>
      <c r="HD63" s="23"/>
      <c r="HE63" s="23"/>
      <c r="HF63" s="23"/>
      <c r="HG63" s="23"/>
      <c r="HH63" s="23"/>
      <c r="HI63" s="23"/>
      <c r="HJ63" s="23"/>
      <c r="HK63" s="23"/>
      <c r="HL63" s="23"/>
      <c r="HM63" s="23"/>
      <c r="HN63" s="23"/>
      <c r="HO63" s="23"/>
      <c r="HP63" s="23"/>
      <c r="HQ63" s="23"/>
      <c r="HR63" s="23"/>
      <c r="HS63" s="23"/>
      <c r="HT63" s="23"/>
      <c r="HU63" s="23"/>
      <c r="HV63" s="23"/>
      <c r="HW63" s="23"/>
      <c r="HX63" s="23"/>
      <c r="HY63" s="23"/>
      <c r="HZ63" s="23"/>
      <c r="IA63" s="23"/>
      <c r="IB63" s="23"/>
      <c r="IC63" s="23"/>
      <c r="ID63" s="23"/>
      <c r="IE63" s="23"/>
      <c r="IF63" s="23"/>
      <c r="IG63" s="23"/>
      <c r="IH63" s="23"/>
      <c r="II63" s="23"/>
      <c r="IJ63" s="23"/>
      <c r="IK63" s="23"/>
      <c r="IL63" s="23"/>
      <c r="IM63" s="23"/>
      <c r="IN63" s="23"/>
      <c r="IO63" s="23"/>
      <c r="IP63" s="23"/>
      <c r="IQ63" s="23"/>
      <c r="IR63" s="23"/>
      <c r="IS63" s="23"/>
      <c r="IT63" s="23"/>
      <c r="IU63" s="23"/>
      <c r="IV63" s="23"/>
      <c r="IW63" s="23"/>
      <c r="IX63" s="23"/>
      <c r="IY63" s="23"/>
      <c r="IZ63" s="23"/>
      <c r="JA63" s="23"/>
      <c r="JB63" s="23"/>
      <c r="JC63" s="23"/>
      <c r="JD63" s="23"/>
      <c r="JE63" s="23"/>
      <c r="JF63" s="23"/>
      <c r="JG63" s="23"/>
      <c r="JH63" s="23"/>
      <c r="JI63" s="23"/>
      <c r="JJ63" s="23"/>
      <c r="JK63" s="23"/>
      <c r="JL63" s="23"/>
      <c r="JM63" s="23"/>
      <c r="JN63" s="23"/>
      <c r="JO63" s="23"/>
      <c r="JP63" s="23"/>
      <c r="JQ63" s="23"/>
      <c r="JR63" s="23"/>
      <c r="JS63" s="23"/>
      <c r="JT63" s="23"/>
      <c r="JU63" s="23"/>
      <c r="JV63" s="23"/>
      <c r="JW63" s="23"/>
      <c r="JX63" s="23"/>
      <c r="JY63" s="23"/>
      <c r="JZ63" s="23"/>
      <c r="KA63" s="23"/>
      <c r="KB63" s="23"/>
      <c r="KC63" s="23"/>
      <c r="KD63" s="23"/>
      <c r="KE63" s="23"/>
      <c r="KF63" s="23"/>
      <c r="KG63" s="23"/>
      <c r="KH63" s="23"/>
      <c r="KI63" s="23"/>
      <c r="KJ63" s="23"/>
      <c r="KK63" s="23"/>
      <c r="KL63" s="23"/>
      <c r="KM63" s="23"/>
      <c r="KN63" s="23"/>
      <c r="KO63" s="23"/>
      <c r="KP63" s="23"/>
      <c r="KQ63" s="23"/>
      <c r="KR63" s="23"/>
      <c r="KS63" s="23"/>
      <c r="KT63" s="23"/>
      <c r="KU63" s="23"/>
      <c r="KV63" s="23"/>
      <c r="KW63" s="23"/>
      <c r="KX63" s="23"/>
      <c r="KY63" s="23"/>
      <c r="KZ63" s="23"/>
      <c r="LA63" s="23"/>
      <c r="LB63" s="23"/>
      <c r="LC63" s="23"/>
      <c r="LD63" s="23"/>
      <c r="LE63" s="23"/>
      <c r="LF63" s="23"/>
      <c r="LG63" s="23"/>
      <c r="LH63" s="23"/>
      <c r="LI63" s="23"/>
      <c r="LJ63" s="23"/>
      <c r="LK63" s="23"/>
      <c r="LL63" s="23"/>
      <c r="LM63" s="23"/>
      <c r="LN63" s="23"/>
      <c r="LO63" s="23"/>
      <c r="LP63" s="23"/>
      <c r="LQ63" s="23"/>
      <c r="LR63" s="23"/>
      <c r="LS63" s="23"/>
      <c r="LT63" s="23"/>
      <c r="LU63" s="23"/>
      <c r="LV63" s="23"/>
      <c r="LW63" s="23"/>
      <c r="LX63" s="23"/>
      <c r="LY63" s="23"/>
      <c r="LZ63" s="23"/>
      <c r="MA63" s="23"/>
      <c r="MB63" s="23"/>
      <c r="MC63" s="23"/>
      <c r="MD63" s="23"/>
      <c r="ME63" s="23"/>
      <c r="MF63" s="23"/>
      <c r="MG63" s="23"/>
      <c r="MH63" s="23"/>
      <c r="MI63" s="23"/>
      <c r="MJ63" s="23"/>
      <c r="MK63" s="23"/>
      <c r="ML63" s="23"/>
      <c r="MM63" s="23"/>
      <c r="MN63" s="23"/>
      <c r="MO63" s="23"/>
      <c r="MP63" s="23"/>
      <c r="MQ63" s="23"/>
      <c r="MR63" s="23"/>
      <c r="MS63" s="23"/>
      <c r="MT63" s="23"/>
      <c r="MU63" s="23"/>
      <c r="MV63" s="23"/>
      <c r="MW63" s="23"/>
      <c r="MX63" s="23"/>
      <c r="MY63" s="23"/>
      <c r="MZ63" s="23"/>
      <c r="NA63" s="23"/>
      <c r="NB63" s="23"/>
      <c r="NC63" s="23"/>
      <c r="ND63" s="23"/>
      <c r="NE63" s="23"/>
      <c r="NF63" s="23"/>
      <c r="NG63" s="23"/>
      <c r="NH63" s="23"/>
      <c r="NI63" s="23"/>
      <c r="NJ63" s="23"/>
      <c r="NK63" s="23"/>
      <c r="NL63" s="23"/>
      <c r="NM63" s="23"/>
      <c r="NN63" s="23"/>
      <c r="NO63" s="23"/>
      <c r="NP63" s="23"/>
      <c r="NQ63" s="23"/>
      <c r="NR63" s="23"/>
      <c r="NS63" s="23"/>
      <c r="NT63" s="23"/>
      <c r="NU63" s="23"/>
      <c r="NV63" s="23"/>
      <c r="NW63" s="23"/>
      <c r="NX63" s="23"/>
      <c r="NY63" s="23"/>
      <c r="NZ63" s="23"/>
      <c r="OA63" s="23"/>
      <c r="OB63" s="23"/>
      <c r="OC63" s="23"/>
      <c r="OD63" s="23"/>
      <c r="OE63" s="23"/>
      <c r="OF63" s="23"/>
      <c r="OG63" s="23"/>
      <c r="OH63" s="23"/>
      <c r="OI63" s="23"/>
      <c r="OJ63" s="23"/>
      <c r="OK63" s="23"/>
      <c r="OL63" s="23"/>
      <c r="OM63" s="23"/>
      <c r="ON63" s="23"/>
      <c r="OO63" s="23"/>
      <c r="OP63" s="23"/>
      <c r="OQ63" s="23"/>
      <c r="OR63" s="23"/>
      <c r="OS63" s="23"/>
      <c r="OT63" s="23"/>
      <c r="OU63" s="23"/>
      <c r="OV63" s="23"/>
      <c r="OW63" s="23"/>
      <c r="OX63" s="23"/>
      <c r="OY63" s="23"/>
      <c r="OZ63" s="23"/>
      <c r="PA63" s="23"/>
      <c r="PB63" s="23"/>
      <c r="PC63" s="23"/>
      <c r="PD63" s="23"/>
      <c r="PE63" s="23"/>
      <c r="PF63" s="23"/>
      <c r="PG63" s="23"/>
      <c r="PH63" s="23"/>
      <c r="PI63" s="23"/>
      <c r="PJ63" s="23"/>
      <c r="PK63" s="23"/>
      <c r="PL63" s="23"/>
      <c r="PM63" s="23"/>
      <c r="PN63" s="23"/>
      <c r="PO63" s="23"/>
      <c r="PP63" s="23"/>
      <c r="PQ63" s="23"/>
      <c r="PR63" s="23"/>
      <c r="PS63" s="23"/>
      <c r="PT63" s="23"/>
      <c r="PU63" s="23"/>
      <c r="PV63" s="23"/>
      <c r="PW63" s="23"/>
      <c r="PX63" s="23"/>
      <c r="PY63" s="23"/>
      <c r="PZ63" s="23"/>
      <c r="QA63" s="23"/>
      <c r="QB63" s="23"/>
      <c r="QC63" s="23"/>
      <c r="QD63" s="23"/>
      <c r="QE63" s="23"/>
      <c r="QF63" s="23"/>
      <c r="QG63" s="23"/>
      <c r="QH63" s="23"/>
      <c r="QI63" s="23"/>
      <c r="QJ63" s="23"/>
      <c r="QK63" s="23"/>
      <c r="QL63" s="23"/>
      <c r="QM63" s="23"/>
      <c r="QN63" s="23"/>
      <c r="QO63" s="23"/>
      <c r="QP63" s="23"/>
      <c r="QQ63" s="23"/>
      <c r="QR63" s="23"/>
      <c r="QS63" s="23"/>
      <c r="QT63" s="23"/>
      <c r="QU63" s="23"/>
      <c r="QV63" s="23"/>
      <c r="QW63" s="23"/>
      <c r="QX63" s="23"/>
      <c r="QY63" s="23"/>
      <c r="QZ63" s="23"/>
      <c r="RA63" s="23"/>
      <c r="RB63" s="23"/>
      <c r="RC63" s="23"/>
      <c r="RD63" s="23"/>
      <c r="RE63" s="23"/>
      <c r="RF63" s="23"/>
      <c r="RG63" s="23"/>
      <c r="RH63" s="23"/>
      <c r="RI63" s="23"/>
      <c r="RJ63" s="23"/>
      <c r="RK63" s="23"/>
      <c r="RL63" s="23"/>
      <c r="RM63" s="23"/>
      <c r="RN63" s="23"/>
      <c r="RO63" s="23"/>
      <c r="RP63" s="23"/>
      <c r="RQ63" s="23"/>
      <c r="RR63" s="23"/>
      <c r="RS63" s="23"/>
      <c r="RT63" s="23"/>
      <c r="RU63" s="23"/>
      <c r="RV63" s="23"/>
      <c r="RW63" s="23"/>
      <c r="RX63" s="23"/>
      <c r="RY63" s="23"/>
      <c r="RZ63" s="23"/>
      <c r="SA63" s="23"/>
      <c r="SB63" s="23"/>
      <c r="SC63" s="23"/>
      <c r="SD63" s="23"/>
      <c r="SE63" s="23"/>
      <c r="SF63" s="23"/>
      <c r="SG63" s="23"/>
      <c r="SH63" s="23"/>
      <c r="SI63" s="23"/>
      <c r="SJ63" s="23"/>
      <c r="SK63" s="23"/>
      <c r="SL63" s="23"/>
      <c r="SM63" s="23"/>
      <c r="SN63" s="23"/>
      <c r="SO63" s="23"/>
      <c r="SP63" s="23"/>
      <c r="SQ63" s="23"/>
      <c r="SR63" s="23"/>
      <c r="SS63" s="23"/>
      <c r="ST63" s="23"/>
      <c r="SU63" s="23"/>
      <c r="SV63" s="23"/>
      <c r="SW63" s="23"/>
      <c r="SX63" s="23"/>
      <c r="SY63" s="23"/>
      <c r="SZ63" s="23"/>
      <c r="TA63" s="23"/>
      <c r="TB63" s="23"/>
      <c r="TC63" s="23"/>
      <c r="TD63" s="23"/>
      <c r="TE63" s="23"/>
      <c r="TF63" s="23"/>
      <c r="TG63" s="23"/>
      <c r="TH63" s="23"/>
      <c r="TI63" s="23"/>
      <c r="TJ63" s="23"/>
      <c r="TK63" s="23"/>
      <c r="TL63" s="23"/>
      <c r="TM63" s="23"/>
      <c r="TN63" s="23"/>
      <c r="TO63" s="23"/>
      <c r="TP63" s="23"/>
      <c r="TQ63" s="23"/>
      <c r="TR63" s="23"/>
      <c r="TS63" s="23"/>
      <c r="TT63" s="23"/>
      <c r="TU63" s="23"/>
      <c r="TV63" s="23"/>
      <c r="TW63" s="23"/>
      <c r="TX63" s="23"/>
      <c r="TY63" s="23"/>
      <c r="TZ63" s="23"/>
      <c r="UA63" s="23"/>
      <c r="UB63" s="23"/>
      <c r="UC63" s="23"/>
      <c r="UD63" s="23"/>
      <c r="UE63" s="23"/>
      <c r="UF63" s="23"/>
      <c r="UG63" s="23"/>
      <c r="UH63" s="23"/>
      <c r="UI63" s="23"/>
      <c r="UJ63" s="23"/>
      <c r="UK63" s="23"/>
      <c r="UL63" s="23"/>
      <c r="UM63" s="23"/>
      <c r="UN63" s="23"/>
      <c r="UO63" s="23"/>
      <c r="UP63" s="23"/>
      <c r="UQ63" s="23"/>
      <c r="UR63" s="23"/>
      <c r="US63" s="23"/>
      <c r="UT63" s="23"/>
      <c r="UU63" s="23"/>
      <c r="UV63" s="23"/>
      <c r="UW63" s="23"/>
      <c r="UX63" s="23"/>
      <c r="UY63" s="23"/>
      <c r="UZ63" s="23"/>
      <c r="VA63" s="23"/>
      <c r="VB63" s="23"/>
      <c r="VC63" s="23"/>
      <c r="VD63" s="23"/>
      <c r="VE63" s="23"/>
      <c r="VF63" s="23"/>
      <c r="VG63" s="23"/>
      <c r="VH63" s="23"/>
      <c r="VI63" s="23"/>
      <c r="VJ63" s="23"/>
      <c r="VK63" s="23"/>
      <c r="VL63" s="23"/>
      <c r="VM63" s="23"/>
      <c r="VN63" s="23"/>
      <c r="VO63" s="23"/>
      <c r="VP63" s="23"/>
      <c r="VQ63" s="23"/>
      <c r="VR63" s="23"/>
      <c r="VS63" s="23"/>
      <c r="VT63" s="23"/>
      <c r="VU63" s="23"/>
      <c r="VV63" s="23"/>
      <c r="VW63" s="23"/>
      <c r="VX63" s="23"/>
      <c r="VY63" s="23"/>
      <c r="VZ63" s="23"/>
      <c r="WA63" s="23"/>
      <c r="WB63" s="23"/>
      <c r="WC63" s="23"/>
      <c r="WD63" s="23"/>
      <c r="WE63" s="23"/>
      <c r="WF63" s="23"/>
      <c r="WG63" s="23"/>
      <c r="WH63" s="23"/>
      <c r="WI63" s="23"/>
      <c r="WJ63" s="23"/>
      <c r="WK63" s="23"/>
      <c r="WL63" s="23"/>
      <c r="WM63" s="23"/>
      <c r="WN63" s="23"/>
      <c r="WO63" s="23"/>
      <c r="WP63" s="23"/>
      <c r="WQ63" s="23"/>
      <c r="WR63" s="23"/>
      <c r="WS63" s="23"/>
      <c r="WT63" s="23"/>
      <c r="WU63" s="23"/>
      <c r="WV63" s="23"/>
      <c r="WW63" s="23"/>
      <c r="WX63" s="23"/>
      <c r="WY63" s="23"/>
      <c r="WZ63" s="23"/>
      <c r="XA63" s="23"/>
      <c r="XB63" s="23"/>
      <c r="XC63" s="23"/>
      <c r="XD63" s="23"/>
      <c r="XE63" s="23"/>
      <c r="XF63" s="23"/>
      <c r="XG63" s="23"/>
      <c r="XH63" s="23"/>
      <c r="XI63" s="23"/>
      <c r="XJ63" s="23"/>
      <c r="XK63" s="23"/>
      <c r="XL63" s="23"/>
      <c r="XM63" s="23"/>
      <c r="XN63" s="23"/>
      <c r="XO63" s="23"/>
      <c r="XP63" s="23"/>
      <c r="XQ63" s="23"/>
      <c r="XR63" s="23"/>
      <c r="XS63" s="23"/>
      <c r="XT63" s="23"/>
      <c r="XU63" s="23"/>
      <c r="XV63" s="23"/>
      <c r="XW63" s="23"/>
      <c r="XX63" s="23"/>
      <c r="XY63" s="23"/>
      <c r="XZ63" s="23"/>
      <c r="YA63" s="23"/>
      <c r="YB63" s="23"/>
      <c r="YC63" s="23"/>
      <c r="YD63" s="23"/>
      <c r="YE63" s="23"/>
      <c r="YF63" s="23"/>
      <c r="YG63" s="23"/>
      <c r="YH63" s="23"/>
      <c r="YI63" s="23"/>
      <c r="YJ63" s="23"/>
      <c r="YK63" s="23"/>
      <c r="YL63" s="23"/>
      <c r="YM63" s="23"/>
      <c r="YN63" s="23"/>
      <c r="YO63" s="23"/>
      <c r="YP63" s="23"/>
      <c r="YQ63" s="23"/>
      <c r="YR63" s="23"/>
      <c r="YS63" s="23"/>
      <c r="YT63" s="23"/>
      <c r="YU63" s="23"/>
      <c r="YV63" s="23"/>
      <c r="YW63" s="23"/>
      <c r="YX63" s="23"/>
      <c r="YY63" s="23"/>
      <c r="YZ63" s="23"/>
      <c r="ZA63" s="23"/>
      <c r="ZB63" s="23"/>
      <c r="ZC63" s="23"/>
      <c r="ZD63" s="23"/>
      <c r="ZE63" s="23"/>
      <c r="ZF63" s="23"/>
      <c r="ZG63" s="23"/>
      <c r="ZH63" s="23"/>
      <c r="ZI63" s="23"/>
      <c r="ZJ63" s="23"/>
      <c r="ZK63" s="23"/>
      <c r="ZL63" s="23"/>
      <c r="ZM63" s="23"/>
      <c r="ZN63" s="23"/>
      <c r="ZO63" s="23"/>
      <c r="ZP63" s="23"/>
      <c r="ZQ63" s="23"/>
      <c r="ZR63" s="23"/>
      <c r="ZS63" s="23"/>
      <c r="ZT63" s="23"/>
      <c r="ZU63" s="23"/>
      <c r="ZV63" s="23"/>
      <c r="ZW63" s="23"/>
      <c r="ZX63" s="23"/>
      <c r="ZY63" s="23"/>
      <c r="ZZ63" s="23"/>
      <c r="AAA63" s="23"/>
      <c r="AAB63" s="23"/>
      <c r="AAC63" s="23"/>
      <c r="AAD63" s="23"/>
      <c r="AAE63" s="23"/>
      <c r="AAF63" s="23"/>
      <c r="AAG63" s="23"/>
      <c r="AAH63" s="23"/>
      <c r="AAI63" s="23"/>
      <c r="AAJ63" s="23"/>
      <c r="AAK63" s="23"/>
      <c r="AAL63" s="23"/>
      <c r="AAM63" s="23"/>
      <c r="AAN63" s="23"/>
      <c r="AAO63" s="23"/>
      <c r="AAP63" s="23"/>
      <c r="AAQ63" s="23"/>
      <c r="AAR63" s="23"/>
      <c r="AAS63" s="23"/>
      <c r="AAT63" s="23"/>
      <c r="AAU63" s="23"/>
      <c r="AAV63" s="23"/>
      <c r="AAW63" s="23"/>
      <c r="AAX63" s="23"/>
      <c r="AAY63" s="23"/>
      <c r="AAZ63" s="23"/>
      <c r="ABA63" s="23"/>
      <c r="ABB63" s="23"/>
      <c r="ABC63" s="23"/>
      <c r="ABD63" s="23"/>
      <c r="ABE63" s="23"/>
      <c r="ABF63" s="23"/>
      <c r="ABG63" s="23"/>
      <c r="ABH63" s="23"/>
      <c r="ABI63" s="23"/>
      <c r="ABJ63" s="23"/>
      <c r="ABK63" s="23"/>
      <c r="ABL63" s="23"/>
      <c r="ABM63" s="23"/>
      <c r="ABN63" s="23"/>
      <c r="ABO63" s="23"/>
      <c r="ABP63" s="23"/>
      <c r="ABQ63" s="23"/>
      <c r="ABR63" s="23"/>
      <c r="ABS63" s="23"/>
      <c r="ABT63" s="23"/>
      <c r="ABU63" s="23"/>
      <c r="ABV63" s="23"/>
      <c r="ABW63" s="23"/>
      <c r="ABX63" s="23"/>
      <c r="ABY63" s="23"/>
      <c r="ABZ63" s="23"/>
      <c r="ACA63" s="23"/>
      <c r="ACB63" s="23"/>
      <c r="ACC63" s="23"/>
      <c r="ACD63" s="23"/>
      <c r="ACE63" s="23"/>
      <c r="ACF63" s="23"/>
      <c r="ACG63" s="23"/>
      <c r="ACH63" s="23"/>
      <c r="ACI63" s="23"/>
      <c r="ACJ63" s="23"/>
      <c r="ACK63" s="23"/>
      <c r="ACL63" s="23"/>
      <c r="ACM63" s="23"/>
      <c r="ACN63" s="23"/>
      <c r="ACO63" s="23"/>
      <c r="ACP63" s="23"/>
      <c r="ACQ63" s="23"/>
      <c r="ACR63" s="23"/>
      <c r="ACS63" s="23"/>
      <c r="ACT63" s="23"/>
      <c r="ACU63" s="23"/>
      <c r="ACV63" s="23"/>
      <c r="ACW63" s="23"/>
      <c r="ACX63" s="23"/>
      <c r="ACY63" s="23"/>
      <c r="ACZ63" s="23"/>
      <c r="ADA63" s="23"/>
      <c r="ADB63" s="23"/>
      <c r="ADC63" s="23"/>
      <c r="ADD63" s="23"/>
      <c r="ADE63" s="23"/>
      <c r="ADF63" s="23"/>
      <c r="ADG63" s="23"/>
      <c r="ADH63" s="23"/>
      <c r="ADI63" s="23"/>
      <c r="ADJ63" s="23"/>
      <c r="ADK63" s="23"/>
      <c r="ADL63" s="23"/>
      <c r="ADM63" s="23"/>
      <c r="ADN63" s="23"/>
      <c r="ADO63" s="23"/>
      <c r="ADP63" s="23"/>
      <c r="ADQ63" s="23"/>
      <c r="ADR63" s="23"/>
      <c r="ADS63" s="23"/>
      <c r="ADT63" s="23"/>
      <c r="ADU63" s="23"/>
      <c r="ADV63" s="23"/>
      <c r="ADW63" s="23"/>
      <c r="ADX63" s="23"/>
      <c r="ADY63" s="23"/>
      <c r="ADZ63" s="23"/>
      <c r="AEA63" s="23"/>
      <c r="AEB63" s="23"/>
      <c r="AEC63" s="23"/>
      <c r="AED63" s="23"/>
      <c r="AEE63" s="23"/>
      <c r="AEF63" s="23"/>
      <c r="AEG63" s="23"/>
      <c r="AEH63" s="23"/>
      <c r="AEI63" s="23"/>
      <c r="AEJ63" s="23"/>
      <c r="AEK63" s="23"/>
      <c r="AEL63" s="23"/>
      <c r="AEM63" s="23"/>
      <c r="AEN63" s="23"/>
      <c r="AEO63" s="23"/>
      <c r="AEP63" s="23"/>
      <c r="AEQ63" s="23"/>
      <c r="AER63" s="23"/>
      <c r="AES63" s="23"/>
      <c r="AET63" s="23"/>
      <c r="AEU63" s="23"/>
      <c r="AEV63" s="23"/>
      <c r="AEW63" s="23"/>
      <c r="AEX63" s="23"/>
      <c r="AEY63" s="23"/>
      <c r="AEZ63" s="23"/>
      <c r="AFA63" s="23"/>
      <c r="AFB63" s="23"/>
      <c r="AFC63" s="23"/>
      <c r="AFD63" s="23"/>
      <c r="AFE63" s="23"/>
      <c r="AFF63" s="23"/>
      <c r="AFG63" s="23"/>
      <c r="AFH63" s="23"/>
      <c r="AFI63" s="23"/>
      <c r="AFJ63" s="23"/>
      <c r="AFK63" s="23"/>
      <c r="AFL63" s="23"/>
      <c r="AFM63" s="23"/>
      <c r="AFN63" s="23"/>
      <c r="AFO63" s="23"/>
      <c r="AFP63" s="23"/>
      <c r="AFQ63" s="23"/>
      <c r="AFR63" s="23"/>
      <c r="AFS63" s="23"/>
      <c r="AFT63" s="23"/>
      <c r="AFU63" s="23"/>
      <c r="AFV63" s="23"/>
      <c r="AFW63" s="23"/>
      <c r="AFX63" s="23"/>
      <c r="AFY63" s="23"/>
      <c r="AFZ63" s="23"/>
      <c r="AGA63" s="23"/>
      <c r="AGB63" s="23"/>
      <c r="AGC63" s="23"/>
      <c r="AGD63" s="23"/>
      <c r="AGE63" s="23"/>
      <c r="AGF63" s="23"/>
      <c r="AGG63" s="23"/>
      <c r="AGH63" s="23"/>
      <c r="AGI63" s="23"/>
      <c r="AGJ63" s="23"/>
      <c r="AGK63" s="23"/>
      <c r="AGL63" s="23"/>
      <c r="AGM63" s="23"/>
      <c r="AGN63" s="23"/>
      <c r="AGO63" s="23"/>
      <c r="AGP63" s="23"/>
      <c r="AGQ63" s="23"/>
      <c r="AGR63" s="23"/>
      <c r="AGS63" s="23"/>
      <c r="AGT63" s="23"/>
      <c r="AGU63" s="23"/>
      <c r="AGV63" s="23"/>
      <c r="AGW63" s="23"/>
      <c r="AGX63" s="23"/>
      <c r="AGY63" s="23"/>
      <c r="AGZ63" s="23"/>
      <c r="AHA63" s="23"/>
      <c r="AHB63" s="23"/>
      <c r="AHC63" s="23"/>
      <c r="AHD63" s="23"/>
      <c r="AHE63" s="23"/>
      <c r="AHF63" s="23"/>
      <c r="AHG63" s="23"/>
      <c r="AHH63" s="23"/>
      <c r="AHI63" s="23"/>
      <c r="AHJ63" s="23"/>
      <c r="AHK63" s="23"/>
      <c r="AHL63" s="23"/>
      <c r="AHM63" s="23"/>
      <c r="AHN63" s="23"/>
      <c r="AHO63" s="23"/>
      <c r="AHP63" s="23"/>
      <c r="AHQ63" s="23"/>
      <c r="AHR63" s="23"/>
      <c r="AHS63" s="23"/>
      <c r="AHT63" s="23"/>
      <c r="AHU63" s="23"/>
      <c r="AHV63" s="23"/>
      <c r="AHW63" s="23"/>
      <c r="AHX63" s="23"/>
      <c r="AHY63" s="23"/>
      <c r="AHZ63" s="23"/>
      <c r="AIA63" s="23"/>
      <c r="AIB63" s="23"/>
      <c r="AIC63" s="23"/>
      <c r="AID63" s="23"/>
      <c r="AIE63" s="23"/>
      <c r="AIF63" s="23"/>
      <c r="AIG63" s="23"/>
      <c r="AIH63" s="23"/>
      <c r="AII63" s="23"/>
      <c r="AIJ63" s="23"/>
      <c r="AIK63" s="23"/>
      <c r="AIL63" s="23"/>
      <c r="AIM63" s="23"/>
      <c r="AIN63" s="23"/>
      <c r="AIO63" s="23"/>
      <c r="AIP63" s="23"/>
      <c r="AIQ63" s="23"/>
      <c r="AIR63" s="23"/>
      <c r="AIS63" s="23"/>
      <c r="AIT63" s="23"/>
      <c r="AIU63" s="23"/>
      <c r="AIV63" s="23"/>
      <c r="AIW63" s="23"/>
      <c r="AIX63" s="23"/>
      <c r="AIY63" s="23"/>
      <c r="AIZ63" s="23"/>
      <c r="AJA63" s="23"/>
      <c r="AJB63" s="23"/>
      <c r="AJC63" s="23"/>
      <c r="AJD63" s="23"/>
      <c r="AJE63" s="23"/>
      <c r="AJF63" s="23"/>
      <c r="AJG63" s="23"/>
      <c r="AJH63" s="23"/>
      <c r="AJI63" s="23"/>
      <c r="AJJ63" s="23"/>
      <c r="AJK63" s="23"/>
      <c r="AJL63" s="23"/>
      <c r="AJM63" s="23"/>
      <c r="AJN63" s="23"/>
      <c r="AJO63" s="23"/>
      <c r="AJP63" s="23"/>
      <c r="AJQ63" s="23"/>
      <c r="AJR63" s="23"/>
      <c r="AJS63" s="23"/>
      <c r="AJT63" s="23"/>
      <c r="AJU63" s="23"/>
      <c r="AJV63" s="23"/>
      <c r="AJW63" s="23"/>
      <c r="AJX63" s="23"/>
      <c r="AJY63" s="23"/>
      <c r="AJZ63" s="23"/>
      <c r="AKA63" s="23"/>
      <c r="AKB63" s="23"/>
      <c r="AKC63" s="23"/>
      <c r="AKD63" s="23"/>
      <c r="AKE63" s="23"/>
      <c r="AKF63" s="23"/>
      <c r="AKG63" s="23"/>
      <c r="AKH63" s="23"/>
      <c r="AKI63" s="23"/>
      <c r="AKJ63" s="23"/>
      <c r="AKK63" s="23"/>
      <c r="AKL63" s="23"/>
      <c r="AKM63" s="23"/>
      <c r="AKN63" s="23"/>
      <c r="AKO63" s="23"/>
      <c r="AKP63" s="23"/>
      <c r="AKQ63" s="23"/>
      <c r="AKR63" s="23"/>
      <c r="AKS63" s="23"/>
      <c r="AKT63" s="23"/>
      <c r="AKU63" s="23"/>
      <c r="AKV63" s="23"/>
      <c r="AKW63" s="23"/>
      <c r="AKX63" s="23"/>
      <c r="AKY63" s="23"/>
      <c r="AKZ63" s="23"/>
      <c r="ALA63" s="23"/>
      <c r="ALB63" s="23"/>
      <c r="ALC63" s="23"/>
      <c r="ALD63" s="23"/>
      <c r="ALE63" s="23"/>
      <c r="ALF63" s="23"/>
      <c r="ALG63" s="23"/>
      <c r="ALH63" s="23"/>
      <c r="ALI63" s="23"/>
      <c r="ALJ63" s="23"/>
      <c r="ALK63" s="23"/>
      <c r="ALL63" s="23"/>
      <c r="ALM63" s="23"/>
      <c r="ALN63" s="23"/>
      <c r="ALO63" s="23"/>
      <c r="ALP63" s="23"/>
      <c r="ALQ63" s="23"/>
      <c r="ALR63" s="23"/>
      <c r="ALS63" s="23"/>
      <c r="ALT63" s="23"/>
      <c r="ALU63" s="23"/>
      <c r="ALV63" s="23"/>
      <c r="ALW63" s="23"/>
      <c r="ALX63" s="23"/>
      <c r="ALY63" s="23"/>
      <c r="ALZ63" s="23"/>
      <c r="AMA63" s="23"/>
      <c r="AMB63" s="23"/>
      <c r="AMC63" s="23"/>
      <c r="AMD63" s="23"/>
      <c r="AME63" s="23"/>
      <c r="AMF63" s="23"/>
      <c r="AMG63" s="23"/>
      <c r="AMH63" s="23"/>
      <c r="AMI63" s="23"/>
      <c r="AMJ63" s="23"/>
      <c r="AMK63" s="23"/>
      <c r="AML63" s="23"/>
      <c r="AMM63" s="23"/>
      <c r="AMN63" s="23"/>
      <c r="AMO63" s="23"/>
      <c r="AMP63" s="23"/>
      <c r="AMQ63" s="23"/>
      <c r="AMR63" s="23"/>
      <c r="AMS63" s="23"/>
      <c r="AMT63" s="23"/>
      <c r="AMU63" s="23"/>
      <c r="AMV63" s="23"/>
      <c r="AMW63" s="23"/>
      <c r="AMX63" s="23"/>
      <c r="AMY63" s="23"/>
      <c r="AMZ63" s="23"/>
      <c r="ANA63" s="23"/>
      <c r="ANB63" s="23"/>
      <c r="ANC63" s="23"/>
      <c r="AND63" s="23"/>
      <c r="ANE63" s="23"/>
      <c r="ANF63" s="23"/>
      <c r="ANG63" s="23"/>
      <c r="ANH63" s="23"/>
      <c r="ANI63" s="23"/>
      <c r="ANJ63" s="23"/>
      <c r="ANK63" s="23"/>
      <c r="ANL63" s="23"/>
      <c r="ANM63" s="23"/>
      <c r="ANN63" s="23"/>
      <c r="ANO63" s="23"/>
      <c r="ANP63" s="23"/>
      <c r="ANQ63" s="23"/>
      <c r="ANR63" s="23"/>
      <c r="ANS63" s="23"/>
      <c r="ANT63" s="23"/>
      <c r="ANU63" s="23"/>
      <c r="ANV63" s="23"/>
      <c r="ANW63" s="23"/>
      <c r="ANX63" s="23"/>
      <c r="ANY63" s="23"/>
      <c r="ANZ63" s="23"/>
      <c r="AOA63" s="23"/>
      <c r="AOB63" s="23"/>
      <c r="AOC63" s="23"/>
      <c r="AOD63" s="23"/>
      <c r="AOE63" s="23"/>
      <c r="AOF63" s="23"/>
      <c r="AOG63" s="23"/>
      <c r="AOH63" s="23"/>
      <c r="AOI63" s="23"/>
      <c r="AOJ63" s="23"/>
      <c r="AOK63" s="23"/>
      <c r="AOL63" s="23"/>
      <c r="AOM63" s="23"/>
      <c r="AON63" s="23"/>
      <c r="AOO63" s="23"/>
      <c r="AOP63" s="23"/>
      <c r="AOQ63" s="23"/>
      <c r="AOR63" s="23"/>
      <c r="AOS63" s="23"/>
      <c r="AOT63" s="23"/>
      <c r="AOU63" s="23"/>
      <c r="AOV63" s="23"/>
      <c r="AOW63" s="23"/>
      <c r="AOX63" s="23"/>
      <c r="AOY63" s="23"/>
      <c r="AOZ63" s="23"/>
      <c r="APA63" s="23"/>
      <c r="APB63" s="23"/>
      <c r="APC63" s="23"/>
      <c r="APD63" s="23"/>
      <c r="APE63" s="23"/>
      <c r="APF63" s="23"/>
      <c r="APG63" s="23"/>
      <c r="APH63" s="23"/>
      <c r="API63" s="23"/>
      <c r="APJ63" s="23"/>
      <c r="APK63" s="23"/>
      <c r="APL63" s="23"/>
      <c r="APM63" s="23"/>
      <c r="APN63" s="23"/>
      <c r="APO63" s="23"/>
      <c r="APP63" s="23"/>
      <c r="APQ63" s="23"/>
      <c r="APR63" s="23"/>
      <c r="APS63" s="23"/>
      <c r="APT63" s="23"/>
      <c r="APU63" s="23"/>
      <c r="APV63" s="23"/>
      <c r="APW63" s="23"/>
      <c r="APX63" s="23"/>
      <c r="APY63" s="23"/>
      <c r="APZ63" s="23"/>
      <c r="AQA63" s="23"/>
      <c r="AQB63" s="23"/>
      <c r="AQC63" s="23"/>
      <c r="AQD63" s="23"/>
      <c r="AQE63" s="23"/>
      <c r="AQF63" s="23"/>
      <c r="AQG63" s="23"/>
      <c r="AQH63" s="23"/>
      <c r="AQI63" s="23"/>
      <c r="AQJ63" s="23"/>
      <c r="AQK63" s="23"/>
      <c r="AQL63" s="23"/>
      <c r="AQM63" s="23"/>
      <c r="AQN63" s="23"/>
      <c r="AQO63" s="23"/>
      <c r="AQP63" s="23"/>
      <c r="AQQ63" s="23"/>
      <c r="AQR63" s="23"/>
      <c r="AQS63" s="23"/>
      <c r="AQT63" s="23"/>
      <c r="AQU63" s="23"/>
      <c r="AQV63" s="23"/>
      <c r="AQW63" s="23"/>
      <c r="AQX63" s="23"/>
      <c r="AQY63" s="23"/>
      <c r="AQZ63" s="23"/>
      <c r="ARA63" s="23"/>
      <c r="ARB63" s="23"/>
      <c r="ARC63" s="23"/>
      <c r="ARD63" s="23"/>
      <c r="ARE63" s="23"/>
      <c r="ARF63" s="23"/>
      <c r="ARG63" s="23"/>
      <c r="ARH63" s="23"/>
      <c r="ARI63" s="23"/>
      <c r="ARJ63" s="23"/>
      <c r="ARK63" s="23"/>
      <c r="ARL63" s="23"/>
      <c r="ARM63" s="23"/>
      <c r="ARN63" s="23"/>
      <c r="ARO63" s="23"/>
      <c r="ARP63" s="23"/>
      <c r="ARQ63" s="23"/>
      <c r="ARR63" s="23"/>
      <c r="ARS63" s="23"/>
      <c r="ART63" s="23"/>
      <c r="ARU63" s="23"/>
      <c r="ARV63" s="23"/>
      <c r="ARW63" s="23"/>
      <c r="ARX63" s="23"/>
      <c r="ARY63" s="23"/>
      <c r="ARZ63" s="23"/>
      <c r="ASA63" s="23"/>
      <c r="ASB63" s="23"/>
      <c r="ASC63" s="23"/>
      <c r="ASD63" s="23"/>
      <c r="ASE63" s="23"/>
      <c r="ASF63" s="23"/>
      <c r="ASG63" s="23"/>
      <c r="ASH63" s="23"/>
      <c r="ASI63" s="23"/>
      <c r="ASJ63" s="23"/>
      <c r="ASK63" s="23"/>
      <c r="ASL63" s="23"/>
      <c r="ASM63" s="23"/>
      <c r="ASN63" s="23"/>
      <c r="ASO63" s="23"/>
      <c r="ASP63" s="23"/>
      <c r="ASQ63" s="23"/>
      <c r="ASR63" s="23"/>
      <c r="ASS63" s="23"/>
      <c r="AST63" s="23"/>
      <c r="ASU63" s="23"/>
      <c r="ASV63" s="23"/>
      <c r="ASW63" s="23"/>
      <c r="ASX63" s="23"/>
      <c r="ASY63" s="23"/>
      <c r="ASZ63" s="23"/>
      <c r="ATA63" s="23"/>
      <c r="ATB63" s="23"/>
      <c r="ATC63" s="23"/>
      <c r="ATD63" s="23"/>
      <c r="ATE63" s="23"/>
      <c r="ATF63" s="23"/>
      <c r="ATG63" s="23"/>
      <c r="ATH63" s="23"/>
      <c r="ATI63" s="23"/>
      <c r="ATJ63" s="23"/>
      <c r="ATK63" s="23"/>
      <c r="ATL63" s="23"/>
      <c r="ATM63" s="23"/>
      <c r="ATN63" s="23"/>
      <c r="ATO63" s="23"/>
      <c r="ATP63" s="23"/>
      <c r="ATQ63" s="23"/>
      <c r="ATR63" s="23"/>
      <c r="ATS63" s="23"/>
      <c r="ATT63" s="23"/>
      <c r="ATU63" s="23"/>
      <c r="ATV63" s="23"/>
      <c r="ATW63" s="23"/>
      <c r="ATX63" s="23"/>
      <c r="ATY63" s="23"/>
      <c r="ATZ63" s="23"/>
      <c r="AUA63" s="23"/>
      <c r="AUB63" s="23"/>
      <c r="AUC63" s="23"/>
      <c r="AUD63" s="23"/>
      <c r="AUE63" s="23"/>
      <c r="AUF63" s="23"/>
      <c r="AUG63" s="23"/>
      <c r="AUH63" s="23"/>
      <c r="AUI63" s="23"/>
      <c r="AUJ63" s="23"/>
      <c r="AUK63" s="23"/>
      <c r="AUL63" s="23"/>
      <c r="AUM63" s="23"/>
      <c r="AUN63" s="23"/>
      <c r="AUO63" s="23"/>
      <c r="AUP63" s="23"/>
      <c r="AUQ63" s="23"/>
      <c r="AUR63" s="23"/>
      <c r="AUS63" s="23"/>
      <c r="AUT63" s="23"/>
      <c r="AUU63" s="23"/>
      <c r="AUV63" s="23"/>
      <c r="AUW63" s="23"/>
      <c r="AUX63" s="23"/>
      <c r="AUY63" s="23"/>
      <c r="AUZ63" s="23"/>
      <c r="AVA63" s="23"/>
      <c r="AVB63" s="23"/>
      <c r="AVC63" s="23"/>
      <c r="AVD63" s="23"/>
      <c r="AVE63" s="23"/>
      <c r="AVF63" s="23"/>
      <c r="AVG63" s="23"/>
      <c r="AVH63" s="23"/>
      <c r="AVI63" s="23"/>
      <c r="AVJ63" s="23"/>
      <c r="AVK63" s="23"/>
      <c r="AVL63" s="23"/>
      <c r="AVM63" s="23"/>
      <c r="AVN63" s="23"/>
      <c r="AVO63" s="23"/>
      <c r="AVP63" s="23"/>
      <c r="AVQ63" s="23"/>
      <c r="AVR63" s="23"/>
      <c r="AVS63" s="23"/>
      <c r="AVT63" s="23"/>
      <c r="AVU63" s="23"/>
      <c r="AVV63" s="23"/>
      <c r="AVW63" s="23"/>
      <c r="AVX63" s="23"/>
      <c r="AVY63" s="23"/>
      <c r="AVZ63" s="23"/>
      <c r="AWA63" s="23"/>
      <c r="AWB63" s="23"/>
      <c r="AWC63" s="23"/>
      <c r="AWD63" s="23"/>
      <c r="AWE63" s="23"/>
      <c r="AWF63" s="23"/>
      <c r="AWG63" s="23"/>
      <c r="AWH63" s="23"/>
      <c r="AWI63" s="23"/>
      <c r="AWJ63" s="23"/>
      <c r="AWK63" s="23"/>
      <c r="AWL63" s="23"/>
      <c r="AWM63" s="23"/>
      <c r="AWN63" s="23"/>
      <c r="AWO63" s="23"/>
      <c r="AWP63" s="23"/>
      <c r="AWQ63" s="23"/>
      <c r="AWR63" s="23"/>
      <c r="AWS63" s="23"/>
      <c r="AWT63" s="23"/>
      <c r="AWU63" s="23"/>
      <c r="AWV63" s="23"/>
      <c r="AWW63" s="23"/>
      <c r="AWX63" s="23"/>
      <c r="AWY63" s="23"/>
      <c r="AWZ63" s="23"/>
      <c r="AXA63" s="23"/>
      <c r="AXB63" s="23"/>
      <c r="AXC63" s="23"/>
      <c r="AXD63" s="23"/>
      <c r="AXE63" s="23"/>
      <c r="AXF63" s="23"/>
      <c r="AXG63" s="23"/>
      <c r="AXH63" s="23"/>
      <c r="AXI63" s="23"/>
      <c r="AXJ63" s="23"/>
      <c r="AXK63" s="23"/>
      <c r="AXL63" s="23"/>
      <c r="AXM63" s="23"/>
      <c r="AXN63" s="23"/>
      <c r="AXO63" s="23"/>
      <c r="AXP63" s="23"/>
      <c r="AXQ63" s="23"/>
      <c r="AXR63" s="23"/>
      <c r="AXS63" s="23"/>
      <c r="AXT63" s="23"/>
      <c r="AXU63" s="23"/>
      <c r="AXV63" s="23"/>
      <c r="AXW63" s="23"/>
      <c r="AXX63" s="23"/>
      <c r="AXY63" s="23"/>
      <c r="AXZ63" s="23"/>
      <c r="AYA63" s="23"/>
      <c r="AYB63" s="23"/>
      <c r="AYC63" s="23"/>
      <c r="AYD63" s="23"/>
      <c r="AYE63" s="23"/>
      <c r="AYF63" s="23"/>
      <c r="AYG63" s="23"/>
      <c r="AYH63" s="23"/>
      <c r="AYI63" s="23"/>
      <c r="AYJ63" s="23"/>
      <c r="AYK63" s="23"/>
      <c r="AYL63" s="23"/>
      <c r="AYM63" s="23"/>
      <c r="AYN63" s="23"/>
      <c r="AYO63" s="23"/>
      <c r="AYP63" s="23"/>
      <c r="AYQ63" s="23"/>
      <c r="AYR63" s="23"/>
      <c r="AYS63" s="23"/>
      <c r="AYT63" s="23"/>
      <c r="AYU63" s="23"/>
      <c r="AYV63" s="23"/>
      <c r="AYW63" s="23"/>
      <c r="AYX63" s="23"/>
      <c r="AYY63" s="23"/>
      <c r="AYZ63" s="23"/>
      <c r="AZA63" s="23"/>
      <c r="AZB63" s="23"/>
      <c r="AZC63" s="23"/>
      <c r="AZD63" s="23"/>
      <c r="AZE63" s="23"/>
      <c r="AZF63" s="23"/>
      <c r="AZG63" s="23"/>
      <c r="AZH63" s="23"/>
      <c r="AZI63" s="23"/>
      <c r="AZJ63" s="23"/>
      <c r="AZK63" s="23"/>
      <c r="AZL63" s="23"/>
      <c r="AZM63" s="23"/>
      <c r="AZN63" s="23"/>
      <c r="AZO63" s="23"/>
      <c r="AZP63" s="23"/>
      <c r="AZQ63" s="23"/>
      <c r="AZR63" s="23"/>
      <c r="AZS63" s="23"/>
      <c r="AZT63" s="23"/>
      <c r="AZU63" s="23"/>
      <c r="AZV63" s="23"/>
      <c r="AZW63" s="23"/>
      <c r="AZX63" s="23"/>
      <c r="AZY63" s="23"/>
      <c r="AZZ63" s="23"/>
      <c r="BAA63" s="23"/>
      <c r="BAB63" s="23"/>
      <c r="BAC63" s="23"/>
      <c r="BAD63" s="23"/>
      <c r="BAE63" s="23"/>
      <c r="BAF63" s="23"/>
      <c r="BAG63" s="23"/>
      <c r="BAH63" s="23"/>
      <c r="BAI63" s="23"/>
      <c r="BAJ63" s="23"/>
      <c r="BAK63" s="23"/>
      <c r="BAL63" s="23"/>
      <c r="BAM63" s="23"/>
      <c r="BAN63" s="23"/>
      <c r="BAO63" s="23"/>
      <c r="BAP63" s="23"/>
      <c r="BAQ63" s="23"/>
      <c r="BAR63" s="23"/>
      <c r="BAS63" s="23"/>
      <c r="BAT63" s="23"/>
      <c r="BAU63" s="23"/>
      <c r="BAV63" s="23"/>
      <c r="BAW63" s="23"/>
      <c r="BAX63" s="23"/>
      <c r="BAY63" s="23"/>
      <c r="BAZ63" s="23"/>
      <c r="BBA63" s="23"/>
      <c r="BBB63" s="23"/>
      <c r="BBC63" s="23"/>
      <c r="BBD63" s="23"/>
      <c r="BBE63" s="23"/>
      <c r="BBF63" s="23"/>
      <c r="BBG63" s="23"/>
      <c r="BBH63" s="23"/>
      <c r="BBI63" s="23"/>
      <c r="BBJ63" s="23"/>
      <c r="BBK63" s="23"/>
      <c r="BBL63" s="23"/>
      <c r="BBM63" s="23"/>
      <c r="BBN63" s="23"/>
      <c r="BBO63" s="23"/>
      <c r="BBP63" s="23"/>
      <c r="BBQ63" s="23"/>
      <c r="BBR63" s="23"/>
      <c r="BBS63" s="23"/>
      <c r="BBT63" s="23"/>
      <c r="BBU63" s="23"/>
      <c r="BBV63" s="23"/>
      <c r="BBW63" s="23"/>
      <c r="BBX63" s="23"/>
      <c r="BBY63" s="23"/>
      <c r="BBZ63" s="23"/>
      <c r="BCA63" s="23"/>
      <c r="BCB63" s="23"/>
      <c r="BCC63" s="23"/>
      <c r="BCD63" s="23"/>
      <c r="BCE63" s="23"/>
      <c r="BCF63" s="23"/>
      <c r="BCG63" s="23"/>
      <c r="BCH63" s="23"/>
      <c r="BCI63" s="23"/>
      <c r="BCJ63" s="23"/>
      <c r="BCK63" s="23"/>
      <c r="BCL63" s="23"/>
      <c r="BCM63" s="23"/>
      <c r="BCN63" s="23"/>
      <c r="BCO63" s="23"/>
      <c r="BCP63" s="23"/>
      <c r="BCQ63" s="23"/>
      <c r="BCR63" s="23"/>
      <c r="BCS63" s="23"/>
      <c r="BCT63" s="23"/>
      <c r="BCU63" s="23"/>
      <c r="BCV63" s="23"/>
      <c r="BCW63" s="23"/>
      <c r="BCX63" s="23"/>
      <c r="BCY63" s="23"/>
      <c r="BCZ63" s="23"/>
      <c r="BDA63" s="23"/>
      <c r="BDB63" s="23"/>
      <c r="BDC63" s="23"/>
      <c r="BDD63" s="23"/>
      <c r="BDE63" s="23"/>
      <c r="BDF63" s="23"/>
      <c r="BDG63" s="23"/>
      <c r="BDH63" s="23"/>
      <c r="BDI63" s="23"/>
      <c r="BDJ63" s="23"/>
      <c r="BDK63" s="23"/>
      <c r="BDL63" s="23"/>
      <c r="BDM63" s="23"/>
      <c r="BDN63" s="23"/>
      <c r="BDO63" s="23"/>
      <c r="BDP63" s="23"/>
      <c r="BDQ63" s="23"/>
      <c r="BDR63" s="23"/>
      <c r="BDS63" s="23"/>
      <c r="BDT63" s="23"/>
      <c r="BDU63" s="23"/>
      <c r="BDV63" s="23"/>
      <c r="BDW63" s="23"/>
      <c r="BDX63" s="23"/>
      <c r="BDY63" s="23"/>
      <c r="BDZ63" s="23"/>
      <c r="BEA63" s="23"/>
      <c r="BEB63" s="23"/>
      <c r="BEC63" s="23"/>
      <c r="BED63" s="23"/>
      <c r="BEE63" s="23"/>
      <c r="BEF63" s="23"/>
      <c r="BEG63" s="23"/>
      <c r="BEH63" s="23"/>
      <c r="BEI63" s="23"/>
      <c r="BEJ63" s="23"/>
      <c r="BEK63" s="23"/>
      <c r="BEL63" s="23"/>
      <c r="BEM63" s="23"/>
      <c r="BEN63" s="23"/>
      <c r="BEO63" s="23"/>
      <c r="BEP63" s="23"/>
      <c r="BEQ63" s="23"/>
      <c r="BER63" s="23"/>
      <c r="BES63" s="23"/>
      <c r="BET63" s="23"/>
      <c r="BEU63" s="23"/>
      <c r="BEV63" s="23"/>
      <c r="BEW63" s="23"/>
      <c r="BEX63" s="23"/>
      <c r="BEY63" s="23"/>
      <c r="BEZ63" s="23"/>
      <c r="BFA63" s="23"/>
      <c r="BFB63" s="23"/>
      <c r="BFC63" s="23"/>
      <c r="BFD63" s="23"/>
      <c r="BFE63" s="23"/>
      <c r="BFF63" s="23"/>
      <c r="BFG63" s="23"/>
      <c r="BFH63" s="23"/>
      <c r="BFI63" s="23"/>
      <c r="BFJ63" s="23"/>
      <c r="BFK63" s="23"/>
      <c r="BFL63" s="23"/>
      <c r="BFM63" s="23"/>
      <c r="BFN63" s="23"/>
      <c r="BFO63" s="23"/>
      <c r="BFP63" s="23"/>
      <c r="BFQ63" s="23"/>
      <c r="BFR63" s="23"/>
      <c r="BFS63" s="23"/>
      <c r="BFT63" s="23"/>
      <c r="BFU63" s="23"/>
      <c r="BFV63" s="23"/>
      <c r="BFW63" s="23"/>
      <c r="BFX63" s="23"/>
      <c r="BFY63" s="23"/>
      <c r="BFZ63" s="23"/>
      <c r="BGA63" s="23"/>
      <c r="BGB63" s="23"/>
      <c r="BGC63" s="23"/>
      <c r="BGD63" s="23"/>
      <c r="BGE63" s="23"/>
      <c r="BGF63" s="23"/>
      <c r="BGG63" s="23"/>
      <c r="BGH63" s="23"/>
      <c r="BGI63" s="23"/>
      <c r="BGJ63" s="23"/>
      <c r="BGK63" s="23"/>
      <c r="BGL63" s="23"/>
      <c r="BGM63" s="23"/>
      <c r="BGN63" s="23"/>
      <c r="BGO63" s="23"/>
      <c r="BGP63" s="23"/>
      <c r="BGQ63" s="23"/>
      <c r="BGR63" s="23"/>
      <c r="BGS63" s="23"/>
      <c r="BGT63" s="23"/>
      <c r="BGU63" s="23"/>
      <c r="BGV63" s="23"/>
      <c r="BGW63" s="23"/>
      <c r="BGX63" s="23"/>
      <c r="BGY63" s="23"/>
      <c r="BGZ63" s="23"/>
      <c r="BHA63" s="23"/>
      <c r="BHB63" s="23"/>
      <c r="BHC63" s="23"/>
      <c r="BHD63" s="23"/>
      <c r="BHE63" s="23"/>
      <c r="BHF63" s="23"/>
      <c r="BHG63" s="23"/>
      <c r="BHH63" s="23"/>
      <c r="BHI63" s="23"/>
      <c r="BHJ63" s="23"/>
      <c r="BHK63" s="23"/>
      <c r="BHL63" s="23"/>
      <c r="BHM63" s="23"/>
      <c r="BHN63" s="23"/>
      <c r="BHO63" s="23"/>
      <c r="BHP63" s="23"/>
      <c r="BHQ63" s="23"/>
      <c r="BHR63" s="23"/>
      <c r="BHS63" s="23"/>
      <c r="BHT63" s="23"/>
      <c r="BHU63" s="23"/>
      <c r="BHV63" s="23"/>
      <c r="BHW63" s="23"/>
      <c r="BHX63" s="23"/>
      <c r="BHY63" s="23"/>
      <c r="BHZ63" s="23"/>
      <c r="BIA63" s="23"/>
      <c r="BIB63" s="23"/>
      <c r="BIC63" s="23"/>
      <c r="BID63" s="23"/>
      <c r="BIE63" s="23"/>
      <c r="BIF63" s="23"/>
      <c r="BIG63" s="23"/>
      <c r="BIH63" s="23"/>
      <c r="BII63" s="23"/>
      <c r="BIJ63" s="23"/>
      <c r="BIK63" s="23"/>
      <c r="BIL63" s="23"/>
      <c r="BIM63" s="23"/>
      <c r="BIN63" s="23"/>
      <c r="BIO63" s="23"/>
      <c r="BIP63" s="23"/>
      <c r="BIQ63" s="23"/>
      <c r="BIR63" s="23"/>
      <c r="BIS63" s="23"/>
      <c r="BIT63" s="23"/>
      <c r="BIU63" s="23"/>
      <c r="BIV63" s="23"/>
      <c r="BIW63" s="23"/>
      <c r="BIX63" s="23"/>
      <c r="BIY63" s="23"/>
      <c r="BIZ63" s="23"/>
      <c r="BJA63" s="23"/>
      <c r="BJB63" s="23"/>
      <c r="BJC63" s="23"/>
      <c r="BJD63" s="23"/>
      <c r="BJE63" s="23"/>
      <c r="BJF63" s="23"/>
      <c r="BJG63" s="23"/>
      <c r="BJH63" s="23"/>
      <c r="BJI63" s="23"/>
      <c r="BJJ63" s="23"/>
      <c r="BJK63" s="23"/>
      <c r="BJL63" s="23"/>
      <c r="BJM63" s="23"/>
      <c r="BJN63" s="23"/>
      <c r="BJO63" s="23"/>
      <c r="BJP63" s="23"/>
      <c r="BJQ63" s="23"/>
      <c r="BJR63" s="23"/>
      <c r="BJS63" s="23"/>
      <c r="BJT63" s="23"/>
      <c r="BJU63" s="23"/>
      <c r="BJV63" s="23"/>
      <c r="BJW63" s="23"/>
      <c r="BJX63" s="23"/>
      <c r="BJY63" s="23"/>
      <c r="BJZ63" s="23"/>
      <c r="BKA63" s="23"/>
      <c r="BKB63" s="23"/>
      <c r="BKC63" s="23"/>
      <c r="BKD63" s="23"/>
      <c r="BKE63" s="23"/>
      <c r="BKF63" s="23"/>
      <c r="BKG63" s="23"/>
      <c r="BKH63" s="23"/>
      <c r="BKI63" s="23"/>
      <c r="BKJ63" s="23"/>
      <c r="BKK63" s="23"/>
      <c r="BKL63" s="23"/>
      <c r="BKM63" s="23"/>
      <c r="BKN63" s="23"/>
      <c r="BKO63" s="23"/>
      <c r="BKP63" s="23"/>
      <c r="BKQ63" s="23"/>
      <c r="BKR63" s="23"/>
      <c r="BKS63" s="23"/>
      <c r="BKT63" s="23"/>
      <c r="BKU63" s="23"/>
      <c r="BKV63" s="23"/>
      <c r="BKW63" s="23"/>
      <c r="BKX63" s="23"/>
      <c r="BKY63" s="23"/>
      <c r="BKZ63" s="23"/>
      <c r="BLA63" s="23"/>
      <c r="BLB63" s="23"/>
      <c r="BLC63" s="23"/>
      <c r="BLD63" s="23"/>
      <c r="BLE63" s="23"/>
      <c r="BLF63" s="23"/>
      <c r="BLG63" s="23"/>
      <c r="BLH63" s="23"/>
      <c r="BLI63" s="23"/>
      <c r="BLJ63" s="23"/>
      <c r="BLK63" s="23"/>
      <c r="BLL63" s="23"/>
      <c r="BLM63" s="23"/>
      <c r="BLN63" s="23"/>
      <c r="BLO63" s="23"/>
      <c r="BLP63" s="23"/>
      <c r="BLQ63" s="23"/>
      <c r="BLR63" s="23"/>
      <c r="BLS63" s="23"/>
      <c r="BLT63" s="23"/>
      <c r="BLU63" s="23"/>
      <c r="BLV63" s="23"/>
      <c r="BLW63" s="23"/>
      <c r="BLX63" s="23"/>
      <c r="BLY63" s="23"/>
      <c r="BLZ63" s="23"/>
      <c r="BMA63" s="23"/>
      <c r="BMB63" s="23"/>
      <c r="BMC63" s="23"/>
      <c r="BMD63" s="23"/>
      <c r="BME63" s="23"/>
      <c r="BMF63" s="23"/>
      <c r="BMG63" s="23"/>
      <c r="BMH63" s="23"/>
      <c r="BMI63" s="23"/>
      <c r="BMJ63" s="23"/>
      <c r="BMK63" s="23"/>
      <c r="BML63" s="23"/>
      <c r="BMM63" s="23"/>
      <c r="BMN63" s="23"/>
      <c r="BMO63" s="23"/>
      <c r="BMP63" s="23"/>
      <c r="BMQ63" s="23"/>
      <c r="BMR63" s="23"/>
      <c r="BMS63" s="23"/>
      <c r="BMT63" s="23"/>
      <c r="BMU63" s="23"/>
      <c r="BMV63" s="23"/>
      <c r="BMW63" s="23"/>
      <c r="BMX63" s="23"/>
      <c r="BMY63" s="23"/>
      <c r="BMZ63" s="23"/>
      <c r="BNA63" s="23"/>
      <c r="BNB63" s="23"/>
      <c r="BNC63" s="23"/>
      <c r="BND63" s="23"/>
      <c r="BNE63" s="23"/>
      <c r="BNF63" s="23"/>
      <c r="BNG63" s="23"/>
      <c r="BNH63" s="23"/>
      <c r="BNI63" s="23"/>
      <c r="BNJ63" s="23"/>
      <c r="BNK63" s="23"/>
      <c r="BNL63" s="23"/>
      <c r="BNM63" s="23"/>
      <c r="BNN63" s="23"/>
      <c r="BNO63" s="23"/>
      <c r="BNP63" s="23"/>
      <c r="BNQ63" s="23"/>
      <c r="BNR63" s="23"/>
      <c r="BNS63" s="23"/>
      <c r="BNT63" s="23"/>
      <c r="BNU63" s="23"/>
      <c r="BNV63" s="23"/>
      <c r="BNW63" s="23"/>
      <c r="BNX63" s="23"/>
      <c r="BNY63" s="23"/>
      <c r="BNZ63" s="23"/>
      <c r="BOA63" s="23"/>
      <c r="BOB63" s="23"/>
      <c r="BOC63" s="23"/>
      <c r="BOD63" s="23"/>
      <c r="BOE63" s="23"/>
      <c r="BOF63" s="23"/>
      <c r="BOG63" s="23"/>
      <c r="BOH63" s="23"/>
      <c r="BOI63" s="23"/>
      <c r="BOJ63" s="23"/>
      <c r="BOK63" s="23"/>
      <c r="BOL63" s="23"/>
      <c r="BOM63" s="23"/>
      <c r="BON63" s="23"/>
      <c r="BOO63" s="23"/>
      <c r="BOP63" s="23"/>
      <c r="BOQ63" s="23"/>
      <c r="BOR63" s="23"/>
      <c r="BOS63" s="23"/>
      <c r="BOT63" s="23"/>
      <c r="BOU63" s="23"/>
      <c r="BOV63" s="23"/>
      <c r="BOW63" s="23"/>
      <c r="BOX63" s="23"/>
      <c r="BOY63" s="23"/>
      <c r="BOZ63" s="23"/>
      <c r="BPA63" s="23"/>
      <c r="BPB63" s="23"/>
      <c r="BPC63" s="23"/>
      <c r="BPD63" s="23"/>
      <c r="BPE63" s="23"/>
      <c r="BPF63" s="23"/>
      <c r="BPG63" s="23"/>
      <c r="BPH63" s="23"/>
      <c r="BPI63" s="23"/>
      <c r="BPJ63" s="23"/>
      <c r="BPK63" s="23"/>
      <c r="BPL63" s="23"/>
      <c r="BPM63" s="23"/>
      <c r="BPN63" s="23"/>
      <c r="BPO63" s="23"/>
      <c r="BPP63" s="23"/>
      <c r="BPQ63" s="23"/>
      <c r="BPR63" s="23"/>
      <c r="BPS63" s="23"/>
      <c r="BPT63" s="23"/>
      <c r="BPU63" s="23"/>
      <c r="BPV63" s="23"/>
      <c r="BPW63" s="23"/>
      <c r="BPX63" s="23"/>
      <c r="BPY63" s="23"/>
      <c r="BPZ63" s="23"/>
      <c r="BQA63" s="23"/>
      <c r="BQB63" s="23"/>
      <c r="BQC63" s="23"/>
      <c r="BQD63" s="23"/>
      <c r="BQE63" s="23"/>
      <c r="BQF63" s="23"/>
      <c r="BQG63" s="23"/>
      <c r="BQH63" s="23"/>
      <c r="BQI63" s="23"/>
      <c r="BQJ63" s="23"/>
      <c r="BQK63" s="23"/>
      <c r="BQL63" s="23"/>
      <c r="BQM63" s="23"/>
      <c r="BQN63" s="23"/>
      <c r="BQO63" s="23"/>
      <c r="BQP63" s="23"/>
      <c r="BQQ63" s="23"/>
      <c r="BQR63" s="23"/>
      <c r="BQS63" s="23"/>
      <c r="BQT63" s="23"/>
      <c r="BQU63" s="23"/>
      <c r="BQV63" s="23"/>
      <c r="BQW63" s="23"/>
      <c r="BQX63" s="23"/>
      <c r="BQY63" s="23"/>
      <c r="BQZ63" s="23"/>
      <c r="BRA63" s="23"/>
      <c r="BRB63" s="23"/>
      <c r="BRC63" s="23"/>
      <c r="BRD63" s="23"/>
      <c r="BRE63" s="23"/>
      <c r="BRF63" s="23"/>
      <c r="BRG63" s="23"/>
      <c r="BRH63" s="23"/>
      <c r="BRI63" s="23"/>
      <c r="BRJ63" s="23"/>
      <c r="BRK63" s="23"/>
      <c r="BRL63" s="23"/>
      <c r="BRM63" s="23"/>
      <c r="BRN63" s="23"/>
      <c r="BRO63" s="23"/>
      <c r="BRP63" s="23"/>
      <c r="BRQ63" s="23"/>
      <c r="BRR63" s="23"/>
      <c r="BRS63" s="23"/>
      <c r="BRT63" s="23"/>
      <c r="BRU63" s="23"/>
      <c r="BRV63" s="23"/>
      <c r="BRW63" s="23"/>
      <c r="BRX63" s="23"/>
      <c r="BRY63" s="23"/>
      <c r="BRZ63" s="23"/>
      <c r="BSA63" s="23"/>
      <c r="BSB63" s="23"/>
      <c r="BSC63" s="23"/>
      <c r="BSD63" s="23"/>
      <c r="BSE63" s="23"/>
      <c r="BSF63" s="23"/>
      <c r="BSG63" s="23"/>
      <c r="BSH63" s="23"/>
      <c r="BSI63" s="23"/>
      <c r="BSJ63" s="23"/>
      <c r="BSK63" s="23"/>
      <c r="BSL63" s="23"/>
      <c r="BSM63" s="23"/>
      <c r="BSN63" s="23"/>
      <c r="BSO63" s="23"/>
      <c r="BSP63" s="23"/>
      <c r="BSQ63" s="23"/>
      <c r="BSR63" s="23"/>
      <c r="BSS63" s="23"/>
      <c r="BST63" s="23"/>
      <c r="BSU63" s="23"/>
      <c r="BSV63" s="23"/>
      <c r="BSW63" s="23"/>
      <c r="BSX63" s="23"/>
      <c r="BSY63" s="23"/>
      <c r="BSZ63" s="23"/>
      <c r="BTA63" s="23"/>
      <c r="BTB63" s="23"/>
      <c r="BTC63" s="23"/>
      <c r="BTD63" s="23"/>
      <c r="BTE63" s="23"/>
      <c r="BTF63" s="23"/>
      <c r="BTG63" s="23"/>
      <c r="BTH63" s="23"/>
      <c r="BTI63" s="23"/>
      <c r="BTJ63" s="23"/>
      <c r="BTK63" s="23"/>
      <c r="BTL63" s="23"/>
      <c r="BTM63" s="23"/>
      <c r="BTN63" s="23"/>
      <c r="BTO63" s="23"/>
      <c r="BTP63" s="23"/>
      <c r="BTQ63" s="23"/>
      <c r="BTR63" s="23"/>
      <c r="BTS63" s="23"/>
      <c r="BTT63" s="23"/>
      <c r="BTU63" s="23"/>
      <c r="BTV63" s="23"/>
      <c r="BTW63" s="23"/>
      <c r="BTX63" s="23"/>
      <c r="BTY63" s="23"/>
      <c r="BTZ63" s="23"/>
      <c r="BUA63" s="23"/>
      <c r="BUB63" s="23"/>
      <c r="BUC63" s="23"/>
      <c r="BUD63" s="23"/>
      <c r="BUE63" s="23"/>
      <c r="BUF63" s="23"/>
      <c r="BUG63" s="23"/>
      <c r="BUH63" s="23"/>
      <c r="BUI63" s="23"/>
      <c r="BUJ63" s="23"/>
      <c r="BUK63" s="23"/>
      <c r="BUL63" s="23"/>
      <c r="BUM63" s="23"/>
      <c r="BUN63" s="23"/>
      <c r="BUO63" s="23"/>
      <c r="BUP63" s="23"/>
      <c r="BUQ63" s="23"/>
      <c r="BUR63" s="23"/>
      <c r="BUS63" s="23"/>
      <c r="BUT63" s="23"/>
      <c r="BUU63" s="23"/>
      <c r="BUV63" s="23"/>
      <c r="BUW63" s="23"/>
      <c r="BUX63" s="23"/>
      <c r="BUY63" s="23"/>
      <c r="BUZ63" s="23"/>
      <c r="BVA63" s="23"/>
      <c r="BVB63" s="23"/>
      <c r="BVC63" s="23"/>
      <c r="BVD63" s="23"/>
      <c r="BVE63" s="23"/>
      <c r="BVF63" s="23"/>
      <c r="BVG63" s="23"/>
      <c r="BVH63" s="23"/>
      <c r="BVI63" s="23"/>
      <c r="BVJ63" s="23"/>
      <c r="BVK63" s="23"/>
      <c r="BVL63" s="23"/>
      <c r="BVM63" s="23"/>
      <c r="BVN63" s="23"/>
      <c r="BVO63" s="23"/>
      <c r="BVP63" s="23"/>
      <c r="BVQ63" s="23"/>
      <c r="BVR63" s="23"/>
      <c r="BVS63" s="23"/>
      <c r="BVT63" s="23"/>
      <c r="BVU63" s="23"/>
      <c r="BVV63" s="23"/>
      <c r="BVW63" s="23"/>
      <c r="BVX63" s="23"/>
      <c r="BVY63" s="23"/>
      <c r="BVZ63" s="23"/>
      <c r="BWA63" s="23"/>
      <c r="BWB63" s="23"/>
      <c r="BWC63" s="23"/>
      <c r="BWD63" s="23"/>
      <c r="BWE63" s="23"/>
      <c r="BWF63" s="23"/>
      <c r="BWG63" s="23"/>
      <c r="BWH63" s="23"/>
      <c r="BWI63" s="23"/>
      <c r="BWJ63" s="23"/>
      <c r="BWK63" s="23"/>
      <c r="BWL63" s="23"/>
      <c r="BWM63" s="23"/>
      <c r="BWN63" s="23"/>
      <c r="BWO63" s="23"/>
      <c r="BWP63" s="23"/>
      <c r="BWQ63" s="23"/>
      <c r="BWR63" s="23"/>
      <c r="BWS63" s="23"/>
      <c r="BWT63" s="23"/>
      <c r="BWU63" s="23"/>
      <c r="BWV63" s="23"/>
      <c r="BWW63" s="23"/>
      <c r="BWX63" s="23"/>
      <c r="BWY63" s="23"/>
      <c r="BWZ63" s="23"/>
      <c r="BXA63" s="23"/>
      <c r="BXB63" s="23"/>
      <c r="BXC63" s="23"/>
      <c r="BXD63" s="23"/>
      <c r="BXE63" s="23"/>
      <c r="BXF63" s="23"/>
      <c r="BXG63" s="23"/>
      <c r="BXH63" s="23"/>
      <c r="BXI63" s="23"/>
      <c r="BXJ63" s="23"/>
      <c r="BXK63" s="23"/>
      <c r="BXL63" s="23"/>
      <c r="BXM63" s="23"/>
      <c r="BXN63" s="23"/>
      <c r="BXO63" s="23"/>
      <c r="BXP63" s="23"/>
      <c r="BXQ63" s="23"/>
      <c r="BXR63" s="23"/>
      <c r="BXS63" s="23"/>
      <c r="BXT63" s="23"/>
      <c r="BXU63" s="23"/>
      <c r="BXV63" s="23"/>
      <c r="BXW63" s="23"/>
      <c r="BXX63" s="23"/>
      <c r="BXY63" s="23"/>
      <c r="BXZ63" s="23"/>
      <c r="BYA63" s="23"/>
      <c r="BYB63" s="23"/>
      <c r="BYC63" s="23"/>
      <c r="BYD63" s="23"/>
      <c r="BYE63" s="23"/>
      <c r="BYF63" s="23"/>
      <c r="BYG63" s="23"/>
      <c r="BYH63" s="23"/>
      <c r="BYI63" s="23"/>
      <c r="BYJ63" s="23"/>
      <c r="BYK63" s="23"/>
      <c r="BYL63" s="23"/>
      <c r="BYM63" s="23"/>
      <c r="BYN63" s="23"/>
      <c r="BYO63" s="23"/>
      <c r="BYP63" s="23"/>
      <c r="BYQ63" s="23"/>
      <c r="BYR63" s="23"/>
      <c r="BYS63" s="23"/>
      <c r="BYT63" s="23"/>
      <c r="BYU63" s="23"/>
      <c r="BYV63" s="23"/>
      <c r="BYW63" s="23"/>
      <c r="BYX63" s="23"/>
      <c r="BYY63" s="23"/>
      <c r="BYZ63" s="23"/>
      <c r="BZA63" s="23"/>
      <c r="BZB63" s="23"/>
      <c r="BZC63" s="23"/>
      <c r="BZD63" s="23"/>
      <c r="BZE63" s="23"/>
      <c r="BZF63" s="23"/>
      <c r="BZG63" s="23"/>
      <c r="BZH63" s="23"/>
      <c r="BZI63" s="23"/>
      <c r="BZJ63" s="23"/>
      <c r="BZK63" s="23"/>
      <c r="BZL63" s="23"/>
      <c r="BZM63" s="23"/>
      <c r="BZN63" s="23"/>
      <c r="BZO63" s="23"/>
      <c r="BZP63" s="23"/>
      <c r="BZQ63" s="23"/>
      <c r="BZR63" s="23"/>
      <c r="BZS63" s="23"/>
      <c r="BZT63" s="23"/>
      <c r="BZU63" s="23"/>
      <c r="BZV63" s="23"/>
      <c r="BZW63" s="23"/>
      <c r="BZX63" s="23"/>
      <c r="BZY63" s="23"/>
      <c r="BZZ63" s="23"/>
      <c r="CAA63" s="23"/>
      <c r="CAB63" s="23"/>
      <c r="CAC63" s="23"/>
      <c r="CAD63" s="23"/>
      <c r="CAE63" s="23"/>
      <c r="CAF63" s="23"/>
      <c r="CAG63" s="23"/>
      <c r="CAH63" s="23"/>
      <c r="CAI63" s="23"/>
      <c r="CAJ63" s="23"/>
      <c r="CAK63" s="23"/>
      <c r="CAL63" s="23"/>
      <c r="CAM63" s="23"/>
      <c r="CAN63" s="23"/>
      <c r="CAO63" s="23"/>
      <c r="CAP63" s="23"/>
      <c r="CAQ63" s="23"/>
      <c r="CAR63" s="23"/>
      <c r="CAS63" s="23"/>
      <c r="CAT63" s="23"/>
      <c r="CAU63" s="23"/>
      <c r="CAV63" s="23"/>
      <c r="CAW63" s="23"/>
      <c r="CAX63" s="23"/>
      <c r="CAY63" s="23"/>
      <c r="CAZ63" s="23"/>
      <c r="CBA63" s="23"/>
      <c r="CBB63" s="23"/>
      <c r="CBC63" s="23"/>
      <c r="CBD63" s="23"/>
      <c r="CBE63" s="23"/>
      <c r="CBF63" s="23"/>
      <c r="CBG63" s="23"/>
      <c r="CBH63" s="23"/>
      <c r="CBI63" s="23"/>
      <c r="CBJ63" s="23"/>
      <c r="CBK63" s="23"/>
      <c r="CBL63" s="23"/>
      <c r="CBM63" s="23"/>
      <c r="CBN63" s="23"/>
      <c r="CBO63" s="23"/>
      <c r="CBP63" s="23"/>
      <c r="CBQ63" s="23"/>
      <c r="CBR63" s="23"/>
      <c r="CBS63" s="23"/>
      <c r="CBT63" s="23"/>
      <c r="CBU63" s="23"/>
      <c r="CBV63" s="23"/>
      <c r="CBW63" s="23"/>
      <c r="CBX63" s="23"/>
      <c r="CBY63" s="23"/>
      <c r="CBZ63" s="23"/>
      <c r="CCA63" s="23"/>
      <c r="CCB63" s="23"/>
      <c r="CCC63" s="23"/>
      <c r="CCD63" s="23"/>
      <c r="CCE63" s="23"/>
      <c r="CCF63" s="23"/>
      <c r="CCG63" s="23"/>
      <c r="CCH63" s="23"/>
      <c r="CCI63" s="23"/>
      <c r="CCJ63" s="23"/>
      <c r="CCK63" s="23"/>
      <c r="CCL63" s="23"/>
      <c r="CCM63" s="23"/>
      <c r="CCN63" s="23"/>
      <c r="CCO63" s="23"/>
      <c r="CCP63" s="23"/>
      <c r="CCQ63" s="23"/>
      <c r="CCR63" s="23"/>
      <c r="CCS63" s="23"/>
      <c r="CCT63" s="23"/>
      <c r="CCU63" s="23"/>
      <c r="CCV63" s="23"/>
      <c r="CCW63" s="23"/>
      <c r="CCX63" s="23"/>
      <c r="CCY63" s="23"/>
      <c r="CCZ63" s="23"/>
      <c r="CDA63" s="23"/>
      <c r="CDB63" s="23"/>
      <c r="CDC63" s="23"/>
      <c r="CDD63" s="23"/>
      <c r="CDE63" s="23"/>
      <c r="CDF63" s="23"/>
      <c r="CDG63" s="23"/>
      <c r="CDH63" s="23"/>
      <c r="CDI63" s="23"/>
      <c r="CDJ63" s="23"/>
      <c r="CDK63" s="23"/>
      <c r="CDL63" s="23"/>
      <c r="CDM63" s="23"/>
      <c r="CDN63" s="23"/>
      <c r="CDO63" s="23"/>
      <c r="CDP63" s="23"/>
      <c r="CDQ63" s="23"/>
      <c r="CDR63" s="23"/>
      <c r="CDS63" s="23"/>
      <c r="CDT63" s="23"/>
      <c r="CDU63" s="23"/>
      <c r="CDV63" s="23"/>
      <c r="CDW63" s="23"/>
      <c r="CDX63" s="23"/>
      <c r="CDY63" s="23"/>
      <c r="CDZ63" s="23"/>
      <c r="CEA63" s="23"/>
      <c r="CEB63" s="23"/>
      <c r="CEC63" s="23"/>
      <c r="CED63" s="23"/>
      <c r="CEE63" s="23"/>
      <c r="CEF63" s="23"/>
      <c r="CEG63" s="23"/>
      <c r="CEH63" s="23"/>
      <c r="CEI63" s="23"/>
      <c r="CEJ63" s="23"/>
      <c r="CEK63" s="23"/>
      <c r="CEL63" s="23"/>
      <c r="CEM63" s="23"/>
      <c r="CEN63" s="23"/>
      <c r="CEO63" s="23"/>
      <c r="CEP63" s="23"/>
      <c r="CEQ63" s="23"/>
      <c r="CER63" s="23"/>
      <c r="CES63" s="23"/>
      <c r="CET63" s="23"/>
      <c r="CEU63" s="23"/>
      <c r="CEV63" s="23"/>
      <c r="CEW63" s="23"/>
      <c r="CEX63" s="23"/>
      <c r="CEY63" s="23"/>
      <c r="CEZ63" s="23"/>
      <c r="CFA63" s="23"/>
      <c r="CFB63" s="23"/>
      <c r="CFC63" s="23"/>
      <c r="CFD63" s="23"/>
      <c r="CFE63" s="23"/>
      <c r="CFF63" s="23"/>
      <c r="CFG63" s="23"/>
      <c r="CFH63" s="23"/>
      <c r="CFI63" s="23"/>
      <c r="CFJ63" s="23"/>
      <c r="CFK63" s="23"/>
      <c r="CFL63" s="23"/>
      <c r="CFM63" s="23"/>
      <c r="CFN63" s="23"/>
      <c r="CFO63" s="23"/>
      <c r="CFP63" s="23"/>
      <c r="CFQ63" s="23"/>
      <c r="CFR63" s="23"/>
      <c r="CFS63" s="23"/>
      <c r="CFT63" s="23"/>
      <c r="CFU63" s="23"/>
      <c r="CFV63" s="23"/>
      <c r="CFW63" s="23"/>
      <c r="CFX63" s="23"/>
      <c r="CFY63" s="23"/>
      <c r="CFZ63" s="23"/>
      <c r="CGA63" s="23"/>
      <c r="CGB63" s="23"/>
      <c r="CGC63" s="23"/>
      <c r="CGD63" s="23"/>
      <c r="CGE63" s="23"/>
      <c r="CGF63" s="23"/>
      <c r="CGG63" s="23"/>
      <c r="CGH63" s="23"/>
      <c r="CGI63" s="23"/>
      <c r="CGJ63" s="23"/>
      <c r="CGK63" s="23"/>
      <c r="CGL63" s="23"/>
      <c r="CGM63" s="23"/>
      <c r="CGN63" s="23"/>
      <c r="CGO63" s="23"/>
      <c r="CGP63" s="23"/>
      <c r="CGQ63" s="23"/>
      <c r="CGR63" s="23"/>
      <c r="CGS63" s="23"/>
      <c r="CGT63" s="23"/>
      <c r="CGU63" s="23"/>
      <c r="CGV63" s="23"/>
      <c r="CGW63" s="23"/>
      <c r="CGX63" s="23"/>
      <c r="CGY63" s="23"/>
      <c r="CGZ63" s="23"/>
      <c r="CHA63" s="23"/>
      <c r="CHB63" s="23"/>
      <c r="CHC63" s="23"/>
      <c r="CHD63" s="23"/>
      <c r="CHE63" s="23"/>
      <c r="CHF63" s="23"/>
      <c r="CHG63" s="23"/>
      <c r="CHH63" s="23"/>
      <c r="CHI63" s="23"/>
      <c r="CHJ63" s="23"/>
      <c r="CHK63" s="23"/>
      <c r="CHL63" s="23"/>
      <c r="CHM63" s="23"/>
      <c r="CHN63" s="23"/>
      <c r="CHO63" s="23"/>
      <c r="CHP63" s="23"/>
      <c r="CHQ63" s="23"/>
      <c r="CHR63" s="23"/>
      <c r="CHS63" s="23"/>
      <c r="CHT63" s="23"/>
      <c r="CHU63" s="23"/>
      <c r="CHV63" s="23"/>
      <c r="CHW63" s="23"/>
      <c r="CHX63" s="23"/>
      <c r="CHY63" s="23"/>
      <c r="CHZ63" s="23"/>
      <c r="CIA63" s="23"/>
      <c r="CIB63" s="23"/>
      <c r="CIC63" s="23"/>
      <c r="CID63" s="23"/>
      <c r="CIE63" s="23"/>
      <c r="CIF63" s="23"/>
      <c r="CIG63" s="23"/>
      <c r="CIH63" s="23"/>
      <c r="CII63" s="23"/>
      <c r="CIJ63" s="23"/>
      <c r="CIK63" s="23"/>
      <c r="CIL63" s="23"/>
      <c r="CIM63" s="23"/>
      <c r="CIN63" s="23"/>
      <c r="CIO63" s="23"/>
      <c r="CIP63" s="23"/>
      <c r="CIQ63" s="23"/>
      <c r="CIR63" s="23"/>
      <c r="CIS63" s="23"/>
      <c r="CIT63" s="23"/>
      <c r="CIU63" s="23"/>
      <c r="CIV63" s="23"/>
      <c r="CIW63" s="23"/>
      <c r="CIX63" s="23"/>
      <c r="CIY63" s="23"/>
      <c r="CIZ63" s="23"/>
      <c r="CJA63" s="23"/>
      <c r="CJB63" s="23"/>
      <c r="CJC63" s="23"/>
      <c r="CJD63" s="23"/>
      <c r="CJE63" s="23"/>
      <c r="CJF63" s="23"/>
      <c r="CJG63" s="23"/>
      <c r="CJH63" s="23"/>
      <c r="CJI63" s="23"/>
      <c r="CJJ63" s="23"/>
      <c r="CJK63" s="23"/>
      <c r="CJL63" s="23"/>
      <c r="CJM63" s="23"/>
      <c r="CJN63" s="23"/>
      <c r="CJO63" s="23"/>
      <c r="CJP63" s="23"/>
      <c r="CJQ63" s="23"/>
      <c r="CJR63" s="23"/>
      <c r="CJS63" s="23"/>
      <c r="CJT63" s="23"/>
      <c r="CJU63" s="23"/>
      <c r="CJV63" s="23"/>
      <c r="CJW63" s="23"/>
      <c r="CJX63" s="23"/>
      <c r="CJY63" s="23"/>
      <c r="CJZ63" s="23"/>
      <c r="CKA63" s="23"/>
      <c r="CKB63" s="23"/>
      <c r="CKC63" s="23"/>
      <c r="CKD63" s="23"/>
      <c r="CKE63" s="23"/>
      <c r="CKF63" s="23"/>
      <c r="CKG63" s="23"/>
      <c r="CKH63" s="23"/>
      <c r="CKI63" s="23"/>
      <c r="CKJ63" s="23"/>
      <c r="CKK63" s="23"/>
      <c r="CKL63" s="23"/>
      <c r="CKM63" s="23"/>
      <c r="CKN63" s="23"/>
      <c r="CKO63" s="23"/>
      <c r="CKP63" s="23"/>
      <c r="CKQ63" s="23"/>
      <c r="CKR63" s="23"/>
      <c r="CKS63" s="23"/>
      <c r="CKT63" s="23"/>
      <c r="CKU63" s="23"/>
      <c r="CKV63" s="23"/>
      <c r="CKW63" s="23"/>
      <c r="CKX63" s="23"/>
      <c r="CKY63" s="23"/>
      <c r="CKZ63" s="23"/>
      <c r="CLA63" s="23"/>
      <c r="CLB63" s="23"/>
      <c r="CLC63" s="23"/>
      <c r="CLD63" s="23"/>
      <c r="CLE63" s="23"/>
      <c r="CLF63" s="23"/>
      <c r="CLG63" s="23"/>
      <c r="CLH63" s="23"/>
      <c r="CLI63" s="23"/>
      <c r="CLJ63" s="23"/>
      <c r="CLK63" s="23"/>
      <c r="CLL63" s="23"/>
      <c r="CLM63" s="23"/>
      <c r="CLN63" s="23"/>
      <c r="CLO63" s="23"/>
      <c r="CLP63" s="23"/>
      <c r="CLQ63" s="23"/>
      <c r="CLR63" s="23"/>
      <c r="CLS63" s="23"/>
      <c r="CLT63" s="23"/>
      <c r="CLU63" s="23"/>
      <c r="CLV63" s="23"/>
      <c r="CLW63" s="23"/>
      <c r="CLX63" s="23"/>
      <c r="CLY63" s="23"/>
      <c r="CLZ63" s="23"/>
      <c r="CMA63" s="23"/>
      <c r="CMB63" s="23"/>
      <c r="CMC63" s="23"/>
      <c r="CMD63" s="23"/>
      <c r="CME63" s="23"/>
      <c r="CMF63" s="23"/>
      <c r="CMG63" s="23"/>
      <c r="CMH63" s="23"/>
      <c r="CMI63" s="23"/>
      <c r="CMJ63" s="23"/>
      <c r="CMK63" s="23"/>
      <c r="CML63" s="23"/>
      <c r="CMM63" s="23"/>
      <c r="CMN63" s="23"/>
      <c r="CMO63" s="23"/>
      <c r="CMP63" s="23"/>
      <c r="CMQ63" s="23"/>
      <c r="CMR63" s="23"/>
      <c r="CMS63" s="23"/>
      <c r="CMT63" s="23"/>
      <c r="CMU63" s="23"/>
      <c r="CMV63" s="23"/>
      <c r="CMW63" s="23"/>
      <c r="CMX63" s="23"/>
      <c r="CMY63" s="23"/>
      <c r="CMZ63" s="23"/>
      <c r="CNA63" s="23"/>
      <c r="CNB63" s="23"/>
      <c r="CNC63" s="23"/>
      <c r="CND63" s="23"/>
      <c r="CNE63" s="23"/>
      <c r="CNF63" s="23"/>
      <c r="CNG63" s="23"/>
      <c r="CNH63" s="23"/>
      <c r="CNI63" s="23"/>
      <c r="CNJ63" s="23"/>
      <c r="CNK63" s="23"/>
      <c r="CNL63" s="23"/>
      <c r="CNM63" s="23"/>
      <c r="CNN63" s="23"/>
      <c r="CNO63" s="23"/>
      <c r="CNP63" s="23"/>
      <c r="CNQ63" s="23"/>
      <c r="CNR63" s="23"/>
      <c r="CNS63" s="23"/>
      <c r="CNT63" s="23"/>
      <c r="CNU63" s="23"/>
      <c r="CNV63" s="23"/>
      <c r="CNW63" s="23"/>
      <c r="CNX63" s="23"/>
      <c r="CNY63" s="23"/>
      <c r="CNZ63" s="23"/>
      <c r="COA63" s="23"/>
      <c r="COB63" s="23"/>
      <c r="COC63" s="23"/>
      <c r="COD63" s="23"/>
      <c r="COE63" s="23"/>
      <c r="COF63" s="23"/>
      <c r="COG63" s="23"/>
      <c r="COH63" s="23"/>
      <c r="COI63" s="23"/>
      <c r="COJ63" s="23"/>
      <c r="COK63" s="23"/>
      <c r="COL63" s="23"/>
      <c r="COM63" s="23"/>
      <c r="CON63" s="23"/>
      <c r="COO63" s="23"/>
      <c r="COP63" s="23"/>
      <c r="COQ63" s="23"/>
      <c r="COR63" s="23"/>
      <c r="COS63" s="23"/>
      <c r="COT63" s="23"/>
      <c r="COU63" s="23"/>
      <c r="COV63" s="23"/>
      <c r="COW63" s="23"/>
      <c r="COX63" s="23"/>
      <c r="COY63" s="23"/>
      <c r="COZ63" s="23"/>
      <c r="CPA63" s="23"/>
      <c r="CPB63" s="23"/>
      <c r="CPC63" s="23"/>
      <c r="CPD63" s="23"/>
      <c r="CPE63" s="23"/>
      <c r="CPF63" s="23"/>
      <c r="CPG63" s="23"/>
      <c r="CPH63" s="23"/>
      <c r="CPI63" s="23"/>
      <c r="CPJ63" s="23"/>
      <c r="CPK63" s="23"/>
      <c r="CPL63" s="23"/>
      <c r="CPM63" s="23"/>
      <c r="CPN63" s="23"/>
      <c r="CPO63" s="23"/>
      <c r="CPP63" s="23"/>
      <c r="CPQ63" s="23"/>
      <c r="CPR63" s="23"/>
      <c r="CPS63" s="23"/>
      <c r="CPT63" s="23"/>
      <c r="CPU63" s="23"/>
      <c r="CPV63" s="23"/>
      <c r="CPW63" s="23"/>
      <c r="CPX63" s="23"/>
      <c r="CPY63" s="23"/>
      <c r="CPZ63" s="23"/>
      <c r="CQA63" s="23"/>
      <c r="CQB63" s="23"/>
      <c r="CQC63" s="23"/>
      <c r="CQD63" s="23"/>
      <c r="CQE63" s="23"/>
      <c r="CQF63" s="23"/>
      <c r="CQG63" s="23"/>
      <c r="CQH63" s="23"/>
      <c r="CQI63" s="23"/>
      <c r="CQJ63" s="23"/>
      <c r="CQK63" s="23"/>
      <c r="CQL63" s="23"/>
      <c r="CQM63" s="23"/>
      <c r="CQN63" s="23"/>
      <c r="CQO63" s="23"/>
      <c r="CQP63" s="23"/>
      <c r="CQQ63" s="23"/>
      <c r="CQR63" s="23"/>
      <c r="CQS63" s="23"/>
      <c r="CQT63" s="23"/>
      <c r="CQU63" s="23"/>
      <c r="CQV63" s="23"/>
      <c r="CQW63" s="23"/>
      <c r="CQX63" s="23"/>
      <c r="CQY63" s="23"/>
      <c r="CQZ63" s="23"/>
      <c r="CRA63" s="23"/>
      <c r="CRB63" s="23"/>
      <c r="CRC63" s="23"/>
      <c r="CRD63" s="23"/>
      <c r="CRE63" s="23"/>
      <c r="CRF63" s="23"/>
      <c r="CRG63" s="23"/>
      <c r="CRH63" s="23"/>
      <c r="CRI63" s="23"/>
      <c r="CRJ63" s="23"/>
      <c r="CRK63" s="23"/>
      <c r="CRL63" s="23"/>
      <c r="CRM63" s="23"/>
      <c r="CRN63" s="23"/>
      <c r="CRO63" s="23"/>
      <c r="CRP63" s="23"/>
      <c r="CRQ63" s="23"/>
      <c r="CRR63" s="23"/>
      <c r="CRS63" s="23"/>
      <c r="CRT63" s="23"/>
      <c r="CRU63" s="23"/>
      <c r="CRV63" s="23"/>
      <c r="CRW63" s="23"/>
      <c r="CRX63" s="23"/>
      <c r="CRY63" s="23"/>
      <c r="CRZ63" s="23"/>
      <c r="CSA63" s="23"/>
      <c r="CSB63" s="23"/>
      <c r="CSC63" s="23"/>
      <c r="CSD63" s="23"/>
      <c r="CSE63" s="23"/>
      <c r="CSF63" s="23"/>
      <c r="CSG63" s="23"/>
      <c r="CSH63" s="23"/>
      <c r="CSI63" s="23"/>
      <c r="CSJ63" s="23"/>
      <c r="CSK63" s="23"/>
      <c r="CSL63" s="23"/>
      <c r="CSM63" s="23"/>
      <c r="CSN63" s="23"/>
      <c r="CSO63" s="23"/>
      <c r="CSP63" s="23"/>
      <c r="CSQ63" s="23"/>
      <c r="CSR63" s="23"/>
      <c r="CSS63" s="23"/>
      <c r="CST63" s="23"/>
      <c r="CSU63" s="23"/>
      <c r="CSV63" s="23"/>
      <c r="CSW63" s="23"/>
      <c r="CSX63" s="23"/>
      <c r="CSY63" s="23"/>
      <c r="CSZ63" s="23"/>
      <c r="CTA63" s="23"/>
      <c r="CTB63" s="23"/>
      <c r="CTC63" s="23"/>
      <c r="CTD63" s="23"/>
      <c r="CTE63" s="23"/>
      <c r="CTF63" s="23"/>
      <c r="CTG63" s="23"/>
      <c r="CTH63" s="23"/>
      <c r="CTI63" s="23"/>
      <c r="CTJ63" s="23"/>
      <c r="CTK63" s="23"/>
      <c r="CTL63" s="23"/>
      <c r="CTM63" s="23"/>
      <c r="CTN63" s="23"/>
      <c r="CTO63" s="23"/>
      <c r="CTP63" s="23"/>
      <c r="CTQ63" s="23"/>
      <c r="CTR63" s="23"/>
      <c r="CTS63" s="23"/>
      <c r="CTT63" s="23"/>
      <c r="CTU63" s="23"/>
      <c r="CTV63" s="23"/>
      <c r="CTW63" s="23"/>
      <c r="CTX63" s="23"/>
      <c r="CTY63" s="23"/>
      <c r="CTZ63" s="23"/>
      <c r="CUA63" s="23"/>
      <c r="CUB63" s="23"/>
      <c r="CUC63" s="23"/>
      <c r="CUD63" s="23"/>
      <c r="CUE63" s="23"/>
      <c r="CUF63" s="23"/>
      <c r="CUG63" s="23"/>
      <c r="CUH63" s="23"/>
      <c r="CUI63" s="23"/>
      <c r="CUJ63" s="23"/>
      <c r="CUK63" s="23"/>
      <c r="CUL63" s="23"/>
      <c r="CUM63" s="23"/>
      <c r="CUN63" s="23"/>
      <c r="CUO63" s="23"/>
      <c r="CUP63" s="23"/>
      <c r="CUQ63" s="23"/>
      <c r="CUR63" s="23"/>
      <c r="CUS63" s="23"/>
      <c r="CUT63" s="23"/>
      <c r="CUU63" s="23"/>
      <c r="CUV63" s="23"/>
      <c r="CUW63" s="23"/>
      <c r="CUX63" s="23"/>
      <c r="CUY63" s="23"/>
      <c r="CUZ63" s="23"/>
      <c r="CVA63" s="23"/>
      <c r="CVB63" s="23"/>
      <c r="CVC63" s="23"/>
      <c r="CVD63" s="23"/>
      <c r="CVE63" s="23"/>
      <c r="CVF63" s="23"/>
      <c r="CVG63" s="23"/>
      <c r="CVH63" s="23"/>
      <c r="CVI63" s="23"/>
      <c r="CVJ63" s="23"/>
      <c r="CVK63" s="23"/>
      <c r="CVL63" s="23"/>
      <c r="CVM63" s="23"/>
      <c r="CVN63" s="23"/>
      <c r="CVO63" s="23"/>
      <c r="CVP63" s="23"/>
      <c r="CVQ63" s="23"/>
      <c r="CVR63" s="23"/>
      <c r="CVS63" s="23"/>
      <c r="CVT63" s="23"/>
      <c r="CVU63" s="23"/>
      <c r="CVV63" s="23"/>
      <c r="CVW63" s="23"/>
      <c r="CVX63" s="23"/>
      <c r="CVY63" s="23"/>
      <c r="CVZ63" s="23"/>
      <c r="CWA63" s="23"/>
      <c r="CWB63" s="23"/>
      <c r="CWC63" s="23"/>
      <c r="CWD63" s="23"/>
      <c r="CWE63" s="23"/>
      <c r="CWF63" s="23"/>
      <c r="CWG63" s="23"/>
      <c r="CWH63" s="23"/>
      <c r="CWI63" s="23"/>
      <c r="CWJ63" s="23"/>
      <c r="CWK63" s="23"/>
      <c r="CWL63" s="23"/>
      <c r="CWM63" s="23"/>
      <c r="CWN63" s="23"/>
      <c r="CWO63" s="23"/>
      <c r="CWP63" s="23"/>
      <c r="CWQ63" s="23"/>
      <c r="CWR63" s="23"/>
      <c r="CWS63" s="23"/>
      <c r="CWT63" s="23"/>
      <c r="CWU63" s="23"/>
      <c r="CWV63" s="23"/>
      <c r="CWW63" s="23"/>
      <c r="CWX63" s="23"/>
      <c r="CWY63" s="23"/>
      <c r="CWZ63" s="23"/>
      <c r="CXA63" s="23"/>
      <c r="CXB63" s="23"/>
      <c r="CXC63" s="23"/>
      <c r="CXD63" s="23"/>
      <c r="CXE63" s="23"/>
      <c r="CXF63" s="23"/>
      <c r="CXG63" s="23"/>
      <c r="CXH63" s="23"/>
      <c r="CXI63" s="23"/>
      <c r="CXJ63" s="23"/>
      <c r="CXK63" s="23"/>
      <c r="CXL63" s="23"/>
      <c r="CXM63" s="23"/>
      <c r="CXN63" s="23"/>
      <c r="CXO63" s="23"/>
      <c r="CXP63" s="23"/>
      <c r="CXQ63" s="23"/>
      <c r="CXR63" s="23"/>
      <c r="CXS63" s="23"/>
      <c r="CXT63" s="23"/>
      <c r="CXU63" s="23"/>
      <c r="CXV63" s="23"/>
      <c r="CXW63" s="23"/>
      <c r="CXX63" s="23"/>
      <c r="CXY63" s="23"/>
      <c r="CXZ63" s="23"/>
      <c r="CYA63" s="23"/>
      <c r="CYB63" s="23"/>
      <c r="CYC63" s="23"/>
      <c r="CYD63" s="23"/>
      <c r="CYE63" s="23"/>
      <c r="CYF63" s="23"/>
      <c r="CYG63" s="23"/>
      <c r="CYH63" s="23"/>
      <c r="CYI63" s="23"/>
      <c r="CYJ63" s="23"/>
      <c r="CYK63" s="23"/>
      <c r="CYL63" s="23"/>
      <c r="CYM63" s="23"/>
      <c r="CYN63" s="23"/>
      <c r="CYO63" s="23"/>
      <c r="CYP63" s="23"/>
      <c r="CYQ63" s="23"/>
      <c r="CYR63" s="23"/>
      <c r="CYS63" s="23"/>
      <c r="CYT63" s="23"/>
      <c r="CYU63" s="23"/>
      <c r="CYV63" s="23"/>
      <c r="CYW63" s="23"/>
      <c r="CYX63" s="23"/>
      <c r="CYY63" s="23"/>
      <c r="CYZ63" s="23"/>
      <c r="CZA63" s="23"/>
      <c r="CZB63" s="23"/>
      <c r="CZC63" s="23"/>
      <c r="CZD63" s="23"/>
      <c r="CZE63" s="23"/>
      <c r="CZF63" s="23"/>
      <c r="CZG63" s="23"/>
      <c r="CZH63" s="23"/>
      <c r="CZI63" s="23"/>
      <c r="CZJ63" s="23"/>
      <c r="CZK63" s="23"/>
      <c r="CZL63" s="23"/>
      <c r="CZM63" s="23"/>
      <c r="CZN63" s="23"/>
      <c r="CZO63" s="23"/>
      <c r="CZP63" s="23"/>
      <c r="CZQ63" s="23"/>
      <c r="CZR63" s="23"/>
      <c r="CZS63" s="23"/>
      <c r="CZT63" s="23"/>
      <c r="CZU63" s="23"/>
      <c r="CZV63" s="23"/>
      <c r="CZW63" s="23"/>
      <c r="CZX63" s="23"/>
      <c r="CZY63" s="23"/>
      <c r="CZZ63" s="23"/>
      <c r="DAA63" s="23"/>
      <c r="DAB63" s="23"/>
      <c r="DAC63" s="23"/>
      <c r="DAD63" s="23"/>
      <c r="DAE63" s="23"/>
      <c r="DAF63" s="23"/>
      <c r="DAG63" s="23"/>
      <c r="DAH63" s="23"/>
      <c r="DAI63" s="23"/>
      <c r="DAJ63" s="23"/>
      <c r="DAK63" s="23"/>
      <c r="DAL63" s="23"/>
      <c r="DAM63" s="23"/>
      <c r="DAN63" s="23"/>
      <c r="DAO63" s="23"/>
      <c r="DAP63" s="23"/>
      <c r="DAQ63" s="23"/>
      <c r="DAR63" s="23"/>
      <c r="DAS63" s="23"/>
      <c r="DAT63" s="23"/>
      <c r="DAU63" s="23"/>
      <c r="DAV63" s="23"/>
      <c r="DAW63" s="23"/>
      <c r="DAX63" s="23"/>
      <c r="DAY63" s="23"/>
      <c r="DAZ63" s="23"/>
      <c r="DBA63" s="23"/>
      <c r="DBB63" s="23"/>
      <c r="DBC63" s="23"/>
      <c r="DBD63" s="23"/>
      <c r="DBE63" s="23"/>
      <c r="DBF63" s="23"/>
      <c r="DBG63" s="23"/>
      <c r="DBH63" s="23"/>
      <c r="DBI63" s="23"/>
      <c r="DBJ63" s="23"/>
      <c r="DBK63" s="23"/>
      <c r="DBL63" s="23"/>
      <c r="DBM63" s="23"/>
      <c r="DBN63" s="23"/>
      <c r="DBO63" s="23"/>
      <c r="DBP63" s="23"/>
      <c r="DBQ63" s="23"/>
      <c r="DBR63" s="23"/>
      <c r="DBS63" s="23"/>
      <c r="DBT63" s="23"/>
      <c r="DBU63" s="23"/>
      <c r="DBV63" s="23"/>
      <c r="DBW63" s="23"/>
      <c r="DBX63" s="23"/>
      <c r="DBY63" s="23"/>
      <c r="DBZ63" s="23"/>
      <c r="DCA63" s="23"/>
      <c r="DCB63" s="23"/>
      <c r="DCC63" s="23"/>
      <c r="DCD63" s="23"/>
      <c r="DCE63" s="23"/>
      <c r="DCF63" s="23"/>
      <c r="DCG63" s="23"/>
      <c r="DCH63" s="23"/>
      <c r="DCI63" s="23"/>
      <c r="DCJ63" s="23"/>
      <c r="DCK63" s="23"/>
      <c r="DCL63" s="23"/>
      <c r="DCM63" s="23"/>
      <c r="DCN63" s="23"/>
      <c r="DCO63" s="23"/>
      <c r="DCP63" s="23"/>
      <c r="DCQ63" s="23"/>
      <c r="DCR63" s="23"/>
      <c r="DCS63" s="23"/>
      <c r="DCT63" s="23"/>
      <c r="DCU63" s="23"/>
      <c r="DCV63" s="23"/>
      <c r="DCW63" s="23"/>
      <c r="DCX63" s="23"/>
      <c r="DCY63" s="23"/>
      <c r="DCZ63" s="23"/>
      <c r="DDA63" s="23"/>
      <c r="DDB63" s="23"/>
      <c r="DDC63" s="23"/>
      <c r="DDD63" s="23"/>
      <c r="DDE63" s="23"/>
      <c r="DDF63" s="23"/>
      <c r="DDG63" s="23"/>
      <c r="DDH63" s="23"/>
      <c r="DDI63" s="23"/>
      <c r="DDJ63" s="23"/>
      <c r="DDK63" s="23"/>
      <c r="DDL63" s="23"/>
      <c r="DDM63" s="23"/>
      <c r="DDN63" s="23"/>
      <c r="DDO63" s="23"/>
      <c r="DDP63" s="23"/>
      <c r="DDQ63" s="23"/>
      <c r="DDR63" s="23"/>
      <c r="DDS63" s="23"/>
      <c r="DDT63" s="23"/>
      <c r="DDU63" s="23"/>
      <c r="DDV63" s="23"/>
      <c r="DDW63" s="23"/>
      <c r="DDX63" s="23"/>
      <c r="DDY63" s="23"/>
      <c r="DDZ63" s="23"/>
      <c r="DEA63" s="23"/>
      <c r="DEB63" s="23"/>
      <c r="DEC63" s="23"/>
      <c r="DED63" s="23"/>
      <c r="DEE63" s="23"/>
      <c r="DEF63" s="23"/>
      <c r="DEG63" s="23"/>
      <c r="DEH63" s="23"/>
      <c r="DEI63" s="23"/>
      <c r="DEJ63" s="23"/>
      <c r="DEK63" s="23"/>
      <c r="DEL63" s="23"/>
      <c r="DEM63" s="23"/>
      <c r="DEN63" s="23"/>
      <c r="DEO63" s="23"/>
      <c r="DEP63" s="23"/>
      <c r="DEQ63" s="23"/>
      <c r="DER63" s="23"/>
      <c r="DES63" s="23"/>
      <c r="DET63" s="23"/>
      <c r="DEU63" s="23"/>
      <c r="DEV63" s="23"/>
      <c r="DEW63" s="23"/>
      <c r="DEX63" s="23"/>
      <c r="DEY63" s="23"/>
      <c r="DEZ63" s="23"/>
      <c r="DFA63" s="23"/>
      <c r="DFB63" s="23"/>
      <c r="DFC63" s="23"/>
      <c r="DFD63" s="23"/>
      <c r="DFE63" s="23"/>
      <c r="DFF63" s="23"/>
      <c r="DFG63" s="23"/>
      <c r="DFH63" s="23"/>
      <c r="DFI63" s="23"/>
      <c r="DFJ63" s="23"/>
      <c r="DFK63" s="23"/>
      <c r="DFL63" s="23"/>
      <c r="DFM63" s="23"/>
      <c r="DFN63" s="23"/>
      <c r="DFO63" s="23"/>
      <c r="DFP63" s="23"/>
      <c r="DFQ63" s="23"/>
      <c r="DFR63" s="23"/>
      <c r="DFS63" s="23"/>
      <c r="DFT63" s="23"/>
      <c r="DFU63" s="23"/>
      <c r="DFV63" s="23"/>
      <c r="DFW63" s="23"/>
      <c r="DFX63" s="23"/>
      <c r="DFY63" s="23"/>
      <c r="DFZ63" s="23"/>
      <c r="DGA63" s="23"/>
      <c r="DGB63" s="23"/>
      <c r="DGC63" s="23"/>
      <c r="DGD63" s="23"/>
      <c r="DGE63" s="23"/>
      <c r="DGF63" s="23"/>
      <c r="DGG63" s="23"/>
      <c r="DGH63" s="23"/>
      <c r="DGI63" s="23"/>
      <c r="DGJ63" s="23"/>
      <c r="DGK63" s="23"/>
      <c r="DGL63" s="23"/>
      <c r="DGM63" s="23"/>
      <c r="DGN63" s="23"/>
      <c r="DGO63" s="23"/>
      <c r="DGP63" s="23"/>
      <c r="DGQ63" s="23"/>
      <c r="DGR63" s="23"/>
      <c r="DGS63" s="23"/>
      <c r="DGT63" s="23"/>
      <c r="DGU63" s="23"/>
      <c r="DGV63" s="23"/>
      <c r="DGW63" s="23"/>
      <c r="DGX63" s="23"/>
      <c r="DGY63" s="23"/>
      <c r="DGZ63" s="23"/>
      <c r="DHA63" s="23"/>
      <c r="DHB63" s="23"/>
      <c r="DHC63" s="23"/>
      <c r="DHD63" s="23"/>
      <c r="DHE63" s="23"/>
      <c r="DHF63" s="23"/>
      <c r="DHG63" s="23"/>
      <c r="DHH63" s="23"/>
      <c r="DHI63" s="23"/>
      <c r="DHJ63" s="23"/>
      <c r="DHK63" s="23"/>
      <c r="DHL63" s="23"/>
      <c r="DHM63" s="23"/>
      <c r="DHN63" s="23"/>
      <c r="DHO63" s="23"/>
      <c r="DHP63" s="23"/>
      <c r="DHQ63" s="23"/>
      <c r="DHR63" s="23"/>
      <c r="DHS63" s="23"/>
      <c r="DHT63" s="23"/>
      <c r="DHU63" s="23"/>
      <c r="DHV63" s="23"/>
      <c r="DHW63" s="23"/>
      <c r="DHX63" s="23"/>
      <c r="DHY63" s="23"/>
      <c r="DHZ63" s="23"/>
      <c r="DIA63" s="23"/>
      <c r="DIB63" s="23"/>
      <c r="DIC63" s="23"/>
      <c r="DID63" s="23"/>
      <c r="DIE63" s="23"/>
      <c r="DIF63" s="23"/>
      <c r="DIG63" s="23"/>
      <c r="DIH63" s="23"/>
      <c r="DII63" s="23"/>
      <c r="DIJ63" s="23"/>
      <c r="DIK63" s="23"/>
      <c r="DIL63" s="23"/>
      <c r="DIM63" s="23"/>
      <c r="DIN63" s="23"/>
      <c r="DIO63" s="23"/>
      <c r="DIP63" s="23"/>
      <c r="DIQ63" s="23"/>
      <c r="DIR63" s="23"/>
      <c r="DIS63" s="23"/>
      <c r="DIT63" s="23"/>
      <c r="DIU63" s="23"/>
      <c r="DIV63" s="23"/>
      <c r="DIW63" s="23"/>
      <c r="DIX63" s="23"/>
      <c r="DIY63" s="23"/>
      <c r="DIZ63" s="23"/>
      <c r="DJA63" s="23"/>
      <c r="DJB63" s="23"/>
      <c r="DJC63" s="23"/>
      <c r="DJD63" s="23"/>
      <c r="DJE63" s="23"/>
      <c r="DJF63" s="23"/>
      <c r="DJG63" s="23"/>
      <c r="DJH63" s="23"/>
      <c r="DJI63" s="23"/>
      <c r="DJJ63" s="23"/>
      <c r="DJK63" s="23"/>
      <c r="DJL63" s="23"/>
      <c r="DJM63" s="23"/>
      <c r="DJN63" s="23"/>
      <c r="DJO63" s="23"/>
      <c r="DJP63" s="23"/>
      <c r="DJQ63" s="23"/>
      <c r="DJR63" s="23"/>
      <c r="DJS63" s="23"/>
      <c r="DJT63" s="23"/>
      <c r="DJU63" s="23"/>
      <c r="DJV63" s="23"/>
      <c r="DJW63" s="23"/>
      <c r="DJX63" s="23"/>
      <c r="DJY63" s="23"/>
      <c r="DJZ63" s="23"/>
      <c r="DKA63" s="23"/>
      <c r="DKB63" s="23"/>
      <c r="DKC63" s="23"/>
      <c r="DKD63" s="23"/>
      <c r="DKE63" s="23"/>
      <c r="DKF63" s="23"/>
      <c r="DKG63" s="23"/>
      <c r="DKH63" s="23"/>
      <c r="DKI63" s="23"/>
      <c r="DKJ63" s="23"/>
      <c r="DKK63" s="23"/>
      <c r="DKL63" s="23"/>
      <c r="DKM63" s="23"/>
      <c r="DKN63" s="23"/>
      <c r="DKO63" s="23"/>
      <c r="DKP63" s="23"/>
      <c r="DKQ63" s="23"/>
      <c r="DKR63" s="23"/>
      <c r="DKS63" s="23"/>
      <c r="DKT63" s="23"/>
      <c r="DKU63" s="23"/>
      <c r="DKV63" s="23"/>
      <c r="DKW63" s="23"/>
      <c r="DKX63" s="23"/>
      <c r="DKY63" s="23"/>
      <c r="DKZ63" s="23"/>
      <c r="DLA63" s="23"/>
      <c r="DLB63" s="23"/>
      <c r="DLC63" s="23"/>
      <c r="DLD63" s="23"/>
      <c r="DLE63" s="23"/>
      <c r="DLF63" s="23"/>
      <c r="DLG63" s="23"/>
      <c r="DLH63" s="23"/>
      <c r="DLI63" s="23"/>
      <c r="DLJ63" s="23"/>
      <c r="DLK63" s="23"/>
      <c r="DLL63" s="23"/>
      <c r="DLM63" s="23"/>
      <c r="DLN63" s="23"/>
      <c r="DLO63" s="23"/>
      <c r="DLP63" s="23"/>
      <c r="DLQ63" s="23"/>
      <c r="DLR63" s="23"/>
      <c r="DLS63" s="23"/>
      <c r="DLT63" s="23"/>
      <c r="DLU63" s="23"/>
      <c r="DLV63" s="23"/>
      <c r="DLW63" s="23"/>
      <c r="DLX63" s="23"/>
      <c r="DLY63" s="23"/>
      <c r="DLZ63" s="23"/>
      <c r="DMA63" s="23"/>
      <c r="DMB63" s="23"/>
      <c r="DMC63" s="23"/>
      <c r="DMD63" s="23"/>
      <c r="DME63" s="23"/>
      <c r="DMF63" s="23"/>
      <c r="DMG63" s="23"/>
      <c r="DMH63" s="23"/>
      <c r="DMI63" s="23"/>
      <c r="DMJ63" s="23"/>
      <c r="DMK63" s="23"/>
      <c r="DML63" s="23"/>
      <c r="DMM63" s="23"/>
      <c r="DMN63" s="23"/>
      <c r="DMO63" s="23"/>
      <c r="DMP63" s="23"/>
      <c r="DMQ63" s="23"/>
      <c r="DMR63" s="23"/>
      <c r="DMS63" s="23"/>
      <c r="DMT63" s="23"/>
      <c r="DMU63" s="23"/>
      <c r="DMV63" s="23"/>
      <c r="DMW63" s="23"/>
      <c r="DMX63" s="23"/>
      <c r="DMY63" s="23"/>
      <c r="DMZ63" s="23"/>
      <c r="DNA63" s="23"/>
      <c r="DNB63" s="23"/>
      <c r="DNC63" s="23"/>
      <c r="DND63" s="23"/>
      <c r="DNE63" s="23"/>
      <c r="DNF63" s="23"/>
      <c r="DNG63" s="23"/>
      <c r="DNH63" s="23"/>
      <c r="DNI63" s="23"/>
      <c r="DNJ63" s="23"/>
      <c r="DNK63" s="23"/>
      <c r="DNL63" s="23"/>
      <c r="DNM63" s="23"/>
      <c r="DNN63" s="23"/>
      <c r="DNO63" s="23"/>
      <c r="DNP63" s="23"/>
      <c r="DNQ63" s="23"/>
      <c r="DNR63" s="23"/>
      <c r="DNS63" s="23"/>
      <c r="DNT63" s="23"/>
      <c r="DNU63" s="23"/>
      <c r="DNV63" s="23"/>
      <c r="DNW63" s="23"/>
      <c r="DNX63" s="23"/>
      <c r="DNY63" s="23"/>
      <c r="DNZ63" s="23"/>
      <c r="DOA63" s="23"/>
      <c r="DOB63" s="23"/>
      <c r="DOC63" s="23"/>
      <c r="DOD63" s="23"/>
      <c r="DOE63" s="23"/>
      <c r="DOF63" s="23"/>
      <c r="DOG63" s="23"/>
      <c r="DOH63" s="23"/>
      <c r="DOI63" s="23"/>
      <c r="DOJ63" s="23"/>
      <c r="DOK63" s="23"/>
      <c r="DOL63" s="23"/>
      <c r="DOM63" s="23"/>
      <c r="DON63" s="23"/>
      <c r="DOO63" s="23"/>
      <c r="DOP63" s="23"/>
      <c r="DOQ63" s="23"/>
      <c r="DOR63" s="23"/>
      <c r="DOS63" s="23"/>
      <c r="DOT63" s="23"/>
      <c r="DOU63" s="23"/>
      <c r="DOV63" s="23"/>
      <c r="DOW63" s="23"/>
      <c r="DOX63" s="23"/>
      <c r="DOY63" s="23"/>
      <c r="DOZ63" s="23"/>
      <c r="DPA63" s="23"/>
      <c r="DPB63" s="23"/>
      <c r="DPC63" s="23"/>
      <c r="DPD63" s="23"/>
      <c r="DPE63" s="23"/>
      <c r="DPF63" s="23"/>
      <c r="DPG63" s="23"/>
      <c r="DPH63" s="23"/>
      <c r="DPI63" s="23"/>
      <c r="DPJ63" s="23"/>
      <c r="DPK63" s="23"/>
      <c r="DPL63" s="23"/>
      <c r="DPM63" s="23"/>
      <c r="DPN63" s="23"/>
      <c r="DPO63" s="23"/>
      <c r="DPP63" s="23"/>
      <c r="DPQ63" s="23"/>
      <c r="DPR63" s="23"/>
      <c r="DPS63" s="23"/>
      <c r="DPT63" s="23"/>
      <c r="DPU63" s="23"/>
      <c r="DPV63" s="23"/>
      <c r="DPW63" s="23"/>
      <c r="DPX63" s="23"/>
      <c r="DPY63" s="23"/>
      <c r="DPZ63" s="23"/>
      <c r="DQA63" s="23"/>
      <c r="DQB63" s="23"/>
      <c r="DQC63" s="23"/>
      <c r="DQD63" s="23"/>
      <c r="DQE63" s="23"/>
      <c r="DQF63" s="23"/>
      <c r="DQG63" s="23"/>
      <c r="DQH63" s="23"/>
      <c r="DQI63" s="23"/>
      <c r="DQJ63" s="23"/>
      <c r="DQK63" s="23"/>
      <c r="DQL63" s="23"/>
      <c r="DQM63" s="23"/>
      <c r="DQN63" s="23"/>
      <c r="DQO63" s="23"/>
      <c r="DQP63" s="23"/>
      <c r="DQQ63" s="23"/>
      <c r="DQR63" s="23"/>
      <c r="DQS63" s="23"/>
      <c r="DQT63" s="23"/>
      <c r="DQU63" s="23"/>
      <c r="DQV63" s="23"/>
      <c r="DQW63" s="23"/>
      <c r="DQX63" s="23"/>
      <c r="DQY63" s="23"/>
      <c r="DQZ63" s="23"/>
      <c r="DRA63" s="23"/>
      <c r="DRB63" s="23"/>
      <c r="DRC63" s="23"/>
      <c r="DRD63" s="23"/>
      <c r="DRE63" s="23"/>
      <c r="DRF63" s="23"/>
      <c r="DRG63" s="23"/>
      <c r="DRH63" s="23"/>
      <c r="DRI63" s="23"/>
      <c r="DRJ63" s="23"/>
      <c r="DRK63" s="23"/>
      <c r="DRL63" s="23"/>
      <c r="DRM63" s="23"/>
      <c r="DRN63" s="23"/>
      <c r="DRO63" s="23"/>
      <c r="DRP63" s="23"/>
      <c r="DRQ63" s="23"/>
      <c r="DRR63" s="23"/>
      <c r="DRS63" s="23"/>
      <c r="DRT63" s="23"/>
      <c r="DRU63" s="23"/>
      <c r="DRV63" s="23"/>
      <c r="DRW63" s="23"/>
      <c r="DRX63" s="23"/>
      <c r="DRY63" s="23"/>
      <c r="DRZ63" s="23"/>
      <c r="DSA63" s="23"/>
      <c r="DSB63" s="23"/>
      <c r="DSC63" s="23"/>
      <c r="DSD63" s="23"/>
      <c r="DSE63" s="23"/>
      <c r="DSF63" s="23"/>
      <c r="DSG63" s="23"/>
      <c r="DSH63" s="23"/>
      <c r="DSI63" s="23"/>
      <c r="DSJ63" s="23"/>
      <c r="DSK63" s="23"/>
      <c r="DSL63" s="23"/>
      <c r="DSM63" s="23"/>
      <c r="DSN63" s="23"/>
      <c r="DSO63" s="23"/>
      <c r="DSP63" s="23"/>
      <c r="DSQ63" s="23"/>
      <c r="DSR63" s="23"/>
      <c r="DSS63" s="23"/>
      <c r="DST63" s="23"/>
      <c r="DSU63" s="23"/>
      <c r="DSV63" s="23"/>
      <c r="DSW63" s="23"/>
      <c r="DSX63" s="23"/>
      <c r="DSY63" s="23"/>
      <c r="DSZ63" s="23"/>
      <c r="DTA63" s="23"/>
      <c r="DTB63" s="23"/>
      <c r="DTC63" s="23"/>
      <c r="DTD63" s="23"/>
      <c r="DTE63" s="23"/>
      <c r="DTF63" s="23"/>
      <c r="DTG63" s="23"/>
      <c r="DTH63" s="23"/>
      <c r="DTI63" s="23"/>
      <c r="DTJ63" s="23"/>
      <c r="DTK63" s="23"/>
      <c r="DTL63" s="23"/>
      <c r="DTM63" s="23"/>
      <c r="DTN63" s="23"/>
      <c r="DTO63" s="23"/>
      <c r="DTP63" s="23"/>
      <c r="DTQ63" s="23"/>
      <c r="DTR63" s="23"/>
      <c r="DTS63" s="23"/>
      <c r="DTT63" s="23"/>
      <c r="DTU63" s="23"/>
      <c r="DTV63" s="23"/>
      <c r="DTW63" s="23"/>
      <c r="DTX63" s="23"/>
      <c r="DTY63" s="23"/>
      <c r="DTZ63" s="23"/>
      <c r="DUA63" s="23"/>
      <c r="DUB63" s="23"/>
      <c r="DUC63" s="23"/>
      <c r="DUD63" s="23"/>
      <c r="DUE63" s="23"/>
      <c r="DUF63" s="23"/>
      <c r="DUG63" s="23"/>
      <c r="DUH63" s="23"/>
      <c r="DUI63" s="23"/>
      <c r="DUJ63" s="23"/>
      <c r="DUK63" s="23"/>
      <c r="DUL63" s="23"/>
      <c r="DUM63" s="23"/>
      <c r="DUN63" s="23"/>
      <c r="DUO63" s="23"/>
      <c r="DUP63" s="23"/>
      <c r="DUQ63" s="23"/>
      <c r="DUR63" s="23"/>
      <c r="DUS63" s="23"/>
      <c r="DUT63" s="23"/>
      <c r="DUU63" s="23"/>
      <c r="DUV63" s="23"/>
      <c r="DUW63" s="23"/>
      <c r="DUX63" s="23"/>
      <c r="DUY63" s="23"/>
      <c r="DUZ63" s="23"/>
      <c r="DVA63" s="23"/>
      <c r="DVB63" s="23"/>
      <c r="DVC63" s="23"/>
      <c r="DVD63" s="23"/>
      <c r="DVE63" s="23"/>
      <c r="DVF63" s="23"/>
      <c r="DVG63" s="23"/>
      <c r="DVH63" s="23"/>
      <c r="DVI63" s="23"/>
      <c r="DVJ63" s="23"/>
      <c r="DVK63" s="23"/>
      <c r="DVL63" s="23"/>
      <c r="DVM63" s="23"/>
      <c r="DVN63" s="23"/>
      <c r="DVO63" s="23"/>
      <c r="DVP63" s="23"/>
      <c r="DVQ63" s="23"/>
      <c r="DVR63" s="23"/>
      <c r="DVS63" s="23"/>
      <c r="DVT63" s="23"/>
      <c r="DVU63" s="23"/>
      <c r="DVV63" s="23"/>
      <c r="DVW63" s="23"/>
      <c r="DVX63" s="23"/>
      <c r="DVY63" s="23"/>
      <c r="DVZ63" s="23"/>
      <c r="DWA63" s="23"/>
      <c r="DWB63" s="23"/>
      <c r="DWC63" s="23"/>
      <c r="DWD63" s="23"/>
      <c r="DWE63" s="23"/>
      <c r="DWF63" s="23"/>
      <c r="DWG63" s="23"/>
      <c r="DWH63" s="23"/>
      <c r="DWI63" s="23"/>
      <c r="DWJ63" s="23"/>
      <c r="DWK63" s="23"/>
      <c r="DWL63" s="23"/>
      <c r="DWM63" s="23"/>
      <c r="DWN63" s="23"/>
      <c r="DWO63" s="23"/>
      <c r="DWP63" s="23"/>
      <c r="DWQ63" s="23"/>
      <c r="DWR63" s="23"/>
      <c r="DWS63" s="23"/>
      <c r="DWT63" s="23"/>
      <c r="DWU63" s="23"/>
      <c r="DWV63" s="23"/>
      <c r="DWW63" s="23"/>
      <c r="DWX63" s="23"/>
      <c r="DWY63" s="23"/>
      <c r="DWZ63" s="23"/>
      <c r="DXA63" s="23"/>
      <c r="DXB63" s="23"/>
      <c r="DXC63" s="23"/>
      <c r="DXD63" s="23"/>
      <c r="DXE63" s="23"/>
      <c r="DXF63" s="23"/>
      <c r="DXG63" s="23"/>
      <c r="DXH63" s="23"/>
      <c r="DXI63" s="23"/>
      <c r="DXJ63" s="23"/>
      <c r="DXK63" s="23"/>
      <c r="DXL63" s="23"/>
      <c r="DXM63" s="23"/>
      <c r="DXN63" s="23"/>
      <c r="DXO63" s="23"/>
      <c r="DXP63" s="23"/>
      <c r="DXQ63" s="23"/>
      <c r="DXR63" s="23"/>
      <c r="DXS63" s="23"/>
      <c r="DXT63" s="23"/>
      <c r="DXU63" s="23"/>
      <c r="DXV63" s="23"/>
      <c r="DXW63" s="23"/>
      <c r="DXX63" s="23"/>
      <c r="DXY63" s="23"/>
      <c r="DXZ63" s="23"/>
      <c r="DYA63" s="23"/>
      <c r="DYB63" s="23"/>
      <c r="DYC63" s="23"/>
      <c r="DYD63" s="23"/>
      <c r="DYE63" s="23"/>
      <c r="DYF63" s="23"/>
      <c r="DYG63" s="23"/>
      <c r="DYH63" s="23"/>
      <c r="DYI63" s="23"/>
      <c r="DYJ63" s="23"/>
      <c r="DYK63" s="23"/>
      <c r="DYL63" s="23"/>
      <c r="DYM63" s="23"/>
      <c r="DYN63" s="23"/>
      <c r="DYO63" s="23"/>
      <c r="DYP63" s="23"/>
      <c r="DYQ63" s="23"/>
      <c r="DYR63" s="23"/>
      <c r="DYS63" s="23"/>
      <c r="DYT63" s="23"/>
      <c r="DYU63" s="23"/>
      <c r="DYV63" s="23"/>
      <c r="DYW63" s="23"/>
      <c r="DYX63" s="23"/>
      <c r="DYY63" s="23"/>
      <c r="DYZ63" s="23"/>
      <c r="DZA63" s="23"/>
      <c r="DZB63" s="23"/>
      <c r="DZC63" s="23"/>
      <c r="DZD63" s="23"/>
      <c r="DZE63" s="23"/>
      <c r="DZF63" s="23"/>
      <c r="DZG63" s="23"/>
      <c r="DZH63" s="23"/>
      <c r="DZI63" s="23"/>
      <c r="DZJ63" s="23"/>
      <c r="DZK63" s="23"/>
      <c r="DZL63" s="23"/>
      <c r="DZM63" s="23"/>
      <c r="DZN63" s="23"/>
      <c r="DZO63" s="23"/>
      <c r="DZP63" s="23"/>
      <c r="DZQ63" s="23"/>
      <c r="DZR63" s="23"/>
      <c r="DZS63" s="23"/>
      <c r="DZT63" s="23"/>
      <c r="DZU63" s="23"/>
      <c r="DZV63" s="23"/>
      <c r="DZW63" s="23"/>
      <c r="DZX63" s="23"/>
      <c r="DZY63" s="23"/>
      <c r="DZZ63" s="23"/>
      <c r="EAA63" s="23"/>
      <c r="EAB63" s="23"/>
      <c r="EAC63" s="23"/>
      <c r="EAD63" s="23"/>
      <c r="EAE63" s="23"/>
      <c r="EAF63" s="23"/>
      <c r="EAG63" s="23"/>
      <c r="EAH63" s="23"/>
      <c r="EAI63" s="23"/>
      <c r="EAJ63" s="23"/>
      <c r="EAK63" s="23"/>
      <c r="EAL63" s="23"/>
      <c r="EAM63" s="23"/>
      <c r="EAN63" s="23"/>
      <c r="EAO63" s="23"/>
      <c r="EAP63" s="23"/>
      <c r="EAQ63" s="23"/>
      <c r="EAR63" s="23"/>
      <c r="EAS63" s="23"/>
      <c r="EAT63" s="23"/>
      <c r="EAU63" s="23"/>
      <c r="EAV63" s="23"/>
      <c r="EAW63" s="23"/>
      <c r="EAX63" s="23"/>
      <c r="EAY63" s="23"/>
      <c r="EAZ63" s="23"/>
      <c r="EBA63" s="23"/>
      <c r="EBB63" s="23"/>
      <c r="EBC63" s="23"/>
      <c r="EBD63" s="23"/>
      <c r="EBE63" s="23"/>
      <c r="EBF63" s="23"/>
      <c r="EBG63" s="23"/>
      <c r="EBH63" s="23"/>
      <c r="EBI63" s="23"/>
      <c r="EBJ63" s="23"/>
      <c r="EBK63" s="23"/>
      <c r="EBL63" s="23"/>
      <c r="EBM63" s="23"/>
      <c r="EBN63" s="23"/>
      <c r="EBO63" s="23"/>
      <c r="EBP63" s="23"/>
      <c r="EBQ63" s="23"/>
      <c r="EBR63" s="23"/>
      <c r="EBS63" s="23"/>
      <c r="EBT63" s="23"/>
      <c r="EBU63" s="23"/>
      <c r="EBV63" s="23"/>
      <c r="EBW63" s="23"/>
      <c r="EBX63" s="23"/>
      <c r="EBY63" s="23"/>
      <c r="EBZ63" s="23"/>
      <c r="ECA63" s="23"/>
      <c r="ECB63" s="23"/>
      <c r="ECC63" s="23"/>
      <c r="ECD63" s="23"/>
      <c r="ECE63" s="23"/>
      <c r="ECF63" s="23"/>
      <c r="ECG63" s="23"/>
      <c r="ECH63" s="23"/>
      <c r="ECI63" s="23"/>
      <c r="ECJ63" s="23"/>
      <c r="ECK63" s="23"/>
      <c r="ECL63" s="23"/>
      <c r="ECM63" s="23"/>
      <c r="ECN63" s="23"/>
      <c r="ECO63" s="23"/>
      <c r="ECP63" s="23"/>
      <c r="ECQ63" s="23"/>
      <c r="ECR63" s="23"/>
      <c r="ECS63" s="23"/>
      <c r="ECT63" s="23"/>
      <c r="ECU63" s="23"/>
      <c r="ECV63" s="23"/>
      <c r="ECW63" s="23"/>
      <c r="ECX63" s="23"/>
      <c r="ECY63" s="23"/>
      <c r="ECZ63" s="23"/>
      <c r="EDA63" s="23"/>
      <c r="EDB63" s="23"/>
      <c r="EDC63" s="23"/>
      <c r="EDD63" s="23"/>
      <c r="EDE63" s="23"/>
      <c r="EDF63" s="23"/>
      <c r="EDG63" s="23"/>
      <c r="EDH63" s="23"/>
      <c r="EDI63" s="23"/>
      <c r="EDJ63" s="23"/>
      <c r="EDK63" s="23"/>
      <c r="EDL63" s="23"/>
      <c r="EDM63" s="23"/>
      <c r="EDN63" s="23"/>
      <c r="EDO63" s="23"/>
      <c r="EDP63" s="23"/>
      <c r="EDQ63" s="23"/>
      <c r="EDR63" s="23"/>
      <c r="EDS63" s="23"/>
      <c r="EDT63" s="23"/>
      <c r="EDU63" s="23"/>
      <c r="EDV63" s="23"/>
      <c r="EDW63" s="23"/>
      <c r="EDX63" s="23"/>
      <c r="EDY63" s="23"/>
      <c r="EDZ63" s="23"/>
      <c r="EEA63" s="23"/>
      <c r="EEB63" s="23"/>
      <c r="EEC63" s="23"/>
      <c r="EED63" s="23"/>
      <c r="EEE63" s="23"/>
      <c r="EEF63" s="23"/>
      <c r="EEG63" s="23"/>
      <c r="EEH63" s="23"/>
      <c r="EEI63" s="23"/>
      <c r="EEJ63" s="23"/>
      <c r="EEK63" s="23"/>
      <c r="EEL63" s="23"/>
      <c r="EEM63" s="23"/>
      <c r="EEN63" s="23"/>
      <c r="EEO63" s="23"/>
      <c r="EEP63" s="23"/>
      <c r="EEQ63" s="23"/>
      <c r="EER63" s="23"/>
      <c r="EES63" s="23"/>
      <c r="EET63" s="23"/>
      <c r="EEU63" s="23"/>
      <c r="EEV63" s="23"/>
      <c r="EEW63" s="23"/>
      <c r="EEX63" s="23"/>
      <c r="EEY63" s="23"/>
      <c r="EEZ63" s="23"/>
      <c r="EFA63" s="23"/>
      <c r="EFB63" s="23"/>
      <c r="EFC63" s="23"/>
      <c r="EFD63" s="23"/>
      <c r="EFE63" s="23"/>
      <c r="EFF63" s="23"/>
      <c r="EFG63" s="23"/>
      <c r="EFH63" s="23"/>
      <c r="EFI63" s="23"/>
      <c r="EFJ63" s="23"/>
      <c r="EFK63" s="23"/>
      <c r="EFL63" s="23"/>
      <c r="EFM63" s="23"/>
      <c r="EFN63" s="23"/>
      <c r="EFO63" s="23"/>
      <c r="EFP63" s="23"/>
      <c r="EFQ63" s="23"/>
      <c r="EFR63" s="23"/>
      <c r="EFS63" s="23"/>
      <c r="EFT63" s="23"/>
      <c r="EFU63" s="23"/>
      <c r="EFV63" s="23"/>
      <c r="EFW63" s="23"/>
      <c r="EFX63" s="23"/>
      <c r="EFY63" s="23"/>
      <c r="EFZ63" s="23"/>
      <c r="EGA63" s="23"/>
      <c r="EGB63" s="23"/>
      <c r="EGC63" s="23"/>
      <c r="EGD63" s="23"/>
      <c r="EGE63" s="23"/>
      <c r="EGF63" s="23"/>
      <c r="EGG63" s="23"/>
      <c r="EGH63" s="23"/>
      <c r="EGI63" s="23"/>
      <c r="EGJ63" s="23"/>
      <c r="EGK63" s="23"/>
      <c r="EGL63" s="23"/>
      <c r="EGM63" s="23"/>
      <c r="EGN63" s="23"/>
      <c r="EGO63" s="23"/>
      <c r="EGP63" s="23"/>
      <c r="EGQ63" s="23"/>
      <c r="EGR63" s="23"/>
      <c r="EGS63" s="23"/>
      <c r="EGT63" s="23"/>
      <c r="EGU63" s="23"/>
      <c r="EGV63" s="23"/>
      <c r="EGW63" s="23"/>
      <c r="EGX63" s="23"/>
      <c r="EGY63" s="23"/>
      <c r="EGZ63" s="23"/>
      <c r="EHA63" s="23"/>
      <c r="EHB63" s="23"/>
      <c r="EHC63" s="23"/>
      <c r="EHD63" s="23"/>
      <c r="EHE63" s="23"/>
      <c r="EHF63" s="23"/>
      <c r="EHG63" s="23"/>
      <c r="EHH63" s="23"/>
      <c r="EHI63" s="23"/>
      <c r="EHJ63" s="23"/>
      <c r="EHK63" s="23"/>
      <c r="EHL63" s="23"/>
      <c r="EHM63" s="23"/>
      <c r="EHN63" s="23"/>
      <c r="EHO63" s="23"/>
      <c r="EHP63" s="23"/>
      <c r="EHQ63" s="23"/>
      <c r="EHR63" s="23"/>
      <c r="EHS63" s="23"/>
      <c r="EHT63" s="23"/>
      <c r="EHU63" s="23"/>
      <c r="EHV63" s="23"/>
      <c r="EHW63" s="23"/>
      <c r="EHX63" s="23"/>
      <c r="EHY63" s="23"/>
      <c r="EHZ63" s="23"/>
      <c r="EIA63" s="23"/>
      <c r="EIB63" s="23"/>
      <c r="EIC63" s="23"/>
      <c r="EID63" s="23"/>
      <c r="EIE63" s="23"/>
      <c r="EIF63" s="23"/>
      <c r="EIG63" s="23"/>
      <c r="EIH63" s="23"/>
      <c r="EII63" s="23"/>
      <c r="EIJ63" s="23"/>
      <c r="EIK63" s="23"/>
      <c r="EIL63" s="23"/>
      <c r="EIM63" s="23"/>
      <c r="EIN63" s="23"/>
      <c r="EIO63" s="23"/>
      <c r="EIP63" s="23"/>
      <c r="EIQ63" s="23"/>
      <c r="EIR63" s="23"/>
      <c r="EIS63" s="23"/>
      <c r="EIT63" s="23"/>
      <c r="EIU63" s="23"/>
      <c r="EIV63" s="23"/>
      <c r="EIW63" s="23"/>
      <c r="EIX63" s="23"/>
      <c r="EIY63" s="23"/>
      <c r="EIZ63" s="23"/>
      <c r="EJA63" s="23"/>
      <c r="EJB63" s="23"/>
      <c r="EJC63" s="23"/>
      <c r="EJD63" s="23"/>
      <c r="EJE63" s="23"/>
      <c r="EJF63" s="23"/>
      <c r="EJG63" s="23"/>
      <c r="EJH63" s="23"/>
      <c r="EJI63" s="23"/>
      <c r="EJJ63" s="23"/>
      <c r="EJK63" s="23"/>
      <c r="EJL63" s="23"/>
      <c r="EJM63" s="23"/>
      <c r="EJN63" s="23"/>
      <c r="EJO63" s="23"/>
      <c r="EJP63" s="23"/>
      <c r="EJQ63" s="23"/>
      <c r="EJR63" s="23"/>
      <c r="EJS63" s="23"/>
      <c r="EJT63" s="23"/>
      <c r="EJU63" s="23"/>
      <c r="EJV63" s="23"/>
      <c r="EJW63" s="23"/>
      <c r="EJX63" s="23"/>
      <c r="EJY63" s="23"/>
      <c r="EJZ63" s="23"/>
      <c r="EKA63" s="23"/>
      <c r="EKB63" s="23"/>
      <c r="EKC63" s="23"/>
      <c r="EKD63" s="23"/>
      <c r="EKE63" s="23"/>
      <c r="EKF63" s="23"/>
      <c r="EKG63" s="23"/>
      <c r="EKH63" s="23"/>
      <c r="EKI63" s="23"/>
      <c r="EKJ63" s="23"/>
      <c r="EKK63" s="23"/>
      <c r="EKL63" s="23"/>
      <c r="EKM63" s="23"/>
      <c r="EKN63" s="23"/>
      <c r="EKO63" s="23"/>
      <c r="EKP63" s="23"/>
      <c r="EKQ63" s="23"/>
      <c r="EKR63" s="23"/>
      <c r="EKS63" s="23"/>
      <c r="EKT63" s="23"/>
      <c r="EKU63" s="23"/>
      <c r="EKV63" s="23"/>
      <c r="EKW63" s="23"/>
      <c r="EKX63" s="23"/>
      <c r="EKY63" s="23"/>
      <c r="EKZ63" s="23"/>
      <c r="ELA63" s="23"/>
      <c r="ELB63" s="23"/>
      <c r="ELC63" s="23"/>
      <c r="ELD63" s="23"/>
      <c r="ELE63" s="23"/>
      <c r="ELF63" s="23"/>
      <c r="ELG63" s="23"/>
      <c r="ELH63" s="23"/>
      <c r="ELI63" s="23"/>
      <c r="ELJ63" s="23"/>
      <c r="ELK63" s="23"/>
      <c r="ELL63" s="23"/>
      <c r="ELM63" s="23"/>
      <c r="ELN63" s="23"/>
      <c r="ELO63" s="23"/>
      <c r="ELP63" s="23"/>
      <c r="ELQ63" s="23"/>
      <c r="ELR63" s="23"/>
      <c r="ELS63" s="23"/>
      <c r="ELT63" s="23"/>
      <c r="ELU63" s="23"/>
      <c r="ELV63" s="23"/>
      <c r="ELW63" s="23"/>
      <c r="ELX63" s="23"/>
      <c r="ELY63" s="23"/>
      <c r="ELZ63" s="23"/>
      <c r="EMA63" s="23"/>
      <c r="EMB63" s="23"/>
      <c r="EMC63" s="23"/>
      <c r="EMD63" s="23"/>
      <c r="EME63" s="23"/>
      <c r="EMF63" s="23"/>
      <c r="EMG63" s="23"/>
      <c r="EMH63" s="23"/>
      <c r="EMI63" s="23"/>
      <c r="EMJ63" s="23"/>
      <c r="EMK63" s="23"/>
      <c r="EML63" s="23"/>
      <c r="EMM63" s="23"/>
      <c r="EMN63" s="23"/>
      <c r="EMO63" s="23"/>
      <c r="EMP63" s="23"/>
      <c r="EMQ63" s="23"/>
      <c r="EMR63" s="23"/>
      <c r="EMS63" s="23"/>
      <c r="EMT63" s="23"/>
      <c r="EMU63" s="23"/>
      <c r="EMV63" s="23"/>
      <c r="EMW63" s="23"/>
      <c r="EMX63" s="23"/>
      <c r="EMY63" s="23"/>
      <c r="EMZ63" s="23"/>
      <c r="ENA63" s="23"/>
      <c r="ENB63" s="23"/>
      <c r="ENC63" s="23"/>
      <c r="END63" s="23"/>
      <c r="ENE63" s="23"/>
      <c r="ENF63" s="23"/>
      <c r="ENG63" s="23"/>
      <c r="ENH63" s="23"/>
      <c r="ENI63" s="23"/>
      <c r="ENJ63" s="23"/>
      <c r="ENK63" s="23"/>
      <c r="ENL63" s="23"/>
      <c r="ENM63" s="23"/>
      <c r="ENN63" s="23"/>
      <c r="ENO63" s="23"/>
      <c r="ENP63" s="23"/>
      <c r="ENQ63" s="23"/>
      <c r="ENR63" s="23"/>
      <c r="ENS63" s="23"/>
      <c r="ENT63" s="23"/>
      <c r="ENU63" s="23"/>
      <c r="ENV63" s="23"/>
      <c r="ENW63" s="23"/>
      <c r="ENX63" s="23"/>
      <c r="ENY63" s="23"/>
      <c r="ENZ63" s="23"/>
      <c r="EOA63" s="23"/>
      <c r="EOB63" s="23"/>
      <c r="EOC63" s="23"/>
      <c r="EOD63" s="23"/>
      <c r="EOE63" s="23"/>
      <c r="EOF63" s="23"/>
      <c r="EOG63" s="23"/>
      <c r="EOH63" s="23"/>
      <c r="EOI63" s="23"/>
      <c r="EOJ63" s="23"/>
      <c r="EOK63" s="23"/>
      <c r="EOL63" s="23"/>
      <c r="EOM63" s="23"/>
      <c r="EON63" s="23"/>
      <c r="EOO63" s="23"/>
      <c r="EOP63" s="23"/>
      <c r="EOQ63" s="23"/>
      <c r="EOR63" s="23"/>
      <c r="EOS63" s="23"/>
      <c r="EOT63" s="23"/>
      <c r="EOU63" s="23"/>
      <c r="EOV63" s="23"/>
      <c r="EOW63" s="23"/>
      <c r="EOX63" s="23"/>
      <c r="EOY63" s="23"/>
      <c r="EOZ63" s="23"/>
      <c r="EPA63" s="23"/>
      <c r="EPB63" s="23"/>
      <c r="EPC63" s="23"/>
      <c r="EPD63" s="23"/>
      <c r="EPE63" s="23"/>
      <c r="EPF63" s="23"/>
      <c r="EPG63" s="23"/>
      <c r="EPH63" s="23"/>
      <c r="EPI63" s="23"/>
      <c r="EPJ63" s="23"/>
      <c r="EPK63" s="23"/>
      <c r="EPL63" s="23"/>
      <c r="EPM63" s="23"/>
      <c r="EPN63" s="23"/>
      <c r="EPO63" s="23"/>
      <c r="EPP63" s="23"/>
      <c r="EPQ63" s="23"/>
      <c r="EPR63" s="23"/>
      <c r="EPS63" s="23"/>
      <c r="EPT63" s="23"/>
      <c r="EPU63" s="23"/>
      <c r="EPV63" s="23"/>
      <c r="EPW63" s="23"/>
      <c r="EPX63" s="23"/>
      <c r="EPY63" s="23"/>
      <c r="EPZ63" s="23"/>
      <c r="EQA63" s="23"/>
      <c r="EQB63" s="23"/>
      <c r="EQC63" s="23"/>
      <c r="EQD63" s="23"/>
      <c r="EQE63" s="23"/>
      <c r="EQF63" s="23"/>
      <c r="EQG63" s="23"/>
      <c r="EQH63" s="23"/>
      <c r="EQI63" s="23"/>
      <c r="EQJ63" s="23"/>
      <c r="EQK63" s="23"/>
      <c r="EQL63" s="23"/>
      <c r="EQM63" s="23"/>
      <c r="EQN63" s="23"/>
      <c r="EQO63" s="23"/>
      <c r="EQP63" s="23"/>
      <c r="EQQ63" s="23"/>
      <c r="EQR63" s="23"/>
      <c r="EQS63" s="23"/>
      <c r="EQT63" s="23"/>
      <c r="EQU63" s="23"/>
      <c r="EQV63" s="23"/>
      <c r="EQW63" s="23"/>
      <c r="EQX63" s="23"/>
      <c r="EQY63" s="23"/>
      <c r="EQZ63" s="23"/>
      <c r="ERA63" s="23"/>
      <c r="ERB63" s="23"/>
      <c r="ERC63" s="23"/>
      <c r="ERD63" s="23"/>
      <c r="ERE63" s="23"/>
      <c r="ERF63" s="23"/>
      <c r="ERG63" s="23"/>
      <c r="ERH63" s="23"/>
      <c r="ERI63" s="23"/>
      <c r="ERJ63" s="23"/>
      <c r="ERK63" s="23"/>
      <c r="ERL63" s="23"/>
      <c r="ERM63" s="23"/>
      <c r="ERN63" s="23"/>
      <c r="ERO63" s="23"/>
      <c r="ERP63" s="23"/>
      <c r="ERQ63" s="23"/>
      <c r="ERR63" s="23"/>
      <c r="ERS63" s="23"/>
      <c r="ERT63" s="23"/>
      <c r="ERU63" s="23"/>
      <c r="ERV63" s="23"/>
      <c r="ERW63" s="23"/>
      <c r="ERX63" s="23"/>
      <c r="ERY63" s="23"/>
      <c r="ERZ63" s="23"/>
      <c r="ESA63" s="23"/>
      <c r="ESB63" s="23"/>
      <c r="ESC63" s="23"/>
      <c r="ESD63" s="23"/>
      <c r="ESE63" s="23"/>
      <c r="ESF63" s="23"/>
      <c r="ESG63" s="23"/>
      <c r="ESH63" s="23"/>
      <c r="ESI63" s="23"/>
      <c r="ESJ63" s="23"/>
      <c r="ESK63" s="23"/>
      <c r="ESL63" s="23"/>
      <c r="ESM63" s="23"/>
      <c r="ESN63" s="23"/>
      <c r="ESO63" s="23"/>
      <c r="ESP63" s="23"/>
      <c r="ESQ63" s="23"/>
      <c r="ESR63" s="23"/>
      <c r="ESS63" s="23"/>
      <c r="EST63" s="23"/>
      <c r="ESU63" s="23"/>
      <c r="ESV63" s="23"/>
      <c r="ESW63" s="23"/>
      <c r="ESX63" s="23"/>
      <c r="ESY63" s="23"/>
      <c r="ESZ63" s="23"/>
      <c r="ETA63" s="23"/>
      <c r="ETB63" s="23"/>
      <c r="ETC63" s="23"/>
      <c r="ETD63" s="23"/>
      <c r="ETE63" s="23"/>
      <c r="ETF63" s="23"/>
      <c r="ETG63" s="23"/>
      <c r="ETH63" s="23"/>
      <c r="ETI63" s="23"/>
      <c r="ETJ63" s="23"/>
      <c r="ETK63" s="23"/>
      <c r="ETL63" s="23"/>
      <c r="ETM63" s="23"/>
      <c r="ETN63" s="23"/>
      <c r="ETO63" s="23"/>
      <c r="ETP63" s="23"/>
      <c r="ETQ63" s="23"/>
      <c r="ETR63" s="23"/>
      <c r="ETS63" s="23"/>
      <c r="ETT63" s="23"/>
      <c r="ETU63" s="23"/>
      <c r="ETV63" s="23"/>
      <c r="ETW63" s="23"/>
      <c r="ETX63" s="23"/>
      <c r="ETY63" s="23"/>
      <c r="ETZ63" s="23"/>
      <c r="EUA63" s="23"/>
      <c r="EUB63" s="23"/>
      <c r="EUC63" s="23"/>
      <c r="EUD63" s="23"/>
      <c r="EUE63" s="23"/>
      <c r="EUF63" s="23"/>
      <c r="EUG63" s="23"/>
      <c r="EUH63" s="23"/>
      <c r="EUI63" s="23"/>
      <c r="EUJ63" s="23"/>
      <c r="EUK63" s="23"/>
      <c r="EUL63" s="23"/>
      <c r="EUM63" s="23"/>
      <c r="EUN63" s="23"/>
      <c r="EUO63" s="23"/>
      <c r="EUP63" s="23"/>
      <c r="EUQ63" s="23"/>
      <c r="EUR63" s="23"/>
      <c r="EUS63" s="23"/>
      <c r="EUT63" s="23"/>
      <c r="EUU63" s="23"/>
      <c r="EUV63" s="23"/>
      <c r="EUW63" s="23"/>
      <c r="EUX63" s="23"/>
      <c r="EUY63" s="23"/>
      <c r="EUZ63" s="23"/>
      <c r="EVA63" s="23"/>
      <c r="EVB63" s="23"/>
      <c r="EVC63" s="23"/>
      <c r="EVD63" s="23"/>
      <c r="EVE63" s="23"/>
      <c r="EVF63" s="23"/>
      <c r="EVG63" s="23"/>
      <c r="EVH63" s="23"/>
      <c r="EVI63" s="23"/>
      <c r="EVJ63" s="23"/>
      <c r="EVK63" s="23"/>
      <c r="EVL63" s="23"/>
      <c r="EVM63" s="23"/>
      <c r="EVN63" s="23"/>
      <c r="EVO63" s="23"/>
      <c r="EVP63" s="23"/>
      <c r="EVQ63" s="23"/>
      <c r="EVR63" s="23"/>
      <c r="EVS63" s="23"/>
      <c r="EVT63" s="23"/>
      <c r="EVU63" s="23"/>
      <c r="EVV63" s="23"/>
      <c r="EVW63" s="23"/>
      <c r="EVX63" s="23"/>
      <c r="EVY63" s="23"/>
      <c r="EVZ63" s="23"/>
      <c r="EWA63" s="23"/>
      <c r="EWB63" s="23"/>
      <c r="EWC63" s="23"/>
      <c r="EWD63" s="23"/>
      <c r="EWE63" s="23"/>
      <c r="EWF63" s="23"/>
      <c r="EWG63" s="23"/>
      <c r="EWH63" s="23"/>
      <c r="EWI63" s="23"/>
      <c r="EWJ63" s="23"/>
      <c r="EWK63" s="23"/>
      <c r="EWL63" s="23"/>
      <c r="EWM63" s="23"/>
      <c r="EWN63" s="23"/>
      <c r="EWO63" s="23"/>
      <c r="EWP63" s="23"/>
      <c r="EWQ63" s="23"/>
      <c r="EWR63" s="23"/>
      <c r="EWS63" s="23"/>
      <c r="EWT63" s="23"/>
      <c r="EWU63" s="23"/>
      <c r="EWV63" s="23"/>
      <c r="EWW63" s="23"/>
      <c r="EWX63" s="23"/>
      <c r="EWY63" s="23"/>
      <c r="EWZ63" s="23"/>
      <c r="EXA63" s="23"/>
      <c r="EXB63" s="23"/>
      <c r="EXC63" s="23"/>
      <c r="EXD63" s="23"/>
      <c r="EXE63" s="23"/>
      <c r="EXF63" s="23"/>
      <c r="EXG63" s="23"/>
      <c r="EXH63" s="23"/>
      <c r="EXI63" s="23"/>
      <c r="EXJ63" s="23"/>
      <c r="EXK63" s="23"/>
      <c r="EXL63" s="23"/>
      <c r="EXM63" s="23"/>
      <c r="EXN63" s="23"/>
      <c r="EXO63" s="23"/>
      <c r="EXP63" s="23"/>
      <c r="EXQ63" s="23"/>
      <c r="EXR63" s="23"/>
      <c r="EXS63" s="23"/>
      <c r="EXT63" s="23"/>
      <c r="EXU63" s="23"/>
      <c r="EXV63" s="23"/>
      <c r="EXW63" s="23"/>
      <c r="EXX63" s="23"/>
      <c r="EXY63" s="23"/>
      <c r="EXZ63" s="23"/>
      <c r="EYA63" s="23"/>
      <c r="EYB63" s="23"/>
      <c r="EYC63" s="23"/>
      <c r="EYD63" s="23"/>
      <c r="EYE63" s="23"/>
      <c r="EYF63" s="23"/>
      <c r="EYG63" s="23"/>
      <c r="EYH63" s="23"/>
      <c r="EYI63" s="23"/>
      <c r="EYJ63" s="23"/>
      <c r="EYK63" s="23"/>
      <c r="EYL63" s="23"/>
      <c r="EYM63" s="23"/>
      <c r="EYN63" s="23"/>
      <c r="EYO63" s="23"/>
      <c r="EYP63" s="23"/>
      <c r="EYQ63" s="23"/>
      <c r="EYR63" s="23"/>
      <c r="EYS63" s="23"/>
      <c r="EYT63" s="23"/>
      <c r="EYU63" s="23"/>
      <c r="EYV63" s="23"/>
      <c r="EYW63" s="23"/>
      <c r="EYX63" s="23"/>
      <c r="EYY63" s="23"/>
      <c r="EYZ63" s="23"/>
      <c r="EZA63" s="23"/>
      <c r="EZB63" s="23"/>
      <c r="EZC63" s="23"/>
      <c r="EZD63" s="23"/>
      <c r="EZE63" s="23"/>
      <c r="EZF63" s="23"/>
      <c r="EZG63" s="23"/>
      <c r="EZH63" s="23"/>
      <c r="EZI63" s="23"/>
      <c r="EZJ63" s="23"/>
      <c r="EZK63" s="23"/>
      <c r="EZL63" s="23"/>
      <c r="EZM63" s="23"/>
      <c r="EZN63" s="23"/>
      <c r="EZO63" s="23"/>
      <c r="EZP63" s="23"/>
      <c r="EZQ63" s="23"/>
      <c r="EZR63" s="23"/>
      <c r="EZS63" s="23"/>
      <c r="EZT63" s="23"/>
      <c r="EZU63" s="23"/>
      <c r="EZV63" s="23"/>
      <c r="EZW63" s="23"/>
      <c r="EZX63" s="23"/>
      <c r="EZY63" s="23"/>
      <c r="EZZ63" s="23"/>
      <c r="FAA63" s="23"/>
      <c r="FAB63" s="23"/>
      <c r="FAC63" s="23"/>
      <c r="FAD63" s="23"/>
      <c r="FAE63" s="23"/>
      <c r="FAF63" s="23"/>
      <c r="FAG63" s="23"/>
      <c r="FAH63" s="23"/>
      <c r="FAI63" s="23"/>
      <c r="FAJ63" s="23"/>
      <c r="FAK63" s="23"/>
      <c r="FAL63" s="23"/>
      <c r="FAM63" s="23"/>
      <c r="FAN63" s="23"/>
      <c r="FAO63" s="23"/>
      <c r="FAP63" s="23"/>
      <c r="FAQ63" s="23"/>
      <c r="FAR63" s="23"/>
      <c r="FAS63" s="23"/>
      <c r="FAT63" s="23"/>
      <c r="FAU63" s="23"/>
      <c r="FAV63" s="23"/>
      <c r="FAW63" s="23"/>
      <c r="FAX63" s="23"/>
      <c r="FAY63" s="23"/>
      <c r="FAZ63" s="23"/>
      <c r="FBA63" s="23"/>
      <c r="FBB63" s="23"/>
      <c r="FBC63" s="23"/>
      <c r="FBD63" s="23"/>
      <c r="FBE63" s="23"/>
      <c r="FBF63" s="23"/>
      <c r="FBG63" s="23"/>
      <c r="FBH63" s="23"/>
      <c r="FBI63" s="23"/>
      <c r="FBJ63" s="23"/>
      <c r="FBK63" s="23"/>
      <c r="FBL63" s="23"/>
      <c r="FBM63" s="23"/>
      <c r="FBN63" s="23"/>
      <c r="FBO63" s="23"/>
      <c r="FBP63" s="23"/>
      <c r="FBQ63" s="23"/>
      <c r="FBR63" s="23"/>
      <c r="FBS63" s="23"/>
      <c r="FBT63" s="23"/>
      <c r="FBU63" s="23"/>
      <c r="FBV63" s="23"/>
      <c r="FBW63" s="23"/>
      <c r="FBX63" s="23"/>
      <c r="FBY63" s="23"/>
      <c r="FBZ63" s="23"/>
      <c r="FCA63" s="23"/>
      <c r="FCB63" s="23"/>
      <c r="FCC63" s="23"/>
      <c r="FCD63" s="23"/>
      <c r="FCE63" s="23"/>
      <c r="FCF63" s="23"/>
      <c r="FCG63" s="23"/>
      <c r="FCH63" s="23"/>
      <c r="FCI63" s="23"/>
      <c r="FCJ63" s="23"/>
      <c r="FCK63" s="23"/>
      <c r="FCL63" s="23"/>
      <c r="FCM63" s="23"/>
      <c r="FCN63" s="23"/>
      <c r="FCO63" s="23"/>
      <c r="FCP63" s="23"/>
      <c r="FCQ63" s="23"/>
      <c r="FCR63" s="23"/>
      <c r="FCS63" s="23"/>
      <c r="FCT63" s="23"/>
      <c r="FCU63" s="23"/>
      <c r="FCV63" s="23"/>
      <c r="FCW63" s="23"/>
      <c r="FCX63" s="23"/>
      <c r="FCY63" s="23"/>
      <c r="FCZ63" s="23"/>
      <c r="FDA63" s="23"/>
      <c r="FDB63" s="23"/>
      <c r="FDC63" s="23"/>
      <c r="FDD63" s="23"/>
      <c r="FDE63" s="23"/>
      <c r="FDF63" s="23"/>
      <c r="FDG63" s="23"/>
      <c r="FDH63" s="23"/>
      <c r="FDI63" s="23"/>
      <c r="FDJ63" s="23"/>
      <c r="FDK63" s="23"/>
      <c r="FDL63" s="23"/>
      <c r="FDM63" s="23"/>
      <c r="FDN63" s="23"/>
      <c r="FDO63" s="23"/>
      <c r="FDP63" s="23"/>
      <c r="FDQ63" s="23"/>
      <c r="FDR63" s="23"/>
      <c r="FDS63" s="23"/>
      <c r="FDT63" s="23"/>
      <c r="FDU63" s="23"/>
      <c r="FDV63" s="23"/>
      <c r="FDW63" s="23"/>
      <c r="FDX63" s="23"/>
      <c r="FDY63" s="23"/>
      <c r="FDZ63" s="23"/>
      <c r="FEA63" s="23"/>
      <c r="FEB63" s="23"/>
      <c r="FEC63" s="23"/>
      <c r="FED63" s="23"/>
      <c r="FEE63" s="23"/>
      <c r="FEF63" s="23"/>
      <c r="FEG63" s="23"/>
      <c r="FEH63" s="23"/>
      <c r="FEI63" s="23"/>
      <c r="FEJ63" s="23"/>
      <c r="FEK63" s="23"/>
      <c r="FEL63" s="23"/>
      <c r="FEM63" s="23"/>
      <c r="FEN63" s="23"/>
      <c r="FEO63" s="23"/>
      <c r="FEP63" s="23"/>
      <c r="FEQ63" s="23"/>
      <c r="FER63" s="23"/>
      <c r="FES63" s="23"/>
      <c r="FET63" s="23"/>
      <c r="FEU63" s="23"/>
      <c r="FEV63" s="23"/>
      <c r="FEW63" s="23"/>
      <c r="FEX63" s="23"/>
      <c r="FEY63" s="23"/>
      <c r="FEZ63" s="23"/>
      <c r="FFA63" s="23"/>
      <c r="FFB63" s="23"/>
      <c r="FFC63" s="23"/>
      <c r="FFD63" s="23"/>
      <c r="FFE63" s="23"/>
      <c r="FFF63" s="23"/>
      <c r="FFG63" s="23"/>
      <c r="FFH63" s="23"/>
      <c r="FFI63" s="23"/>
      <c r="FFJ63" s="23"/>
      <c r="FFK63" s="23"/>
      <c r="FFL63" s="23"/>
      <c r="FFM63" s="23"/>
      <c r="FFN63" s="23"/>
      <c r="FFO63" s="23"/>
      <c r="FFP63" s="23"/>
      <c r="FFQ63" s="23"/>
      <c r="FFR63" s="23"/>
      <c r="FFS63" s="23"/>
      <c r="FFT63" s="23"/>
      <c r="FFU63" s="23"/>
      <c r="FFV63" s="23"/>
      <c r="FFW63" s="23"/>
      <c r="FFX63" s="23"/>
      <c r="FFY63" s="23"/>
      <c r="FFZ63" s="23"/>
      <c r="FGA63" s="23"/>
      <c r="FGB63" s="23"/>
      <c r="FGC63" s="23"/>
      <c r="FGD63" s="23"/>
      <c r="FGE63" s="23"/>
      <c r="FGF63" s="23"/>
      <c r="FGG63" s="23"/>
      <c r="FGH63" s="23"/>
      <c r="FGI63" s="23"/>
      <c r="FGJ63" s="23"/>
      <c r="FGK63" s="23"/>
      <c r="FGL63" s="23"/>
      <c r="FGM63" s="23"/>
      <c r="FGN63" s="23"/>
      <c r="FGO63" s="23"/>
      <c r="FGP63" s="23"/>
      <c r="FGQ63" s="23"/>
      <c r="FGR63" s="23"/>
      <c r="FGS63" s="23"/>
      <c r="FGT63" s="23"/>
      <c r="FGU63" s="23"/>
      <c r="FGV63" s="23"/>
      <c r="FGW63" s="23"/>
      <c r="FGX63" s="23"/>
      <c r="FGY63" s="23"/>
      <c r="FGZ63" s="23"/>
      <c r="FHA63" s="23"/>
      <c r="FHB63" s="23"/>
      <c r="FHC63" s="23"/>
      <c r="FHD63" s="23"/>
      <c r="FHE63" s="23"/>
      <c r="FHF63" s="23"/>
      <c r="FHG63" s="23"/>
      <c r="FHH63" s="23"/>
      <c r="FHI63" s="23"/>
      <c r="FHJ63" s="23"/>
      <c r="FHK63" s="23"/>
      <c r="FHL63" s="23"/>
      <c r="FHM63" s="23"/>
      <c r="FHN63" s="23"/>
      <c r="FHO63" s="23"/>
      <c r="FHP63" s="23"/>
      <c r="FHQ63" s="23"/>
      <c r="FHR63" s="23"/>
      <c r="FHS63" s="23"/>
      <c r="FHT63" s="23"/>
      <c r="FHU63" s="23"/>
      <c r="FHV63" s="23"/>
      <c r="FHW63" s="23"/>
      <c r="FHX63" s="23"/>
      <c r="FHY63" s="23"/>
      <c r="FHZ63" s="23"/>
      <c r="FIA63" s="23"/>
      <c r="FIB63" s="23"/>
      <c r="FIC63" s="23"/>
      <c r="FID63" s="23"/>
      <c r="FIE63" s="23"/>
      <c r="FIF63" s="23"/>
      <c r="FIG63" s="23"/>
      <c r="FIH63" s="23"/>
      <c r="FII63" s="23"/>
      <c r="FIJ63" s="23"/>
      <c r="FIK63" s="23"/>
      <c r="FIL63" s="23"/>
      <c r="FIM63" s="23"/>
      <c r="FIN63" s="23"/>
      <c r="FIO63" s="23"/>
      <c r="FIP63" s="23"/>
      <c r="FIQ63" s="23"/>
      <c r="FIR63" s="23"/>
      <c r="FIS63" s="23"/>
      <c r="FIT63" s="23"/>
      <c r="FIU63" s="23"/>
      <c r="FIV63" s="23"/>
      <c r="FIW63" s="23"/>
      <c r="FIX63" s="23"/>
      <c r="FIY63" s="23"/>
      <c r="FIZ63" s="23"/>
      <c r="FJA63" s="23"/>
      <c r="FJB63" s="23"/>
      <c r="FJC63" s="23"/>
      <c r="FJD63" s="23"/>
      <c r="FJE63" s="23"/>
      <c r="FJF63" s="23"/>
      <c r="FJG63" s="23"/>
      <c r="FJH63" s="23"/>
      <c r="FJI63" s="23"/>
      <c r="FJJ63" s="23"/>
      <c r="FJK63" s="23"/>
      <c r="FJL63" s="23"/>
      <c r="FJM63" s="23"/>
      <c r="FJN63" s="23"/>
      <c r="FJO63" s="23"/>
      <c r="FJP63" s="23"/>
      <c r="FJQ63" s="23"/>
      <c r="FJR63" s="23"/>
      <c r="FJS63" s="23"/>
      <c r="FJT63" s="23"/>
      <c r="FJU63" s="23"/>
      <c r="FJV63" s="23"/>
      <c r="FJW63" s="23"/>
      <c r="FJX63" s="23"/>
      <c r="FJY63" s="23"/>
      <c r="FJZ63" s="23"/>
      <c r="FKA63" s="23"/>
      <c r="FKB63" s="23"/>
      <c r="FKC63" s="23"/>
      <c r="FKD63" s="23"/>
      <c r="FKE63" s="23"/>
      <c r="FKF63" s="23"/>
      <c r="FKG63" s="23"/>
      <c r="FKH63" s="23"/>
      <c r="FKI63" s="23"/>
      <c r="FKJ63" s="23"/>
      <c r="FKK63" s="23"/>
      <c r="FKL63" s="23"/>
      <c r="FKM63" s="23"/>
      <c r="FKN63" s="23"/>
      <c r="FKO63" s="23"/>
      <c r="FKP63" s="23"/>
      <c r="FKQ63" s="23"/>
      <c r="FKR63" s="23"/>
      <c r="FKS63" s="23"/>
      <c r="FKT63" s="23"/>
      <c r="FKU63" s="23"/>
      <c r="FKV63" s="23"/>
      <c r="FKW63" s="23"/>
      <c r="FKX63" s="23"/>
      <c r="FKY63" s="23"/>
      <c r="FKZ63" s="23"/>
      <c r="FLA63" s="23"/>
      <c r="FLB63" s="23"/>
      <c r="FLC63" s="23"/>
      <c r="FLD63" s="23"/>
      <c r="FLE63" s="23"/>
      <c r="FLF63" s="23"/>
      <c r="FLG63" s="23"/>
      <c r="FLH63" s="23"/>
      <c r="FLI63" s="23"/>
      <c r="FLJ63" s="23"/>
      <c r="FLK63" s="23"/>
      <c r="FLL63" s="23"/>
      <c r="FLM63" s="23"/>
      <c r="FLN63" s="23"/>
      <c r="FLO63" s="23"/>
      <c r="FLP63" s="23"/>
      <c r="FLQ63" s="23"/>
      <c r="FLR63" s="23"/>
      <c r="FLS63" s="23"/>
      <c r="FLT63" s="23"/>
      <c r="FLU63" s="23"/>
      <c r="FLV63" s="23"/>
      <c r="FLW63" s="23"/>
      <c r="FLX63" s="23"/>
      <c r="FLY63" s="23"/>
      <c r="FLZ63" s="23"/>
      <c r="FMA63" s="23"/>
      <c r="FMB63" s="23"/>
      <c r="FMC63" s="23"/>
      <c r="FMD63" s="23"/>
      <c r="FME63" s="23"/>
      <c r="FMF63" s="23"/>
      <c r="FMG63" s="23"/>
      <c r="FMH63" s="23"/>
      <c r="FMI63" s="23"/>
      <c r="FMJ63" s="23"/>
      <c r="FMK63" s="23"/>
      <c r="FML63" s="23"/>
      <c r="FMM63" s="23"/>
      <c r="FMN63" s="23"/>
      <c r="FMO63" s="23"/>
      <c r="FMP63" s="23"/>
      <c r="FMQ63" s="23"/>
      <c r="FMR63" s="23"/>
      <c r="FMS63" s="23"/>
      <c r="FMT63" s="23"/>
      <c r="FMU63" s="23"/>
      <c r="FMV63" s="23"/>
      <c r="FMW63" s="23"/>
      <c r="FMX63" s="23"/>
      <c r="FMY63" s="23"/>
      <c r="FMZ63" s="23"/>
      <c r="FNA63" s="23"/>
      <c r="FNB63" s="23"/>
      <c r="FNC63" s="23"/>
      <c r="FND63" s="23"/>
      <c r="FNE63" s="23"/>
      <c r="FNF63" s="23"/>
      <c r="FNG63" s="23"/>
      <c r="FNH63" s="23"/>
      <c r="FNI63" s="23"/>
      <c r="FNJ63" s="23"/>
      <c r="FNK63" s="23"/>
      <c r="FNL63" s="23"/>
      <c r="FNM63" s="23"/>
      <c r="FNN63" s="23"/>
      <c r="FNO63" s="23"/>
      <c r="FNP63" s="23"/>
      <c r="FNQ63" s="23"/>
      <c r="FNR63" s="23"/>
      <c r="FNS63" s="23"/>
      <c r="FNT63" s="23"/>
      <c r="FNU63" s="23"/>
      <c r="FNV63" s="23"/>
      <c r="FNW63" s="23"/>
      <c r="FNX63" s="23"/>
      <c r="FNY63" s="23"/>
      <c r="FNZ63" s="23"/>
      <c r="FOA63" s="23"/>
      <c r="FOB63" s="23"/>
      <c r="FOC63" s="23"/>
      <c r="FOD63" s="23"/>
      <c r="FOE63" s="23"/>
      <c r="FOF63" s="23"/>
      <c r="FOG63" s="23"/>
      <c r="FOH63" s="23"/>
      <c r="FOI63" s="23"/>
      <c r="FOJ63" s="23"/>
      <c r="FOK63" s="23"/>
      <c r="FOL63" s="23"/>
      <c r="FOM63" s="23"/>
      <c r="FON63" s="23"/>
      <c r="FOO63" s="23"/>
      <c r="FOP63" s="23"/>
      <c r="FOQ63" s="23"/>
      <c r="FOR63" s="23"/>
      <c r="FOS63" s="23"/>
      <c r="FOT63" s="23"/>
      <c r="FOU63" s="23"/>
      <c r="FOV63" s="23"/>
      <c r="FOW63" s="23"/>
      <c r="FOX63" s="23"/>
      <c r="FOY63" s="23"/>
      <c r="FOZ63" s="23"/>
      <c r="FPA63" s="23"/>
      <c r="FPB63" s="23"/>
      <c r="FPC63" s="23"/>
      <c r="FPD63" s="23"/>
      <c r="FPE63" s="23"/>
      <c r="FPF63" s="23"/>
      <c r="FPG63" s="23"/>
      <c r="FPH63" s="23"/>
      <c r="FPI63" s="23"/>
      <c r="FPJ63" s="23"/>
      <c r="FPK63" s="23"/>
      <c r="FPL63" s="23"/>
      <c r="FPM63" s="23"/>
      <c r="FPN63" s="23"/>
      <c r="FPO63" s="23"/>
      <c r="FPP63" s="23"/>
      <c r="FPQ63" s="23"/>
      <c r="FPR63" s="23"/>
      <c r="FPS63" s="23"/>
      <c r="FPT63" s="23"/>
      <c r="FPU63" s="23"/>
      <c r="FPV63" s="23"/>
      <c r="FPW63" s="23"/>
      <c r="FPX63" s="23"/>
      <c r="FPY63" s="23"/>
      <c r="FPZ63" s="23"/>
      <c r="FQA63" s="23"/>
      <c r="FQB63" s="23"/>
      <c r="FQC63" s="23"/>
      <c r="FQD63" s="23"/>
      <c r="FQE63" s="23"/>
      <c r="FQF63" s="23"/>
      <c r="FQG63" s="23"/>
      <c r="FQH63" s="23"/>
      <c r="FQI63" s="23"/>
      <c r="FQJ63" s="23"/>
      <c r="FQK63" s="23"/>
      <c r="FQL63" s="23"/>
      <c r="FQM63" s="23"/>
      <c r="FQN63" s="23"/>
      <c r="FQO63" s="23"/>
      <c r="FQP63" s="23"/>
      <c r="FQQ63" s="23"/>
      <c r="FQR63" s="23"/>
      <c r="FQS63" s="23"/>
      <c r="FQT63" s="23"/>
      <c r="FQU63" s="23"/>
      <c r="FQV63" s="23"/>
      <c r="FQW63" s="23"/>
      <c r="FQX63" s="23"/>
      <c r="FQY63" s="23"/>
      <c r="FQZ63" s="23"/>
      <c r="FRA63" s="23"/>
      <c r="FRB63" s="23"/>
      <c r="FRC63" s="23"/>
      <c r="FRD63" s="23"/>
      <c r="FRE63" s="23"/>
      <c r="FRF63" s="23"/>
      <c r="FRG63" s="23"/>
      <c r="FRH63" s="23"/>
      <c r="FRI63" s="23"/>
      <c r="FRJ63" s="23"/>
      <c r="FRK63" s="23"/>
      <c r="FRL63" s="23"/>
      <c r="FRM63" s="23"/>
      <c r="FRN63" s="23"/>
      <c r="FRO63" s="23"/>
      <c r="FRP63" s="23"/>
      <c r="FRQ63" s="23"/>
      <c r="FRR63" s="23"/>
      <c r="FRS63" s="23"/>
      <c r="FRT63" s="23"/>
      <c r="FRU63" s="23"/>
      <c r="FRV63" s="23"/>
      <c r="FRW63" s="23"/>
      <c r="FRX63" s="23"/>
      <c r="FRY63" s="23"/>
      <c r="FRZ63" s="23"/>
      <c r="FSA63" s="23"/>
      <c r="FSB63" s="23"/>
      <c r="FSC63" s="23"/>
      <c r="FSD63" s="23"/>
      <c r="FSE63" s="23"/>
      <c r="FSF63" s="23"/>
      <c r="FSG63" s="23"/>
      <c r="FSH63" s="23"/>
      <c r="FSI63" s="23"/>
      <c r="FSJ63" s="23"/>
      <c r="FSK63" s="23"/>
      <c r="FSL63" s="23"/>
      <c r="FSM63" s="23"/>
      <c r="FSN63" s="23"/>
      <c r="FSO63" s="23"/>
      <c r="FSP63" s="23"/>
      <c r="FSQ63" s="23"/>
      <c r="FSR63" s="23"/>
      <c r="FSS63" s="23"/>
      <c r="FST63" s="23"/>
      <c r="FSU63" s="23"/>
      <c r="FSV63" s="23"/>
      <c r="FSW63" s="23"/>
      <c r="FSX63" s="23"/>
      <c r="FSY63" s="23"/>
      <c r="FSZ63" s="23"/>
      <c r="FTA63" s="23"/>
      <c r="FTB63" s="23"/>
      <c r="FTC63" s="23"/>
      <c r="FTD63" s="23"/>
      <c r="FTE63" s="23"/>
      <c r="FTF63" s="23"/>
      <c r="FTG63" s="23"/>
      <c r="FTH63" s="23"/>
      <c r="FTI63" s="23"/>
      <c r="FTJ63" s="23"/>
      <c r="FTK63" s="23"/>
      <c r="FTL63" s="23"/>
      <c r="FTM63" s="23"/>
      <c r="FTN63" s="23"/>
      <c r="FTO63" s="23"/>
      <c r="FTP63" s="23"/>
      <c r="FTQ63" s="23"/>
      <c r="FTR63" s="23"/>
      <c r="FTS63" s="23"/>
      <c r="FTT63" s="23"/>
      <c r="FTU63" s="23"/>
      <c r="FTV63" s="23"/>
      <c r="FTW63" s="23"/>
      <c r="FTX63" s="23"/>
      <c r="FTY63" s="23"/>
      <c r="FTZ63" s="23"/>
      <c r="FUA63" s="23"/>
      <c r="FUB63" s="23"/>
      <c r="FUC63" s="23"/>
      <c r="FUD63" s="23"/>
      <c r="FUE63" s="23"/>
      <c r="FUF63" s="23"/>
      <c r="FUG63" s="23"/>
      <c r="FUH63" s="23"/>
      <c r="FUI63" s="23"/>
      <c r="FUJ63" s="23"/>
      <c r="FUK63" s="23"/>
      <c r="FUL63" s="23"/>
      <c r="FUM63" s="23"/>
      <c r="FUN63" s="23"/>
      <c r="FUO63" s="23"/>
      <c r="FUP63" s="23"/>
      <c r="FUQ63" s="23"/>
      <c r="FUR63" s="23"/>
      <c r="FUS63" s="23"/>
      <c r="FUT63" s="23"/>
      <c r="FUU63" s="23"/>
      <c r="FUV63" s="23"/>
      <c r="FUW63" s="23"/>
      <c r="FUX63" s="23"/>
      <c r="FUY63" s="23"/>
      <c r="FUZ63" s="23"/>
      <c r="FVA63" s="23"/>
      <c r="FVB63" s="23"/>
      <c r="FVC63" s="23"/>
      <c r="FVD63" s="23"/>
      <c r="FVE63" s="23"/>
      <c r="FVF63" s="23"/>
      <c r="FVG63" s="23"/>
      <c r="FVH63" s="23"/>
      <c r="FVI63" s="23"/>
      <c r="FVJ63" s="23"/>
      <c r="FVK63" s="23"/>
      <c r="FVL63" s="23"/>
      <c r="FVM63" s="23"/>
      <c r="FVN63" s="23"/>
      <c r="FVO63" s="23"/>
      <c r="FVP63" s="23"/>
      <c r="FVQ63" s="23"/>
      <c r="FVR63" s="23"/>
      <c r="FVS63" s="23"/>
      <c r="FVT63" s="23"/>
      <c r="FVU63" s="23"/>
      <c r="FVV63" s="23"/>
      <c r="FVW63" s="23"/>
      <c r="FVX63" s="23"/>
      <c r="FVY63" s="23"/>
      <c r="FVZ63" s="23"/>
      <c r="FWA63" s="23"/>
      <c r="FWB63" s="23"/>
      <c r="FWC63" s="23"/>
      <c r="FWD63" s="23"/>
      <c r="FWE63" s="23"/>
      <c r="FWF63" s="23"/>
      <c r="FWG63" s="23"/>
      <c r="FWH63" s="23"/>
      <c r="FWI63" s="23"/>
      <c r="FWJ63" s="23"/>
      <c r="FWK63" s="23"/>
      <c r="FWL63" s="23"/>
      <c r="FWM63" s="23"/>
      <c r="FWN63" s="23"/>
      <c r="FWO63" s="23"/>
      <c r="FWP63" s="23"/>
      <c r="FWQ63" s="23"/>
      <c r="FWR63" s="23"/>
      <c r="FWS63" s="23"/>
      <c r="FWT63" s="23"/>
      <c r="FWU63" s="23"/>
      <c r="FWV63" s="23"/>
      <c r="FWW63" s="23"/>
      <c r="FWX63" s="23"/>
      <c r="FWY63" s="23"/>
      <c r="FWZ63" s="23"/>
      <c r="FXA63" s="23"/>
      <c r="FXB63" s="23"/>
      <c r="FXC63" s="23"/>
      <c r="FXD63" s="23"/>
      <c r="FXE63" s="23"/>
      <c r="FXF63" s="23"/>
      <c r="FXG63" s="23"/>
      <c r="FXH63" s="23"/>
      <c r="FXI63" s="23"/>
      <c r="FXJ63" s="23"/>
      <c r="FXK63" s="23"/>
      <c r="FXL63" s="23"/>
      <c r="FXM63" s="23"/>
      <c r="FXN63" s="23"/>
      <c r="FXO63" s="23"/>
      <c r="FXP63" s="23"/>
      <c r="FXQ63" s="23"/>
      <c r="FXR63" s="23"/>
      <c r="FXS63" s="23"/>
      <c r="FXT63" s="23"/>
      <c r="FXU63" s="23"/>
      <c r="FXV63" s="23"/>
      <c r="FXW63" s="23"/>
      <c r="FXX63" s="23"/>
      <c r="FXY63" s="23"/>
      <c r="FXZ63" s="23"/>
      <c r="FYA63" s="23"/>
      <c r="FYB63" s="23"/>
      <c r="FYC63" s="23"/>
      <c r="FYD63" s="23"/>
      <c r="FYE63" s="23"/>
      <c r="FYF63" s="23"/>
      <c r="FYG63" s="23"/>
      <c r="FYH63" s="23"/>
      <c r="FYI63" s="23"/>
      <c r="FYJ63" s="23"/>
      <c r="FYK63" s="23"/>
      <c r="FYL63" s="23"/>
      <c r="FYM63" s="23"/>
      <c r="FYN63" s="23"/>
      <c r="FYO63" s="23"/>
      <c r="FYP63" s="23"/>
      <c r="FYQ63" s="23"/>
      <c r="FYR63" s="23"/>
      <c r="FYS63" s="23"/>
      <c r="FYT63" s="23"/>
      <c r="FYU63" s="23"/>
      <c r="FYV63" s="23"/>
      <c r="FYW63" s="23"/>
      <c r="FYX63" s="23"/>
      <c r="FYY63" s="23"/>
      <c r="FYZ63" s="23"/>
      <c r="FZA63" s="23"/>
      <c r="FZB63" s="23"/>
      <c r="FZC63" s="23"/>
      <c r="FZD63" s="23"/>
      <c r="FZE63" s="23"/>
      <c r="FZF63" s="23"/>
      <c r="FZG63" s="23"/>
      <c r="FZH63" s="23"/>
      <c r="FZI63" s="23"/>
      <c r="FZJ63" s="23"/>
      <c r="FZK63" s="23"/>
      <c r="FZL63" s="23"/>
      <c r="FZM63" s="23"/>
      <c r="FZN63" s="23"/>
      <c r="FZO63" s="23"/>
      <c r="FZP63" s="23"/>
      <c r="FZQ63" s="23"/>
      <c r="FZR63" s="23"/>
      <c r="FZS63" s="23"/>
      <c r="FZT63" s="23"/>
      <c r="FZU63" s="23"/>
      <c r="FZV63" s="23"/>
      <c r="FZW63" s="23"/>
      <c r="FZX63" s="23"/>
      <c r="FZY63" s="23"/>
      <c r="FZZ63" s="23"/>
      <c r="GAA63" s="23"/>
      <c r="GAB63" s="23"/>
      <c r="GAC63" s="23"/>
      <c r="GAD63" s="23"/>
      <c r="GAE63" s="23"/>
      <c r="GAF63" s="23"/>
      <c r="GAG63" s="23"/>
      <c r="GAH63" s="23"/>
      <c r="GAI63" s="23"/>
      <c r="GAJ63" s="23"/>
      <c r="GAK63" s="23"/>
      <c r="GAL63" s="23"/>
      <c r="GAM63" s="23"/>
      <c r="GAN63" s="23"/>
      <c r="GAO63" s="23"/>
      <c r="GAP63" s="23"/>
      <c r="GAQ63" s="23"/>
      <c r="GAR63" s="23"/>
      <c r="GAS63" s="23"/>
      <c r="GAT63" s="23"/>
      <c r="GAU63" s="23"/>
      <c r="GAV63" s="23"/>
      <c r="GAW63" s="23"/>
      <c r="GAX63" s="23"/>
      <c r="GAY63" s="23"/>
      <c r="GAZ63" s="23"/>
      <c r="GBA63" s="23"/>
      <c r="GBB63" s="23"/>
      <c r="GBC63" s="23"/>
      <c r="GBD63" s="23"/>
      <c r="GBE63" s="23"/>
      <c r="GBF63" s="23"/>
      <c r="GBG63" s="23"/>
      <c r="GBH63" s="23"/>
      <c r="GBI63" s="23"/>
      <c r="GBJ63" s="23"/>
      <c r="GBK63" s="23"/>
      <c r="GBL63" s="23"/>
      <c r="GBM63" s="23"/>
      <c r="GBN63" s="23"/>
      <c r="GBO63" s="23"/>
      <c r="GBP63" s="23"/>
      <c r="GBQ63" s="23"/>
      <c r="GBR63" s="23"/>
      <c r="GBS63" s="23"/>
      <c r="GBT63" s="23"/>
      <c r="GBU63" s="23"/>
      <c r="GBV63" s="23"/>
      <c r="GBW63" s="23"/>
      <c r="GBX63" s="23"/>
      <c r="GBY63" s="23"/>
      <c r="GBZ63" s="23"/>
      <c r="GCA63" s="23"/>
      <c r="GCB63" s="23"/>
      <c r="GCC63" s="23"/>
      <c r="GCD63" s="23"/>
      <c r="GCE63" s="23"/>
      <c r="GCF63" s="23"/>
      <c r="GCG63" s="23"/>
      <c r="GCH63" s="23"/>
      <c r="GCI63" s="23"/>
      <c r="GCJ63" s="23"/>
      <c r="GCK63" s="23"/>
      <c r="GCL63" s="23"/>
      <c r="GCM63" s="23"/>
      <c r="GCN63" s="23"/>
      <c r="GCO63" s="23"/>
      <c r="GCP63" s="23"/>
      <c r="GCQ63" s="23"/>
      <c r="GCR63" s="23"/>
      <c r="GCS63" s="23"/>
      <c r="GCT63" s="23"/>
      <c r="GCU63" s="23"/>
      <c r="GCV63" s="23"/>
      <c r="GCW63" s="23"/>
      <c r="GCX63" s="23"/>
      <c r="GCY63" s="23"/>
      <c r="GCZ63" s="23"/>
      <c r="GDA63" s="23"/>
      <c r="GDB63" s="23"/>
      <c r="GDC63" s="23"/>
      <c r="GDD63" s="23"/>
      <c r="GDE63" s="23"/>
      <c r="GDF63" s="23"/>
      <c r="GDG63" s="23"/>
      <c r="GDH63" s="23"/>
      <c r="GDI63" s="23"/>
      <c r="GDJ63" s="23"/>
      <c r="GDK63" s="23"/>
      <c r="GDL63" s="23"/>
      <c r="GDM63" s="23"/>
      <c r="GDN63" s="23"/>
      <c r="GDO63" s="23"/>
      <c r="GDP63" s="23"/>
      <c r="GDQ63" s="23"/>
      <c r="GDR63" s="23"/>
      <c r="GDS63" s="23"/>
      <c r="GDT63" s="23"/>
      <c r="GDU63" s="23"/>
      <c r="GDV63" s="23"/>
      <c r="GDW63" s="23"/>
      <c r="GDX63" s="23"/>
      <c r="GDY63" s="23"/>
      <c r="GDZ63" s="23"/>
      <c r="GEA63" s="23"/>
      <c r="GEB63" s="23"/>
      <c r="GEC63" s="23"/>
      <c r="GED63" s="23"/>
      <c r="GEE63" s="23"/>
      <c r="GEF63" s="23"/>
      <c r="GEG63" s="23"/>
      <c r="GEH63" s="23"/>
      <c r="GEI63" s="23"/>
      <c r="GEJ63" s="23"/>
      <c r="GEK63" s="23"/>
      <c r="GEL63" s="23"/>
      <c r="GEM63" s="23"/>
      <c r="GEN63" s="23"/>
      <c r="GEO63" s="23"/>
      <c r="GEP63" s="23"/>
      <c r="GEQ63" s="23"/>
      <c r="GER63" s="23"/>
      <c r="GES63" s="23"/>
      <c r="GET63" s="23"/>
      <c r="GEU63" s="23"/>
      <c r="GEV63" s="23"/>
      <c r="GEW63" s="23"/>
      <c r="GEX63" s="23"/>
      <c r="GEY63" s="23"/>
      <c r="GEZ63" s="23"/>
      <c r="GFA63" s="23"/>
      <c r="GFB63" s="23"/>
      <c r="GFC63" s="23"/>
      <c r="GFD63" s="23"/>
      <c r="GFE63" s="23"/>
      <c r="GFF63" s="23"/>
      <c r="GFG63" s="23"/>
      <c r="GFH63" s="23"/>
      <c r="GFI63" s="23"/>
      <c r="GFJ63" s="23"/>
      <c r="GFK63" s="23"/>
      <c r="GFL63" s="23"/>
      <c r="GFM63" s="23"/>
      <c r="GFN63" s="23"/>
      <c r="GFO63" s="23"/>
      <c r="GFP63" s="23"/>
      <c r="GFQ63" s="23"/>
      <c r="GFR63" s="23"/>
      <c r="GFS63" s="23"/>
      <c r="GFT63" s="23"/>
      <c r="GFU63" s="23"/>
      <c r="GFV63" s="23"/>
      <c r="GFW63" s="23"/>
      <c r="GFX63" s="23"/>
      <c r="GFY63" s="23"/>
      <c r="GFZ63" s="23"/>
      <c r="GGA63" s="23"/>
      <c r="GGB63" s="23"/>
      <c r="GGC63" s="23"/>
      <c r="GGD63" s="23"/>
      <c r="GGE63" s="23"/>
      <c r="GGF63" s="23"/>
      <c r="GGG63" s="23"/>
      <c r="GGH63" s="23"/>
      <c r="GGI63" s="23"/>
      <c r="GGJ63" s="23"/>
      <c r="GGK63" s="23"/>
      <c r="GGL63" s="23"/>
      <c r="GGM63" s="23"/>
      <c r="GGN63" s="23"/>
      <c r="GGO63" s="23"/>
      <c r="GGP63" s="23"/>
      <c r="GGQ63" s="23"/>
      <c r="GGR63" s="23"/>
      <c r="GGS63" s="23"/>
      <c r="GGT63" s="23"/>
      <c r="GGU63" s="23"/>
      <c r="GGV63" s="23"/>
      <c r="GGW63" s="23"/>
      <c r="GGX63" s="23"/>
      <c r="GGY63" s="23"/>
      <c r="GGZ63" s="23"/>
      <c r="GHA63" s="23"/>
      <c r="GHB63" s="23"/>
      <c r="GHC63" s="23"/>
      <c r="GHD63" s="23"/>
      <c r="GHE63" s="23"/>
      <c r="GHF63" s="23"/>
      <c r="GHG63" s="23"/>
      <c r="GHH63" s="23"/>
      <c r="GHI63" s="23"/>
      <c r="GHJ63" s="23"/>
      <c r="GHK63" s="23"/>
      <c r="GHL63" s="23"/>
      <c r="GHM63" s="23"/>
      <c r="GHN63" s="23"/>
      <c r="GHO63" s="23"/>
      <c r="GHP63" s="23"/>
      <c r="GHQ63" s="23"/>
      <c r="GHR63" s="23"/>
      <c r="GHS63" s="23"/>
      <c r="GHT63" s="23"/>
      <c r="GHU63" s="23"/>
      <c r="GHV63" s="23"/>
      <c r="GHW63" s="23"/>
      <c r="GHX63" s="23"/>
      <c r="GHY63" s="23"/>
      <c r="GHZ63" s="23"/>
      <c r="GIA63" s="23"/>
      <c r="GIB63" s="23"/>
      <c r="GIC63" s="23"/>
      <c r="GID63" s="23"/>
      <c r="GIE63" s="23"/>
      <c r="GIF63" s="23"/>
      <c r="GIG63" s="23"/>
      <c r="GIH63" s="23"/>
      <c r="GII63" s="23"/>
      <c r="GIJ63" s="23"/>
      <c r="GIK63" s="23"/>
      <c r="GIL63" s="23"/>
      <c r="GIM63" s="23"/>
      <c r="GIN63" s="23"/>
      <c r="GIO63" s="23"/>
      <c r="GIP63" s="23"/>
      <c r="GIQ63" s="23"/>
      <c r="GIR63" s="23"/>
      <c r="GIS63" s="23"/>
      <c r="GIT63" s="23"/>
      <c r="GIU63" s="23"/>
      <c r="GIV63" s="23"/>
      <c r="GIW63" s="23"/>
      <c r="GIX63" s="23"/>
      <c r="GIY63" s="23"/>
      <c r="GIZ63" s="23"/>
      <c r="GJA63" s="23"/>
      <c r="GJB63" s="23"/>
      <c r="GJC63" s="23"/>
      <c r="GJD63" s="23"/>
      <c r="GJE63" s="23"/>
      <c r="GJF63" s="23"/>
      <c r="GJG63" s="23"/>
      <c r="GJH63" s="23"/>
      <c r="GJI63" s="23"/>
      <c r="GJJ63" s="23"/>
      <c r="GJK63" s="23"/>
      <c r="GJL63" s="23"/>
      <c r="GJM63" s="23"/>
      <c r="GJN63" s="23"/>
      <c r="GJO63" s="23"/>
      <c r="GJP63" s="23"/>
      <c r="GJQ63" s="23"/>
      <c r="GJR63" s="23"/>
      <c r="GJS63" s="23"/>
      <c r="GJT63" s="23"/>
      <c r="GJU63" s="23"/>
      <c r="GJV63" s="23"/>
      <c r="GJW63" s="23"/>
      <c r="GJX63" s="23"/>
      <c r="GJY63" s="23"/>
      <c r="GJZ63" s="23"/>
      <c r="GKA63" s="23"/>
      <c r="GKB63" s="23"/>
      <c r="GKC63" s="23"/>
      <c r="GKD63" s="23"/>
      <c r="GKE63" s="23"/>
      <c r="GKF63" s="23"/>
      <c r="GKG63" s="23"/>
      <c r="GKH63" s="23"/>
      <c r="GKI63" s="23"/>
      <c r="GKJ63" s="23"/>
      <c r="GKK63" s="23"/>
      <c r="GKL63" s="23"/>
      <c r="GKM63" s="23"/>
      <c r="GKN63" s="23"/>
      <c r="GKO63" s="23"/>
      <c r="GKP63" s="23"/>
      <c r="GKQ63" s="23"/>
      <c r="GKR63" s="23"/>
      <c r="GKS63" s="23"/>
      <c r="GKT63" s="23"/>
      <c r="GKU63" s="23"/>
      <c r="GKV63" s="23"/>
      <c r="GKW63" s="23"/>
      <c r="GKX63" s="23"/>
      <c r="GKY63" s="23"/>
      <c r="GKZ63" s="23"/>
      <c r="GLA63" s="23"/>
      <c r="GLB63" s="23"/>
      <c r="GLC63" s="23"/>
      <c r="GLD63" s="23"/>
      <c r="GLE63" s="23"/>
      <c r="GLF63" s="23"/>
      <c r="GLG63" s="23"/>
      <c r="GLH63" s="23"/>
      <c r="GLI63" s="23"/>
      <c r="GLJ63" s="23"/>
      <c r="GLK63" s="23"/>
      <c r="GLL63" s="23"/>
      <c r="GLM63" s="23"/>
      <c r="GLN63" s="23"/>
      <c r="GLO63" s="23"/>
      <c r="GLP63" s="23"/>
      <c r="GLQ63" s="23"/>
      <c r="GLR63" s="23"/>
      <c r="GLS63" s="23"/>
      <c r="GLT63" s="23"/>
      <c r="GLU63" s="23"/>
      <c r="GLV63" s="23"/>
      <c r="GLW63" s="23"/>
      <c r="GLX63" s="23"/>
      <c r="GLY63" s="23"/>
      <c r="GLZ63" s="23"/>
      <c r="GMA63" s="23"/>
      <c r="GMB63" s="23"/>
      <c r="GMC63" s="23"/>
      <c r="GMD63" s="23"/>
      <c r="GME63" s="23"/>
      <c r="GMF63" s="23"/>
      <c r="GMG63" s="23"/>
      <c r="GMH63" s="23"/>
      <c r="GMI63" s="23"/>
      <c r="GMJ63" s="23"/>
      <c r="GMK63" s="23"/>
      <c r="GML63" s="23"/>
      <c r="GMM63" s="23"/>
      <c r="GMN63" s="23"/>
      <c r="GMO63" s="23"/>
      <c r="GMP63" s="23"/>
      <c r="GMQ63" s="23"/>
      <c r="GMR63" s="23"/>
      <c r="GMS63" s="23"/>
      <c r="GMT63" s="23"/>
      <c r="GMU63" s="23"/>
      <c r="GMV63" s="23"/>
      <c r="GMW63" s="23"/>
      <c r="GMX63" s="23"/>
      <c r="GMY63" s="23"/>
      <c r="GMZ63" s="23"/>
      <c r="GNA63" s="23"/>
      <c r="GNB63" s="23"/>
      <c r="GNC63" s="23"/>
      <c r="GND63" s="23"/>
      <c r="GNE63" s="23"/>
      <c r="GNF63" s="23"/>
      <c r="GNG63" s="23"/>
      <c r="GNH63" s="23"/>
      <c r="GNI63" s="23"/>
      <c r="GNJ63" s="23"/>
      <c r="GNK63" s="23"/>
      <c r="GNL63" s="23"/>
      <c r="GNM63" s="23"/>
      <c r="GNN63" s="23"/>
      <c r="GNO63" s="23"/>
      <c r="GNP63" s="23"/>
      <c r="GNQ63" s="23"/>
      <c r="GNR63" s="23"/>
      <c r="GNS63" s="23"/>
      <c r="GNT63" s="23"/>
      <c r="GNU63" s="23"/>
      <c r="GNV63" s="23"/>
      <c r="GNW63" s="23"/>
      <c r="GNX63" s="23"/>
      <c r="GNY63" s="23"/>
      <c r="GNZ63" s="23"/>
      <c r="GOA63" s="23"/>
      <c r="GOB63" s="23"/>
      <c r="GOC63" s="23"/>
      <c r="GOD63" s="23"/>
      <c r="GOE63" s="23"/>
      <c r="GOF63" s="23"/>
      <c r="GOG63" s="23"/>
      <c r="GOH63" s="23"/>
      <c r="GOI63" s="23"/>
      <c r="GOJ63" s="23"/>
      <c r="GOK63" s="23"/>
      <c r="GOL63" s="23"/>
      <c r="GOM63" s="23"/>
      <c r="GON63" s="23"/>
      <c r="GOO63" s="23"/>
      <c r="GOP63" s="23"/>
      <c r="GOQ63" s="23"/>
      <c r="GOR63" s="23"/>
      <c r="GOS63" s="23"/>
      <c r="GOT63" s="23"/>
      <c r="GOU63" s="23"/>
      <c r="GOV63" s="23"/>
      <c r="GOW63" s="23"/>
      <c r="GOX63" s="23"/>
      <c r="GOY63" s="23"/>
      <c r="GOZ63" s="23"/>
      <c r="GPA63" s="23"/>
      <c r="GPB63" s="23"/>
      <c r="GPC63" s="23"/>
      <c r="GPD63" s="23"/>
      <c r="GPE63" s="23"/>
      <c r="GPF63" s="23"/>
      <c r="GPG63" s="23"/>
      <c r="GPH63" s="23"/>
      <c r="GPI63" s="23"/>
      <c r="GPJ63" s="23"/>
      <c r="GPK63" s="23"/>
      <c r="GPL63" s="23"/>
      <c r="GPM63" s="23"/>
      <c r="GPN63" s="23"/>
      <c r="GPO63" s="23"/>
      <c r="GPP63" s="23"/>
      <c r="GPQ63" s="23"/>
      <c r="GPR63" s="23"/>
      <c r="GPS63" s="23"/>
      <c r="GPT63" s="23"/>
      <c r="GPU63" s="23"/>
      <c r="GPV63" s="23"/>
      <c r="GPW63" s="23"/>
      <c r="GPX63" s="23"/>
      <c r="GPY63" s="23"/>
      <c r="GPZ63" s="23"/>
      <c r="GQA63" s="23"/>
      <c r="GQB63" s="23"/>
      <c r="GQC63" s="23"/>
      <c r="GQD63" s="23"/>
      <c r="GQE63" s="23"/>
      <c r="GQF63" s="23"/>
      <c r="GQG63" s="23"/>
      <c r="GQH63" s="23"/>
      <c r="GQI63" s="23"/>
      <c r="GQJ63" s="23"/>
      <c r="GQK63" s="23"/>
      <c r="GQL63" s="23"/>
      <c r="GQM63" s="23"/>
      <c r="GQN63" s="23"/>
      <c r="GQO63" s="23"/>
      <c r="GQP63" s="23"/>
      <c r="GQQ63" s="23"/>
      <c r="GQR63" s="23"/>
      <c r="GQS63" s="23"/>
      <c r="GQT63" s="23"/>
      <c r="GQU63" s="23"/>
      <c r="GQV63" s="23"/>
      <c r="GQW63" s="23"/>
      <c r="GQX63" s="23"/>
      <c r="GQY63" s="23"/>
      <c r="GQZ63" s="23"/>
      <c r="GRA63" s="23"/>
      <c r="GRB63" s="23"/>
      <c r="GRC63" s="23"/>
      <c r="GRD63" s="23"/>
      <c r="GRE63" s="23"/>
      <c r="GRF63" s="23"/>
      <c r="GRG63" s="23"/>
      <c r="GRH63" s="23"/>
      <c r="GRI63" s="23"/>
      <c r="GRJ63" s="23"/>
      <c r="GRK63" s="23"/>
      <c r="GRL63" s="23"/>
      <c r="GRM63" s="23"/>
      <c r="GRN63" s="23"/>
      <c r="GRO63" s="23"/>
      <c r="GRP63" s="23"/>
      <c r="GRQ63" s="23"/>
      <c r="GRR63" s="23"/>
      <c r="GRS63" s="23"/>
      <c r="GRT63" s="23"/>
      <c r="GRU63" s="23"/>
      <c r="GRV63" s="23"/>
      <c r="GRW63" s="23"/>
      <c r="GRX63" s="23"/>
      <c r="GRY63" s="23"/>
      <c r="GRZ63" s="23"/>
      <c r="GSA63" s="23"/>
      <c r="GSB63" s="23"/>
      <c r="GSC63" s="23"/>
      <c r="GSD63" s="23"/>
      <c r="GSE63" s="23"/>
      <c r="GSF63" s="23"/>
      <c r="GSG63" s="23"/>
      <c r="GSH63" s="23"/>
      <c r="GSI63" s="23"/>
      <c r="GSJ63" s="23"/>
      <c r="GSK63" s="23"/>
      <c r="GSL63" s="23"/>
      <c r="GSM63" s="23"/>
      <c r="GSN63" s="23"/>
      <c r="GSO63" s="23"/>
      <c r="GSP63" s="23"/>
      <c r="GSQ63" s="23"/>
      <c r="GSR63" s="23"/>
      <c r="GSS63" s="23"/>
      <c r="GST63" s="23"/>
      <c r="GSU63" s="23"/>
      <c r="GSV63" s="23"/>
      <c r="GSW63" s="23"/>
      <c r="GSX63" s="23"/>
      <c r="GSY63" s="23"/>
      <c r="GSZ63" s="23"/>
      <c r="GTA63" s="23"/>
      <c r="GTB63" s="23"/>
      <c r="GTC63" s="23"/>
      <c r="GTD63" s="23"/>
      <c r="GTE63" s="23"/>
      <c r="GTF63" s="23"/>
      <c r="GTG63" s="23"/>
      <c r="GTH63" s="23"/>
      <c r="GTI63" s="23"/>
      <c r="GTJ63" s="23"/>
      <c r="GTK63" s="23"/>
      <c r="GTL63" s="23"/>
      <c r="GTM63" s="23"/>
      <c r="GTN63" s="23"/>
      <c r="GTO63" s="23"/>
      <c r="GTP63" s="23"/>
      <c r="GTQ63" s="23"/>
      <c r="GTR63" s="23"/>
      <c r="GTS63" s="23"/>
      <c r="GTT63" s="23"/>
      <c r="GTU63" s="23"/>
      <c r="GTV63" s="23"/>
      <c r="GTW63" s="23"/>
      <c r="GTX63" s="23"/>
      <c r="GTY63" s="23"/>
      <c r="GTZ63" s="23"/>
      <c r="GUA63" s="23"/>
      <c r="GUB63" s="23"/>
      <c r="GUC63" s="23"/>
      <c r="GUD63" s="23"/>
      <c r="GUE63" s="23"/>
      <c r="GUF63" s="23"/>
      <c r="GUG63" s="23"/>
      <c r="GUH63" s="23"/>
      <c r="GUI63" s="23"/>
      <c r="GUJ63" s="23"/>
      <c r="GUK63" s="23"/>
      <c r="GUL63" s="23"/>
      <c r="GUM63" s="23"/>
      <c r="GUN63" s="23"/>
      <c r="GUO63" s="23"/>
      <c r="GUP63" s="23"/>
      <c r="GUQ63" s="23"/>
      <c r="GUR63" s="23"/>
      <c r="GUS63" s="23"/>
      <c r="GUT63" s="23"/>
      <c r="GUU63" s="23"/>
      <c r="GUV63" s="23"/>
      <c r="GUW63" s="23"/>
      <c r="GUX63" s="23"/>
      <c r="GUY63" s="23"/>
      <c r="GUZ63" s="23"/>
      <c r="GVA63" s="23"/>
      <c r="GVB63" s="23"/>
      <c r="GVC63" s="23"/>
      <c r="GVD63" s="23"/>
      <c r="GVE63" s="23"/>
      <c r="GVF63" s="23"/>
      <c r="GVG63" s="23"/>
      <c r="GVH63" s="23"/>
      <c r="GVI63" s="23"/>
      <c r="GVJ63" s="23"/>
      <c r="GVK63" s="23"/>
      <c r="GVL63" s="23"/>
      <c r="GVM63" s="23"/>
      <c r="GVN63" s="23"/>
      <c r="GVO63" s="23"/>
      <c r="GVP63" s="23"/>
      <c r="GVQ63" s="23"/>
      <c r="GVR63" s="23"/>
      <c r="GVS63" s="23"/>
      <c r="GVT63" s="23"/>
      <c r="GVU63" s="23"/>
      <c r="GVV63" s="23"/>
      <c r="GVW63" s="23"/>
      <c r="GVX63" s="23"/>
      <c r="GVY63" s="23"/>
      <c r="GVZ63" s="23"/>
      <c r="GWA63" s="23"/>
      <c r="GWB63" s="23"/>
      <c r="GWC63" s="23"/>
      <c r="GWD63" s="23"/>
      <c r="GWE63" s="23"/>
      <c r="GWF63" s="23"/>
      <c r="GWG63" s="23"/>
      <c r="GWH63" s="23"/>
      <c r="GWI63" s="23"/>
      <c r="GWJ63" s="23"/>
      <c r="GWK63" s="23"/>
      <c r="GWL63" s="23"/>
      <c r="GWM63" s="23"/>
      <c r="GWN63" s="23"/>
      <c r="GWO63" s="23"/>
      <c r="GWP63" s="23"/>
      <c r="GWQ63" s="23"/>
      <c r="GWR63" s="23"/>
      <c r="GWS63" s="23"/>
      <c r="GWT63" s="23"/>
      <c r="GWU63" s="23"/>
      <c r="GWV63" s="23"/>
      <c r="GWW63" s="23"/>
      <c r="GWX63" s="23"/>
      <c r="GWY63" s="23"/>
      <c r="GWZ63" s="23"/>
      <c r="GXA63" s="23"/>
      <c r="GXB63" s="23"/>
      <c r="GXC63" s="23"/>
      <c r="GXD63" s="23"/>
      <c r="GXE63" s="23"/>
      <c r="GXF63" s="23"/>
      <c r="GXG63" s="23"/>
      <c r="GXH63" s="23"/>
      <c r="GXI63" s="23"/>
      <c r="GXJ63" s="23"/>
      <c r="GXK63" s="23"/>
      <c r="GXL63" s="23"/>
      <c r="GXM63" s="23"/>
      <c r="GXN63" s="23"/>
      <c r="GXO63" s="23"/>
      <c r="GXP63" s="23"/>
      <c r="GXQ63" s="23"/>
      <c r="GXR63" s="23"/>
      <c r="GXS63" s="23"/>
      <c r="GXT63" s="23"/>
      <c r="GXU63" s="23"/>
      <c r="GXV63" s="23"/>
      <c r="GXW63" s="23"/>
      <c r="GXX63" s="23"/>
      <c r="GXY63" s="23"/>
      <c r="GXZ63" s="23"/>
      <c r="GYA63" s="23"/>
      <c r="GYB63" s="23"/>
      <c r="GYC63" s="23"/>
      <c r="GYD63" s="23"/>
      <c r="GYE63" s="23"/>
      <c r="GYF63" s="23"/>
      <c r="GYG63" s="23"/>
      <c r="GYH63" s="23"/>
      <c r="GYI63" s="23"/>
      <c r="GYJ63" s="23"/>
      <c r="GYK63" s="23"/>
      <c r="GYL63" s="23"/>
      <c r="GYM63" s="23"/>
      <c r="GYN63" s="23"/>
      <c r="GYO63" s="23"/>
      <c r="GYP63" s="23"/>
      <c r="GYQ63" s="23"/>
      <c r="GYR63" s="23"/>
      <c r="GYS63" s="23"/>
      <c r="GYT63" s="23"/>
      <c r="GYU63" s="23"/>
      <c r="GYV63" s="23"/>
      <c r="GYW63" s="23"/>
      <c r="GYX63" s="23"/>
      <c r="GYY63" s="23"/>
      <c r="GYZ63" s="23"/>
      <c r="GZA63" s="23"/>
      <c r="GZB63" s="23"/>
      <c r="GZC63" s="23"/>
      <c r="GZD63" s="23"/>
      <c r="GZE63" s="23"/>
      <c r="GZF63" s="23"/>
      <c r="GZG63" s="23"/>
      <c r="GZH63" s="23"/>
      <c r="GZI63" s="23"/>
      <c r="GZJ63" s="23"/>
      <c r="GZK63" s="23"/>
      <c r="GZL63" s="23"/>
      <c r="GZM63" s="23"/>
      <c r="GZN63" s="23"/>
      <c r="GZO63" s="23"/>
      <c r="GZP63" s="23"/>
      <c r="GZQ63" s="23"/>
      <c r="GZR63" s="23"/>
      <c r="GZS63" s="23"/>
      <c r="GZT63" s="23"/>
      <c r="GZU63" s="23"/>
      <c r="GZV63" s="23"/>
      <c r="GZW63" s="23"/>
      <c r="GZX63" s="23"/>
      <c r="GZY63" s="23"/>
      <c r="GZZ63" s="23"/>
      <c r="HAA63" s="23"/>
      <c r="HAB63" s="23"/>
      <c r="HAC63" s="23"/>
      <c r="HAD63" s="23"/>
      <c r="HAE63" s="23"/>
      <c r="HAF63" s="23"/>
      <c r="HAG63" s="23"/>
      <c r="HAH63" s="23"/>
      <c r="HAI63" s="23"/>
      <c r="HAJ63" s="23"/>
      <c r="HAK63" s="23"/>
      <c r="HAL63" s="23"/>
      <c r="HAM63" s="23"/>
      <c r="HAN63" s="23"/>
      <c r="HAO63" s="23"/>
      <c r="HAP63" s="23"/>
      <c r="HAQ63" s="23"/>
      <c r="HAR63" s="23"/>
      <c r="HAS63" s="23"/>
      <c r="HAT63" s="23"/>
      <c r="HAU63" s="23"/>
      <c r="HAV63" s="23"/>
      <c r="HAW63" s="23"/>
      <c r="HAX63" s="23"/>
      <c r="HAY63" s="23"/>
      <c r="HAZ63" s="23"/>
      <c r="HBA63" s="23"/>
      <c r="HBB63" s="23"/>
      <c r="HBC63" s="23"/>
      <c r="HBD63" s="23"/>
      <c r="HBE63" s="23"/>
      <c r="HBF63" s="23"/>
      <c r="HBG63" s="23"/>
      <c r="HBH63" s="23"/>
      <c r="HBI63" s="23"/>
      <c r="HBJ63" s="23"/>
      <c r="HBK63" s="23"/>
      <c r="HBL63" s="23"/>
      <c r="HBM63" s="23"/>
      <c r="HBN63" s="23"/>
      <c r="HBO63" s="23"/>
      <c r="HBP63" s="23"/>
      <c r="HBQ63" s="23"/>
      <c r="HBR63" s="23"/>
      <c r="HBS63" s="23"/>
      <c r="HBT63" s="23"/>
      <c r="HBU63" s="23"/>
      <c r="HBV63" s="23"/>
      <c r="HBW63" s="23"/>
      <c r="HBX63" s="23"/>
      <c r="HBY63" s="23"/>
      <c r="HBZ63" s="23"/>
      <c r="HCA63" s="23"/>
      <c r="HCB63" s="23"/>
      <c r="HCC63" s="23"/>
      <c r="HCD63" s="23"/>
      <c r="HCE63" s="23"/>
      <c r="HCF63" s="23"/>
      <c r="HCG63" s="23"/>
      <c r="HCH63" s="23"/>
      <c r="HCI63" s="23"/>
      <c r="HCJ63" s="23"/>
      <c r="HCK63" s="23"/>
      <c r="HCL63" s="23"/>
      <c r="HCM63" s="23"/>
      <c r="HCN63" s="23"/>
      <c r="HCO63" s="23"/>
      <c r="HCP63" s="23"/>
      <c r="HCQ63" s="23"/>
      <c r="HCR63" s="23"/>
      <c r="HCS63" s="23"/>
      <c r="HCT63" s="23"/>
      <c r="HCU63" s="23"/>
      <c r="HCV63" s="23"/>
      <c r="HCW63" s="23"/>
      <c r="HCX63" s="23"/>
      <c r="HCY63" s="23"/>
      <c r="HCZ63" s="23"/>
      <c r="HDA63" s="23"/>
      <c r="HDB63" s="23"/>
      <c r="HDC63" s="23"/>
      <c r="HDD63" s="23"/>
      <c r="HDE63" s="23"/>
      <c r="HDF63" s="23"/>
      <c r="HDG63" s="23"/>
      <c r="HDH63" s="23"/>
      <c r="HDI63" s="23"/>
      <c r="HDJ63" s="23"/>
      <c r="HDK63" s="23"/>
      <c r="HDL63" s="23"/>
      <c r="HDM63" s="23"/>
      <c r="HDN63" s="23"/>
      <c r="HDO63" s="23"/>
      <c r="HDP63" s="23"/>
      <c r="HDQ63" s="23"/>
      <c r="HDR63" s="23"/>
      <c r="HDS63" s="23"/>
      <c r="HDT63" s="23"/>
      <c r="HDU63" s="23"/>
      <c r="HDV63" s="23"/>
      <c r="HDW63" s="23"/>
      <c r="HDX63" s="23"/>
      <c r="HDY63" s="23"/>
      <c r="HDZ63" s="23"/>
      <c r="HEA63" s="23"/>
      <c r="HEB63" s="23"/>
      <c r="HEC63" s="23"/>
      <c r="HED63" s="23"/>
      <c r="HEE63" s="23"/>
      <c r="HEF63" s="23"/>
      <c r="HEG63" s="23"/>
      <c r="HEH63" s="23"/>
      <c r="HEI63" s="23"/>
      <c r="HEJ63" s="23"/>
      <c r="HEK63" s="23"/>
      <c r="HEL63" s="23"/>
      <c r="HEM63" s="23"/>
      <c r="HEN63" s="23"/>
      <c r="HEO63" s="23"/>
      <c r="HEP63" s="23"/>
      <c r="HEQ63" s="23"/>
      <c r="HER63" s="23"/>
      <c r="HES63" s="23"/>
      <c r="HET63" s="23"/>
      <c r="HEU63" s="23"/>
      <c r="HEV63" s="23"/>
      <c r="HEW63" s="23"/>
      <c r="HEX63" s="23"/>
      <c r="HEY63" s="23"/>
      <c r="HEZ63" s="23"/>
      <c r="HFA63" s="23"/>
      <c r="HFB63" s="23"/>
      <c r="HFC63" s="23"/>
      <c r="HFD63" s="23"/>
      <c r="HFE63" s="23"/>
      <c r="HFF63" s="23"/>
      <c r="HFG63" s="23"/>
      <c r="HFH63" s="23"/>
      <c r="HFI63" s="23"/>
      <c r="HFJ63" s="23"/>
      <c r="HFK63" s="23"/>
      <c r="HFL63" s="23"/>
      <c r="HFM63" s="23"/>
      <c r="HFN63" s="23"/>
      <c r="HFO63" s="23"/>
      <c r="HFP63" s="23"/>
      <c r="HFQ63" s="23"/>
      <c r="HFR63" s="23"/>
      <c r="HFS63" s="23"/>
      <c r="HFT63" s="23"/>
      <c r="HFU63" s="23"/>
      <c r="HFV63" s="23"/>
      <c r="HFW63" s="23"/>
      <c r="HFX63" s="23"/>
      <c r="HFY63" s="23"/>
      <c r="HFZ63" s="23"/>
      <c r="HGA63" s="23"/>
      <c r="HGB63" s="23"/>
      <c r="HGC63" s="23"/>
      <c r="HGD63" s="23"/>
      <c r="HGE63" s="23"/>
      <c r="HGF63" s="23"/>
      <c r="HGG63" s="23"/>
      <c r="HGH63" s="23"/>
      <c r="HGI63" s="23"/>
      <c r="HGJ63" s="23"/>
      <c r="HGK63" s="23"/>
      <c r="HGL63" s="23"/>
      <c r="HGM63" s="23"/>
      <c r="HGN63" s="23"/>
      <c r="HGO63" s="23"/>
      <c r="HGP63" s="23"/>
      <c r="HGQ63" s="23"/>
      <c r="HGR63" s="23"/>
      <c r="HGS63" s="23"/>
      <c r="HGT63" s="23"/>
      <c r="HGU63" s="23"/>
      <c r="HGV63" s="23"/>
      <c r="HGW63" s="23"/>
      <c r="HGX63" s="23"/>
      <c r="HGY63" s="23"/>
      <c r="HGZ63" s="23"/>
      <c r="HHA63" s="23"/>
      <c r="HHB63" s="23"/>
      <c r="HHC63" s="23"/>
      <c r="HHD63" s="23"/>
      <c r="HHE63" s="23"/>
      <c r="HHF63" s="23"/>
      <c r="HHG63" s="23"/>
      <c r="HHH63" s="23"/>
      <c r="HHI63" s="23"/>
      <c r="HHJ63" s="23"/>
      <c r="HHK63" s="23"/>
      <c r="HHL63" s="23"/>
      <c r="HHM63" s="23"/>
      <c r="HHN63" s="23"/>
      <c r="HHO63" s="23"/>
      <c r="HHP63" s="23"/>
      <c r="HHQ63" s="23"/>
      <c r="HHR63" s="23"/>
      <c r="HHS63" s="23"/>
      <c r="HHT63" s="23"/>
      <c r="HHU63" s="23"/>
      <c r="HHV63" s="23"/>
      <c r="HHW63" s="23"/>
      <c r="HHX63" s="23"/>
      <c r="HHY63" s="23"/>
      <c r="HHZ63" s="23"/>
      <c r="HIA63" s="23"/>
      <c r="HIB63" s="23"/>
      <c r="HIC63" s="23"/>
      <c r="HID63" s="23"/>
      <c r="HIE63" s="23"/>
      <c r="HIF63" s="23"/>
      <c r="HIG63" s="23"/>
      <c r="HIH63" s="23"/>
      <c r="HII63" s="23"/>
      <c r="HIJ63" s="23"/>
      <c r="HIK63" s="23"/>
      <c r="HIL63" s="23"/>
      <c r="HIM63" s="23"/>
      <c r="HIN63" s="23"/>
      <c r="HIO63" s="23"/>
      <c r="HIP63" s="23"/>
      <c r="HIQ63" s="23"/>
      <c r="HIR63" s="23"/>
      <c r="HIS63" s="23"/>
      <c r="HIT63" s="23"/>
      <c r="HIU63" s="23"/>
      <c r="HIV63" s="23"/>
      <c r="HIW63" s="23"/>
      <c r="HIX63" s="23"/>
      <c r="HIY63" s="23"/>
      <c r="HIZ63" s="23"/>
      <c r="HJA63" s="23"/>
      <c r="HJB63" s="23"/>
      <c r="HJC63" s="23"/>
      <c r="HJD63" s="23"/>
      <c r="HJE63" s="23"/>
      <c r="HJF63" s="23"/>
      <c r="HJG63" s="23"/>
      <c r="HJH63" s="23"/>
      <c r="HJI63" s="23"/>
      <c r="HJJ63" s="23"/>
      <c r="HJK63" s="23"/>
      <c r="HJL63" s="23"/>
      <c r="HJM63" s="23"/>
      <c r="HJN63" s="23"/>
      <c r="HJO63" s="23"/>
      <c r="HJP63" s="23"/>
      <c r="HJQ63" s="23"/>
      <c r="HJR63" s="23"/>
      <c r="HJS63" s="23"/>
      <c r="HJT63" s="23"/>
      <c r="HJU63" s="23"/>
      <c r="HJV63" s="23"/>
      <c r="HJW63" s="23"/>
      <c r="HJX63" s="23"/>
      <c r="HJY63" s="23"/>
      <c r="HJZ63" s="23"/>
      <c r="HKA63" s="23"/>
      <c r="HKB63" s="23"/>
      <c r="HKC63" s="23"/>
      <c r="HKD63" s="23"/>
      <c r="HKE63" s="23"/>
      <c r="HKF63" s="23"/>
      <c r="HKG63" s="23"/>
      <c r="HKH63" s="23"/>
      <c r="HKI63" s="23"/>
      <c r="HKJ63" s="23"/>
      <c r="HKK63" s="23"/>
      <c r="HKL63" s="23"/>
      <c r="HKM63" s="23"/>
      <c r="HKN63" s="23"/>
      <c r="HKO63" s="23"/>
      <c r="HKP63" s="23"/>
      <c r="HKQ63" s="23"/>
      <c r="HKR63" s="23"/>
      <c r="HKS63" s="23"/>
      <c r="HKT63" s="23"/>
      <c r="HKU63" s="23"/>
      <c r="HKV63" s="23"/>
      <c r="HKW63" s="23"/>
      <c r="HKX63" s="23"/>
      <c r="HKY63" s="23"/>
      <c r="HKZ63" s="23"/>
      <c r="HLA63" s="23"/>
      <c r="HLB63" s="23"/>
      <c r="HLC63" s="23"/>
      <c r="HLD63" s="23"/>
      <c r="HLE63" s="23"/>
      <c r="HLF63" s="23"/>
      <c r="HLG63" s="23"/>
      <c r="HLH63" s="23"/>
      <c r="HLI63" s="23"/>
      <c r="HLJ63" s="23"/>
      <c r="HLK63" s="23"/>
      <c r="HLL63" s="23"/>
      <c r="HLM63" s="23"/>
      <c r="HLN63" s="23"/>
      <c r="HLO63" s="23"/>
      <c r="HLP63" s="23"/>
      <c r="HLQ63" s="23"/>
      <c r="HLR63" s="23"/>
      <c r="HLS63" s="23"/>
      <c r="HLT63" s="23"/>
      <c r="HLU63" s="23"/>
      <c r="HLV63" s="23"/>
      <c r="HLW63" s="23"/>
      <c r="HLX63" s="23"/>
      <c r="HLY63" s="23"/>
      <c r="HLZ63" s="23"/>
      <c r="HMA63" s="23"/>
      <c r="HMB63" s="23"/>
      <c r="HMC63" s="23"/>
      <c r="HMD63" s="23"/>
      <c r="HME63" s="23"/>
      <c r="HMF63" s="23"/>
      <c r="HMG63" s="23"/>
      <c r="HMH63" s="23"/>
      <c r="HMI63" s="23"/>
      <c r="HMJ63" s="23"/>
      <c r="HMK63" s="23"/>
      <c r="HML63" s="23"/>
      <c r="HMM63" s="23"/>
      <c r="HMN63" s="23"/>
      <c r="HMO63" s="23"/>
      <c r="HMP63" s="23"/>
      <c r="HMQ63" s="23"/>
      <c r="HMR63" s="23"/>
      <c r="HMS63" s="23"/>
      <c r="HMT63" s="23"/>
      <c r="HMU63" s="23"/>
      <c r="HMV63" s="23"/>
      <c r="HMW63" s="23"/>
      <c r="HMX63" s="23"/>
      <c r="HMY63" s="23"/>
      <c r="HMZ63" s="23"/>
      <c r="HNA63" s="23"/>
      <c r="HNB63" s="23"/>
      <c r="HNC63" s="23"/>
      <c r="HND63" s="23"/>
      <c r="HNE63" s="23"/>
      <c r="HNF63" s="23"/>
      <c r="HNG63" s="23"/>
      <c r="HNH63" s="23"/>
      <c r="HNI63" s="23"/>
      <c r="HNJ63" s="23"/>
      <c r="HNK63" s="23"/>
      <c r="HNL63" s="23"/>
      <c r="HNM63" s="23"/>
      <c r="HNN63" s="23"/>
      <c r="HNO63" s="23"/>
      <c r="HNP63" s="23"/>
      <c r="HNQ63" s="23"/>
      <c r="HNR63" s="23"/>
      <c r="HNS63" s="23"/>
      <c r="HNT63" s="23"/>
      <c r="HNU63" s="23"/>
      <c r="HNV63" s="23"/>
      <c r="HNW63" s="23"/>
      <c r="HNX63" s="23"/>
      <c r="HNY63" s="23"/>
      <c r="HNZ63" s="23"/>
      <c r="HOA63" s="23"/>
      <c r="HOB63" s="23"/>
      <c r="HOC63" s="23"/>
      <c r="HOD63" s="23"/>
      <c r="HOE63" s="23"/>
      <c r="HOF63" s="23"/>
      <c r="HOG63" s="23"/>
      <c r="HOH63" s="23"/>
      <c r="HOI63" s="23"/>
      <c r="HOJ63" s="23"/>
      <c r="HOK63" s="23"/>
      <c r="HOL63" s="23"/>
      <c r="HOM63" s="23"/>
      <c r="HON63" s="23"/>
      <c r="HOO63" s="23"/>
      <c r="HOP63" s="23"/>
      <c r="HOQ63" s="23"/>
      <c r="HOR63" s="23"/>
      <c r="HOS63" s="23"/>
      <c r="HOT63" s="23"/>
      <c r="HOU63" s="23"/>
      <c r="HOV63" s="23"/>
      <c r="HOW63" s="23"/>
      <c r="HOX63" s="23"/>
      <c r="HOY63" s="23"/>
      <c r="HOZ63" s="23"/>
      <c r="HPA63" s="23"/>
      <c r="HPB63" s="23"/>
      <c r="HPC63" s="23"/>
      <c r="HPD63" s="23"/>
      <c r="HPE63" s="23"/>
      <c r="HPF63" s="23"/>
      <c r="HPG63" s="23"/>
      <c r="HPH63" s="23"/>
      <c r="HPI63" s="23"/>
      <c r="HPJ63" s="23"/>
      <c r="HPK63" s="23"/>
      <c r="HPL63" s="23"/>
      <c r="HPM63" s="23"/>
      <c r="HPN63" s="23"/>
      <c r="HPO63" s="23"/>
      <c r="HPP63" s="23"/>
      <c r="HPQ63" s="23"/>
      <c r="HPR63" s="23"/>
      <c r="HPS63" s="23"/>
      <c r="HPT63" s="23"/>
      <c r="HPU63" s="23"/>
      <c r="HPV63" s="23"/>
      <c r="HPW63" s="23"/>
      <c r="HPX63" s="23"/>
      <c r="HPY63" s="23"/>
      <c r="HPZ63" s="23"/>
      <c r="HQA63" s="23"/>
      <c r="HQB63" s="23"/>
      <c r="HQC63" s="23"/>
      <c r="HQD63" s="23"/>
      <c r="HQE63" s="23"/>
      <c r="HQF63" s="23"/>
      <c r="HQG63" s="23"/>
      <c r="HQH63" s="23"/>
      <c r="HQI63" s="23"/>
      <c r="HQJ63" s="23"/>
      <c r="HQK63" s="23"/>
      <c r="HQL63" s="23"/>
      <c r="HQM63" s="23"/>
      <c r="HQN63" s="23"/>
      <c r="HQO63" s="23"/>
      <c r="HQP63" s="23"/>
      <c r="HQQ63" s="23"/>
      <c r="HQR63" s="23"/>
      <c r="HQS63" s="23"/>
      <c r="HQT63" s="23"/>
      <c r="HQU63" s="23"/>
      <c r="HQV63" s="23"/>
      <c r="HQW63" s="23"/>
      <c r="HQX63" s="23"/>
      <c r="HQY63" s="23"/>
      <c r="HQZ63" s="23"/>
      <c r="HRA63" s="23"/>
      <c r="HRB63" s="23"/>
      <c r="HRC63" s="23"/>
      <c r="HRD63" s="23"/>
      <c r="HRE63" s="23"/>
      <c r="HRF63" s="23"/>
      <c r="HRG63" s="23"/>
      <c r="HRH63" s="23"/>
      <c r="HRI63" s="23"/>
      <c r="HRJ63" s="23"/>
      <c r="HRK63" s="23"/>
      <c r="HRL63" s="23"/>
      <c r="HRM63" s="23"/>
      <c r="HRN63" s="23"/>
      <c r="HRO63" s="23"/>
      <c r="HRP63" s="23"/>
      <c r="HRQ63" s="23"/>
      <c r="HRR63" s="23"/>
      <c r="HRS63" s="23"/>
      <c r="HRT63" s="23"/>
      <c r="HRU63" s="23"/>
      <c r="HRV63" s="23"/>
      <c r="HRW63" s="23"/>
      <c r="HRX63" s="23"/>
      <c r="HRY63" s="23"/>
      <c r="HRZ63" s="23"/>
      <c r="HSA63" s="23"/>
      <c r="HSB63" s="23"/>
      <c r="HSC63" s="23"/>
      <c r="HSD63" s="23"/>
      <c r="HSE63" s="23"/>
      <c r="HSF63" s="23"/>
      <c r="HSG63" s="23"/>
      <c r="HSH63" s="23"/>
      <c r="HSI63" s="23"/>
      <c r="HSJ63" s="23"/>
      <c r="HSK63" s="23"/>
      <c r="HSL63" s="23"/>
      <c r="HSM63" s="23"/>
      <c r="HSN63" s="23"/>
      <c r="HSO63" s="23"/>
      <c r="HSP63" s="23"/>
      <c r="HSQ63" s="23"/>
      <c r="HSR63" s="23"/>
      <c r="HSS63" s="23"/>
      <c r="HST63" s="23"/>
      <c r="HSU63" s="23"/>
      <c r="HSV63" s="23"/>
      <c r="HSW63" s="23"/>
      <c r="HSX63" s="23"/>
      <c r="HSY63" s="23"/>
      <c r="HSZ63" s="23"/>
      <c r="HTA63" s="23"/>
      <c r="HTB63" s="23"/>
      <c r="HTC63" s="23"/>
      <c r="HTD63" s="23"/>
      <c r="HTE63" s="23"/>
      <c r="HTF63" s="23"/>
      <c r="HTG63" s="23"/>
      <c r="HTH63" s="23"/>
      <c r="HTI63" s="23"/>
      <c r="HTJ63" s="23"/>
      <c r="HTK63" s="23"/>
      <c r="HTL63" s="23"/>
      <c r="HTM63" s="23"/>
      <c r="HTN63" s="23"/>
      <c r="HTO63" s="23"/>
      <c r="HTP63" s="23"/>
      <c r="HTQ63" s="23"/>
      <c r="HTR63" s="23"/>
      <c r="HTS63" s="23"/>
      <c r="HTT63" s="23"/>
      <c r="HTU63" s="23"/>
      <c r="HTV63" s="23"/>
      <c r="HTW63" s="23"/>
      <c r="HTX63" s="23"/>
      <c r="HTY63" s="23"/>
      <c r="HTZ63" s="23"/>
      <c r="HUA63" s="23"/>
      <c r="HUB63" s="23"/>
      <c r="HUC63" s="23"/>
      <c r="HUD63" s="23"/>
      <c r="HUE63" s="23"/>
      <c r="HUF63" s="23"/>
      <c r="HUG63" s="23"/>
      <c r="HUH63" s="23"/>
      <c r="HUI63" s="23"/>
      <c r="HUJ63" s="23"/>
      <c r="HUK63" s="23"/>
      <c r="HUL63" s="23"/>
      <c r="HUM63" s="23"/>
      <c r="HUN63" s="23"/>
      <c r="HUO63" s="23"/>
      <c r="HUP63" s="23"/>
      <c r="HUQ63" s="23"/>
      <c r="HUR63" s="23"/>
      <c r="HUS63" s="23"/>
      <c r="HUT63" s="23"/>
      <c r="HUU63" s="23"/>
      <c r="HUV63" s="23"/>
      <c r="HUW63" s="23"/>
      <c r="HUX63" s="23"/>
      <c r="HUY63" s="23"/>
      <c r="HUZ63" s="23"/>
      <c r="HVA63" s="23"/>
      <c r="HVB63" s="23"/>
      <c r="HVC63" s="23"/>
      <c r="HVD63" s="23"/>
      <c r="HVE63" s="23"/>
      <c r="HVF63" s="23"/>
      <c r="HVG63" s="23"/>
      <c r="HVH63" s="23"/>
      <c r="HVI63" s="23"/>
      <c r="HVJ63" s="23"/>
      <c r="HVK63" s="23"/>
      <c r="HVL63" s="23"/>
      <c r="HVM63" s="23"/>
      <c r="HVN63" s="23"/>
      <c r="HVO63" s="23"/>
      <c r="HVP63" s="23"/>
      <c r="HVQ63" s="23"/>
      <c r="HVR63" s="23"/>
      <c r="HVS63" s="23"/>
      <c r="HVT63" s="23"/>
      <c r="HVU63" s="23"/>
      <c r="HVV63" s="23"/>
      <c r="HVW63" s="23"/>
      <c r="HVX63" s="23"/>
      <c r="HVY63" s="23"/>
      <c r="HVZ63" s="23"/>
      <c r="HWA63" s="23"/>
      <c r="HWB63" s="23"/>
      <c r="HWC63" s="23"/>
      <c r="HWD63" s="23"/>
      <c r="HWE63" s="23"/>
      <c r="HWF63" s="23"/>
      <c r="HWG63" s="23"/>
      <c r="HWH63" s="23"/>
      <c r="HWI63" s="23"/>
      <c r="HWJ63" s="23"/>
      <c r="HWK63" s="23"/>
      <c r="HWL63" s="23"/>
      <c r="HWM63" s="23"/>
      <c r="HWN63" s="23"/>
      <c r="HWO63" s="23"/>
      <c r="HWP63" s="23"/>
      <c r="HWQ63" s="23"/>
      <c r="HWR63" s="23"/>
      <c r="HWS63" s="23"/>
      <c r="HWT63" s="23"/>
      <c r="HWU63" s="23"/>
      <c r="HWV63" s="23"/>
      <c r="HWW63" s="23"/>
      <c r="HWX63" s="23"/>
      <c r="HWY63" s="23"/>
      <c r="HWZ63" s="23"/>
      <c r="HXA63" s="23"/>
      <c r="HXB63" s="23"/>
      <c r="HXC63" s="23"/>
      <c r="HXD63" s="23"/>
      <c r="HXE63" s="23"/>
      <c r="HXF63" s="23"/>
      <c r="HXG63" s="23"/>
      <c r="HXH63" s="23"/>
      <c r="HXI63" s="23"/>
      <c r="HXJ63" s="23"/>
      <c r="HXK63" s="23"/>
      <c r="HXL63" s="23"/>
      <c r="HXM63" s="23"/>
      <c r="HXN63" s="23"/>
      <c r="HXO63" s="23"/>
      <c r="HXP63" s="23"/>
      <c r="HXQ63" s="23"/>
      <c r="HXR63" s="23"/>
      <c r="HXS63" s="23"/>
      <c r="HXT63" s="23"/>
      <c r="HXU63" s="23"/>
      <c r="HXV63" s="23"/>
      <c r="HXW63" s="23"/>
      <c r="HXX63" s="23"/>
      <c r="HXY63" s="23"/>
      <c r="HXZ63" s="23"/>
      <c r="HYA63" s="23"/>
      <c r="HYB63" s="23"/>
      <c r="HYC63" s="23"/>
      <c r="HYD63" s="23"/>
      <c r="HYE63" s="23"/>
      <c r="HYF63" s="23"/>
      <c r="HYG63" s="23"/>
      <c r="HYH63" s="23"/>
      <c r="HYI63" s="23"/>
      <c r="HYJ63" s="23"/>
      <c r="HYK63" s="23"/>
      <c r="HYL63" s="23"/>
      <c r="HYM63" s="23"/>
      <c r="HYN63" s="23"/>
      <c r="HYO63" s="23"/>
      <c r="HYP63" s="23"/>
      <c r="HYQ63" s="23"/>
      <c r="HYR63" s="23"/>
      <c r="HYS63" s="23"/>
      <c r="HYT63" s="23"/>
      <c r="HYU63" s="23"/>
      <c r="HYV63" s="23"/>
      <c r="HYW63" s="23"/>
      <c r="HYX63" s="23"/>
      <c r="HYY63" s="23"/>
      <c r="HYZ63" s="23"/>
      <c r="HZA63" s="23"/>
      <c r="HZB63" s="23"/>
      <c r="HZC63" s="23"/>
      <c r="HZD63" s="23"/>
      <c r="HZE63" s="23"/>
      <c r="HZF63" s="23"/>
      <c r="HZG63" s="23"/>
      <c r="HZH63" s="23"/>
      <c r="HZI63" s="23"/>
      <c r="HZJ63" s="23"/>
      <c r="HZK63" s="23"/>
      <c r="HZL63" s="23"/>
      <c r="HZM63" s="23"/>
      <c r="HZN63" s="23"/>
      <c r="HZO63" s="23"/>
      <c r="HZP63" s="23"/>
      <c r="HZQ63" s="23"/>
      <c r="HZR63" s="23"/>
      <c r="HZS63" s="23"/>
      <c r="HZT63" s="23"/>
      <c r="HZU63" s="23"/>
      <c r="HZV63" s="23"/>
      <c r="HZW63" s="23"/>
      <c r="HZX63" s="23"/>
      <c r="HZY63" s="23"/>
      <c r="HZZ63" s="23"/>
      <c r="IAA63" s="23"/>
      <c r="IAB63" s="23"/>
      <c r="IAC63" s="23"/>
      <c r="IAD63" s="23"/>
      <c r="IAE63" s="23"/>
      <c r="IAF63" s="23"/>
      <c r="IAG63" s="23"/>
      <c r="IAH63" s="23"/>
      <c r="IAI63" s="23"/>
      <c r="IAJ63" s="23"/>
      <c r="IAK63" s="23"/>
      <c r="IAL63" s="23"/>
      <c r="IAM63" s="23"/>
      <c r="IAN63" s="23"/>
      <c r="IAO63" s="23"/>
      <c r="IAP63" s="23"/>
      <c r="IAQ63" s="23"/>
      <c r="IAR63" s="23"/>
      <c r="IAS63" s="23"/>
      <c r="IAT63" s="23"/>
      <c r="IAU63" s="23"/>
      <c r="IAV63" s="23"/>
      <c r="IAW63" s="23"/>
      <c r="IAX63" s="23"/>
      <c r="IAY63" s="23"/>
      <c r="IAZ63" s="23"/>
      <c r="IBA63" s="23"/>
      <c r="IBB63" s="23"/>
      <c r="IBC63" s="23"/>
      <c r="IBD63" s="23"/>
      <c r="IBE63" s="23"/>
      <c r="IBF63" s="23"/>
      <c r="IBG63" s="23"/>
      <c r="IBH63" s="23"/>
      <c r="IBI63" s="23"/>
      <c r="IBJ63" s="23"/>
      <c r="IBK63" s="23"/>
      <c r="IBL63" s="23"/>
      <c r="IBM63" s="23"/>
      <c r="IBN63" s="23"/>
      <c r="IBO63" s="23"/>
      <c r="IBP63" s="23"/>
      <c r="IBQ63" s="23"/>
      <c r="IBR63" s="23"/>
      <c r="IBS63" s="23"/>
      <c r="IBT63" s="23"/>
      <c r="IBU63" s="23"/>
      <c r="IBV63" s="23"/>
      <c r="IBW63" s="23"/>
      <c r="IBX63" s="23"/>
      <c r="IBY63" s="23"/>
      <c r="IBZ63" s="23"/>
      <c r="ICA63" s="23"/>
      <c r="ICB63" s="23"/>
      <c r="ICC63" s="23"/>
      <c r="ICD63" s="23"/>
      <c r="ICE63" s="23"/>
      <c r="ICF63" s="23"/>
      <c r="ICG63" s="23"/>
      <c r="ICH63" s="23"/>
      <c r="ICI63" s="23"/>
      <c r="ICJ63" s="23"/>
      <c r="ICK63" s="23"/>
      <c r="ICL63" s="23"/>
      <c r="ICM63" s="23"/>
      <c r="ICN63" s="23"/>
      <c r="ICO63" s="23"/>
      <c r="ICP63" s="23"/>
      <c r="ICQ63" s="23"/>
      <c r="ICR63" s="23"/>
      <c r="ICS63" s="23"/>
      <c r="ICT63" s="23"/>
      <c r="ICU63" s="23"/>
      <c r="ICV63" s="23"/>
      <c r="ICW63" s="23"/>
      <c r="ICX63" s="23"/>
      <c r="ICY63" s="23"/>
      <c r="ICZ63" s="23"/>
      <c r="IDA63" s="23"/>
      <c r="IDB63" s="23"/>
      <c r="IDC63" s="23"/>
      <c r="IDD63" s="23"/>
      <c r="IDE63" s="23"/>
      <c r="IDF63" s="23"/>
      <c r="IDG63" s="23"/>
      <c r="IDH63" s="23"/>
      <c r="IDI63" s="23"/>
      <c r="IDJ63" s="23"/>
      <c r="IDK63" s="23"/>
      <c r="IDL63" s="23"/>
      <c r="IDM63" s="23"/>
      <c r="IDN63" s="23"/>
      <c r="IDO63" s="23"/>
      <c r="IDP63" s="23"/>
      <c r="IDQ63" s="23"/>
      <c r="IDR63" s="23"/>
      <c r="IDS63" s="23"/>
      <c r="IDT63" s="23"/>
      <c r="IDU63" s="23"/>
      <c r="IDV63" s="23"/>
      <c r="IDW63" s="23"/>
      <c r="IDX63" s="23"/>
      <c r="IDY63" s="23"/>
      <c r="IDZ63" s="23"/>
      <c r="IEA63" s="23"/>
      <c r="IEB63" s="23"/>
      <c r="IEC63" s="23"/>
      <c r="IED63" s="23"/>
      <c r="IEE63" s="23"/>
      <c r="IEF63" s="23"/>
      <c r="IEG63" s="23"/>
      <c r="IEH63" s="23"/>
      <c r="IEI63" s="23"/>
      <c r="IEJ63" s="23"/>
      <c r="IEK63" s="23"/>
      <c r="IEL63" s="23"/>
      <c r="IEM63" s="23"/>
      <c r="IEN63" s="23"/>
      <c r="IEO63" s="23"/>
      <c r="IEP63" s="23"/>
      <c r="IEQ63" s="23"/>
      <c r="IER63" s="23"/>
      <c r="IES63" s="23"/>
      <c r="IET63" s="23"/>
      <c r="IEU63" s="23"/>
      <c r="IEV63" s="23"/>
      <c r="IEW63" s="23"/>
      <c r="IEX63" s="23"/>
      <c r="IEY63" s="23"/>
      <c r="IEZ63" s="23"/>
      <c r="IFA63" s="23"/>
      <c r="IFB63" s="23"/>
      <c r="IFC63" s="23"/>
      <c r="IFD63" s="23"/>
      <c r="IFE63" s="23"/>
      <c r="IFF63" s="23"/>
      <c r="IFG63" s="23"/>
      <c r="IFH63" s="23"/>
      <c r="IFI63" s="23"/>
      <c r="IFJ63" s="23"/>
      <c r="IFK63" s="23"/>
      <c r="IFL63" s="23"/>
      <c r="IFM63" s="23"/>
      <c r="IFN63" s="23"/>
      <c r="IFO63" s="23"/>
      <c r="IFP63" s="23"/>
      <c r="IFQ63" s="23"/>
      <c r="IFR63" s="23"/>
      <c r="IFS63" s="23"/>
      <c r="IFT63" s="23"/>
      <c r="IFU63" s="23"/>
      <c r="IFV63" s="23"/>
      <c r="IFW63" s="23"/>
      <c r="IFX63" s="23"/>
      <c r="IFY63" s="23"/>
      <c r="IFZ63" s="23"/>
      <c r="IGA63" s="23"/>
      <c r="IGB63" s="23"/>
      <c r="IGC63" s="23"/>
      <c r="IGD63" s="23"/>
      <c r="IGE63" s="23"/>
      <c r="IGF63" s="23"/>
      <c r="IGG63" s="23"/>
      <c r="IGH63" s="23"/>
      <c r="IGI63" s="23"/>
      <c r="IGJ63" s="23"/>
      <c r="IGK63" s="23"/>
      <c r="IGL63" s="23"/>
      <c r="IGM63" s="23"/>
      <c r="IGN63" s="23"/>
      <c r="IGO63" s="23"/>
      <c r="IGP63" s="23"/>
      <c r="IGQ63" s="23"/>
      <c r="IGR63" s="23"/>
      <c r="IGS63" s="23"/>
      <c r="IGT63" s="23"/>
      <c r="IGU63" s="23"/>
      <c r="IGV63" s="23"/>
      <c r="IGW63" s="23"/>
      <c r="IGX63" s="23"/>
      <c r="IGY63" s="23"/>
      <c r="IGZ63" s="23"/>
      <c r="IHA63" s="23"/>
      <c r="IHB63" s="23"/>
      <c r="IHC63" s="23"/>
      <c r="IHD63" s="23"/>
      <c r="IHE63" s="23"/>
      <c r="IHF63" s="23"/>
      <c r="IHG63" s="23"/>
      <c r="IHH63" s="23"/>
      <c r="IHI63" s="23"/>
      <c r="IHJ63" s="23"/>
      <c r="IHK63" s="23"/>
      <c r="IHL63" s="23"/>
      <c r="IHM63" s="23"/>
      <c r="IHN63" s="23"/>
      <c r="IHO63" s="23"/>
      <c r="IHP63" s="23"/>
      <c r="IHQ63" s="23"/>
      <c r="IHR63" s="23"/>
      <c r="IHS63" s="23"/>
      <c r="IHT63" s="23"/>
      <c r="IHU63" s="23"/>
      <c r="IHV63" s="23"/>
      <c r="IHW63" s="23"/>
      <c r="IHX63" s="23"/>
      <c r="IHY63" s="23"/>
      <c r="IHZ63" s="23"/>
      <c r="IIA63" s="23"/>
      <c r="IIB63" s="23"/>
      <c r="IIC63" s="23"/>
      <c r="IID63" s="23"/>
      <c r="IIE63" s="23"/>
      <c r="IIF63" s="23"/>
      <c r="IIG63" s="23"/>
      <c r="IIH63" s="23"/>
      <c r="III63" s="23"/>
      <c r="IIJ63" s="23"/>
      <c r="IIK63" s="23"/>
      <c r="IIL63" s="23"/>
      <c r="IIM63" s="23"/>
      <c r="IIN63" s="23"/>
      <c r="IIO63" s="23"/>
      <c r="IIP63" s="23"/>
      <c r="IIQ63" s="23"/>
      <c r="IIR63" s="23"/>
      <c r="IIS63" s="23"/>
      <c r="IIT63" s="23"/>
      <c r="IIU63" s="23"/>
      <c r="IIV63" s="23"/>
      <c r="IIW63" s="23"/>
      <c r="IIX63" s="23"/>
      <c r="IIY63" s="23"/>
      <c r="IIZ63" s="23"/>
      <c r="IJA63" s="23"/>
      <c r="IJB63" s="23"/>
      <c r="IJC63" s="23"/>
      <c r="IJD63" s="23"/>
      <c r="IJE63" s="23"/>
      <c r="IJF63" s="23"/>
      <c r="IJG63" s="23"/>
      <c r="IJH63" s="23"/>
      <c r="IJI63" s="23"/>
      <c r="IJJ63" s="23"/>
      <c r="IJK63" s="23"/>
      <c r="IJL63" s="23"/>
      <c r="IJM63" s="23"/>
      <c r="IJN63" s="23"/>
      <c r="IJO63" s="23"/>
      <c r="IJP63" s="23"/>
      <c r="IJQ63" s="23"/>
      <c r="IJR63" s="23"/>
      <c r="IJS63" s="23"/>
      <c r="IJT63" s="23"/>
      <c r="IJU63" s="23"/>
      <c r="IJV63" s="23"/>
      <c r="IJW63" s="23"/>
      <c r="IJX63" s="23"/>
      <c r="IJY63" s="23"/>
      <c r="IJZ63" s="23"/>
      <c r="IKA63" s="23"/>
      <c r="IKB63" s="23"/>
      <c r="IKC63" s="23"/>
      <c r="IKD63" s="23"/>
      <c r="IKE63" s="23"/>
      <c r="IKF63" s="23"/>
      <c r="IKG63" s="23"/>
      <c r="IKH63" s="23"/>
      <c r="IKI63" s="23"/>
      <c r="IKJ63" s="23"/>
      <c r="IKK63" s="23"/>
      <c r="IKL63" s="23"/>
      <c r="IKM63" s="23"/>
      <c r="IKN63" s="23"/>
      <c r="IKO63" s="23"/>
      <c r="IKP63" s="23"/>
      <c r="IKQ63" s="23"/>
      <c r="IKR63" s="23"/>
      <c r="IKS63" s="23"/>
      <c r="IKT63" s="23"/>
      <c r="IKU63" s="23"/>
      <c r="IKV63" s="23"/>
      <c r="IKW63" s="23"/>
      <c r="IKX63" s="23"/>
      <c r="IKY63" s="23"/>
      <c r="IKZ63" s="23"/>
      <c r="ILA63" s="23"/>
      <c r="ILB63" s="23"/>
      <c r="ILC63" s="23"/>
      <c r="ILD63" s="23"/>
      <c r="ILE63" s="23"/>
      <c r="ILF63" s="23"/>
      <c r="ILG63" s="23"/>
      <c r="ILH63" s="23"/>
      <c r="ILI63" s="23"/>
      <c r="ILJ63" s="23"/>
      <c r="ILK63" s="23"/>
      <c r="ILL63" s="23"/>
      <c r="ILM63" s="23"/>
      <c r="ILN63" s="23"/>
      <c r="ILO63" s="23"/>
      <c r="ILP63" s="23"/>
      <c r="ILQ63" s="23"/>
      <c r="ILR63" s="23"/>
      <c r="ILS63" s="23"/>
      <c r="ILT63" s="23"/>
      <c r="ILU63" s="23"/>
      <c r="ILV63" s="23"/>
      <c r="ILW63" s="23"/>
      <c r="ILX63" s="23"/>
      <c r="ILY63" s="23"/>
      <c r="ILZ63" s="23"/>
      <c r="IMA63" s="23"/>
      <c r="IMB63" s="23"/>
      <c r="IMC63" s="23"/>
      <c r="IMD63" s="23"/>
      <c r="IME63" s="23"/>
      <c r="IMF63" s="23"/>
      <c r="IMG63" s="23"/>
      <c r="IMH63" s="23"/>
      <c r="IMI63" s="23"/>
      <c r="IMJ63" s="23"/>
      <c r="IMK63" s="23"/>
      <c r="IML63" s="23"/>
      <c r="IMM63" s="23"/>
      <c r="IMN63" s="23"/>
      <c r="IMO63" s="23"/>
      <c r="IMP63" s="23"/>
      <c r="IMQ63" s="23"/>
      <c r="IMR63" s="23"/>
      <c r="IMS63" s="23"/>
      <c r="IMT63" s="23"/>
      <c r="IMU63" s="23"/>
      <c r="IMV63" s="23"/>
      <c r="IMW63" s="23"/>
      <c r="IMX63" s="23"/>
      <c r="IMY63" s="23"/>
      <c r="IMZ63" s="23"/>
      <c r="INA63" s="23"/>
      <c r="INB63" s="23"/>
      <c r="INC63" s="23"/>
      <c r="IND63" s="23"/>
      <c r="INE63" s="23"/>
      <c r="INF63" s="23"/>
      <c r="ING63" s="23"/>
      <c r="INH63" s="23"/>
      <c r="INI63" s="23"/>
      <c r="INJ63" s="23"/>
      <c r="INK63" s="23"/>
      <c r="INL63" s="23"/>
      <c r="INM63" s="23"/>
      <c r="INN63" s="23"/>
      <c r="INO63" s="23"/>
      <c r="INP63" s="23"/>
      <c r="INQ63" s="23"/>
      <c r="INR63" s="23"/>
      <c r="INS63" s="23"/>
      <c r="INT63" s="23"/>
      <c r="INU63" s="23"/>
      <c r="INV63" s="23"/>
      <c r="INW63" s="23"/>
      <c r="INX63" s="23"/>
      <c r="INY63" s="23"/>
      <c r="INZ63" s="23"/>
      <c r="IOA63" s="23"/>
      <c r="IOB63" s="23"/>
      <c r="IOC63" s="23"/>
      <c r="IOD63" s="23"/>
      <c r="IOE63" s="23"/>
      <c r="IOF63" s="23"/>
      <c r="IOG63" s="23"/>
      <c r="IOH63" s="23"/>
      <c r="IOI63" s="23"/>
      <c r="IOJ63" s="23"/>
      <c r="IOK63" s="23"/>
      <c r="IOL63" s="23"/>
      <c r="IOM63" s="23"/>
      <c r="ION63" s="23"/>
      <c r="IOO63" s="23"/>
      <c r="IOP63" s="23"/>
      <c r="IOQ63" s="23"/>
      <c r="IOR63" s="23"/>
      <c r="IOS63" s="23"/>
      <c r="IOT63" s="23"/>
      <c r="IOU63" s="23"/>
      <c r="IOV63" s="23"/>
      <c r="IOW63" s="23"/>
      <c r="IOX63" s="23"/>
      <c r="IOY63" s="23"/>
      <c r="IOZ63" s="23"/>
      <c r="IPA63" s="23"/>
      <c r="IPB63" s="23"/>
      <c r="IPC63" s="23"/>
      <c r="IPD63" s="23"/>
      <c r="IPE63" s="23"/>
      <c r="IPF63" s="23"/>
      <c r="IPG63" s="23"/>
      <c r="IPH63" s="23"/>
      <c r="IPI63" s="23"/>
      <c r="IPJ63" s="23"/>
      <c r="IPK63" s="23"/>
      <c r="IPL63" s="23"/>
      <c r="IPM63" s="23"/>
      <c r="IPN63" s="23"/>
      <c r="IPO63" s="23"/>
      <c r="IPP63" s="23"/>
      <c r="IPQ63" s="23"/>
      <c r="IPR63" s="23"/>
      <c r="IPS63" s="23"/>
      <c r="IPT63" s="23"/>
      <c r="IPU63" s="23"/>
      <c r="IPV63" s="23"/>
      <c r="IPW63" s="23"/>
      <c r="IPX63" s="23"/>
      <c r="IPY63" s="23"/>
      <c r="IPZ63" s="23"/>
      <c r="IQA63" s="23"/>
      <c r="IQB63" s="23"/>
      <c r="IQC63" s="23"/>
      <c r="IQD63" s="23"/>
      <c r="IQE63" s="23"/>
      <c r="IQF63" s="23"/>
      <c r="IQG63" s="23"/>
      <c r="IQH63" s="23"/>
      <c r="IQI63" s="23"/>
      <c r="IQJ63" s="23"/>
      <c r="IQK63" s="23"/>
      <c r="IQL63" s="23"/>
      <c r="IQM63" s="23"/>
      <c r="IQN63" s="23"/>
      <c r="IQO63" s="23"/>
      <c r="IQP63" s="23"/>
      <c r="IQQ63" s="23"/>
      <c r="IQR63" s="23"/>
      <c r="IQS63" s="23"/>
      <c r="IQT63" s="23"/>
      <c r="IQU63" s="23"/>
      <c r="IQV63" s="23"/>
      <c r="IQW63" s="23"/>
      <c r="IQX63" s="23"/>
      <c r="IQY63" s="23"/>
      <c r="IQZ63" s="23"/>
      <c r="IRA63" s="23"/>
      <c r="IRB63" s="23"/>
      <c r="IRC63" s="23"/>
      <c r="IRD63" s="23"/>
      <c r="IRE63" s="23"/>
      <c r="IRF63" s="23"/>
      <c r="IRG63" s="23"/>
      <c r="IRH63" s="23"/>
      <c r="IRI63" s="23"/>
      <c r="IRJ63" s="23"/>
      <c r="IRK63" s="23"/>
      <c r="IRL63" s="23"/>
      <c r="IRM63" s="23"/>
      <c r="IRN63" s="23"/>
      <c r="IRO63" s="23"/>
      <c r="IRP63" s="23"/>
      <c r="IRQ63" s="23"/>
      <c r="IRR63" s="23"/>
      <c r="IRS63" s="23"/>
      <c r="IRT63" s="23"/>
      <c r="IRU63" s="23"/>
      <c r="IRV63" s="23"/>
      <c r="IRW63" s="23"/>
      <c r="IRX63" s="23"/>
      <c r="IRY63" s="23"/>
      <c r="IRZ63" s="23"/>
      <c r="ISA63" s="23"/>
      <c r="ISB63" s="23"/>
      <c r="ISC63" s="23"/>
      <c r="ISD63" s="23"/>
      <c r="ISE63" s="23"/>
      <c r="ISF63" s="23"/>
      <c r="ISG63" s="23"/>
      <c r="ISH63" s="23"/>
      <c r="ISI63" s="23"/>
      <c r="ISJ63" s="23"/>
      <c r="ISK63" s="23"/>
      <c r="ISL63" s="23"/>
      <c r="ISM63" s="23"/>
      <c r="ISN63" s="23"/>
      <c r="ISO63" s="23"/>
      <c r="ISP63" s="23"/>
      <c r="ISQ63" s="23"/>
      <c r="ISR63" s="23"/>
      <c r="ISS63" s="23"/>
      <c r="IST63" s="23"/>
      <c r="ISU63" s="23"/>
      <c r="ISV63" s="23"/>
      <c r="ISW63" s="23"/>
      <c r="ISX63" s="23"/>
      <c r="ISY63" s="23"/>
      <c r="ISZ63" s="23"/>
      <c r="ITA63" s="23"/>
      <c r="ITB63" s="23"/>
      <c r="ITC63" s="23"/>
      <c r="ITD63" s="23"/>
      <c r="ITE63" s="23"/>
      <c r="ITF63" s="23"/>
      <c r="ITG63" s="23"/>
      <c r="ITH63" s="23"/>
      <c r="ITI63" s="23"/>
      <c r="ITJ63" s="23"/>
      <c r="ITK63" s="23"/>
      <c r="ITL63" s="23"/>
      <c r="ITM63" s="23"/>
      <c r="ITN63" s="23"/>
      <c r="ITO63" s="23"/>
      <c r="ITP63" s="23"/>
      <c r="ITQ63" s="23"/>
      <c r="ITR63" s="23"/>
      <c r="ITS63" s="23"/>
      <c r="ITT63" s="23"/>
      <c r="ITU63" s="23"/>
      <c r="ITV63" s="23"/>
      <c r="ITW63" s="23"/>
      <c r="ITX63" s="23"/>
      <c r="ITY63" s="23"/>
      <c r="ITZ63" s="23"/>
      <c r="IUA63" s="23"/>
      <c r="IUB63" s="23"/>
      <c r="IUC63" s="23"/>
      <c r="IUD63" s="23"/>
      <c r="IUE63" s="23"/>
      <c r="IUF63" s="23"/>
      <c r="IUG63" s="23"/>
      <c r="IUH63" s="23"/>
      <c r="IUI63" s="23"/>
      <c r="IUJ63" s="23"/>
      <c r="IUK63" s="23"/>
      <c r="IUL63" s="23"/>
      <c r="IUM63" s="23"/>
      <c r="IUN63" s="23"/>
      <c r="IUO63" s="23"/>
      <c r="IUP63" s="23"/>
      <c r="IUQ63" s="23"/>
      <c r="IUR63" s="23"/>
      <c r="IUS63" s="23"/>
      <c r="IUT63" s="23"/>
      <c r="IUU63" s="23"/>
      <c r="IUV63" s="23"/>
      <c r="IUW63" s="23"/>
      <c r="IUX63" s="23"/>
      <c r="IUY63" s="23"/>
      <c r="IUZ63" s="23"/>
      <c r="IVA63" s="23"/>
      <c r="IVB63" s="23"/>
      <c r="IVC63" s="23"/>
      <c r="IVD63" s="23"/>
      <c r="IVE63" s="23"/>
      <c r="IVF63" s="23"/>
      <c r="IVG63" s="23"/>
      <c r="IVH63" s="23"/>
      <c r="IVI63" s="23"/>
      <c r="IVJ63" s="23"/>
      <c r="IVK63" s="23"/>
      <c r="IVL63" s="23"/>
      <c r="IVM63" s="23"/>
      <c r="IVN63" s="23"/>
      <c r="IVO63" s="23"/>
      <c r="IVP63" s="23"/>
      <c r="IVQ63" s="23"/>
      <c r="IVR63" s="23"/>
      <c r="IVS63" s="23"/>
      <c r="IVT63" s="23"/>
      <c r="IVU63" s="23"/>
      <c r="IVV63" s="23"/>
      <c r="IVW63" s="23"/>
      <c r="IVX63" s="23"/>
      <c r="IVY63" s="23"/>
      <c r="IVZ63" s="23"/>
      <c r="IWA63" s="23"/>
      <c r="IWB63" s="23"/>
      <c r="IWC63" s="23"/>
      <c r="IWD63" s="23"/>
      <c r="IWE63" s="23"/>
      <c r="IWF63" s="23"/>
      <c r="IWG63" s="23"/>
      <c r="IWH63" s="23"/>
      <c r="IWI63" s="23"/>
      <c r="IWJ63" s="23"/>
      <c r="IWK63" s="23"/>
      <c r="IWL63" s="23"/>
      <c r="IWM63" s="23"/>
      <c r="IWN63" s="23"/>
      <c r="IWO63" s="23"/>
      <c r="IWP63" s="23"/>
      <c r="IWQ63" s="23"/>
      <c r="IWR63" s="23"/>
      <c r="IWS63" s="23"/>
      <c r="IWT63" s="23"/>
      <c r="IWU63" s="23"/>
      <c r="IWV63" s="23"/>
      <c r="IWW63" s="23"/>
      <c r="IWX63" s="23"/>
      <c r="IWY63" s="23"/>
      <c r="IWZ63" s="23"/>
      <c r="IXA63" s="23"/>
      <c r="IXB63" s="23"/>
      <c r="IXC63" s="23"/>
      <c r="IXD63" s="23"/>
      <c r="IXE63" s="23"/>
      <c r="IXF63" s="23"/>
      <c r="IXG63" s="23"/>
      <c r="IXH63" s="23"/>
      <c r="IXI63" s="23"/>
      <c r="IXJ63" s="23"/>
      <c r="IXK63" s="23"/>
      <c r="IXL63" s="23"/>
      <c r="IXM63" s="23"/>
      <c r="IXN63" s="23"/>
      <c r="IXO63" s="23"/>
      <c r="IXP63" s="23"/>
      <c r="IXQ63" s="23"/>
      <c r="IXR63" s="23"/>
      <c r="IXS63" s="23"/>
      <c r="IXT63" s="23"/>
      <c r="IXU63" s="23"/>
      <c r="IXV63" s="23"/>
      <c r="IXW63" s="23"/>
      <c r="IXX63" s="23"/>
      <c r="IXY63" s="23"/>
      <c r="IXZ63" s="23"/>
      <c r="IYA63" s="23"/>
      <c r="IYB63" s="23"/>
      <c r="IYC63" s="23"/>
      <c r="IYD63" s="23"/>
      <c r="IYE63" s="23"/>
      <c r="IYF63" s="23"/>
      <c r="IYG63" s="23"/>
      <c r="IYH63" s="23"/>
      <c r="IYI63" s="23"/>
      <c r="IYJ63" s="23"/>
      <c r="IYK63" s="23"/>
      <c r="IYL63" s="23"/>
      <c r="IYM63" s="23"/>
      <c r="IYN63" s="23"/>
      <c r="IYO63" s="23"/>
      <c r="IYP63" s="23"/>
      <c r="IYQ63" s="23"/>
      <c r="IYR63" s="23"/>
      <c r="IYS63" s="23"/>
      <c r="IYT63" s="23"/>
      <c r="IYU63" s="23"/>
      <c r="IYV63" s="23"/>
      <c r="IYW63" s="23"/>
      <c r="IYX63" s="23"/>
      <c r="IYY63" s="23"/>
      <c r="IYZ63" s="23"/>
      <c r="IZA63" s="23"/>
      <c r="IZB63" s="23"/>
      <c r="IZC63" s="23"/>
      <c r="IZD63" s="23"/>
      <c r="IZE63" s="23"/>
      <c r="IZF63" s="23"/>
      <c r="IZG63" s="23"/>
      <c r="IZH63" s="23"/>
      <c r="IZI63" s="23"/>
      <c r="IZJ63" s="23"/>
      <c r="IZK63" s="23"/>
      <c r="IZL63" s="23"/>
      <c r="IZM63" s="23"/>
      <c r="IZN63" s="23"/>
      <c r="IZO63" s="23"/>
      <c r="IZP63" s="23"/>
      <c r="IZQ63" s="23"/>
      <c r="IZR63" s="23"/>
      <c r="IZS63" s="23"/>
      <c r="IZT63" s="23"/>
      <c r="IZU63" s="23"/>
      <c r="IZV63" s="23"/>
      <c r="IZW63" s="23"/>
      <c r="IZX63" s="23"/>
      <c r="IZY63" s="23"/>
      <c r="IZZ63" s="23"/>
      <c r="JAA63" s="23"/>
      <c r="JAB63" s="23"/>
      <c r="JAC63" s="23"/>
      <c r="JAD63" s="23"/>
      <c r="JAE63" s="23"/>
      <c r="JAF63" s="23"/>
      <c r="JAG63" s="23"/>
      <c r="JAH63" s="23"/>
      <c r="JAI63" s="23"/>
      <c r="JAJ63" s="23"/>
      <c r="JAK63" s="23"/>
      <c r="JAL63" s="23"/>
      <c r="JAM63" s="23"/>
      <c r="JAN63" s="23"/>
      <c r="JAO63" s="23"/>
      <c r="JAP63" s="23"/>
      <c r="JAQ63" s="23"/>
      <c r="JAR63" s="23"/>
      <c r="JAS63" s="23"/>
      <c r="JAT63" s="23"/>
      <c r="JAU63" s="23"/>
      <c r="JAV63" s="23"/>
      <c r="JAW63" s="23"/>
      <c r="JAX63" s="23"/>
      <c r="JAY63" s="23"/>
      <c r="JAZ63" s="23"/>
      <c r="JBA63" s="23"/>
      <c r="JBB63" s="23"/>
      <c r="JBC63" s="23"/>
      <c r="JBD63" s="23"/>
      <c r="JBE63" s="23"/>
      <c r="JBF63" s="23"/>
      <c r="JBG63" s="23"/>
      <c r="JBH63" s="23"/>
      <c r="JBI63" s="23"/>
      <c r="JBJ63" s="23"/>
      <c r="JBK63" s="23"/>
      <c r="JBL63" s="23"/>
      <c r="JBM63" s="23"/>
      <c r="JBN63" s="23"/>
      <c r="JBO63" s="23"/>
      <c r="JBP63" s="23"/>
      <c r="JBQ63" s="23"/>
      <c r="JBR63" s="23"/>
      <c r="JBS63" s="23"/>
      <c r="JBT63" s="23"/>
      <c r="JBU63" s="23"/>
      <c r="JBV63" s="23"/>
      <c r="JBW63" s="23"/>
      <c r="JBX63" s="23"/>
      <c r="JBY63" s="23"/>
      <c r="JBZ63" s="23"/>
      <c r="JCA63" s="23"/>
      <c r="JCB63" s="23"/>
      <c r="JCC63" s="23"/>
      <c r="JCD63" s="23"/>
      <c r="JCE63" s="23"/>
      <c r="JCF63" s="23"/>
      <c r="JCG63" s="23"/>
      <c r="JCH63" s="23"/>
      <c r="JCI63" s="23"/>
      <c r="JCJ63" s="23"/>
      <c r="JCK63" s="23"/>
      <c r="JCL63" s="23"/>
      <c r="JCM63" s="23"/>
      <c r="JCN63" s="23"/>
      <c r="JCO63" s="23"/>
      <c r="JCP63" s="23"/>
      <c r="JCQ63" s="23"/>
      <c r="JCR63" s="23"/>
      <c r="JCS63" s="23"/>
      <c r="JCT63" s="23"/>
      <c r="JCU63" s="23"/>
      <c r="JCV63" s="23"/>
      <c r="JCW63" s="23"/>
      <c r="JCX63" s="23"/>
      <c r="JCY63" s="23"/>
      <c r="JCZ63" s="23"/>
      <c r="JDA63" s="23"/>
      <c r="JDB63" s="23"/>
      <c r="JDC63" s="23"/>
      <c r="JDD63" s="23"/>
      <c r="JDE63" s="23"/>
      <c r="JDF63" s="23"/>
      <c r="JDG63" s="23"/>
      <c r="JDH63" s="23"/>
      <c r="JDI63" s="23"/>
      <c r="JDJ63" s="23"/>
      <c r="JDK63" s="23"/>
      <c r="JDL63" s="23"/>
      <c r="JDM63" s="23"/>
      <c r="JDN63" s="23"/>
      <c r="JDO63" s="23"/>
      <c r="JDP63" s="23"/>
      <c r="JDQ63" s="23"/>
      <c r="JDR63" s="23"/>
      <c r="JDS63" s="23"/>
      <c r="JDT63" s="23"/>
      <c r="JDU63" s="23"/>
      <c r="JDV63" s="23"/>
      <c r="JDW63" s="23"/>
      <c r="JDX63" s="23"/>
      <c r="JDY63" s="23"/>
      <c r="JDZ63" s="23"/>
      <c r="JEA63" s="23"/>
      <c r="JEB63" s="23"/>
      <c r="JEC63" s="23"/>
      <c r="JED63" s="23"/>
      <c r="JEE63" s="23"/>
      <c r="JEF63" s="23"/>
      <c r="JEG63" s="23"/>
      <c r="JEH63" s="23"/>
      <c r="JEI63" s="23"/>
      <c r="JEJ63" s="23"/>
      <c r="JEK63" s="23"/>
      <c r="JEL63" s="23"/>
      <c r="JEM63" s="23"/>
      <c r="JEN63" s="23"/>
      <c r="JEO63" s="23"/>
      <c r="JEP63" s="23"/>
      <c r="JEQ63" s="23"/>
      <c r="JER63" s="23"/>
      <c r="JES63" s="23"/>
      <c r="JET63" s="23"/>
      <c r="JEU63" s="23"/>
      <c r="JEV63" s="23"/>
      <c r="JEW63" s="23"/>
      <c r="JEX63" s="23"/>
      <c r="JEY63" s="23"/>
      <c r="JEZ63" s="23"/>
      <c r="JFA63" s="23"/>
      <c r="JFB63" s="23"/>
      <c r="JFC63" s="23"/>
      <c r="JFD63" s="23"/>
      <c r="JFE63" s="23"/>
      <c r="JFF63" s="23"/>
      <c r="JFG63" s="23"/>
      <c r="JFH63" s="23"/>
      <c r="JFI63" s="23"/>
      <c r="JFJ63" s="23"/>
      <c r="JFK63" s="23"/>
      <c r="JFL63" s="23"/>
      <c r="JFM63" s="23"/>
      <c r="JFN63" s="23"/>
      <c r="JFO63" s="23"/>
      <c r="JFP63" s="23"/>
      <c r="JFQ63" s="23"/>
      <c r="JFR63" s="23"/>
      <c r="JFS63" s="23"/>
      <c r="JFT63" s="23"/>
      <c r="JFU63" s="23"/>
      <c r="JFV63" s="23"/>
      <c r="JFW63" s="23"/>
      <c r="JFX63" s="23"/>
      <c r="JFY63" s="23"/>
      <c r="JFZ63" s="23"/>
      <c r="JGA63" s="23"/>
      <c r="JGB63" s="23"/>
      <c r="JGC63" s="23"/>
      <c r="JGD63" s="23"/>
      <c r="JGE63" s="23"/>
      <c r="JGF63" s="23"/>
      <c r="JGG63" s="23"/>
      <c r="JGH63" s="23"/>
      <c r="JGI63" s="23"/>
      <c r="JGJ63" s="23"/>
      <c r="JGK63" s="23"/>
      <c r="JGL63" s="23"/>
      <c r="JGM63" s="23"/>
      <c r="JGN63" s="23"/>
      <c r="JGO63" s="23"/>
      <c r="JGP63" s="23"/>
      <c r="JGQ63" s="23"/>
      <c r="JGR63" s="23"/>
      <c r="JGS63" s="23"/>
      <c r="JGT63" s="23"/>
      <c r="JGU63" s="23"/>
      <c r="JGV63" s="23"/>
      <c r="JGW63" s="23"/>
      <c r="JGX63" s="23"/>
      <c r="JGY63" s="23"/>
      <c r="JGZ63" s="23"/>
      <c r="JHA63" s="23"/>
      <c r="JHB63" s="23"/>
      <c r="JHC63" s="23"/>
      <c r="JHD63" s="23"/>
      <c r="JHE63" s="23"/>
      <c r="JHF63" s="23"/>
      <c r="JHG63" s="23"/>
      <c r="JHH63" s="23"/>
      <c r="JHI63" s="23"/>
      <c r="JHJ63" s="23"/>
      <c r="JHK63" s="23"/>
      <c r="JHL63" s="23"/>
      <c r="JHM63" s="23"/>
      <c r="JHN63" s="23"/>
      <c r="JHO63" s="23"/>
      <c r="JHP63" s="23"/>
      <c r="JHQ63" s="23"/>
      <c r="JHR63" s="23"/>
      <c r="JHS63" s="23"/>
      <c r="JHT63" s="23"/>
      <c r="JHU63" s="23"/>
      <c r="JHV63" s="23"/>
      <c r="JHW63" s="23"/>
      <c r="JHX63" s="23"/>
      <c r="JHY63" s="23"/>
      <c r="JHZ63" s="23"/>
      <c r="JIA63" s="23"/>
      <c r="JIB63" s="23"/>
      <c r="JIC63" s="23"/>
      <c r="JID63" s="23"/>
      <c r="JIE63" s="23"/>
      <c r="JIF63" s="23"/>
      <c r="JIG63" s="23"/>
      <c r="JIH63" s="23"/>
      <c r="JII63" s="23"/>
      <c r="JIJ63" s="23"/>
      <c r="JIK63" s="23"/>
      <c r="JIL63" s="23"/>
      <c r="JIM63" s="23"/>
      <c r="JIN63" s="23"/>
      <c r="JIO63" s="23"/>
      <c r="JIP63" s="23"/>
      <c r="JIQ63" s="23"/>
      <c r="JIR63" s="23"/>
      <c r="JIS63" s="23"/>
      <c r="JIT63" s="23"/>
      <c r="JIU63" s="23"/>
      <c r="JIV63" s="23"/>
      <c r="JIW63" s="23"/>
      <c r="JIX63" s="23"/>
      <c r="JIY63" s="23"/>
      <c r="JIZ63" s="23"/>
      <c r="JJA63" s="23"/>
      <c r="JJB63" s="23"/>
      <c r="JJC63" s="23"/>
      <c r="JJD63" s="23"/>
      <c r="JJE63" s="23"/>
      <c r="JJF63" s="23"/>
      <c r="JJG63" s="23"/>
      <c r="JJH63" s="23"/>
      <c r="JJI63" s="23"/>
      <c r="JJJ63" s="23"/>
      <c r="JJK63" s="23"/>
      <c r="JJL63" s="23"/>
      <c r="JJM63" s="23"/>
      <c r="JJN63" s="23"/>
      <c r="JJO63" s="23"/>
      <c r="JJP63" s="23"/>
      <c r="JJQ63" s="23"/>
      <c r="JJR63" s="23"/>
      <c r="JJS63" s="23"/>
      <c r="JJT63" s="23"/>
      <c r="JJU63" s="23"/>
      <c r="JJV63" s="23"/>
      <c r="JJW63" s="23"/>
      <c r="JJX63" s="23"/>
      <c r="JJY63" s="23"/>
      <c r="JJZ63" s="23"/>
      <c r="JKA63" s="23"/>
      <c r="JKB63" s="23"/>
      <c r="JKC63" s="23"/>
      <c r="JKD63" s="23"/>
      <c r="JKE63" s="23"/>
      <c r="JKF63" s="23"/>
      <c r="JKG63" s="23"/>
      <c r="JKH63" s="23"/>
      <c r="JKI63" s="23"/>
      <c r="JKJ63" s="23"/>
      <c r="JKK63" s="23"/>
      <c r="JKL63" s="23"/>
      <c r="JKM63" s="23"/>
      <c r="JKN63" s="23"/>
      <c r="JKO63" s="23"/>
      <c r="JKP63" s="23"/>
      <c r="JKQ63" s="23"/>
      <c r="JKR63" s="23"/>
      <c r="JKS63" s="23"/>
      <c r="JKT63" s="23"/>
      <c r="JKU63" s="23"/>
      <c r="JKV63" s="23"/>
      <c r="JKW63" s="23"/>
      <c r="JKX63" s="23"/>
      <c r="JKY63" s="23"/>
      <c r="JKZ63" s="23"/>
      <c r="JLA63" s="23"/>
      <c r="JLB63" s="23"/>
      <c r="JLC63" s="23"/>
      <c r="JLD63" s="23"/>
      <c r="JLE63" s="23"/>
      <c r="JLF63" s="23"/>
      <c r="JLG63" s="23"/>
      <c r="JLH63" s="23"/>
      <c r="JLI63" s="23"/>
      <c r="JLJ63" s="23"/>
      <c r="JLK63" s="23"/>
      <c r="JLL63" s="23"/>
      <c r="JLM63" s="23"/>
      <c r="JLN63" s="23"/>
      <c r="JLO63" s="23"/>
      <c r="JLP63" s="23"/>
      <c r="JLQ63" s="23"/>
      <c r="JLR63" s="23"/>
      <c r="JLS63" s="23"/>
      <c r="JLT63" s="23"/>
      <c r="JLU63" s="23"/>
      <c r="JLV63" s="23"/>
      <c r="JLW63" s="23"/>
      <c r="JLX63" s="23"/>
      <c r="JLY63" s="23"/>
      <c r="JLZ63" s="23"/>
      <c r="JMA63" s="23"/>
      <c r="JMB63" s="23"/>
      <c r="JMC63" s="23"/>
      <c r="JMD63" s="23"/>
      <c r="JME63" s="23"/>
      <c r="JMF63" s="23"/>
      <c r="JMG63" s="23"/>
      <c r="JMH63" s="23"/>
      <c r="JMI63" s="23"/>
      <c r="JMJ63" s="23"/>
      <c r="JMK63" s="23"/>
      <c r="JML63" s="23"/>
      <c r="JMM63" s="23"/>
      <c r="JMN63" s="23"/>
      <c r="JMO63" s="23"/>
      <c r="JMP63" s="23"/>
      <c r="JMQ63" s="23"/>
      <c r="JMR63" s="23"/>
      <c r="JMS63" s="23"/>
      <c r="JMT63" s="23"/>
      <c r="JMU63" s="23"/>
      <c r="JMV63" s="23"/>
      <c r="JMW63" s="23"/>
      <c r="JMX63" s="23"/>
      <c r="JMY63" s="23"/>
      <c r="JMZ63" s="23"/>
      <c r="JNA63" s="23"/>
      <c r="JNB63" s="23"/>
      <c r="JNC63" s="23"/>
      <c r="JND63" s="23"/>
      <c r="JNE63" s="23"/>
      <c r="JNF63" s="23"/>
      <c r="JNG63" s="23"/>
      <c r="JNH63" s="23"/>
      <c r="JNI63" s="23"/>
      <c r="JNJ63" s="23"/>
      <c r="JNK63" s="23"/>
      <c r="JNL63" s="23"/>
      <c r="JNM63" s="23"/>
      <c r="JNN63" s="23"/>
      <c r="JNO63" s="23"/>
      <c r="JNP63" s="23"/>
      <c r="JNQ63" s="23"/>
      <c r="JNR63" s="23"/>
      <c r="JNS63" s="23"/>
      <c r="JNT63" s="23"/>
      <c r="JNU63" s="23"/>
      <c r="JNV63" s="23"/>
      <c r="JNW63" s="23"/>
      <c r="JNX63" s="23"/>
      <c r="JNY63" s="23"/>
      <c r="JNZ63" s="23"/>
      <c r="JOA63" s="23"/>
      <c r="JOB63" s="23"/>
      <c r="JOC63" s="23"/>
      <c r="JOD63" s="23"/>
      <c r="JOE63" s="23"/>
      <c r="JOF63" s="23"/>
      <c r="JOG63" s="23"/>
      <c r="JOH63" s="23"/>
      <c r="JOI63" s="23"/>
      <c r="JOJ63" s="23"/>
      <c r="JOK63" s="23"/>
      <c r="JOL63" s="23"/>
      <c r="JOM63" s="23"/>
      <c r="JON63" s="23"/>
      <c r="JOO63" s="23"/>
      <c r="JOP63" s="23"/>
      <c r="JOQ63" s="23"/>
      <c r="JOR63" s="23"/>
      <c r="JOS63" s="23"/>
      <c r="JOT63" s="23"/>
      <c r="JOU63" s="23"/>
      <c r="JOV63" s="23"/>
      <c r="JOW63" s="23"/>
      <c r="JOX63" s="23"/>
      <c r="JOY63" s="23"/>
      <c r="JOZ63" s="23"/>
      <c r="JPA63" s="23"/>
      <c r="JPB63" s="23"/>
      <c r="JPC63" s="23"/>
      <c r="JPD63" s="23"/>
      <c r="JPE63" s="23"/>
      <c r="JPF63" s="23"/>
      <c r="JPG63" s="23"/>
      <c r="JPH63" s="23"/>
      <c r="JPI63" s="23"/>
      <c r="JPJ63" s="23"/>
      <c r="JPK63" s="23"/>
      <c r="JPL63" s="23"/>
      <c r="JPM63" s="23"/>
      <c r="JPN63" s="23"/>
      <c r="JPO63" s="23"/>
      <c r="JPP63" s="23"/>
      <c r="JPQ63" s="23"/>
      <c r="JPR63" s="23"/>
      <c r="JPS63" s="23"/>
      <c r="JPT63" s="23"/>
      <c r="JPU63" s="23"/>
      <c r="JPV63" s="23"/>
      <c r="JPW63" s="23"/>
      <c r="JPX63" s="23"/>
      <c r="JPY63" s="23"/>
      <c r="JPZ63" s="23"/>
      <c r="JQA63" s="23"/>
      <c r="JQB63" s="23"/>
      <c r="JQC63" s="23"/>
      <c r="JQD63" s="23"/>
      <c r="JQE63" s="23"/>
      <c r="JQF63" s="23"/>
      <c r="JQG63" s="23"/>
      <c r="JQH63" s="23"/>
      <c r="JQI63" s="23"/>
      <c r="JQJ63" s="23"/>
      <c r="JQK63" s="23"/>
      <c r="JQL63" s="23"/>
      <c r="JQM63" s="23"/>
      <c r="JQN63" s="23"/>
      <c r="JQO63" s="23"/>
      <c r="JQP63" s="23"/>
      <c r="JQQ63" s="23"/>
      <c r="JQR63" s="23"/>
      <c r="JQS63" s="23"/>
      <c r="JQT63" s="23"/>
      <c r="JQU63" s="23"/>
      <c r="JQV63" s="23"/>
      <c r="JQW63" s="23"/>
      <c r="JQX63" s="23"/>
      <c r="JQY63" s="23"/>
      <c r="JQZ63" s="23"/>
      <c r="JRA63" s="23"/>
      <c r="JRB63" s="23"/>
      <c r="JRC63" s="23"/>
      <c r="JRD63" s="23"/>
      <c r="JRE63" s="23"/>
      <c r="JRF63" s="23"/>
      <c r="JRG63" s="23"/>
      <c r="JRH63" s="23"/>
      <c r="JRI63" s="23"/>
      <c r="JRJ63" s="23"/>
      <c r="JRK63" s="23"/>
      <c r="JRL63" s="23"/>
      <c r="JRM63" s="23"/>
      <c r="JRN63" s="23"/>
      <c r="JRO63" s="23"/>
      <c r="JRP63" s="23"/>
      <c r="JRQ63" s="23"/>
      <c r="JRR63" s="23"/>
      <c r="JRS63" s="23"/>
      <c r="JRT63" s="23"/>
      <c r="JRU63" s="23"/>
      <c r="JRV63" s="23"/>
      <c r="JRW63" s="23"/>
      <c r="JRX63" s="23"/>
      <c r="JRY63" s="23"/>
      <c r="JRZ63" s="23"/>
      <c r="JSA63" s="23"/>
      <c r="JSB63" s="23"/>
      <c r="JSC63" s="23"/>
      <c r="JSD63" s="23"/>
      <c r="JSE63" s="23"/>
      <c r="JSF63" s="23"/>
      <c r="JSG63" s="23"/>
      <c r="JSH63" s="23"/>
      <c r="JSI63" s="23"/>
      <c r="JSJ63" s="23"/>
      <c r="JSK63" s="23"/>
      <c r="JSL63" s="23"/>
      <c r="JSM63" s="23"/>
      <c r="JSN63" s="23"/>
      <c r="JSO63" s="23"/>
      <c r="JSP63" s="23"/>
      <c r="JSQ63" s="23"/>
      <c r="JSR63" s="23"/>
      <c r="JSS63" s="23"/>
      <c r="JST63" s="23"/>
      <c r="JSU63" s="23"/>
      <c r="JSV63" s="23"/>
      <c r="JSW63" s="23"/>
      <c r="JSX63" s="23"/>
      <c r="JSY63" s="23"/>
      <c r="JSZ63" s="23"/>
      <c r="JTA63" s="23"/>
      <c r="JTB63" s="23"/>
      <c r="JTC63" s="23"/>
      <c r="JTD63" s="23"/>
      <c r="JTE63" s="23"/>
      <c r="JTF63" s="23"/>
      <c r="JTG63" s="23"/>
      <c r="JTH63" s="23"/>
      <c r="JTI63" s="23"/>
      <c r="JTJ63" s="23"/>
      <c r="JTK63" s="23"/>
      <c r="JTL63" s="23"/>
      <c r="JTM63" s="23"/>
      <c r="JTN63" s="23"/>
      <c r="JTO63" s="23"/>
      <c r="JTP63" s="23"/>
      <c r="JTQ63" s="23"/>
      <c r="JTR63" s="23"/>
      <c r="JTS63" s="23"/>
      <c r="JTT63" s="23"/>
      <c r="JTU63" s="23"/>
      <c r="JTV63" s="23"/>
      <c r="JTW63" s="23"/>
      <c r="JTX63" s="23"/>
      <c r="JTY63" s="23"/>
      <c r="JTZ63" s="23"/>
      <c r="JUA63" s="23"/>
      <c r="JUB63" s="23"/>
      <c r="JUC63" s="23"/>
      <c r="JUD63" s="23"/>
      <c r="JUE63" s="23"/>
      <c r="JUF63" s="23"/>
      <c r="JUG63" s="23"/>
      <c r="JUH63" s="23"/>
      <c r="JUI63" s="23"/>
      <c r="JUJ63" s="23"/>
      <c r="JUK63" s="23"/>
      <c r="JUL63" s="23"/>
      <c r="JUM63" s="23"/>
      <c r="JUN63" s="23"/>
      <c r="JUO63" s="23"/>
      <c r="JUP63" s="23"/>
      <c r="JUQ63" s="23"/>
      <c r="JUR63" s="23"/>
      <c r="JUS63" s="23"/>
      <c r="JUT63" s="23"/>
      <c r="JUU63" s="23"/>
      <c r="JUV63" s="23"/>
      <c r="JUW63" s="23"/>
      <c r="JUX63" s="23"/>
      <c r="JUY63" s="23"/>
      <c r="JUZ63" s="23"/>
      <c r="JVA63" s="23"/>
      <c r="JVB63" s="23"/>
      <c r="JVC63" s="23"/>
      <c r="JVD63" s="23"/>
      <c r="JVE63" s="23"/>
      <c r="JVF63" s="23"/>
      <c r="JVG63" s="23"/>
      <c r="JVH63" s="23"/>
      <c r="JVI63" s="23"/>
      <c r="JVJ63" s="23"/>
      <c r="JVK63" s="23"/>
      <c r="JVL63" s="23"/>
      <c r="JVM63" s="23"/>
      <c r="JVN63" s="23"/>
      <c r="JVO63" s="23"/>
      <c r="JVP63" s="23"/>
      <c r="JVQ63" s="23"/>
      <c r="JVR63" s="23"/>
      <c r="JVS63" s="23"/>
      <c r="JVT63" s="23"/>
      <c r="JVU63" s="23"/>
      <c r="JVV63" s="23"/>
      <c r="JVW63" s="23"/>
      <c r="JVX63" s="23"/>
      <c r="JVY63" s="23"/>
      <c r="JVZ63" s="23"/>
      <c r="JWA63" s="23"/>
      <c r="JWB63" s="23"/>
      <c r="JWC63" s="23"/>
      <c r="JWD63" s="23"/>
      <c r="JWE63" s="23"/>
      <c r="JWF63" s="23"/>
      <c r="JWG63" s="23"/>
      <c r="JWH63" s="23"/>
      <c r="JWI63" s="23"/>
      <c r="JWJ63" s="23"/>
      <c r="JWK63" s="23"/>
      <c r="JWL63" s="23"/>
      <c r="JWM63" s="23"/>
      <c r="JWN63" s="23"/>
      <c r="JWO63" s="23"/>
      <c r="JWP63" s="23"/>
      <c r="JWQ63" s="23"/>
      <c r="JWR63" s="23"/>
      <c r="JWS63" s="23"/>
      <c r="JWT63" s="23"/>
      <c r="JWU63" s="23"/>
      <c r="JWV63" s="23"/>
      <c r="JWW63" s="23"/>
      <c r="JWX63" s="23"/>
      <c r="JWY63" s="23"/>
      <c r="JWZ63" s="23"/>
      <c r="JXA63" s="23"/>
      <c r="JXB63" s="23"/>
      <c r="JXC63" s="23"/>
      <c r="JXD63" s="23"/>
      <c r="JXE63" s="23"/>
      <c r="JXF63" s="23"/>
      <c r="JXG63" s="23"/>
      <c r="JXH63" s="23"/>
      <c r="JXI63" s="23"/>
      <c r="JXJ63" s="23"/>
      <c r="JXK63" s="23"/>
      <c r="JXL63" s="23"/>
      <c r="JXM63" s="23"/>
      <c r="JXN63" s="23"/>
      <c r="JXO63" s="23"/>
      <c r="JXP63" s="23"/>
      <c r="JXQ63" s="23"/>
      <c r="JXR63" s="23"/>
      <c r="JXS63" s="23"/>
      <c r="JXT63" s="23"/>
      <c r="JXU63" s="23"/>
      <c r="JXV63" s="23"/>
      <c r="JXW63" s="23"/>
      <c r="JXX63" s="23"/>
      <c r="JXY63" s="23"/>
      <c r="JXZ63" s="23"/>
      <c r="JYA63" s="23"/>
      <c r="JYB63" s="23"/>
      <c r="JYC63" s="23"/>
      <c r="JYD63" s="23"/>
      <c r="JYE63" s="23"/>
      <c r="JYF63" s="23"/>
      <c r="JYG63" s="23"/>
      <c r="JYH63" s="23"/>
      <c r="JYI63" s="23"/>
      <c r="JYJ63" s="23"/>
      <c r="JYK63" s="23"/>
      <c r="JYL63" s="23"/>
      <c r="JYM63" s="23"/>
      <c r="JYN63" s="23"/>
      <c r="JYO63" s="23"/>
      <c r="JYP63" s="23"/>
      <c r="JYQ63" s="23"/>
      <c r="JYR63" s="23"/>
      <c r="JYS63" s="23"/>
      <c r="JYT63" s="23"/>
      <c r="JYU63" s="23"/>
      <c r="JYV63" s="23"/>
      <c r="JYW63" s="23"/>
      <c r="JYX63" s="23"/>
      <c r="JYY63" s="23"/>
      <c r="JYZ63" s="23"/>
      <c r="JZA63" s="23"/>
      <c r="JZB63" s="23"/>
      <c r="JZC63" s="23"/>
      <c r="JZD63" s="23"/>
      <c r="JZE63" s="23"/>
      <c r="JZF63" s="23"/>
      <c r="JZG63" s="23"/>
      <c r="JZH63" s="23"/>
      <c r="JZI63" s="23"/>
      <c r="JZJ63" s="23"/>
      <c r="JZK63" s="23"/>
      <c r="JZL63" s="23"/>
      <c r="JZM63" s="23"/>
      <c r="JZN63" s="23"/>
      <c r="JZO63" s="23"/>
      <c r="JZP63" s="23"/>
      <c r="JZQ63" s="23"/>
      <c r="JZR63" s="23"/>
      <c r="JZS63" s="23"/>
      <c r="JZT63" s="23"/>
      <c r="JZU63" s="23"/>
      <c r="JZV63" s="23"/>
      <c r="JZW63" s="23"/>
      <c r="JZX63" s="23"/>
      <c r="JZY63" s="23"/>
      <c r="JZZ63" s="23"/>
      <c r="KAA63" s="23"/>
      <c r="KAB63" s="23"/>
      <c r="KAC63" s="23"/>
      <c r="KAD63" s="23"/>
      <c r="KAE63" s="23"/>
      <c r="KAF63" s="23"/>
      <c r="KAG63" s="23"/>
      <c r="KAH63" s="23"/>
      <c r="KAI63" s="23"/>
      <c r="KAJ63" s="23"/>
      <c r="KAK63" s="23"/>
      <c r="KAL63" s="23"/>
      <c r="KAM63" s="23"/>
      <c r="KAN63" s="23"/>
      <c r="KAO63" s="23"/>
      <c r="KAP63" s="23"/>
      <c r="KAQ63" s="23"/>
      <c r="KAR63" s="23"/>
      <c r="KAS63" s="23"/>
      <c r="KAT63" s="23"/>
      <c r="KAU63" s="23"/>
      <c r="KAV63" s="23"/>
      <c r="KAW63" s="23"/>
      <c r="KAX63" s="23"/>
      <c r="KAY63" s="23"/>
      <c r="KAZ63" s="23"/>
      <c r="KBA63" s="23"/>
      <c r="KBB63" s="23"/>
      <c r="KBC63" s="23"/>
      <c r="KBD63" s="23"/>
      <c r="KBE63" s="23"/>
      <c r="KBF63" s="23"/>
      <c r="KBG63" s="23"/>
      <c r="KBH63" s="23"/>
      <c r="KBI63" s="23"/>
      <c r="KBJ63" s="23"/>
      <c r="KBK63" s="23"/>
      <c r="KBL63" s="23"/>
      <c r="KBM63" s="23"/>
      <c r="KBN63" s="23"/>
      <c r="KBO63" s="23"/>
      <c r="KBP63" s="23"/>
      <c r="KBQ63" s="23"/>
      <c r="KBR63" s="23"/>
      <c r="KBS63" s="23"/>
      <c r="KBT63" s="23"/>
      <c r="KBU63" s="23"/>
      <c r="KBV63" s="23"/>
      <c r="KBW63" s="23"/>
      <c r="KBX63" s="23"/>
      <c r="KBY63" s="23"/>
      <c r="KBZ63" s="23"/>
      <c r="KCA63" s="23"/>
      <c r="KCB63" s="23"/>
      <c r="KCC63" s="23"/>
      <c r="KCD63" s="23"/>
      <c r="KCE63" s="23"/>
      <c r="KCF63" s="23"/>
      <c r="KCG63" s="23"/>
      <c r="KCH63" s="23"/>
      <c r="KCI63" s="23"/>
      <c r="KCJ63" s="23"/>
      <c r="KCK63" s="23"/>
      <c r="KCL63" s="23"/>
      <c r="KCM63" s="23"/>
      <c r="KCN63" s="23"/>
      <c r="KCO63" s="23"/>
      <c r="KCP63" s="23"/>
      <c r="KCQ63" s="23"/>
      <c r="KCR63" s="23"/>
      <c r="KCS63" s="23"/>
      <c r="KCT63" s="23"/>
      <c r="KCU63" s="23"/>
      <c r="KCV63" s="23"/>
      <c r="KCW63" s="23"/>
      <c r="KCX63" s="23"/>
      <c r="KCY63" s="23"/>
      <c r="KCZ63" s="23"/>
      <c r="KDA63" s="23"/>
      <c r="KDB63" s="23"/>
      <c r="KDC63" s="23"/>
      <c r="KDD63" s="23"/>
      <c r="KDE63" s="23"/>
      <c r="KDF63" s="23"/>
      <c r="KDG63" s="23"/>
      <c r="KDH63" s="23"/>
      <c r="KDI63" s="23"/>
      <c r="KDJ63" s="23"/>
      <c r="KDK63" s="23"/>
      <c r="KDL63" s="23"/>
      <c r="KDM63" s="23"/>
      <c r="KDN63" s="23"/>
      <c r="KDO63" s="23"/>
      <c r="KDP63" s="23"/>
      <c r="KDQ63" s="23"/>
      <c r="KDR63" s="23"/>
      <c r="KDS63" s="23"/>
      <c r="KDT63" s="23"/>
      <c r="KDU63" s="23"/>
      <c r="KDV63" s="23"/>
      <c r="KDW63" s="23"/>
      <c r="KDX63" s="23"/>
      <c r="KDY63" s="23"/>
      <c r="KDZ63" s="23"/>
      <c r="KEA63" s="23"/>
      <c r="KEB63" s="23"/>
      <c r="KEC63" s="23"/>
      <c r="KED63" s="23"/>
      <c r="KEE63" s="23"/>
      <c r="KEF63" s="23"/>
      <c r="KEG63" s="23"/>
      <c r="KEH63" s="23"/>
      <c r="KEI63" s="23"/>
      <c r="KEJ63" s="23"/>
      <c r="KEK63" s="23"/>
      <c r="KEL63" s="23"/>
      <c r="KEM63" s="23"/>
      <c r="KEN63" s="23"/>
      <c r="KEO63" s="23"/>
      <c r="KEP63" s="23"/>
      <c r="KEQ63" s="23"/>
      <c r="KER63" s="23"/>
      <c r="KES63" s="23"/>
      <c r="KET63" s="23"/>
      <c r="KEU63" s="23"/>
      <c r="KEV63" s="23"/>
      <c r="KEW63" s="23"/>
      <c r="KEX63" s="23"/>
      <c r="KEY63" s="23"/>
      <c r="KEZ63" s="23"/>
      <c r="KFA63" s="23"/>
      <c r="KFB63" s="23"/>
      <c r="KFC63" s="23"/>
      <c r="KFD63" s="23"/>
      <c r="KFE63" s="23"/>
      <c r="KFF63" s="23"/>
      <c r="KFG63" s="23"/>
      <c r="KFH63" s="23"/>
      <c r="KFI63" s="23"/>
      <c r="KFJ63" s="23"/>
      <c r="KFK63" s="23"/>
      <c r="KFL63" s="23"/>
      <c r="KFM63" s="23"/>
      <c r="KFN63" s="23"/>
      <c r="KFO63" s="23"/>
      <c r="KFP63" s="23"/>
      <c r="KFQ63" s="23"/>
      <c r="KFR63" s="23"/>
      <c r="KFS63" s="23"/>
      <c r="KFT63" s="23"/>
      <c r="KFU63" s="23"/>
      <c r="KFV63" s="23"/>
      <c r="KFW63" s="23"/>
      <c r="KFX63" s="23"/>
      <c r="KFY63" s="23"/>
      <c r="KFZ63" s="23"/>
      <c r="KGA63" s="23"/>
      <c r="KGB63" s="23"/>
      <c r="KGC63" s="23"/>
      <c r="KGD63" s="23"/>
      <c r="KGE63" s="23"/>
      <c r="KGF63" s="23"/>
      <c r="KGG63" s="23"/>
      <c r="KGH63" s="23"/>
      <c r="KGI63" s="23"/>
      <c r="KGJ63" s="23"/>
      <c r="KGK63" s="23"/>
      <c r="KGL63" s="23"/>
      <c r="KGM63" s="23"/>
      <c r="KGN63" s="23"/>
      <c r="KGO63" s="23"/>
      <c r="KGP63" s="23"/>
      <c r="KGQ63" s="23"/>
      <c r="KGR63" s="23"/>
      <c r="KGS63" s="23"/>
      <c r="KGT63" s="23"/>
      <c r="KGU63" s="23"/>
      <c r="KGV63" s="23"/>
      <c r="KGW63" s="23"/>
      <c r="KGX63" s="23"/>
      <c r="KGY63" s="23"/>
      <c r="KGZ63" s="23"/>
      <c r="KHA63" s="23"/>
      <c r="KHB63" s="23"/>
      <c r="KHC63" s="23"/>
      <c r="KHD63" s="23"/>
      <c r="KHE63" s="23"/>
      <c r="KHF63" s="23"/>
      <c r="KHG63" s="23"/>
      <c r="KHH63" s="23"/>
      <c r="KHI63" s="23"/>
      <c r="KHJ63" s="23"/>
      <c r="KHK63" s="23"/>
      <c r="KHL63" s="23"/>
      <c r="KHM63" s="23"/>
      <c r="KHN63" s="23"/>
      <c r="KHO63" s="23"/>
      <c r="KHP63" s="23"/>
      <c r="KHQ63" s="23"/>
      <c r="KHR63" s="23"/>
      <c r="KHS63" s="23"/>
      <c r="KHT63" s="23"/>
      <c r="KHU63" s="23"/>
      <c r="KHV63" s="23"/>
      <c r="KHW63" s="23"/>
      <c r="KHX63" s="23"/>
      <c r="KHY63" s="23"/>
      <c r="KHZ63" s="23"/>
      <c r="KIA63" s="23"/>
      <c r="KIB63" s="23"/>
      <c r="KIC63" s="23"/>
      <c r="KID63" s="23"/>
      <c r="KIE63" s="23"/>
      <c r="KIF63" s="23"/>
      <c r="KIG63" s="23"/>
      <c r="KIH63" s="23"/>
      <c r="KII63" s="23"/>
      <c r="KIJ63" s="23"/>
      <c r="KIK63" s="23"/>
      <c r="KIL63" s="23"/>
      <c r="KIM63" s="23"/>
      <c r="KIN63" s="23"/>
      <c r="KIO63" s="23"/>
      <c r="KIP63" s="23"/>
      <c r="KIQ63" s="23"/>
      <c r="KIR63" s="23"/>
      <c r="KIS63" s="23"/>
      <c r="KIT63" s="23"/>
      <c r="KIU63" s="23"/>
      <c r="KIV63" s="23"/>
      <c r="KIW63" s="23"/>
      <c r="KIX63" s="23"/>
      <c r="KIY63" s="23"/>
      <c r="KIZ63" s="23"/>
      <c r="KJA63" s="23"/>
      <c r="KJB63" s="23"/>
      <c r="KJC63" s="23"/>
      <c r="KJD63" s="23"/>
      <c r="KJE63" s="23"/>
      <c r="KJF63" s="23"/>
      <c r="KJG63" s="23"/>
      <c r="KJH63" s="23"/>
      <c r="KJI63" s="23"/>
      <c r="KJJ63" s="23"/>
      <c r="KJK63" s="23"/>
      <c r="KJL63" s="23"/>
      <c r="KJM63" s="23"/>
      <c r="KJN63" s="23"/>
      <c r="KJO63" s="23"/>
      <c r="KJP63" s="23"/>
      <c r="KJQ63" s="23"/>
      <c r="KJR63" s="23"/>
      <c r="KJS63" s="23"/>
      <c r="KJT63" s="23"/>
      <c r="KJU63" s="23"/>
      <c r="KJV63" s="23"/>
      <c r="KJW63" s="23"/>
      <c r="KJX63" s="23"/>
      <c r="KJY63" s="23"/>
      <c r="KJZ63" s="23"/>
      <c r="KKA63" s="23"/>
      <c r="KKB63" s="23"/>
      <c r="KKC63" s="23"/>
      <c r="KKD63" s="23"/>
      <c r="KKE63" s="23"/>
      <c r="KKF63" s="23"/>
      <c r="KKG63" s="23"/>
      <c r="KKH63" s="23"/>
      <c r="KKI63" s="23"/>
      <c r="KKJ63" s="23"/>
      <c r="KKK63" s="23"/>
      <c r="KKL63" s="23"/>
      <c r="KKM63" s="23"/>
      <c r="KKN63" s="23"/>
      <c r="KKO63" s="23"/>
      <c r="KKP63" s="23"/>
      <c r="KKQ63" s="23"/>
      <c r="KKR63" s="23"/>
      <c r="KKS63" s="23"/>
      <c r="KKT63" s="23"/>
      <c r="KKU63" s="23"/>
      <c r="KKV63" s="23"/>
      <c r="KKW63" s="23"/>
      <c r="KKX63" s="23"/>
      <c r="KKY63" s="23"/>
      <c r="KKZ63" s="23"/>
      <c r="KLA63" s="23"/>
      <c r="KLB63" s="23"/>
      <c r="KLC63" s="23"/>
      <c r="KLD63" s="23"/>
      <c r="KLE63" s="23"/>
      <c r="KLF63" s="23"/>
      <c r="KLG63" s="23"/>
      <c r="KLH63" s="23"/>
      <c r="KLI63" s="23"/>
      <c r="KLJ63" s="23"/>
      <c r="KLK63" s="23"/>
      <c r="KLL63" s="23"/>
      <c r="KLM63" s="23"/>
      <c r="KLN63" s="23"/>
      <c r="KLO63" s="23"/>
      <c r="KLP63" s="23"/>
      <c r="KLQ63" s="23"/>
      <c r="KLR63" s="23"/>
      <c r="KLS63" s="23"/>
      <c r="KLT63" s="23"/>
      <c r="KLU63" s="23"/>
      <c r="KLV63" s="23"/>
      <c r="KLW63" s="23"/>
      <c r="KLX63" s="23"/>
      <c r="KLY63" s="23"/>
      <c r="KLZ63" s="23"/>
      <c r="KMA63" s="23"/>
      <c r="KMB63" s="23"/>
      <c r="KMC63" s="23"/>
      <c r="KMD63" s="23"/>
      <c r="KME63" s="23"/>
      <c r="KMF63" s="23"/>
      <c r="KMG63" s="23"/>
      <c r="KMH63" s="23"/>
      <c r="KMI63" s="23"/>
      <c r="KMJ63" s="23"/>
      <c r="KMK63" s="23"/>
      <c r="KML63" s="23"/>
      <c r="KMM63" s="23"/>
      <c r="KMN63" s="23"/>
      <c r="KMO63" s="23"/>
      <c r="KMP63" s="23"/>
      <c r="KMQ63" s="23"/>
      <c r="KMR63" s="23"/>
      <c r="KMS63" s="23"/>
      <c r="KMT63" s="23"/>
      <c r="KMU63" s="23"/>
      <c r="KMV63" s="23"/>
      <c r="KMW63" s="23"/>
      <c r="KMX63" s="23"/>
      <c r="KMY63" s="23"/>
      <c r="KMZ63" s="23"/>
      <c r="KNA63" s="23"/>
      <c r="KNB63" s="23"/>
      <c r="KNC63" s="23"/>
      <c r="KND63" s="23"/>
      <c r="KNE63" s="23"/>
      <c r="KNF63" s="23"/>
      <c r="KNG63" s="23"/>
      <c r="KNH63" s="23"/>
      <c r="KNI63" s="23"/>
      <c r="KNJ63" s="23"/>
      <c r="KNK63" s="23"/>
      <c r="KNL63" s="23"/>
      <c r="KNM63" s="23"/>
      <c r="KNN63" s="23"/>
      <c r="KNO63" s="23"/>
      <c r="KNP63" s="23"/>
      <c r="KNQ63" s="23"/>
      <c r="KNR63" s="23"/>
      <c r="KNS63" s="23"/>
      <c r="KNT63" s="23"/>
      <c r="KNU63" s="23"/>
      <c r="KNV63" s="23"/>
      <c r="KNW63" s="23"/>
      <c r="KNX63" s="23"/>
      <c r="KNY63" s="23"/>
      <c r="KNZ63" s="23"/>
      <c r="KOA63" s="23"/>
      <c r="KOB63" s="23"/>
      <c r="KOC63" s="23"/>
      <c r="KOD63" s="23"/>
      <c r="KOE63" s="23"/>
      <c r="KOF63" s="23"/>
      <c r="KOG63" s="23"/>
      <c r="KOH63" s="23"/>
      <c r="KOI63" s="23"/>
      <c r="KOJ63" s="23"/>
      <c r="KOK63" s="23"/>
      <c r="KOL63" s="23"/>
      <c r="KOM63" s="23"/>
      <c r="KON63" s="23"/>
      <c r="KOO63" s="23"/>
      <c r="KOP63" s="23"/>
      <c r="KOQ63" s="23"/>
      <c r="KOR63" s="23"/>
      <c r="KOS63" s="23"/>
      <c r="KOT63" s="23"/>
      <c r="KOU63" s="23"/>
      <c r="KOV63" s="23"/>
      <c r="KOW63" s="23"/>
      <c r="KOX63" s="23"/>
      <c r="KOY63" s="23"/>
      <c r="KOZ63" s="23"/>
      <c r="KPA63" s="23"/>
      <c r="KPB63" s="23"/>
      <c r="KPC63" s="23"/>
      <c r="KPD63" s="23"/>
      <c r="KPE63" s="23"/>
      <c r="KPF63" s="23"/>
      <c r="KPG63" s="23"/>
      <c r="KPH63" s="23"/>
      <c r="KPI63" s="23"/>
      <c r="KPJ63" s="23"/>
      <c r="KPK63" s="23"/>
      <c r="KPL63" s="23"/>
      <c r="KPM63" s="23"/>
      <c r="KPN63" s="23"/>
      <c r="KPO63" s="23"/>
      <c r="KPP63" s="23"/>
      <c r="KPQ63" s="23"/>
      <c r="KPR63" s="23"/>
      <c r="KPS63" s="23"/>
      <c r="KPT63" s="23"/>
      <c r="KPU63" s="23"/>
      <c r="KPV63" s="23"/>
      <c r="KPW63" s="23"/>
      <c r="KPX63" s="23"/>
      <c r="KPY63" s="23"/>
      <c r="KPZ63" s="23"/>
      <c r="KQA63" s="23"/>
      <c r="KQB63" s="23"/>
      <c r="KQC63" s="23"/>
      <c r="KQD63" s="23"/>
      <c r="KQE63" s="23"/>
      <c r="KQF63" s="23"/>
      <c r="KQG63" s="23"/>
      <c r="KQH63" s="23"/>
      <c r="KQI63" s="23"/>
      <c r="KQJ63" s="23"/>
      <c r="KQK63" s="23"/>
      <c r="KQL63" s="23"/>
      <c r="KQM63" s="23"/>
      <c r="KQN63" s="23"/>
      <c r="KQO63" s="23"/>
      <c r="KQP63" s="23"/>
      <c r="KQQ63" s="23"/>
      <c r="KQR63" s="23"/>
      <c r="KQS63" s="23"/>
      <c r="KQT63" s="23"/>
      <c r="KQU63" s="23"/>
      <c r="KQV63" s="23"/>
      <c r="KQW63" s="23"/>
      <c r="KQX63" s="23"/>
      <c r="KQY63" s="23"/>
      <c r="KQZ63" s="23"/>
      <c r="KRA63" s="23"/>
      <c r="KRB63" s="23"/>
      <c r="KRC63" s="23"/>
      <c r="KRD63" s="23"/>
      <c r="KRE63" s="23"/>
      <c r="KRF63" s="23"/>
      <c r="KRG63" s="23"/>
      <c r="KRH63" s="23"/>
      <c r="KRI63" s="23"/>
      <c r="KRJ63" s="23"/>
      <c r="KRK63" s="23"/>
      <c r="KRL63" s="23"/>
      <c r="KRM63" s="23"/>
      <c r="KRN63" s="23"/>
      <c r="KRO63" s="23"/>
      <c r="KRP63" s="23"/>
      <c r="KRQ63" s="23"/>
      <c r="KRR63" s="23"/>
      <c r="KRS63" s="23"/>
      <c r="KRT63" s="23"/>
      <c r="KRU63" s="23"/>
      <c r="KRV63" s="23"/>
      <c r="KRW63" s="23"/>
      <c r="KRX63" s="23"/>
      <c r="KRY63" s="23"/>
      <c r="KRZ63" s="23"/>
      <c r="KSA63" s="23"/>
      <c r="KSB63" s="23"/>
      <c r="KSC63" s="23"/>
      <c r="KSD63" s="23"/>
      <c r="KSE63" s="23"/>
      <c r="KSF63" s="23"/>
      <c r="KSG63" s="23"/>
      <c r="KSH63" s="23"/>
      <c r="KSI63" s="23"/>
      <c r="KSJ63" s="23"/>
      <c r="KSK63" s="23"/>
      <c r="KSL63" s="23"/>
      <c r="KSM63" s="23"/>
      <c r="KSN63" s="23"/>
      <c r="KSO63" s="23"/>
      <c r="KSP63" s="23"/>
      <c r="KSQ63" s="23"/>
      <c r="KSR63" s="23"/>
      <c r="KSS63" s="23"/>
      <c r="KST63" s="23"/>
      <c r="KSU63" s="23"/>
      <c r="KSV63" s="23"/>
      <c r="KSW63" s="23"/>
      <c r="KSX63" s="23"/>
      <c r="KSY63" s="23"/>
      <c r="KSZ63" s="23"/>
      <c r="KTA63" s="23"/>
      <c r="KTB63" s="23"/>
      <c r="KTC63" s="23"/>
      <c r="KTD63" s="23"/>
      <c r="KTE63" s="23"/>
      <c r="KTF63" s="23"/>
      <c r="KTG63" s="23"/>
      <c r="KTH63" s="23"/>
      <c r="KTI63" s="23"/>
      <c r="KTJ63" s="23"/>
      <c r="KTK63" s="23"/>
      <c r="KTL63" s="23"/>
      <c r="KTM63" s="23"/>
      <c r="KTN63" s="23"/>
      <c r="KTO63" s="23"/>
      <c r="KTP63" s="23"/>
      <c r="KTQ63" s="23"/>
      <c r="KTR63" s="23"/>
      <c r="KTS63" s="23"/>
      <c r="KTT63" s="23"/>
      <c r="KTU63" s="23"/>
      <c r="KTV63" s="23"/>
      <c r="KTW63" s="23"/>
      <c r="KTX63" s="23"/>
      <c r="KTY63" s="23"/>
      <c r="KTZ63" s="23"/>
      <c r="KUA63" s="23"/>
      <c r="KUB63" s="23"/>
      <c r="KUC63" s="23"/>
      <c r="KUD63" s="23"/>
      <c r="KUE63" s="23"/>
      <c r="KUF63" s="23"/>
      <c r="KUG63" s="23"/>
      <c r="KUH63" s="23"/>
      <c r="KUI63" s="23"/>
      <c r="KUJ63" s="23"/>
      <c r="KUK63" s="23"/>
      <c r="KUL63" s="23"/>
      <c r="KUM63" s="23"/>
      <c r="KUN63" s="23"/>
      <c r="KUO63" s="23"/>
      <c r="KUP63" s="23"/>
      <c r="KUQ63" s="23"/>
      <c r="KUR63" s="23"/>
      <c r="KUS63" s="23"/>
      <c r="KUT63" s="23"/>
      <c r="KUU63" s="23"/>
      <c r="KUV63" s="23"/>
      <c r="KUW63" s="23"/>
      <c r="KUX63" s="23"/>
      <c r="KUY63" s="23"/>
      <c r="KUZ63" s="23"/>
      <c r="KVA63" s="23"/>
      <c r="KVB63" s="23"/>
      <c r="KVC63" s="23"/>
      <c r="KVD63" s="23"/>
      <c r="KVE63" s="23"/>
      <c r="KVF63" s="23"/>
      <c r="KVG63" s="23"/>
      <c r="KVH63" s="23"/>
      <c r="KVI63" s="23"/>
      <c r="KVJ63" s="23"/>
      <c r="KVK63" s="23"/>
      <c r="KVL63" s="23"/>
      <c r="KVM63" s="23"/>
      <c r="KVN63" s="23"/>
      <c r="KVO63" s="23"/>
      <c r="KVP63" s="23"/>
      <c r="KVQ63" s="23"/>
      <c r="KVR63" s="23"/>
      <c r="KVS63" s="23"/>
      <c r="KVT63" s="23"/>
      <c r="KVU63" s="23"/>
      <c r="KVV63" s="23"/>
      <c r="KVW63" s="23"/>
      <c r="KVX63" s="23"/>
      <c r="KVY63" s="23"/>
      <c r="KVZ63" s="23"/>
      <c r="KWA63" s="23"/>
      <c r="KWB63" s="23"/>
      <c r="KWC63" s="23"/>
      <c r="KWD63" s="23"/>
      <c r="KWE63" s="23"/>
      <c r="KWF63" s="23"/>
      <c r="KWG63" s="23"/>
      <c r="KWH63" s="23"/>
      <c r="KWI63" s="23"/>
      <c r="KWJ63" s="23"/>
      <c r="KWK63" s="23"/>
      <c r="KWL63" s="23"/>
      <c r="KWM63" s="23"/>
      <c r="KWN63" s="23"/>
      <c r="KWO63" s="23"/>
      <c r="KWP63" s="23"/>
      <c r="KWQ63" s="23"/>
      <c r="KWR63" s="23"/>
      <c r="KWS63" s="23"/>
      <c r="KWT63" s="23"/>
      <c r="KWU63" s="23"/>
      <c r="KWV63" s="23"/>
      <c r="KWW63" s="23"/>
      <c r="KWX63" s="23"/>
      <c r="KWY63" s="23"/>
      <c r="KWZ63" s="23"/>
      <c r="KXA63" s="23"/>
      <c r="KXB63" s="23"/>
      <c r="KXC63" s="23"/>
      <c r="KXD63" s="23"/>
      <c r="KXE63" s="23"/>
      <c r="KXF63" s="23"/>
      <c r="KXG63" s="23"/>
      <c r="KXH63" s="23"/>
      <c r="KXI63" s="23"/>
      <c r="KXJ63" s="23"/>
      <c r="KXK63" s="23"/>
      <c r="KXL63" s="23"/>
      <c r="KXM63" s="23"/>
      <c r="KXN63" s="23"/>
      <c r="KXO63" s="23"/>
      <c r="KXP63" s="23"/>
      <c r="KXQ63" s="23"/>
      <c r="KXR63" s="23"/>
      <c r="KXS63" s="23"/>
      <c r="KXT63" s="23"/>
      <c r="KXU63" s="23"/>
      <c r="KXV63" s="23"/>
      <c r="KXW63" s="23"/>
      <c r="KXX63" s="23"/>
      <c r="KXY63" s="23"/>
      <c r="KXZ63" s="23"/>
      <c r="KYA63" s="23"/>
      <c r="KYB63" s="23"/>
      <c r="KYC63" s="23"/>
      <c r="KYD63" s="23"/>
      <c r="KYE63" s="23"/>
      <c r="KYF63" s="23"/>
      <c r="KYG63" s="23"/>
      <c r="KYH63" s="23"/>
      <c r="KYI63" s="23"/>
      <c r="KYJ63" s="23"/>
      <c r="KYK63" s="23"/>
      <c r="KYL63" s="23"/>
      <c r="KYM63" s="23"/>
      <c r="KYN63" s="23"/>
      <c r="KYO63" s="23"/>
      <c r="KYP63" s="23"/>
      <c r="KYQ63" s="23"/>
      <c r="KYR63" s="23"/>
      <c r="KYS63" s="23"/>
      <c r="KYT63" s="23"/>
      <c r="KYU63" s="23"/>
      <c r="KYV63" s="23"/>
      <c r="KYW63" s="23"/>
      <c r="KYX63" s="23"/>
      <c r="KYY63" s="23"/>
      <c r="KYZ63" s="23"/>
      <c r="KZA63" s="23"/>
      <c r="KZB63" s="23"/>
      <c r="KZC63" s="23"/>
      <c r="KZD63" s="23"/>
      <c r="KZE63" s="23"/>
      <c r="KZF63" s="23"/>
      <c r="KZG63" s="23"/>
      <c r="KZH63" s="23"/>
      <c r="KZI63" s="23"/>
      <c r="KZJ63" s="23"/>
      <c r="KZK63" s="23"/>
      <c r="KZL63" s="23"/>
      <c r="KZM63" s="23"/>
      <c r="KZN63" s="23"/>
      <c r="KZO63" s="23"/>
      <c r="KZP63" s="23"/>
      <c r="KZQ63" s="23"/>
      <c r="KZR63" s="23"/>
      <c r="KZS63" s="23"/>
      <c r="KZT63" s="23"/>
      <c r="KZU63" s="23"/>
      <c r="KZV63" s="23"/>
      <c r="KZW63" s="23"/>
      <c r="KZX63" s="23"/>
      <c r="KZY63" s="23"/>
      <c r="KZZ63" s="23"/>
      <c r="LAA63" s="23"/>
      <c r="LAB63" s="23"/>
      <c r="LAC63" s="23"/>
      <c r="LAD63" s="23"/>
      <c r="LAE63" s="23"/>
      <c r="LAF63" s="23"/>
      <c r="LAG63" s="23"/>
      <c r="LAH63" s="23"/>
      <c r="LAI63" s="23"/>
      <c r="LAJ63" s="23"/>
      <c r="LAK63" s="23"/>
      <c r="LAL63" s="23"/>
      <c r="LAM63" s="23"/>
      <c r="LAN63" s="23"/>
      <c r="LAO63" s="23"/>
      <c r="LAP63" s="23"/>
      <c r="LAQ63" s="23"/>
      <c r="LAR63" s="23"/>
      <c r="LAS63" s="23"/>
      <c r="LAT63" s="23"/>
      <c r="LAU63" s="23"/>
      <c r="LAV63" s="23"/>
      <c r="LAW63" s="23"/>
      <c r="LAX63" s="23"/>
      <c r="LAY63" s="23"/>
      <c r="LAZ63" s="23"/>
      <c r="LBA63" s="23"/>
      <c r="LBB63" s="23"/>
      <c r="LBC63" s="23"/>
      <c r="LBD63" s="23"/>
      <c r="LBE63" s="23"/>
      <c r="LBF63" s="23"/>
      <c r="LBG63" s="23"/>
      <c r="LBH63" s="23"/>
      <c r="LBI63" s="23"/>
      <c r="LBJ63" s="23"/>
      <c r="LBK63" s="23"/>
      <c r="LBL63" s="23"/>
      <c r="LBM63" s="23"/>
      <c r="LBN63" s="23"/>
      <c r="LBO63" s="23"/>
      <c r="LBP63" s="23"/>
      <c r="LBQ63" s="23"/>
      <c r="LBR63" s="23"/>
      <c r="LBS63" s="23"/>
      <c r="LBT63" s="23"/>
      <c r="LBU63" s="23"/>
      <c r="LBV63" s="23"/>
      <c r="LBW63" s="23"/>
      <c r="LBX63" s="23"/>
      <c r="LBY63" s="23"/>
      <c r="LBZ63" s="23"/>
      <c r="LCA63" s="23"/>
      <c r="LCB63" s="23"/>
      <c r="LCC63" s="23"/>
      <c r="LCD63" s="23"/>
      <c r="LCE63" s="23"/>
      <c r="LCF63" s="23"/>
      <c r="LCG63" s="23"/>
      <c r="LCH63" s="23"/>
      <c r="LCI63" s="23"/>
      <c r="LCJ63" s="23"/>
      <c r="LCK63" s="23"/>
      <c r="LCL63" s="23"/>
      <c r="LCM63" s="23"/>
      <c r="LCN63" s="23"/>
      <c r="LCO63" s="23"/>
      <c r="LCP63" s="23"/>
      <c r="LCQ63" s="23"/>
      <c r="LCR63" s="23"/>
      <c r="LCS63" s="23"/>
      <c r="LCT63" s="23"/>
      <c r="LCU63" s="23"/>
      <c r="LCV63" s="23"/>
      <c r="LCW63" s="23"/>
      <c r="LCX63" s="23"/>
      <c r="LCY63" s="23"/>
      <c r="LCZ63" s="23"/>
      <c r="LDA63" s="23"/>
      <c r="LDB63" s="23"/>
      <c r="LDC63" s="23"/>
      <c r="LDD63" s="23"/>
      <c r="LDE63" s="23"/>
      <c r="LDF63" s="23"/>
      <c r="LDG63" s="23"/>
      <c r="LDH63" s="23"/>
      <c r="LDI63" s="23"/>
      <c r="LDJ63" s="23"/>
      <c r="LDK63" s="23"/>
      <c r="LDL63" s="23"/>
      <c r="LDM63" s="23"/>
      <c r="LDN63" s="23"/>
      <c r="LDO63" s="23"/>
      <c r="LDP63" s="23"/>
      <c r="LDQ63" s="23"/>
      <c r="LDR63" s="23"/>
      <c r="LDS63" s="23"/>
      <c r="LDT63" s="23"/>
      <c r="LDU63" s="23"/>
      <c r="LDV63" s="23"/>
      <c r="LDW63" s="23"/>
      <c r="LDX63" s="23"/>
      <c r="LDY63" s="23"/>
      <c r="LDZ63" s="23"/>
      <c r="LEA63" s="23"/>
      <c r="LEB63" s="23"/>
      <c r="LEC63" s="23"/>
      <c r="LED63" s="23"/>
      <c r="LEE63" s="23"/>
      <c r="LEF63" s="23"/>
      <c r="LEG63" s="23"/>
      <c r="LEH63" s="23"/>
      <c r="LEI63" s="23"/>
      <c r="LEJ63" s="23"/>
      <c r="LEK63" s="23"/>
      <c r="LEL63" s="23"/>
      <c r="LEM63" s="23"/>
      <c r="LEN63" s="23"/>
      <c r="LEO63" s="23"/>
      <c r="LEP63" s="23"/>
      <c r="LEQ63" s="23"/>
      <c r="LER63" s="23"/>
      <c r="LES63" s="23"/>
      <c r="LET63" s="23"/>
      <c r="LEU63" s="23"/>
      <c r="LEV63" s="23"/>
      <c r="LEW63" s="23"/>
      <c r="LEX63" s="23"/>
      <c r="LEY63" s="23"/>
      <c r="LEZ63" s="23"/>
      <c r="LFA63" s="23"/>
      <c r="LFB63" s="23"/>
      <c r="LFC63" s="23"/>
      <c r="LFD63" s="23"/>
      <c r="LFE63" s="23"/>
      <c r="LFF63" s="23"/>
      <c r="LFG63" s="23"/>
      <c r="LFH63" s="23"/>
      <c r="LFI63" s="23"/>
      <c r="LFJ63" s="23"/>
      <c r="LFK63" s="23"/>
      <c r="LFL63" s="23"/>
      <c r="LFM63" s="23"/>
      <c r="LFN63" s="23"/>
      <c r="LFO63" s="23"/>
      <c r="LFP63" s="23"/>
      <c r="LFQ63" s="23"/>
      <c r="LFR63" s="23"/>
      <c r="LFS63" s="23"/>
      <c r="LFT63" s="23"/>
      <c r="LFU63" s="23"/>
      <c r="LFV63" s="23"/>
      <c r="LFW63" s="23"/>
      <c r="LFX63" s="23"/>
      <c r="LFY63" s="23"/>
      <c r="LFZ63" s="23"/>
      <c r="LGA63" s="23"/>
      <c r="LGB63" s="23"/>
      <c r="LGC63" s="23"/>
      <c r="LGD63" s="23"/>
      <c r="LGE63" s="23"/>
      <c r="LGF63" s="23"/>
      <c r="LGG63" s="23"/>
      <c r="LGH63" s="23"/>
      <c r="LGI63" s="23"/>
      <c r="LGJ63" s="23"/>
      <c r="LGK63" s="23"/>
      <c r="LGL63" s="23"/>
      <c r="LGM63" s="23"/>
      <c r="LGN63" s="23"/>
      <c r="LGO63" s="23"/>
      <c r="LGP63" s="23"/>
      <c r="LGQ63" s="23"/>
      <c r="LGR63" s="23"/>
      <c r="LGS63" s="23"/>
      <c r="LGT63" s="23"/>
      <c r="LGU63" s="23"/>
      <c r="LGV63" s="23"/>
      <c r="LGW63" s="23"/>
      <c r="LGX63" s="23"/>
      <c r="LGY63" s="23"/>
      <c r="LGZ63" s="23"/>
      <c r="LHA63" s="23"/>
      <c r="LHB63" s="23"/>
      <c r="LHC63" s="23"/>
      <c r="LHD63" s="23"/>
      <c r="LHE63" s="23"/>
      <c r="LHF63" s="23"/>
      <c r="LHG63" s="23"/>
      <c r="LHH63" s="23"/>
      <c r="LHI63" s="23"/>
      <c r="LHJ63" s="23"/>
      <c r="LHK63" s="23"/>
      <c r="LHL63" s="23"/>
      <c r="LHM63" s="23"/>
      <c r="LHN63" s="23"/>
      <c r="LHO63" s="23"/>
      <c r="LHP63" s="23"/>
      <c r="LHQ63" s="23"/>
      <c r="LHR63" s="23"/>
      <c r="LHS63" s="23"/>
      <c r="LHT63" s="23"/>
      <c r="LHU63" s="23"/>
      <c r="LHV63" s="23"/>
      <c r="LHW63" s="23"/>
      <c r="LHX63" s="23"/>
      <c r="LHY63" s="23"/>
      <c r="LHZ63" s="23"/>
      <c r="LIA63" s="23"/>
      <c r="LIB63" s="23"/>
      <c r="LIC63" s="23"/>
      <c r="LID63" s="23"/>
      <c r="LIE63" s="23"/>
      <c r="LIF63" s="23"/>
      <c r="LIG63" s="23"/>
      <c r="LIH63" s="23"/>
      <c r="LII63" s="23"/>
      <c r="LIJ63" s="23"/>
      <c r="LIK63" s="23"/>
      <c r="LIL63" s="23"/>
      <c r="LIM63" s="23"/>
      <c r="LIN63" s="23"/>
      <c r="LIO63" s="23"/>
      <c r="LIP63" s="23"/>
      <c r="LIQ63" s="23"/>
      <c r="LIR63" s="23"/>
      <c r="LIS63" s="23"/>
      <c r="LIT63" s="23"/>
      <c r="LIU63" s="23"/>
      <c r="LIV63" s="23"/>
      <c r="LIW63" s="23"/>
      <c r="LIX63" s="23"/>
      <c r="LIY63" s="23"/>
      <c r="LIZ63" s="23"/>
      <c r="LJA63" s="23"/>
      <c r="LJB63" s="23"/>
      <c r="LJC63" s="23"/>
      <c r="LJD63" s="23"/>
      <c r="LJE63" s="23"/>
      <c r="LJF63" s="23"/>
      <c r="LJG63" s="23"/>
      <c r="LJH63" s="23"/>
      <c r="LJI63" s="23"/>
      <c r="LJJ63" s="23"/>
      <c r="LJK63" s="23"/>
      <c r="LJL63" s="23"/>
      <c r="LJM63" s="23"/>
      <c r="LJN63" s="23"/>
      <c r="LJO63" s="23"/>
      <c r="LJP63" s="23"/>
      <c r="LJQ63" s="23"/>
      <c r="LJR63" s="23"/>
      <c r="LJS63" s="23"/>
      <c r="LJT63" s="23"/>
      <c r="LJU63" s="23"/>
      <c r="LJV63" s="23"/>
      <c r="LJW63" s="23"/>
      <c r="LJX63" s="23"/>
      <c r="LJY63" s="23"/>
      <c r="LJZ63" s="23"/>
      <c r="LKA63" s="23"/>
      <c r="LKB63" s="23"/>
      <c r="LKC63" s="23"/>
      <c r="LKD63" s="23"/>
      <c r="LKE63" s="23"/>
      <c r="LKF63" s="23"/>
      <c r="LKG63" s="23"/>
      <c r="LKH63" s="23"/>
      <c r="LKI63" s="23"/>
      <c r="LKJ63" s="23"/>
      <c r="LKK63" s="23"/>
      <c r="LKL63" s="23"/>
      <c r="LKM63" s="23"/>
      <c r="LKN63" s="23"/>
      <c r="LKO63" s="23"/>
      <c r="LKP63" s="23"/>
      <c r="LKQ63" s="23"/>
      <c r="LKR63" s="23"/>
      <c r="LKS63" s="23"/>
      <c r="LKT63" s="23"/>
      <c r="LKU63" s="23"/>
      <c r="LKV63" s="23"/>
      <c r="LKW63" s="23"/>
      <c r="LKX63" s="23"/>
      <c r="LKY63" s="23"/>
      <c r="LKZ63" s="23"/>
      <c r="LLA63" s="23"/>
      <c r="LLB63" s="23"/>
      <c r="LLC63" s="23"/>
      <c r="LLD63" s="23"/>
      <c r="LLE63" s="23"/>
      <c r="LLF63" s="23"/>
      <c r="LLG63" s="23"/>
      <c r="LLH63" s="23"/>
      <c r="LLI63" s="23"/>
      <c r="LLJ63" s="23"/>
      <c r="LLK63" s="23"/>
      <c r="LLL63" s="23"/>
      <c r="LLM63" s="23"/>
      <c r="LLN63" s="23"/>
      <c r="LLO63" s="23"/>
      <c r="LLP63" s="23"/>
      <c r="LLQ63" s="23"/>
      <c r="LLR63" s="23"/>
      <c r="LLS63" s="23"/>
      <c r="LLT63" s="23"/>
      <c r="LLU63" s="23"/>
      <c r="LLV63" s="23"/>
      <c r="LLW63" s="23"/>
      <c r="LLX63" s="23"/>
      <c r="LLY63" s="23"/>
      <c r="LLZ63" s="23"/>
      <c r="LMA63" s="23"/>
      <c r="LMB63" s="23"/>
      <c r="LMC63" s="23"/>
      <c r="LMD63" s="23"/>
      <c r="LME63" s="23"/>
      <c r="LMF63" s="23"/>
      <c r="LMG63" s="23"/>
      <c r="LMH63" s="23"/>
      <c r="LMI63" s="23"/>
      <c r="LMJ63" s="23"/>
      <c r="LMK63" s="23"/>
      <c r="LML63" s="23"/>
      <c r="LMM63" s="23"/>
      <c r="LMN63" s="23"/>
      <c r="LMO63" s="23"/>
      <c r="LMP63" s="23"/>
      <c r="LMQ63" s="23"/>
      <c r="LMR63" s="23"/>
      <c r="LMS63" s="23"/>
      <c r="LMT63" s="23"/>
      <c r="LMU63" s="23"/>
      <c r="LMV63" s="23"/>
      <c r="LMW63" s="23"/>
      <c r="LMX63" s="23"/>
      <c r="LMY63" s="23"/>
      <c r="LMZ63" s="23"/>
      <c r="LNA63" s="23"/>
      <c r="LNB63" s="23"/>
      <c r="LNC63" s="23"/>
      <c r="LND63" s="23"/>
      <c r="LNE63" s="23"/>
      <c r="LNF63" s="23"/>
      <c r="LNG63" s="23"/>
      <c r="LNH63" s="23"/>
      <c r="LNI63" s="23"/>
      <c r="LNJ63" s="23"/>
      <c r="LNK63" s="23"/>
      <c r="LNL63" s="23"/>
      <c r="LNM63" s="23"/>
      <c r="LNN63" s="23"/>
      <c r="LNO63" s="23"/>
      <c r="LNP63" s="23"/>
      <c r="LNQ63" s="23"/>
      <c r="LNR63" s="23"/>
      <c r="LNS63" s="23"/>
      <c r="LNT63" s="23"/>
      <c r="LNU63" s="23"/>
      <c r="LNV63" s="23"/>
      <c r="LNW63" s="23"/>
      <c r="LNX63" s="23"/>
      <c r="LNY63" s="23"/>
      <c r="LNZ63" s="23"/>
      <c r="LOA63" s="23"/>
      <c r="LOB63" s="23"/>
      <c r="LOC63" s="23"/>
      <c r="LOD63" s="23"/>
      <c r="LOE63" s="23"/>
      <c r="LOF63" s="23"/>
      <c r="LOG63" s="23"/>
      <c r="LOH63" s="23"/>
      <c r="LOI63" s="23"/>
      <c r="LOJ63" s="23"/>
      <c r="LOK63" s="23"/>
      <c r="LOL63" s="23"/>
      <c r="LOM63" s="23"/>
      <c r="LON63" s="23"/>
      <c r="LOO63" s="23"/>
      <c r="LOP63" s="23"/>
      <c r="LOQ63" s="23"/>
      <c r="LOR63" s="23"/>
      <c r="LOS63" s="23"/>
      <c r="LOT63" s="23"/>
      <c r="LOU63" s="23"/>
      <c r="LOV63" s="23"/>
      <c r="LOW63" s="23"/>
      <c r="LOX63" s="23"/>
      <c r="LOY63" s="23"/>
      <c r="LOZ63" s="23"/>
      <c r="LPA63" s="23"/>
      <c r="LPB63" s="23"/>
      <c r="LPC63" s="23"/>
      <c r="LPD63" s="23"/>
      <c r="LPE63" s="23"/>
      <c r="LPF63" s="23"/>
      <c r="LPG63" s="23"/>
      <c r="LPH63" s="23"/>
      <c r="LPI63" s="23"/>
      <c r="LPJ63" s="23"/>
      <c r="LPK63" s="23"/>
      <c r="LPL63" s="23"/>
      <c r="LPM63" s="23"/>
      <c r="LPN63" s="23"/>
      <c r="LPO63" s="23"/>
      <c r="LPP63" s="23"/>
      <c r="LPQ63" s="23"/>
      <c r="LPR63" s="23"/>
      <c r="LPS63" s="23"/>
      <c r="LPT63" s="23"/>
      <c r="LPU63" s="23"/>
      <c r="LPV63" s="23"/>
      <c r="LPW63" s="23"/>
      <c r="LPX63" s="23"/>
      <c r="LPY63" s="23"/>
      <c r="LPZ63" s="23"/>
      <c r="LQA63" s="23"/>
      <c r="LQB63" s="23"/>
      <c r="LQC63" s="23"/>
      <c r="LQD63" s="23"/>
      <c r="LQE63" s="23"/>
      <c r="LQF63" s="23"/>
      <c r="LQG63" s="23"/>
      <c r="LQH63" s="23"/>
      <c r="LQI63" s="23"/>
      <c r="LQJ63" s="23"/>
      <c r="LQK63" s="23"/>
      <c r="LQL63" s="23"/>
      <c r="LQM63" s="23"/>
      <c r="LQN63" s="23"/>
      <c r="LQO63" s="23"/>
      <c r="LQP63" s="23"/>
      <c r="LQQ63" s="23"/>
      <c r="LQR63" s="23"/>
      <c r="LQS63" s="23"/>
      <c r="LQT63" s="23"/>
      <c r="LQU63" s="23"/>
      <c r="LQV63" s="23"/>
      <c r="LQW63" s="23"/>
      <c r="LQX63" s="23"/>
      <c r="LQY63" s="23"/>
      <c r="LQZ63" s="23"/>
      <c r="LRA63" s="23"/>
      <c r="LRB63" s="23"/>
      <c r="LRC63" s="23"/>
      <c r="LRD63" s="23"/>
      <c r="LRE63" s="23"/>
      <c r="LRF63" s="23"/>
      <c r="LRG63" s="23"/>
      <c r="LRH63" s="23"/>
      <c r="LRI63" s="23"/>
      <c r="LRJ63" s="23"/>
      <c r="LRK63" s="23"/>
      <c r="LRL63" s="23"/>
      <c r="LRM63" s="23"/>
      <c r="LRN63" s="23"/>
      <c r="LRO63" s="23"/>
      <c r="LRP63" s="23"/>
      <c r="LRQ63" s="23"/>
      <c r="LRR63" s="23"/>
      <c r="LRS63" s="23"/>
      <c r="LRT63" s="23"/>
      <c r="LRU63" s="23"/>
      <c r="LRV63" s="23"/>
      <c r="LRW63" s="23"/>
      <c r="LRX63" s="23"/>
      <c r="LRY63" s="23"/>
      <c r="LRZ63" s="23"/>
      <c r="LSA63" s="23"/>
      <c r="LSB63" s="23"/>
      <c r="LSC63" s="23"/>
      <c r="LSD63" s="23"/>
      <c r="LSE63" s="23"/>
      <c r="LSF63" s="23"/>
      <c r="LSG63" s="23"/>
      <c r="LSH63" s="23"/>
      <c r="LSI63" s="23"/>
      <c r="LSJ63" s="23"/>
      <c r="LSK63" s="23"/>
      <c r="LSL63" s="23"/>
      <c r="LSM63" s="23"/>
      <c r="LSN63" s="23"/>
      <c r="LSO63" s="23"/>
      <c r="LSP63" s="23"/>
      <c r="LSQ63" s="23"/>
      <c r="LSR63" s="23"/>
      <c r="LSS63" s="23"/>
      <c r="LST63" s="23"/>
      <c r="LSU63" s="23"/>
      <c r="LSV63" s="23"/>
      <c r="LSW63" s="23"/>
      <c r="LSX63" s="23"/>
      <c r="LSY63" s="23"/>
      <c r="LSZ63" s="23"/>
      <c r="LTA63" s="23"/>
      <c r="LTB63" s="23"/>
      <c r="LTC63" s="23"/>
      <c r="LTD63" s="23"/>
      <c r="LTE63" s="23"/>
      <c r="LTF63" s="23"/>
      <c r="LTG63" s="23"/>
      <c r="LTH63" s="23"/>
      <c r="LTI63" s="23"/>
      <c r="LTJ63" s="23"/>
      <c r="LTK63" s="23"/>
      <c r="LTL63" s="23"/>
      <c r="LTM63" s="23"/>
      <c r="LTN63" s="23"/>
      <c r="LTO63" s="23"/>
      <c r="LTP63" s="23"/>
      <c r="LTQ63" s="23"/>
      <c r="LTR63" s="23"/>
      <c r="LTS63" s="23"/>
      <c r="LTT63" s="23"/>
      <c r="LTU63" s="23"/>
      <c r="LTV63" s="23"/>
      <c r="LTW63" s="23"/>
      <c r="LTX63" s="23"/>
      <c r="LTY63" s="23"/>
      <c r="LTZ63" s="23"/>
      <c r="LUA63" s="23"/>
      <c r="LUB63" s="23"/>
      <c r="LUC63" s="23"/>
      <c r="LUD63" s="23"/>
      <c r="LUE63" s="23"/>
      <c r="LUF63" s="23"/>
      <c r="LUG63" s="23"/>
      <c r="LUH63" s="23"/>
      <c r="LUI63" s="23"/>
      <c r="LUJ63" s="23"/>
      <c r="LUK63" s="23"/>
      <c r="LUL63" s="23"/>
      <c r="LUM63" s="23"/>
      <c r="LUN63" s="23"/>
      <c r="LUO63" s="23"/>
      <c r="LUP63" s="23"/>
      <c r="LUQ63" s="23"/>
      <c r="LUR63" s="23"/>
      <c r="LUS63" s="23"/>
      <c r="LUT63" s="23"/>
      <c r="LUU63" s="23"/>
      <c r="LUV63" s="23"/>
      <c r="LUW63" s="23"/>
      <c r="LUX63" s="23"/>
      <c r="LUY63" s="23"/>
      <c r="LUZ63" s="23"/>
      <c r="LVA63" s="23"/>
      <c r="LVB63" s="23"/>
      <c r="LVC63" s="23"/>
      <c r="LVD63" s="23"/>
      <c r="LVE63" s="23"/>
      <c r="LVF63" s="23"/>
      <c r="LVG63" s="23"/>
      <c r="LVH63" s="23"/>
      <c r="LVI63" s="23"/>
      <c r="LVJ63" s="23"/>
      <c r="LVK63" s="23"/>
      <c r="LVL63" s="23"/>
      <c r="LVM63" s="23"/>
      <c r="LVN63" s="23"/>
      <c r="LVO63" s="23"/>
      <c r="LVP63" s="23"/>
      <c r="LVQ63" s="23"/>
      <c r="LVR63" s="23"/>
      <c r="LVS63" s="23"/>
      <c r="LVT63" s="23"/>
      <c r="LVU63" s="23"/>
      <c r="LVV63" s="23"/>
      <c r="LVW63" s="23"/>
      <c r="LVX63" s="23"/>
      <c r="LVY63" s="23"/>
      <c r="LVZ63" s="23"/>
      <c r="LWA63" s="23"/>
      <c r="LWB63" s="23"/>
      <c r="LWC63" s="23"/>
      <c r="LWD63" s="23"/>
      <c r="LWE63" s="23"/>
      <c r="LWF63" s="23"/>
      <c r="LWG63" s="23"/>
      <c r="LWH63" s="23"/>
      <c r="LWI63" s="23"/>
      <c r="LWJ63" s="23"/>
      <c r="LWK63" s="23"/>
      <c r="LWL63" s="23"/>
      <c r="LWM63" s="23"/>
      <c r="LWN63" s="23"/>
      <c r="LWO63" s="23"/>
      <c r="LWP63" s="23"/>
      <c r="LWQ63" s="23"/>
      <c r="LWR63" s="23"/>
      <c r="LWS63" s="23"/>
      <c r="LWT63" s="23"/>
      <c r="LWU63" s="23"/>
      <c r="LWV63" s="23"/>
      <c r="LWW63" s="23"/>
      <c r="LWX63" s="23"/>
      <c r="LWY63" s="23"/>
      <c r="LWZ63" s="23"/>
      <c r="LXA63" s="23"/>
      <c r="LXB63" s="23"/>
      <c r="LXC63" s="23"/>
      <c r="LXD63" s="23"/>
      <c r="LXE63" s="23"/>
      <c r="LXF63" s="23"/>
      <c r="LXG63" s="23"/>
      <c r="LXH63" s="23"/>
      <c r="LXI63" s="23"/>
      <c r="LXJ63" s="23"/>
      <c r="LXK63" s="23"/>
      <c r="LXL63" s="23"/>
      <c r="LXM63" s="23"/>
      <c r="LXN63" s="23"/>
      <c r="LXO63" s="23"/>
      <c r="LXP63" s="23"/>
      <c r="LXQ63" s="23"/>
      <c r="LXR63" s="23"/>
      <c r="LXS63" s="23"/>
      <c r="LXT63" s="23"/>
      <c r="LXU63" s="23"/>
      <c r="LXV63" s="23"/>
      <c r="LXW63" s="23"/>
      <c r="LXX63" s="23"/>
      <c r="LXY63" s="23"/>
      <c r="LXZ63" s="23"/>
      <c r="LYA63" s="23"/>
      <c r="LYB63" s="23"/>
      <c r="LYC63" s="23"/>
      <c r="LYD63" s="23"/>
      <c r="LYE63" s="23"/>
      <c r="LYF63" s="23"/>
      <c r="LYG63" s="23"/>
      <c r="LYH63" s="23"/>
      <c r="LYI63" s="23"/>
      <c r="LYJ63" s="23"/>
      <c r="LYK63" s="23"/>
      <c r="LYL63" s="23"/>
      <c r="LYM63" s="23"/>
      <c r="LYN63" s="23"/>
      <c r="LYO63" s="23"/>
      <c r="LYP63" s="23"/>
      <c r="LYQ63" s="23"/>
      <c r="LYR63" s="23"/>
      <c r="LYS63" s="23"/>
      <c r="LYT63" s="23"/>
      <c r="LYU63" s="23"/>
      <c r="LYV63" s="23"/>
      <c r="LYW63" s="23"/>
      <c r="LYX63" s="23"/>
      <c r="LYY63" s="23"/>
      <c r="LYZ63" s="23"/>
      <c r="LZA63" s="23"/>
      <c r="LZB63" s="23"/>
      <c r="LZC63" s="23"/>
      <c r="LZD63" s="23"/>
      <c r="LZE63" s="23"/>
      <c r="LZF63" s="23"/>
      <c r="LZG63" s="23"/>
      <c r="LZH63" s="23"/>
      <c r="LZI63" s="23"/>
      <c r="LZJ63" s="23"/>
      <c r="LZK63" s="23"/>
      <c r="LZL63" s="23"/>
      <c r="LZM63" s="23"/>
      <c r="LZN63" s="23"/>
      <c r="LZO63" s="23"/>
      <c r="LZP63" s="23"/>
      <c r="LZQ63" s="23"/>
      <c r="LZR63" s="23"/>
      <c r="LZS63" s="23"/>
      <c r="LZT63" s="23"/>
      <c r="LZU63" s="23"/>
      <c r="LZV63" s="23"/>
      <c r="LZW63" s="23"/>
      <c r="LZX63" s="23"/>
      <c r="LZY63" s="23"/>
      <c r="LZZ63" s="23"/>
      <c r="MAA63" s="23"/>
      <c r="MAB63" s="23"/>
      <c r="MAC63" s="23"/>
      <c r="MAD63" s="23"/>
      <c r="MAE63" s="23"/>
      <c r="MAF63" s="23"/>
      <c r="MAG63" s="23"/>
      <c r="MAH63" s="23"/>
      <c r="MAI63" s="23"/>
      <c r="MAJ63" s="23"/>
      <c r="MAK63" s="23"/>
      <c r="MAL63" s="23"/>
      <c r="MAM63" s="23"/>
      <c r="MAN63" s="23"/>
      <c r="MAO63" s="23"/>
      <c r="MAP63" s="23"/>
      <c r="MAQ63" s="23"/>
      <c r="MAR63" s="23"/>
      <c r="MAS63" s="23"/>
      <c r="MAT63" s="23"/>
      <c r="MAU63" s="23"/>
      <c r="MAV63" s="23"/>
      <c r="MAW63" s="23"/>
      <c r="MAX63" s="23"/>
      <c r="MAY63" s="23"/>
      <c r="MAZ63" s="23"/>
      <c r="MBA63" s="23"/>
      <c r="MBB63" s="23"/>
      <c r="MBC63" s="23"/>
      <c r="MBD63" s="23"/>
      <c r="MBE63" s="23"/>
      <c r="MBF63" s="23"/>
      <c r="MBG63" s="23"/>
      <c r="MBH63" s="23"/>
      <c r="MBI63" s="23"/>
      <c r="MBJ63" s="23"/>
      <c r="MBK63" s="23"/>
      <c r="MBL63" s="23"/>
      <c r="MBM63" s="23"/>
      <c r="MBN63" s="23"/>
      <c r="MBO63" s="23"/>
      <c r="MBP63" s="23"/>
      <c r="MBQ63" s="23"/>
      <c r="MBR63" s="23"/>
      <c r="MBS63" s="23"/>
      <c r="MBT63" s="23"/>
      <c r="MBU63" s="23"/>
      <c r="MBV63" s="23"/>
      <c r="MBW63" s="23"/>
      <c r="MBX63" s="23"/>
      <c r="MBY63" s="23"/>
      <c r="MBZ63" s="23"/>
      <c r="MCA63" s="23"/>
      <c r="MCB63" s="23"/>
      <c r="MCC63" s="23"/>
      <c r="MCD63" s="23"/>
      <c r="MCE63" s="23"/>
      <c r="MCF63" s="23"/>
      <c r="MCG63" s="23"/>
      <c r="MCH63" s="23"/>
      <c r="MCI63" s="23"/>
      <c r="MCJ63" s="23"/>
      <c r="MCK63" s="23"/>
      <c r="MCL63" s="23"/>
      <c r="MCM63" s="23"/>
      <c r="MCN63" s="23"/>
      <c r="MCO63" s="23"/>
      <c r="MCP63" s="23"/>
      <c r="MCQ63" s="23"/>
      <c r="MCR63" s="23"/>
      <c r="MCS63" s="23"/>
      <c r="MCT63" s="23"/>
      <c r="MCU63" s="23"/>
      <c r="MCV63" s="23"/>
      <c r="MCW63" s="23"/>
      <c r="MCX63" s="23"/>
      <c r="MCY63" s="23"/>
      <c r="MCZ63" s="23"/>
      <c r="MDA63" s="23"/>
      <c r="MDB63" s="23"/>
      <c r="MDC63" s="23"/>
      <c r="MDD63" s="23"/>
      <c r="MDE63" s="23"/>
      <c r="MDF63" s="23"/>
      <c r="MDG63" s="23"/>
      <c r="MDH63" s="23"/>
      <c r="MDI63" s="23"/>
      <c r="MDJ63" s="23"/>
      <c r="MDK63" s="23"/>
      <c r="MDL63" s="23"/>
      <c r="MDM63" s="23"/>
      <c r="MDN63" s="23"/>
      <c r="MDO63" s="23"/>
      <c r="MDP63" s="23"/>
      <c r="MDQ63" s="23"/>
      <c r="MDR63" s="23"/>
      <c r="MDS63" s="23"/>
      <c r="MDT63" s="23"/>
      <c r="MDU63" s="23"/>
      <c r="MDV63" s="23"/>
      <c r="MDW63" s="23"/>
      <c r="MDX63" s="23"/>
      <c r="MDY63" s="23"/>
      <c r="MDZ63" s="23"/>
      <c r="MEA63" s="23"/>
      <c r="MEB63" s="23"/>
      <c r="MEC63" s="23"/>
      <c r="MED63" s="23"/>
      <c r="MEE63" s="23"/>
      <c r="MEF63" s="23"/>
      <c r="MEG63" s="23"/>
      <c r="MEH63" s="23"/>
      <c r="MEI63" s="23"/>
      <c r="MEJ63" s="23"/>
      <c r="MEK63" s="23"/>
      <c r="MEL63" s="23"/>
      <c r="MEM63" s="23"/>
      <c r="MEN63" s="23"/>
      <c r="MEO63" s="23"/>
      <c r="MEP63" s="23"/>
      <c r="MEQ63" s="23"/>
      <c r="MER63" s="23"/>
      <c r="MES63" s="23"/>
      <c r="MET63" s="23"/>
      <c r="MEU63" s="23"/>
      <c r="MEV63" s="23"/>
      <c r="MEW63" s="23"/>
      <c r="MEX63" s="23"/>
      <c r="MEY63" s="23"/>
      <c r="MEZ63" s="23"/>
      <c r="MFA63" s="23"/>
      <c r="MFB63" s="23"/>
      <c r="MFC63" s="23"/>
      <c r="MFD63" s="23"/>
      <c r="MFE63" s="23"/>
      <c r="MFF63" s="23"/>
      <c r="MFG63" s="23"/>
      <c r="MFH63" s="23"/>
      <c r="MFI63" s="23"/>
      <c r="MFJ63" s="23"/>
      <c r="MFK63" s="23"/>
      <c r="MFL63" s="23"/>
      <c r="MFM63" s="23"/>
      <c r="MFN63" s="23"/>
      <c r="MFO63" s="23"/>
      <c r="MFP63" s="23"/>
      <c r="MFQ63" s="23"/>
      <c r="MFR63" s="23"/>
      <c r="MFS63" s="23"/>
      <c r="MFT63" s="23"/>
      <c r="MFU63" s="23"/>
      <c r="MFV63" s="23"/>
      <c r="MFW63" s="23"/>
      <c r="MFX63" s="23"/>
      <c r="MFY63" s="23"/>
      <c r="MFZ63" s="23"/>
      <c r="MGA63" s="23"/>
      <c r="MGB63" s="23"/>
      <c r="MGC63" s="23"/>
      <c r="MGD63" s="23"/>
      <c r="MGE63" s="23"/>
      <c r="MGF63" s="23"/>
      <c r="MGG63" s="23"/>
      <c r="MGH63" s="23"/>
      <c r="MGI63" s="23"/>
      <c r="MGJ63" s="23"/>
      <c r="MGK63" s="23"/>
      <c r="MGL63" s="23"/>
      <c r="MGM63" s="23"/>
      <c r="MGN63" s="23"/>
      <c r="MGO63" s="23"/>
      <c r="MGP63" s="23"/>
      <c r="MGQ63" s="23"/>
      <c r="MGR63" s="23"/>
      <c r="MGS63" s="23"/>
      <c r="MGT63" s="23"/>
      <c r="MGU63" s="23"/>
      <c r="MGV63" s="23"/>
      <c r="MGW63" s="23"/>
      <c r="MGX63" s="23"/>
      <c r="MGY63" s="23"/>
      <c r="MGZ63" s="23"/>
      <c r="MHA63" s="23"/>
      <c r="MHB63" s="23"/>
      <c r="MHC63" s="23"/>
      <c r="MHD63" s="23"/>
      <c r="MHE63" s="23"/>
      <c r="MHF63" s="23"/>
      <c r="MHG63" s="23"/>
      <c r="MHH63" s="23"/>
      <c r="MHI63" s="23"/>
      <c r="MHJ63" s="23"/>
      <c r="MHK63" s="23"/>
      <c r="MHL63" s="23"/>
      <c r="MHM63" s="23"/>
      <c r="MHN63" s="23"/>
      <c r="MHO63" s="23"/>
      <c r="MHP63" s="23"/>
      <c r="MHQ63" s="23"/>
      <c r="MHR63" s="23"/>
      <c r="MHS63" s="23"/>
      <c r="MHT63" s="23"/>
      <c r="MHU63" s="23"/>
      <c r="MHV63" s="23"/>
      <c r="MHW63" s="23"/>
      <c r="MHX63" s="23"/>
      <c r="MHY63" s="23"/>
      <c r="MHZ63" s="23"/>
      <c r="MIA63" s="23"/>
      <c r="MIB63" s="23"/>
      <c r="MIC63" s="23"/>
      <c r="MID63" s="23"/>
      <c r="MIE63" s="23"/>
      <c r="MIF63" s="23"/>
      <c r="MIG63" s="23"/>
      <c r="MIH63" s="23"/>
      <c r="MII63" s="23"/>
      <c r="MIJ63" s="23"/>
      <c r="MIK63" s="23"/>
      <c r="MIL63" s="23"/>
      <c r="MIM63" s="23"/>
      <c r="MIN63" s="23"/>
      <c r="MIO63" s="23"/>
      <c r="MIP63" s="23"/>
      <c r="MIQ63" s="23"/>
      <c r="MIR63" s="23"/>
      <c r="MIS63" s="23"/>
      <c r="MIT63" s="23"/>
      <c r="MIU63" s="23"/>
      <c r="MIV63" s="23"/>
      <c r="MIW63" s="23"/>
      <c r="MIX63" s="23"/>
      <c r="MIY63" s="23"/>
      <c r="MIZ63" s="23"/>
      <c r="MJA63" s="23"/>
      <c r="MJB63" s="23"/>
      <c r="MJC63" s="23"/>
      <c r="MJD63" s="23"/>
      <c r="MJE63" s="23"/>
      <c r="MJF63" s="23"/>
      <c r="MJG63" s="23"/>
      <c r="MJH63" s="23"/>
      <c r="MJI63" s="23"/>
      <c r="MJJ63" s="23"/>
      <c r="MJK63" s="23"/>
      <c r="MJL63" s="23"/>
      <c r="MJM63" s="23"/>
      <c r="MJN63" s="23"/>
      <c r="MJO63" s="23"/>
      <c r="MJP63" s="23"/>
      <c r="MJQ63" s="23"/>
      <c r="MJR63" s="23"/>
      <c r="MJS63" s="23"/>
      <c r="MJT63" s="23"/>
      <c r="MJU63" s="23"/>
      <c r="MJV63" s="23"/>
      <c r="MJW63" s="23"/>
      <c r="MJX63" s="23"/>
      <c r="MJY63" s="23"/>
      <c r="MJZ63" s="23"/>
      <c r="MKA63" s="23"/>
      <c r="MKB63" s="23"/>
      <c r="MKC63" s="23"/>
      <c r="MKD63" s="23"/>
      <c r="MKE63" s="23"/>
      <c r="MKF63" s="23"/>
      <c r="MKG63" s="23"/>
      <c r="MKH63" s="23"/>
      <c r="MKI63" s="23"/>
      <c r="MKJ63" s="23"/>
      <c r="MKK63" s="23"/>
      <c r="MKL63" s="23"/>
      <c r="MKM63" s="23"/>
      <c r="MKN63" s="23"/>
      <c r="MKO63" s="23"/>
      <c r="MKP63" s="23"/>
      <c r="MKQ63" s="23"/>
      <c r="MKR63" s="23"/>
      <c r="MKS63" s="23"/>
      <c r="MKT63" s="23"/>
      <c r="MKU63" s="23"/>
      <c r="MKV63" s="23"/>
      <c r="MKW63" s="23"/>
      <c r="MKX63" s="23"/>
      <c r="MKY63" s="23"/>
      <c r="MKZ63" s="23"/>
      <c r="MLA63" s="23"/>
      <c r="MLB63" s="23"/>
      <c r="MLC63" s="23"/>
      <c r="MLD63" s="23"/>
      <c r="MLE63" s="23"/>
      <c r="MLF63" s="23"/>
      <c r="MLG63" s="23"/>
      <c r="MLH63" s="23"/>
      <c r="MLI63" s="23"/>
      <c r="MLJ63" s="23"/>
      <c r="MLK63" s="23"/>
      <c r="MLL63" s="23"/>
      <c r="MLM63" s="23"/>
      <c r="MLN63" s="23"/>
      <c r="MLO63" s="23"/>
      <c r="MLP63" s="23"/>
      <c r="MLQ63" s="23"/>
      <c r="MLR63" s="23"/>
      <c r="MLS63" s="23"/>
      <c r="MLT63" s="23"/>
      <c r="MLU63" s="23"/>
      <c r="MLV63" s="23"/>
      <c r="MLW63" s="23"/>
      <c r="MLX63" s="23"/>
      <c r="MLY63" s="23"/>
      <c r="MLZ63" s="23"/>
      <c r="MMA63" s="23"/>
      <c r="MMB63" s="23"/>
      <c r="MMC63" s="23"/>
      <c r="MMD63" s="23"/>
      <c r="MME63" s="23"/>
      <c r="MMF63" s="23"/>
      <c r="MMG63" s="23"/>
      <c r="MMH63" s="23"/>
      <c r="MMI63" s="23"/>
      <c r="MMJ63" s="23"/>
      <c r="MMK63" s="23"/>
      <c r="MML63" s="23"/>
      <c r="MMM63" s="23"/>
      <c r="MMN63" s="23"/>
      <c r="MMO63" s="23"/>
      <c r="MMP63" s="23"/>
      <c r="MMQ63" s="23"/>
      <c r="MMR63" s="23"/>
      <c r="MMS63" s="23"/>
      <c r="MMT63" s="23"/>
      <c r="MMU63" s="23"/>
      <c r="MMV63" s="23"/>
      <c r="MMW63" s="23"/>
      <c r="MMX63" s="23"/>
      <c r="MMY63" s="23"/>
      <c r="MMZ63" s="23"/>
      <c r="MNA63" s="23"/>
      <c r="MNB63" s="23"/>
      <c r="MNC63" s="23"/>
      <c r="MND63" s="23"/>
      <c r="MNE63" s="23"/>
      <c r="MNF63" s="23"/>
      <c r="MNG63" s="23"/>
      <c r="MNH63" s="23"/>
      <c r="MNI63" s="23"/>
      <c r="MNJ63" s="23"/>
      <c r="MNK63" s="23"/>
      <c r="MNL63" s="23"/>
      <c r="MNM63" s="23"/>
      <c r="MNN63" s="23"/>
      <c r="MNO63" s="23"/>
      <c r="MNP63" s="23"/>
      <c r="MNQ63" s="23"/>
      <c r="MNR63" s="23"/>
      <c r="MNS63" s="23"/>
      <c r="MNT63" s="23"/>
      <c r="MNU63" s="23"/>
      <c r="MNV63" s="23"/>
      <c r="MNW63" s="23"/>
      <c r="MNX63" s="23"/>
      <c r="MNY63" s="23"/>
      <c r="MNZ63" s="23"/>
      <c r="MOA63" s="23"/>
      <c r="MOB63" s="23"/>
      <c r="MOC63" s="23"/>
      <c r="MOD63" s="23"/>
      <c r="MOE63" s="23"/>
      <c r="MOF63" s="23"/>
      <c r="MOG63" s="23"/>
      <c r="MOH63" s="23"/>
      <c r="MOI63" s="23"/>
      <c r="MOJ63" s="23"/>
      <c r="MOK63" s="23"/>
      <c r="MOL63" s="23"/>
      <c r="MOM63" s="23"/>
      <c r="MON63" s="23"/>
      <c r="MOO63" s="23"/>
      <c r="MOP63" s="23"/>
      <c r="MOQ63" s="23"/>
      <c r="MOR63" s="23"/>
      <c r="MOS63" s="23"/>
      <c r="MOT63" s="23"/>
      <c r="MOU63" s="23"/>
      <c r="MOV63" s="23"/>
      <c r="MOW63" s="23"/>
      <c r="MOX63" s="23"/>
      <c r="MOY63" s="23"/>
      <c r="MOZ63" s="23"/>
      <c r="MPA63" s="23"/>
      <c r="MPB63" s="23"/>
      <c r="MPC63" s="23"/>
      <c r="MPD63" s="23"/>
      <c r="MPE63" s="23"/>
      <c r="MPF63" s="23"/>
      <c r="MPG63" s="23"/>
      <c r="MPH63" s="23"/>
      <c r="MPI63" s="23"/>
      <c r="MPJ63" s="23"/>
      <c r="MPK63" s="23"/>
      <c r="MPL63" s="23"/>
      <c r="MPM63" s="23"/>
      <c r="MPN63" s="23"/>
      <c r="MPO63" s="23"/>
      <c r="MPP63" s="23"/>
      <c r="MPQ63" s="23"/>
      <c r="MPR63" s="23"/>
      <c r="MPS63" s="23"/>
      <c r="MPT63" s="23"/>
      <c r="MPU63" s="23"/>
      <c r="MPV63" s="23"/>
      <c r="MPW63" s="23"/>
      <c r="MPX63" s="23"/>
      <c r="MPY63" s="23"/>
      <c r="MPZ63" s="23"/>
      <c r="MQA63" s="23"/>
      <c r="MQB63" s="23"/>
      <c r="MQC63" s="23"/>
      <c r="MQD63" s="23"/>
      <c r="MQE63" s="23"/>
      <c r="MQF63" s="23"/>
      <c r="MQG63" s="23"/>
      <c r="MQH63" s="23"/>
      <c r="MQI63" s="23"/>
      <c r="MQJ63" s="23"/>
      <c r="MQK63" s="23"/>
      <c r="MQL63" s="23"/>
      <c r="MQM63" s="23"/>
      <c r="MQN63" s="23"/>
      <c r="MQO63" s="23"/>
      <c r="MQP63" s="23"/>
      <c r="MQQ63" s="23"/>
      <c r="MQR63" s="23"/>
      <c r="MQS63" s="23"/>
      <c r="MQT63" s="23"/>
      <c r="MQU63" s="23"/>
      <c r="MQV63" s="23"/>
      <c r="MQW63" s="23"/>
      <c r="MQX63" s="23"/>
      <c r="MQY63" s="23"/>
      <c r="MQZ63" s="23"/>
      <c r="MRA63" s="23"/>
      <c r="MRB63" s="23"/>
      <c r="MRC63" s="23"/>
      <c r="MRD63" s="23"/>
      <c r="MRE63" s="23"/>
      <c r="MRF63" s="23"/>
      <c r="MRG63" s="23"/>
      <c r="MRH63" s="23"/>
      <c r="MRI63" s="23"/>
      <c r="MRJ63" s="23"/>
      <c r="MRK63" s="23"/>
      <c r="MRL63" s="23"/>
      <c r="MRM63" s="23"/>
      <c r="MRN63" s="23"/>
      <c r="MRO63" s="23"/>
      <c r="MRP63" s="23"/>
      <c r="MRQ63" s="23"/>
      <c r="MRR63" s="23"/>
      <c r="MRS63" s="23"/>
      <c r="MRT63" s="23"/>
      <c r="MRU63" s="23"/>
      <c r="MRV63" s="23"/>
      <c r="MRW63" s="23"/>
      <c r="MRX63" s="23"/>
      <c r="MRY63" s="23"/>
      <c r="MRZ63" s="23"/>
      <c r="MSA63" s="23"/>
      <c r="MSB63" s="23"/>
      <c r="MSC63" s="23"/>
      <c r="MSD63" s="23"/>
      <c r="MSE63" s="23"/>
      <c r="MSF63" s="23"/>
      <c r="MSG63" s="23"/>
      <c r="MSH63" s="23"/>
      <c r="MSI63" s="23"/>
      <c r="MSJ63" s="23"/>
      <c r="MSK63" s="23"/>
      <c r="MSL63" s="23"/>
      <c r="MSM63" s="23"/>
      <c r="MSN63" s="23"/>
      <c r="MSO63" s="23"/>
      <c r="MSP63" s="23"/>
      <c r="MSQ63" s="23"/>
      <c r="MSR63" s="23"/>
      <c r="MSS63" s="23"/>
      <c r="MST63" s="23"/>
      <c r="MSU63" s="23"/>
      <c r="MSV63" s="23"/>
      <c r="MSW63" s="23"/>
      <c r="MSX63" s="23"/>
      <c r="MSY63" s="23"/>
      <c r="MSZ63" s="23"/>
      <c r="MTA63" s="23"/>
      <c r="MTB63" s="23"/>
      <c r="MTC63" s="23"/>
      <c r="MTD63" s="23"/>
      <c r="MTE63" s="23"/>
      <c r="MTF63" s="23"/>
      <c r="MTG63" s="23"/>
      <c r="MTH63" s="23"/>
      <c r="MTI63" s="23"/>
      <c r="MTJ63" s="23"/>
      <c r="MTK63" s="23"/>
      <c r="MTL63" s="23"/>
      <c r="MTM63" s="23"/>
      <c r="MTN63" s="23"/>
      <c r="MTO63" s="23"/>
      <c r="MTP63" s="23"/>
      <c r="MTQ63" s="23"/>
      <c r="MTR63" s="23"/>
      <c r="MTS63" s="23"/>
      <c r="MTT63" s="23"/>
      <c r="MTU63" s="23"/>
      <c r="MTV63" s="23"/>
      <c r="MTW63" s="23"/>
      <c r="MTX63" s="23"/>
      <c r="MTY63" s="23"/>
      <c r="MTZ63" s="23"/>
      <c r="MUA63" s="23"/>
      <c r="MUB63" s="23"/>
      <c r="MUC63" s="23"/>
      <c r="MUD63" s="23"/>
      <c r="MUE63" s="23"/>
      <c r="MUF63" s="23"/>
      <c r="MUG63" s="23"/>
      <c r="MUH63" s="23"/>
      <c r="MUI63" s="23"/>
      <c r="MUJ63" s="23"/>
      <c r="MUK63" s="23"/>
      <c r="MUL63" s="23"/>
      <c r="MUM63" s="23"/>
      <c r="MUN63" s="23"/>
      <c r="MUO63" s="23"/>
      <c r="MUP63" s="23"/>
      <c r="MUQ63" s="23"/>
      <c r="MUR63" s="23"/>
      <c r="MUS63" s="23"/>
      <c r="MUT63" s="23"/>
      <c r="MUU63" s="23"/>
      <c r="MUV63" s="23"/>
      <c r="MUW63" s="23"/>
      <c r="MUX63" s="23"/>
      <c r="MUY63" s="23"/>
      <c r="MUZ63" s="23"/>
      <c r="MVA63" s="23"/>
      <c r="MVB63" s="23"/>
      <c r="MVC63" s="23"/>
      <c r="MVD63" s="23"/>
      <c r="MVE63" s="23"/>
      <c r="MVF63" s="23"/>
      <c r="MVG63" s="23"/>
      <c r="MVH63" s="23"/>
      <c r="MVI63" s="23"/>
      <c r="MVJ63" s="23"/>
      <c r="MVK63" s="23"/>
      <c r="MVL63" s="23"/>
      <c r="MVM63" s="23"/>
      <c r="MVN63" s="23"/>
      <c r="MVO63" s="23"/>
      <c r="MVP63" s="23"/>
      <c r="MVQ63" s="23"/>
      <c r="MVR63" s="23"/>
      <c r="MVS63" s="23"/>
      <c r="MVT63" s="23"/>
      <c r="MVU63" s="23"/>
      <c r="MVV63" s="23"/>
      <c r="MVW63" s="23"/>
      <c r="MVX63" s="23"/>
      <c r="MVY63" s="23"/>
      <c r="MVZ63" s="23"/>
      <c r="MWA63" s="23"/>
      <c r="MWB63" s="23"/>
      <c r="MWC63" s="23"/>
      <c r="MWD63" s="23"/>
      <c r="MWE63" s="23"/>
      <c r="MWF63" s="23"/>
      <c r="MWG63" s="23"/>
      <c r="MWH63" s="23"/>
      <c r="MWI63" s="23"/>
      <c r="MWJ63" s="23"/>
      <c r="MWK63" s="23"/>
      <c r="MWL63" s="23"/>
      <c r="MWM63" s="23"/>
      <c r="MWN63" s="23"/>
      <c r="MWO63" s="23"/>
      <c r="MWP63" s="23"/>
      <c r="MWQ63" s="23"/>
      <c r="MWR63" s="23"/>
      <c r="MWS63" s="23"/>
      <c r="MWT63" s="23"/>
      <c r="MWU63" s="23"/>
      <c r="MWV63" s="23"/>
      <c r="MWW63" s="23"/>
      <c r="MWX63" s="23"/>
      <c r="MWY63" s="23"/>
      <c r="MWZ63" s="23"/>
      <c r="MXA63" s="23"/>
      <c r="MXB63" s="23"/>
      <c r="MXC63" s="23"/>
      <c r="MXD63" s="23"/>
      <c r="MXE63" s="23"/>
      <c r="MXF63" s="23"/>
      <c r="MXG63" s="23"/>
      <c r="MXH63" s="23"/>
      <c r="MXI63" s="23"/>
      <c r="MXJ63" s="23"/>
      <c r="MXK63" s="23"/>
      <c r="MXL63" s="23"/>
      <c r="MXM63" s="23"/>
      <c r="MXN63" s="23"/>
      <c r="MXO63" s="23"/>
      <c r="MXP63" s="23"/>
      <c r="MXQ63" s="23"/>
      <c r="MXR63" s="23"/>
      <c r="MXS63" s="23"/>
      <c r="MXT63" s="23"/>
      <c r="MXU63" s="23"/>
      <c r="MXV63" s="23"/>
      <c r="MXW63" s="23"/>
      <c r="MXX63" s="23"/>
      <c r="MXY63" s="23"/>
      <c r="MXZ63" s="23"/>
      <c r="MYA63" s="23"/>
      <c r="MYB63" s="23"/>
      <c r="MYC63" s="23"/>
      <c r="MYD63" s="23"/>
      <c r="MYE63" s="23"/>
      <c r="MYF63" s="23"/>
      <c r="MYG63" s="23"/>
      <c r="MYH63" s="23"/>
      <c r="MYI63" s="23"/>
      <c r="MYJ63" s="23"/>
      <c r="MYK63" s="23"/>
      <c r="MYL63" s="23"/>
      <c r="MYM63" s="23"/>
      <c r="MYN63" s="23"/>
      <c r="MYO63" s="23"/>
      <c r="MYP63" s="23"/>
      <c r="MYQ63" s="23"/>
      <c r="MYR63" s="23"/>
      <c r="MYS63" s="23"/>
      <c r="MYT63" s="23"/>
      <c r="MYU63" s="23"/>
      <c r="MYV63" s="23"/>
      <c r="MYW63" s="23"/>
      <c r="MYX63" s="23"/>
      <c r="MYY63" s="23"/>
      <c r="MYZ63" s="23"/>
      <c r="MZA63" s="23"/>
      <c r="MZB63" s="23"/>
      <c r="MZC63" s="23"/>
      <c r="MZD63" s="23"/>
      <c r="MZE63" s="23"/>
      <c r="MZF63" s="23"/>
      <c r="MZG63" s="23"/>
      <c r="MZH63" s="23"/>
      <c r="MZI63" s="23"/>
      <c r="MZJ63" s="23"/>
      <c r="MZK63" s="23"/>
      <c r="MZL63" s="23"/>
      <c r="MZM63" s="23"/>
      <c r="MZN63" s="23"/>
      <c r="MZO63" s="23"/>
      <c r="MZP63" s="23"/>
      <c r="MZQ63" s="23"/>
      <c r="MZR63" s="23"/>
      <c r="MZS63" s="23"/>
      <c r="MZT63" s="23"/>
      <c r="MZU63" s="23"/>
      <c r="MZV63" s="23"/>
      <c r="MZW63" s="23"/>
      <c r="MZX63" s="23"/>
      <c r="MZY63" s="23"/>
      <c r="MZZ63" s="23"/>
      <c r="NAA63" s="23"/>
      <c r="NAB63" s="23"/>
      <c r="NAC63" s="23"/>
      <c r="NAD63" s="23"/>
      <c r="NAE63" s="23"/>
      <c r="NAF63" s="23"/>
      <c r="NAG63" s="23"/>
      <c r="NAH63" s="23"/>
      <c r="NAI63" s="23"/>
      <c r="NAJ63" s="23"/>
      <c r="NAK63" s="23"/>
      <c r="NAL63" s="23"/>
      <c r="NAM63" s="23"/>
      <c r="NAN63" s="23"/>
      <c r="NAO63" s="23"/>
      <c r="NAP63" s="23"/>
      <c r="NAQ63" s="23"/>
      <c r="NAR63" s="23"/>
      <c r="NAS63" s="23"/>
      <c r="NAT63" s="23"/>
      <c r="NAU63" s="23"/>
      <c r="NAV63" s="23"/>
      <c r="NAW63" s="23"/>
      <c r="NAX63" s="23"/>
      <c r="NAY63" s="23"/>
      <c r="NAZ63" s="23"/>
      <c r="NBA63" s="23"/>
      <c r="NBB63" s="23"/>
      <c r="NBC63" s="23"/>
      <c r="NBD63" s="23"/>
      <c r="NBE63" s="23"/>
      <c r="NBF63" s="23"/>
      <c r="NBG63" s="23"/>
      <c r="NBH63" s="23"/>
      <c r="NBI63" s="23"/>
      <c r="NBJ63" s="23"/>
      <c r="NBK63" s="23"/>
      <c r="NBL63" s="23"/>
      <c r="NBM63" s="23"/>
      <c r="NBN63" s="23"/>
      <c r="NBO63" s="23"/>
      <c r="NBP63" s="23"/>
      <c r="NBQ63" s="23"/>
      <c r="NBR63" s="23"/>
      <c r="NBS63" s="23"/>
      <c r="NBT63" s="23"/>
      <c r="NBU63" s="23"/>
      <c r="NBV63" s="23"/>
      <c r="NBW63" s="23"/>
      <c r="NBX63" s="23"/>
      <c r="NBY63" s="23"/>
      <c r="NBZ63" s="23"/>
      <c r="NCA63" s="23"/>
      <c r="NCB63" s="23"/>
      <c r="NCC63" s="23"/>
      <c r="NCD63" s="23"/>
      <c r="NCE63" s="23"/>
      <c r="NCF63" s="23"/>
      <c r="NCG63" s="23"/>
      <c r="NCH63" s="23"/>
      <c r="NCI63" s="23"/>
      <c r="NCJ63" s="23"/>
      <c r="NCK63" s="23"/>
      <c r="NCL63" s="23"/>
      <c r="NCM63" s="23"/>
      <c r="NCN63" s="23"/>
      <c r="NCO63" s="23"/>
      <c r="NCP63" s="23"/>
      <c r="NCQ63" s="23"/>
      <c r="NCR63" s="23"/>
      <c r="NCS63" s="23"/>
      <c r="NCT63" s="23"/>
      <c r="NCU63" s="23"/>
      <c r="NCV63" s="23"/>
      <c r="NCW63" s="23"/>
      <c r="NCX63" s="23"/>
      <c r="NCY63" s="23"/>
      <c r="NCZ63" s="23"/>
      <c r="NDA63" s="23"/>
      <c r="NDB63" s="23"/>
      <c r="NDC63" s="23"/>
      <c r="NDD63" s="23"/>
      <c r="NDE63" s="23"/>
      <c r="NDF63" s="23"/>
      <c r="NDG63" s="23"/>
      <c r="NDH63" s="23"/>
      <c r="NDI63" s="23"/>
      <c r="NDJ63" s="23"/>
      <c r="NDK63" s="23"/>
      <c r="NDL63" s="23"/>
      <c r="NDM63" s="23"/>
      <c r="NDN63" s="23"/>
      <c r="NDO63" s="23"/>
      <c r="NDP63" s="23"/>
      <c r="NDQ63" s="23"/>
      <c r="NDR63" s="23"/>
      <c r="NDS63" s="23"/>
      <c r="NDT63" s="23"/>
      <c r="NDU63" s="23"/>
      <c r="NDV63" s="23"/>
      <c r="NDW63" s="23"/>
      <c r="NDX63" s="23"/>
      <c r="NDY63" s="23"/>
      <c r="NDZ63" s="23"/>
      <c r="NEA63" s="23"/>
      <c r="NEB63" s="23"/>
      <c r="NEC63" s="23"/>
      <c r="NED63" s="23"/>
      <c r="NEE63" s="23"/>
      <c r="NEF63" s="23"/>
      <c r="NEG63" s="23"/>
      <c r="NEH63" s="23"/>
      <c r="NEI63" s="23"/>
      <c r="NEJ63" s="23"/>
      <c r="NEK63" s="23"/>
      <c r="NEL63" s="23"/>
      <c r="NEM63" s="23"/>
      <c r="NEN63" s="23"/>
      <c r="NEO63" s="23"/>
      <c r="NEP63" s="23"/>
      <c r="NEQ63" s="23"/>
      <c r="NER63" s="23"/>
      <c r="NES63" s="23"/>
      <c r="NET63" s="23"/>
      <c r="NEU63" s="23"/>
      <c r="NEV63" s="23"/>
      <c r="NEW63" s="23"/>
      <c r="NEX63" s="23"/>
      <c r="NEY63" s="23"/>
      <c r="NEZ63" s="23"/>
      <c r="NFA63" s="23"/>
      <c r="NFB63" s="23"/>
      <c r="NFC63" s="23"/>
      <c r="NFD63" s="23"/>
      <c r="NFE63" s="23"/>
      <c r="NFF63" s="23"/>
      <c r="NFG63" s="23"/>
      <c r="NFH63" s="23"/>
      <c r="NFI63" s="23"/>
      <c r="NFJ63" s="23"/>
      <c r="NFK63" s="23"/>
      <c r="NFL63" s="23"/>
      <c r="NFM63" s="23"/>
      <c r="NFN63" s="23"/>
      <c r="NFO63" s="23"/>
      <c r="NFP63" s="23"/>
      <c r="NFQ63" s="23"/>
      <c r="NFR63" s="23"/>
      <c r="NFS63" s="23"/>
      <c r="NFT63" s="23"/>
      <c r="NFU63" s="23"/>
      <c r="NFV63" s="23"/>
      <c r="NFW63" s="23"/>
      <c r="NFX63" s="23"/>
      <c r="NFY63" s="23"/>
      <c r="NFZ63" s="23"/>
      <c r="NGA63" s="23"/>
      <c r="NGB63" s="23"/>
      <c r="NGC63" s="23"/>
      <c r="NGD63" s="23"/>
      <c r="NGE63" s="23"/>
      <c r="NGF63" s="23"/>
      <c r="NGG63" s="23"/>
      <c r="NGH63" s="23"/>
      <c r="NGI63" s="23"/>
      <c r="NGJ63" s="23"/>
      <c r="NGK63" s="23"/>
      <c r="NGL63" s="23"/>
      <c r="NGM63" s="23"/>
      <c r="NGN63" s="23"/>
      <c r="NGO63" s="23"/>
      <c r="NGP63" s="23"/>
      <c r="NGQ63" s="23"/>
      <c r="NGR63" s="23"/>
      <c r="NGS63" s="23"/>
      <c r="NGT63" s="23"/>
      <c r="NGU63" s="23"/>
      <c r="NGV63" s="23"/>
      <c r="NGW63" s="23"/>
      <c r="NGX63" s="23"/>
      <c r="NGY63" s="23"/>
      <c r="NGZ63" s="23"/>
      <c r="NHA63" s="23"/>
      <c r="NHB63" s="23"/>
      <c r="NHC63" s="23"/>
      <c r="NHD63" s="23"/>
      <c r="NHE63" s="23"/>
      <c r="NHF63" s="23"/>
      <c r="NHG63" s="23"/>
      <c r="NHH63" s="23"/>
      <c r="NHI63" s="23"/>
      <c r="NHJ63" s="23"/>
      <c r="NHK63" s="23"/>
      <c r="NHL63" s="23"/>
      <c r="NHM63" s="23"/>
      <c r="NHN63" s="23"/>
      <c r="NHO63" s="23"/>
      <c r="NHP63" s="23"/>
      <c r="NHQ63" s="23"/>
      <c r="NHR63" s="23"/>
      <c r="NHS63" s="23"/>
      <c r="NHT63" s="23"/>
      <c r="NHU63" s="23"/>
      <c r="NHV63" s="23"/>
      <c r="NHW63" s="23"/>
      <c r="NHX63" s="23"/>
      <c r="NHY63" s="23"/>
      <c r="NHZ63" s="23"/>
      <c r="NIA63" s="23"/>
      <c r="NIB63" s="23"/>
      <c r="NIC63" s="23"/>
      <c r="NID63" s="23"/>
      <c r="NIE63" s="23"/>
      <c r="NIF63" s="23"/>
      <c r="NIG63" s="23"/>
      <c r="NIH63" s="23"/>
      <c r="NII63" s="23"/>
      <c r="NIJ63" s="23"/>
      <c r="NIK63" s="23"/>
      <c r="NIL63" s="23"/>
      <c r="NIM63" s="23"/>
      <c r="NIN63" s="23"/>
      <c r="NIO63" s="23"/>
      <c r="NIP63" s="23"/>
      <c r="NIQ63" s="23"/>
      <c r="NIR63" s="23"/>
      <c r="NIS63" s="23"/>
      <c r="NIT63" s="23"/>
      <c r="NIU63" s="23"/>
      <c r="NIV63" s="23"/>
      <c r="NIW63" s="23"/>
      <c r="NIX63" s="23"/>
      <c r="NIY63" s="23"/>
      <c r="NIZ63" s="23"/>
      <c r="NJA63" s="23"/>
      <c r="NJB63" s="23"/>
      <c r="NJC63" s="23"/>
      <c r="NJD63" s="23"/>
      <c r="NJE63" s="23"/>
      <c r="NJF63" s="23"/>
      <c r="NJG63" s="23"/>
      <c r="NJH63" s="23"/>
      <c r="NJI63" s="23"/>
      <c r="NJJ63" s="23"/>
      <c r="NJK63" s="23"/>
      <c r="NJL63" s="23"/>
      <c r="NJM63" s="23"/>
      <c r="NJN63" s="23"/>
      <c r="NJO63" s="23"/>
      <c r="NJP63" s="23"/>
      <c r="NJQ63" s="23"/>
      <c r="NJR63" s="23"/>
      <c r="NJS63" s="23"/>
      <c r="NJT63" s="23"/>
      <c r="NJU63" s="23"/>
      <c r="NJV63" s="23"/>
      <c r="NJW63" s="23"/>
      <c r="NJX63" s="23"/>
      <c r="NJY63" s="23"/>
      <c r="NJZ63" s="23"/>
      <c r="NKA63" s="23"/>
      <c r="NKB63" s="23"/>
      <c r="NKC63" s="23"/>
      <c r="NKD63" s="23"/>
      <c r="NKE63" s="23"/>
      <c r="NKF63" s="23"/>
      <c r="NKG63" s="23"/>
      <c r="NKH63" s="23"/>
      <c r="NKI63" s="23"/>
      <c r="NKJ63" s="23"/>
      <c r="NKK63" s="23"/>
      <c r="NKL63" s="23"/>
      <c r="NKM63" s="23"/>
      <c r="NKN63" s="23"/>
      <c r="NKO63" s="23"/>
      <c r="NKP63" s="23"/>
      <c r="NKQ63" s="23"/>
      <c r="NKR63" s="23"/>
      <c r="NKS63" s="23"/>
      <c r="NKT63" s="23"/>
      <c r="NKU63" s="23"/>
      <c r="NKV63" s="23"/>
      <c r="NKW63" s="23"/>
      <c r="NKX63" s="23"/>
      <c r="NKY63" s="23"/>
      <c r="NKZ63" s="23"/>
      <c r="NLA63" s="23"/>
      <c r="NLB63" s="23"/>
      <c r="NLC63" s="23"/>
      <c r="NLD63" s="23"/>
      <c r="NLE63" s="23"/>
      <c r="NLF63" s="23"/>
      <c r="NLG63" s="23"/>
      <c r="NLH63" s="23"/>
      <c r="NLI63" s="23"/>
      <c r="NLJ63" s="23"/>
      <c r="NLK63" s="23"/>
      <c r="NLL63" s="23"/>
      <c r="NLM63" s="23"/>
      <c r="NLN63" s="23"/>
      <c r="NLO63" s="23"/>
      <c r="NLP63" s="23"/>
      <c r="NLQ63" s="23"/>
      <c r="NLR63" s="23"/>
      <c r="NLS63" s="23"/>
      <c r="NLT63" s="23"/>
      <c r="NLU63" s="23"/>
      <c r="NLV63" s="23"/>
      <c r="NLW63" s="23"/>
      <c r="NLX63" s="23"/>
      <c r="NLY63" s="23"/>
      <c r="NLZ63" s="23"/>
      <c r="NMA63" s="23"/>
      <c r="NMB63" s="23"/>
      <c r="NMC63" s="23"/>
      <c r="NMD63" s="23"/>
      <c r="NME63" s="23"/>
      <c r="NMF63" s="23"/>
      <c r="NMG63" s="23"/>
      <c r="NMH63" s="23"/>
      <c r="NMI63" s="23"/>
      <c r="NMJ63" s="23"/>
      <c r="NMK63" s="23"/>
      <c r="NML63" s="23"/>
      <c r="NMM63" s="23"/>
      <c r="NMN63" s="23"/>
      <c r="NMO63" s="23"/>
      <c r="NMP63" s="23"/>
      <c r="NMQ63" s="23"/>
      <c r="NMR63" s="23"/>
      <c r="NMS63" s="23"/>
      <c r="NMT63" s="23"/>
      <c r="NMU63" s="23"/>
      <c r="NMV63" s="23"/>
      <c r="NMW63" s="23"/>
      <c r="NMX63" s="23"/>
      <c r="NMY63" s="23"/>
      <c r="NMZ63" s="23"/>
      <c r="NNA63" s="23"/>
      <c r="NNB63" s="23"/>
      <c r="NNC63" s="23"/>
      <c r="NND63" s="23"/>
      <c r="NNE63" s="23"/>
      <c r="NNF63" s="23"/>
      <c r="NNG63" s="23"/>
      <c r="NNH63" s="23"/>
      <c r="NNI63" s="23"/>
      <c r="NNJ63" s="23"/>
      <c r="NNK63" s="23"/>
      <c r="NNL63" s="23"/>
      <c r="NNM63" s="23"/>
      <c r="NNN63" s="23"/>
      <c r="NNO63" s="23"/>
      <c r="NNP63" s="23"/>
      <c r="NNQ63" s="23"/>
      <c r="NNR63" s="23"/>
      <c r="NNS63" s="23"/>
      <c r="NNT63" s="23"/>
      <c r="NNU63" s="23"/>
      <c r="NNV63" s="23"/>
      <c r="NNW63" s="23"/>
      <c r="NNX63" s="23"/>
      <c r="NNY63" s="23"/>
      <c r="NNZ63" s="23"/>
      <c r="NOA63" s="23"/>
      <c r="NOB63" s="23"/>
      <c r="NOC63" s="23"/>
      <c r="NOD63" s="23"/>
      <c r="NOE63" s="23"/>
      <c r="NOF63" s="23"/>
      <c r="NOG63" s="23"/>
      <c r="NOH63" s="23"/>
      <c r="NOI63" s="23"/>
      <c r="NOJ63" s="23"/>
      <c r="NOK63" s="23"/>
      <c r="NOL63" s="23"/>
      <c r="NOM63" s="23"/>
      <c r="NON63" s="23"/>
      <c r="NOO63" s="23"/>
      <c r="NOP63" s="23"/>
      <c r="NOQ63" s="23"/>
      <c r="NOR63" s="23"/>
      <c r="NOS63" s="23"/>
      <c r="NOT63" s="23"/>
      <c r="NOU63" s="23"/>
      <c r="NOV63" s="23"/>
      <c r="NOW63" s="23"/>
      <c r="NOX63" s="23"/>
      <c r="NOY63" s="23"/>
      <c r="NOZ63" s="23"/>
      <c r="NPA63" s="23"/>
      <c r="NPB63" s="23"/>
      <c r="NPC63" s="23"/>
      <c r="NPD63" s="23"/>
      <c r="NPE63" s="23"/>
      <c r="NPF63" s="23"/>
      <c r="NPG63" s="23"/>
      <c r="NPH63" s="23"/>
      <c r="NPI63" s="23"/>
      <c r="NPJ63" s="23"/>
      <c r="NPK63" s="23"/>
      <c r="NPL63" s="23"/>
      <c r="NPM63" s="23"/>
      <c r="NPN63" s="23"/>
      <c r="NPO63" s="23"/>
      <c r="NPP63" s="23"/>
      <c r="NPQ63" s="23"/>
      <c r="NPR63" s="23"/>
      <c r="NPS63" s="23"/>
      <c r="NPT63" s="23"/>
      <c r="NPU63" s="23"/>
      <c r="NPV63" s="23"/>
      <c r="NPW63" s="23"/>
      <c r="NPX63" s="23"/>
      <c r="NPY63" s="23"/>
      <c r="NPZ63" s="23"/>
      <c r="NQA63" s="23"/>
      <c r="NQB63" s="23"/>
      <c r="NQC63" s="23"/>
      <c r="NQD63" s="23"/>
      <c r="NQE63" s="23"/>
      <c r="NQF63" s="23"/>
      <c r="NQG63" s="23"/>
      <c r="NQH63" s="23"/>
      <c r="NQI63" s="23"/>
      <c r="NQJ63" s="23"/>
      <c r="NQK63" s="23"/>
      <c r="NQL63" s="23"/>
      <c r="NQM63" s="23"/>
      <c r="NQN63" s="23"/>
      <c r="NQO63" s="23"/>
      <c r="NQP63" s="23"/>
      <c r="NQQ63" s="23"/>
      <c r="NQR63" s="23"/>
      <c r="NQS63" s="23"/>
      <c r="NQT63" s="23"/>
      <c r="NQU63" s="23"/>
      <c r="NQV63" s="23"/>
      <c r="NQW63" s="23"/>
      <c r="NQX63" s="23"/>
      <c r="NQY63" s="23"/>
      <c r="NQZ63" s="23"/>
      <c r="NRA63" s="23"/>
      <c r="NRB63" s="23"/>
      <c r="NRC63" s="23"/>
      <c r="NRD63" s="23"/>
      <c r="NRE63" s="23"/>
      <c r="NRF63" s="23"/>
      <c r="NRG63" s="23"/>
      <c r="NRH63" s="23"/>
      <c r="NRI63" s="23"/>
      <c r="NRJ63" s="23"/>
      <c r="NRK63" s="23"/>
      <c r="NRL63" s="23"/>
      <c r="NRM63" s="23"/>
      <c r="NRN63" s="23"/>
      <c r="NRO63" s="23"/>
      <c r="NRP63" s="23"/>
      <c r="NRQ63" s="23"/>
      <c r="NRR63" s="23"/>
      <c r="NRS63" s="23"/>
      <c r="NRT63" s="23"/>
      <c r="NRU63" s="23"/>
      <c r="NRV63" s="23"/>
      <c r="NRW63" s="23"/>
      <c r="NRX63" s="23"/>
      <c r="NRY63" s="23"/>
      <c r="NRZ63" s="23"/>
      <c r="NSA63" s="23"/>
      <c r="NSB63" s="23"/>
      <c r="NSC63" s="23"/>
      <c r="NSD63" s="23"/>
      <c r="NSE63" s="23"/>
      <c r="NSF63" s="23"/>
      <c r="NSG63" s="23"/>
      <c r="NSH63" s="23"/>
      <c r="NSI63" s="23"/>
      <c r="NSJ63" s="23"/>
      <c r="NSK63" s="23"/>
      <c r="NSL63" s="23"/>
      <c r="NSM63" s="23"/>
      <c r="NSN63" s="23"/>
      <c r="NSO63" s="23"/>
      <c r="NSP63" s="23"/>
      <c r="NSQ63" s="23"/>
      <c r="NSR63" s="23"/>
      <c r="NSS63" s="23"/>
      <c r="NST63" s="23"/>
      <c r="NSU63" s="23"/>
      <c r="NSV63" s="23"/>
      <c r="NSW63" s="23"/>
      <c r="NSX63" s="23"/>
      <c r="NSY63" s="23"/>
      <c r="NSZ63" s="23"/>
      <c r="NTA63" s="23"/>
      <c r="NTB63" s="23"/>
      <c r="NTC63" s="23"/>
      <c r="NTD63" s="23"/>
      <c r="NTE63" s="23"/>
      <c r="NTF63" s="23"/>
      <c r="NTG63" s="23"/>
      <c r="NTH63" s="23"/>
      <c r="NTI63" s="23"/>
      <c r="NTJ63" s="23"/>
      <c r="NTK63" s="23"/>
      <c r="NTL63" s="23"/>
      <c r="NTM63" s="23"/>
      <c r="NTN63" s="23"/>
      <c r="NTO63" s="23"/>
      <c r="NTP63" s="23"/>
      <c r="NTQ63" s="23"/>
      <c r="NTR63" s="23"/>
      <c r="NTS63" s="23"/>
      <c r="NTT63" s="23"/>
      <c r="NTU63" s="23"/>
      <c r="NTV63" s="23"/>
      <c r="NTW63" s="23"/>
      <c r="NTX63" s="23"/>
      <c r="NTY63" s="23"/>
      <c r="NTZ63" s="23"/>
      <c r="NUA63" s="23"/>
      <c r="NUB63" s="23"/>
      <c r="NUC63" s="23"/>
      <c r="NUD63" s="23"/>
      <c r="NUE63" s="23"/>
      <c r="NUF63" s="23"/>
      <c r="NUG63" s="23"/>
      <c r="NUH63" s="23"/>
      <c r="NUI63" s="23"/>
      <c r="NUJ63" s="23"/>
      <c r="NUK63" s="23"/>
      <c r="NUL63" s="23"/>
      <c r="NUM63" s="23"/>
      <c r="NUN63" s="23"/>
      <c r="NUO63" s="23"/>
      <c r="NUP63" s="23"/>
      <c r="NUQ63" s="23"/>
      <c r="NUR63" s="23"/>
      <c r="NUS63" s="23"/>
      <c r="NUT63" s="23"/>
      <c r="NUU63" s="23"/>
      <c r="NUV63" s="23"/>
      <c r="NUW63" s="23"/>
      <c r="NUX63" s="23"/>
      <c r="NUY63" s="23"/>
      <c r="NUZ63" s="23"/>
      <c r="NVA63" s="23"/>
      <c r="NVB63" s="23"/>
      <c r="NVC63" s="23"/>
      <c r="NVD63" s="23"/>
      <c r="NVE63" s="23"/>
      <c r="NVF63" s="23"/>
      <c r="NVG63" s="23"/>
      <c r="NVH63" s="23"/>
      <c r="NVI63" s="23"/>
      <c r="NVJ63" s="23"/>
      <c r="NVK63" s="23"/>
      <c r="NVL63" s="23"/>
      <c r="NVM63" s="23"/>
      <c r="NVN63" s="23"/>
      <c r="NVO63" s="23"/>
      <c r="NVP63" s="23"/>
      <c r="NVQ63" s="23"/>
      <c r="NVR63" s="23"/>
      <c r="NVS63" s="23"/>
      <c r="NVT63" s="23"/>
      <c r="NVU63" s="23"/>
      <c r="NVV63" s="23"/>
      <c r="NVW63" s="23"/>
      <c r="NVX63" s="23"/>
      <c r="NVY63" s="23"/>
      <c r="NVZ63" s="23"/>
      <c r="NWA63" s="23"/>
      <c r="NWB63" s="23"/>
      <c r="NWC63" s="23"/>
      <c r="NWD63" s="23"/>
      <c r="NWE63" s="23"/>
      <c r="NWF63" s="23"/>
      <c r="NWG63" s="23"/>
      <c r="NWH63" s="23"/>
      <c r="NWI63" s="23"/>
      <c r="NWJ63" s="23"/>
      <c r="NWK63" s="23"/>
      <c r="NWL63" s="23"/>
      <c r="NWM63" s="23"/>
      <c r="NWN63" s="23"/>
      <c r="NWO63" s="23"/>
      <c r="NWP63" s="23"/>
      <c r="NWQ63" s="23"/>
      <c r="NWR63" s="23"/>
      <c r="NWS63" s="23"/>
      <c r="NWT63" s="23"/>
      <c r="NWU63" s="23"/>
      <c r="NWV63" s="23"/>
      <c r="NWW63" s="23"/>
      <c r="NWX63" s="23"/>
      <c r="NWY63" s="23"/>
      <c r="NWZ63" s="23"/>
      <c r="NXA63" s="23"/>
      <c r="NXB63" s="23"/>
      <c r="NXC63" s="23"/>
      <c r="NXD63" s="23"/>
      <c r="NXE63" s="23"/>
      <c r="NXF63" s="23"/>
      <c r="NXG63" s="23"/>
      <c r="NXH63" s="23"/>
      <c r="NXI63" s="23"/>
      <c r="NXJ63" s="23"/>
      <c r="NXK63" s="23"/>
      <c r="NXL63" s="23"/>
      <c r="NXM63" s="23"/>
      <c r="NXN63" s="23"/>
      <c r="NXO63" s="23"/>
      <c r="NXP63" s="23"/>
      <c r="NXQ63" s="23"/>
      <c r="NXR63" s="23"/>
      <c r="NXS63" s="23"/>
      <c r="NXT63" s="23"/>
      <c r="NXU63" s="23"/>
      <c r="NXV63" s="23"/>
      <c r="NXW63" s="23"/>
      <c r="NXX63" s="23"/>
      <c r="NXY63" s="23"/>
      <c r="NXZ63" s="23"/>
      <c r="NYA63" s="23"/>
      <c r="NYB63" s="23"/>
      <c r="NYC63" s="23"/>
      <c r="NYD63" s="23"/>
      <c r="NYE63" s="23"/>
      <c r="NYF63" s="23"/>
      <c r="NYG63" s="23"/>
      <c r="NYH63" s="23"/>
      <c r="NYI63" s="23"/>
      <c r="NYJ63" s="23"/>
      <c r="NYK63" s="23"/>
      <c r="NYL63" s="23"/>
      <c r="NYM63" s="23"/>
      <c r="NYN63" s="23"/>
      <c r="NYO63" s="23"/>
      <c r="NYP63" s="23"/>
      <c r="NYQ63" s="23"/>
      <c r="NYR63" s="23"/>
      <c r="NYS63" s="23"/>
      <c r="NYT63" s="23"/>
      <c r="NYU63" s="23"/>
      <c r="NYV63" s="23"/>
      <c r="NYW63" s="23"/>
      <c r="NYX63" s="23"/>
      <c r="NYY63" s="23"/>
      <c r="NYZ63" s="23"/>
      <c r="NZA63" s="23"/>
      <c r="NZB63" s="23"/>
      <c r="NZC63" s="23"/>
      <c r="NZD63" s="23"/>
      <c r="NZE63" s="23"/>
      <c r="NZF63" s="23"/>
      <c r="NZG63" s="23"/>
      <c r="NZH63" s="23"/>
      <c r="NZI63" s="23"/>
      <c r="NZJ63" s="23"/>
      <c r="NZK63" s="23"/>
      <c r="NZL63" s="23"/>
      <c r="NZM63" s="23"/>
      <c r="NZN63" s="23"/>
      <c r="NZO63" s="23"/>
      <c r="NZP63" s="23"/>
      <c r="NZQ63" s="23"/>
      <c r="NZR63" s="23"/>
      <c r="NZS63" s="23"/>
      <c r="NZT63" s="23"/>
      <c r="NZU63" s="23"/>
      <c r="NZV63" s="23"/>
      <c r="NZW63" s="23"/>
      <c r="NZX63" s="23"/>
      <c r="NZY63" s="23"/>
      <c r="NZZ63" s="23"/>
      <c r="OAA63" s="23"/>
      <c r="OAB63" s="23"/>
      <c r="OAC63" s="23"/>
      <c r="OAD63" s="23"/>
      <c r="OAE63" s="23"/>
      <c r="OAF63" s="23"/>
      <c r="OAG63" s="23"/>
      <c r="OAH63" s="23"/>
      <c r="OAI63" s="23"/>
      <c r="OAJ63" s="23"/>
      <c r="OAK63" s="23"/>
      <c r="OAL63" s="23"/>
      <c r="OAM63" s="23"/>
      <c r="OAN63" s="23"/>
      <c r="OAO63" s="23"/>
      <c r="OAP63" s="23"/>
      <c r="OAQ63" s="23"/>
      <c r="OAR63" s="23"/>
      <c r="OAS63" s="23"/>
      <c r="OAT63" s="23"/>
      <c r="OAU63" s="23"/>
      <c r="OAV63" s="23"/>
      <c r="OAW63" s="23"/>
      <c r="OAX63" s="23"/>
      <c r="OAY63" s="23"/>
      <c r="OAZ63" s="23"/>
      <c r="OBA63" s="23"/>
      <c r="OBB63" s="23"/>
      <c r="OBC63" s="23"/>
      <c r="OBD63" s="23"/>
      <c r="OBE63" s="23"/>
      <c r="OBF63" s="23"/>
      <c r="OBG63" s="23"/>
      <c r="OBH63" s="23"/>
      <c r="OBI63" s="23"/>
      <c r="OBJ63" s="23"/>
      <c r="OBK63" s="23"/>
      <c r="OBL63" s="23"/>
      <c r="OBM63" s="23"/>
      <c r="OBN63" s="23"/>
      <c r="OBO63" s="23"/>
      <c r="OBP63" s="23"/>
      <c r="OBQ63" s="23"/>
      <c r="OBR63" s="23"/>
      <c r="OBS63" s="23"/>
      <c r="OBT63" s="23"/>
      <c r="OBU63" s="23"/>
      <c r="OBV63" s="23"/>
      <c r="OBW63" s="23"/>
      <c r="OBX63" s="23"/>
      <c r="OBY63" s="23"/>
      <c r="OBZ63" s="23"/>
      <c r="OCA63" s="23"/>
      <c r="OCB63" s="23"/>
      <c r="OCC63" s="23"/>
      <c r="OCD63" s="23"/>
      <c r="OCE63" s="23"/>
      <c r="OCF63" s="23"/>
      <c r="OCG63" s="23"/>
      <c r="OCH63" s="23"/>
      <c r="OCI63" s="23"/>
      <c r="OCJ63" s="23"/>
      <c r="OCK63" s="23"/>
      <c r="OCL63" s="23"/>
      <c r="OCM63" s="23"/>
      <c r="OCN63" s="23"/>
      <c r="OCO63" s="23"/>
      <c r="OCP63" s="23"/>
      <c r="OCQ63" s="23"/>
      <c r="OCR63" s="23"/>
      <c r="OCS63" s="23"/>
      <c r="OCT63" s="23"/>
      <c r="OCU63" s="23"/>
      <c r="OCV63" s="23"/>
      <c r="OCW63" s="23"/>
      <c r="OCX63" s="23"/>
      <c r="OCY63" s="23"/>
      <c r="OCZ63" s="23"/>
      <c r="ODA63" s="23"/>
      <c r="ODB63" s="23"/>
      <c r="ODC63" s="23"/>
      <c r="ODD63" s="23"/>
      <c r="ODE63" s="23"/>
      <c r="ODF63" s="23"/>
      <c r="ODG63" s="23"/>
      <c r="ODH63" s="23"/>
      <c r="ODI63" s="23"/>
      <c r="ODJ63" s="23"/>
      <c r="ODK63" s="23"/>
      <c r="ODL63" s="23"/>
      <c r="ODM63" s="23"/>
      <c r="ODN63" s="23"/>
      <c r="ODO63" s="23"/>
      <c r="ODP63" s="23"/>
      <c r="ODQ63" s="23"/>
      <c r="ODR63" s="23"/>
      <c r="ODS63" s="23"/>
      <c r="ODT63" s="23"/>
      <c r="ODU63" s="23"/>
      <c r="ODV63" s="23"/>
      <c r="ODW63" s="23"/>
      <c r="ODX63" s="23"/>
      <c r="ODY63" s="23"/>
      <c r="ODZ63" s="23"/>
      <c r="OEA63" s="23"/>
      <c r="OEB63" s="23"/>
      <c r="OEC63" s="23"/>
      <c r="OED63" s="23"/>
      <c r="OEE63" s="23"/>
      <c r="OEF63" s="23"/>
      <c r="OEG63" s="23"/>
      <c r="OEH63" s="23"/>
      <c r="OEI63" s="23"/>
      <c r="OEJ63" s="23"/>
      <c r="OEK63" s="23"/>
      <c r="OEL63" s="23"/>
      <c r="OEM63" s="23"/>
      <c r="OEN63" s="23"/>
      <c r="OEO63" s="23"/>
      <c r="OEP63" s="23"/>
      <c r="OEQ63" s="23"/>
      <c r="OER63" s="23"/>
      <c r="OES63" s="23"/>
      <c r="OET63" s="23"/>
      <c r="OEU63" s="23"/>
      <c r="OEV63" s="23"/>
      <c r="OEW63" s="23"/>
      <c r="OEX63" s="23"/>
      <c r="OEY63" s="23"/>
      <c r="OEZ63" s="23"/>
      <c r="OFA63" s="23"/>
      <c r="OFB63" s="23"/>
      <c r="OFC63" s="23"/>
      <c r="OFD63" s="23"/>
      <c r="OFE63" s="23"/>
      <c r="OFF63" s="23"/>
      <c r="OFG63" s="23"/>
      <c r="OFH63" s="23"/>
      <c r="OFI63" s="23"/>
      <c r="OFJ63" s="23"/>
      <c r="OFK63" s="23"/>
      <c r="OFL63" s="23"/>
      <c r="OFM63" s="23"/>
      <c r="OFN63" s="23"/>
      <c r="OFO63" s="23"/>
      <c r="OFP63" s="23"/>
      <c r="OFQ63" s="23"/>
      <c r="OFR63" s="23"/>
      <c r="OFS63" s="23"/>
      <c r="OFT63" s="23"/>
      <c r="OFU63" s="23"/>
      <c r="OFV63" s="23"/>
      <c r="OFW63" s="23"/>
      <c r="OFX63" s="23"/>
      <c r="OFY63" s="23"/>
      <c r="OFZ63" s="23"/>
      <c r="OGA63" s="23"/>
      <c r="OGB63" s="23"/>
      <c r="OGC63" s="23"/>
      <c r="OGD63" s="23"/>
      <c r="OGE63" s="23"/>
      <c r="OGF63" s="23"/>
      <c r="OGG63" s="23"/>
      <c r="OGH63" s="23"/>
      <c r="OGI63" s="23"/>
      <c r="OGJ63" s="23"/>
      <c r="OGK63" s="23"/>
      <c r="OGL63" s="23"/>
      <c r="OGM63" s="23"/>
      <c r="OGN63" s="23"/>
      <c r="OGO63" s="23"/>
      <c r="OGP63" s="23"/>
      <c r="OGQ63" s="23"/>
      <c r="OGR63" s="23"/>
      <c r="OGS63" s="23"/>
      <c r="OGT63" s="23"/>
      <c r="OGU63" s="23"/>
      <c r="OGV63" s="23"/>
      <c r="OGW63" s="23"/>
      <c r="OGX63" s="23"/>
      <c r="OGY63" s="23"/>
      <c r="OGZ63" s="23"/>
      <c r="OHA63" s="23"/>
      <c r="OHB63" s="23"/>
      <c r="OHC63" s="23"/>
      <c r="OHD63" s="23"/>
      <c r="OHE63" s="23"/>
      <c r="OHF63" s="23"/>
      <c r="OHG63" s="23"/>
      <c r="OHH63" s="23"/>
      <c r="OHI63" s="23"/>
      <c r="OHJ63" s="23"/>
      <c r="OHK63" s="23"/>
      <c r="OHL63" s="23"/>
      <c r="OHM63" s="23"/>
      <c r="OHN63" s="23"/>
      <c r="OHO63" s="23"/>
      <c r="OHP63" s="23"/>
      <c r="OHQ63" s="23"/>
      <c r="OHR63" s="23"/>
      <c r="OHS63" s="23"/>
      <c r="OHT63" s="23"/>
      <c r="OHU63" s="23"/>
      <c r="OHV63" s="23"/>
      <c r="OHW63" s="23"/>
      <c r="OHX63" s="23"/>
      <c r="OHY63" s="23"/>
      <c r="OHZ63" s="23"/>
      <c r="OIA63" s="23"/>
      <c r="OIB63" s="23"/>
      <c r="OIC63" s="23"/>
      <c r="OID63" s="23"/>
      <c r="OIE63" s="23"/>
      <c r="OIF63" s="23"/>
      <c r="OIG63" s="23"/>
      <c r="OIH63" s="23"/>
      <c r="OII63" s="23"/>
      <c r="OIJ63" s="23"/>
      <c r="OIK63" s="23"/>
      <c r="OIL63" s="23"/>
      <c r="OIM63" s="23"/>
      <c r="OIN63" s="23"/>
      <c r="OIO63" s="23"/>
      <c r="OIP63" s="23"/>
      <c r="OIQ63" s="23"/>
      <c r="OIR63" s="23"/>
      <c r="OIS63" s="23"/>
      <c r="OIT63" s="23"/>
      <c r="OIU63" s="23"/>
      <c r="OIV63" s="23"/>
      <c r="OIW63" s="23"/>
      <c r="OIX63" s="23"/>
      <c r="OIY63" s="23"/>
      <c r="OIZ63" s="23"/>
      <c r="OJA63" s="23"/>
      <c r="OJB63" s="23"/>
      <c r="OJC63" s="23"/>
      <c r="OJD63" s="23"/>
      <c r="OJE63" s="23"/>
      <c r="OJF63" s="23"/>
      <c r="OJG63" s="23"/>
      <c r="OJH63" s="23"/>
      <c r="OJI63" s="23"/>
      <c r="OJJ63" s="23"/>
      <c r="OJK63" s="23"/>
      <c r="OJL63" s="23"/>
      <c r="OJM63" s="23"/>
      <c r="OJN63" s="23"/>
      <c r="OJO63" s="23"/>
      <c r="OJP63" s="23"/>
      <c r="OJQ63" s="23"/>
      <c r="OJR63" s="23"/>
      <c r="OJS63" s="23"/>
      <c r="OJT63" s="23"/>
      <c r="OJU63" s="23"/>
      <c r="OJV63" s="23"/>
      <c r="OJW63" s="23"/>
      <c r="OJX63" s="23"/>
      <c r="OJY63" s="23"/>
      <c r="OJZ63" s="23"/>
      <c r="OKA63" s="23"/>
      <c r="OKB63" s="23"/>
      <c r="OKC63" s="23"/>
      <c r="OKD63" s="23"/>
      <c r="OKE63" s="23"/>
      <c r="OKF63" s="23"/>
      <c r="OKG63" s="23"/>
      <c r="OKH63" s="23"/>
      <c r="OKI63" s="23"/>
      <c r="OKJ63" s="23"/>
      <c r="OKK63" s="23"/>
      <c r="OKL63" s="23"/>
      <c r="OKM63" s="23"/>
      <c r="OKN63" s="23"/>
      <c r="OKO63" s="23"/>
      <c r="OKP63" s="23"/>
      <c r="OKQ63" s="23"/>
      <c r="OKR63" s="23"/>
      <c r="OKS63" s="23"/>
      <c r="OKT63" s="23"/>
      <c r="OKU63" s="23"/>
      <c r="OKV63" s="23"/>
      <c r="OKW63" s="23"/>
      <c r="OKX63" s="23"/>
      <c r="OKY63" s="23"/>
      <c r="OKZ63" s="23"/>
      <c r="OLA63" s="23"/>
      <c r="OLB63" s="23"/>
      <c r="OLC63" s="23"/>
      <c r="OLD63" s="23"/>
      <c r="OLE63" s="23"/>
      <c r="OLF63" s="23"/>
      <c r="OLG63" s="23"/>
      <c r="OLH63" s="23"/>
      <c r="OLI63" s="23"/>
      <c r="OLJ63" s="23"/>
      <c r="OLK63" s="23"/>
      <c r="OLL63" s="23"/>
      <c r="OLM63" s="23"/>
      <c r="OLN63" s="23"/>
      <c r="OLO63" s="23"/>
      <c r="OLP63" s="23"/>
      <c r="OLQ63" s="23"/>
      <c r="OLR63" s="23"/>
      <c r="OLS63" s="23"/>
      <c r="OLT63" s="23"/>
      <c r="OLU63" s="23"/>
      <c r="OLV63" s="23"/>
      <c r="OLW63" s="23"/>
      <c r="OLX63" s="23"/>
      <c r="OLY63" s="23"/>
      <c r="OLZ63" s="23"/>
      <c r="OMA63" s="23"/>
      <c r="OMB63" s="23"/>
      <c r="OMC63" s="23"/>
      <c r="OMD63" s="23"/>
      <c r="OME63" s="23"/>
      <c r="OMF63" s="23"/>
      <c r="OMG63" s="23"/>
      <c r="OMH63" s="23"/>
      <c r="OMI63" s="23"/>
      <c r="OMJ63" s="23"/>
      <c r="OMK63" s="23"/>
      <c r="OML63" s="23"/>
      <c r="OMM63" s="23"/>
      <c r="OMN63" s="23"/>
      <c r="OMO63" s="23"/>
      <c r="OMP63" s="23"/>
      <c r="OMQ63" s="23"/>
      <c r="OMR63" s="23"/>
      <c r="OMS63" s="23"/>
      <c r="OMT63" s="23"/>
      <c r="OMU63" s="23"/>
      <c r="OMV63" s="23"/>
      <c r="OMW63" s="23"/>
      <c r="OMX63" s="23"/>
      <c r="OMY63" s="23"/>
      <c r="OMZ63" s="23"/>
      <c r="ONA63" s="23"/>
      <c r="ONB63" s="23"/>
      <c r="ONC63" s="23"/>
      <c r="OND63" s="23"/>
      <c r="ONE63" s="23"/>
      <c r="ONF63" s="23"/>
      <c r="ONG63" s="23"/>
      <c r="ONH63" s="23"/>
      <c r="ONI63" s="23"/>
      <c r="ONJ63" s="23"/>
      <c r="ONK63" s="23"/>
      <c r="ONL63" s="23"/>
      <c r="ONM63" s="23"/>
      <c r="ONN63" s="23"/>
      <c r="ONO63" s="23"/>
      <c r="ONP63" s="23"/>
      <c r="ONQ63" s="23"/>
      <c r="ONR63" s="23"/>
      <c r="ONS63" s="23"/>
      <c r="ONT63" s="23"/>
      <c r="ONU63" s="23"/>
      <c r="ONV63" s="23"/>
      <c r="ONW63" s="23"/>
      <c r="ONX63" s="23"/>
      <c r="ONY63" s="23"/>
      <c r="ONZ63" s="23"/>
      <c r="OOA63" s="23"/>
      <c r="OOB63" s="23"/>
      <c r="OOC63" s="23"/>
      <c r="OOD63" s="23"/>
      <c r="OOE63" s="23"/>
      <c r="OOF63" s="23"/>
      <c r="OOG63" s="23"/>
      <c r="OOH63" s="23"/>
      <c r="OOI63" s="23"/>
      <c r="OOJ63" s="23"/>
      <c r="OOK63" s="23"/>
      <c r="OOL63" s="23"/>
      <c r="OOM63" s="23"/>
      <c r="OON63" s="23"/>
      <c r="OOO63" s="23"/>
      <c r="OOP63" s="23"/>
      <c r="OOQ63" s="23"/>
      <c r="OOR63" s="23"/>
      <c r="OOS63" s="23"/>
      <c r="OOT63" s="23"/>
      <c r="OOU63" s="23"/>
      <c r="OOV63" s="23"/>
      <c r="OOW63" s="23"/>
      <c r="OOX63" s="23"/>
      <c r="OOY63" s="23"/>
      <c r="OOZ63" s="23"/>
      <c r="OPA63" s="23"/>
      <c r="OPB63" s="23"/>
      <c r="OPC63" s="23"/>
      <c r="OPD63" s="23"/>
      <c r="OPE63" s="23"/>
      <c r="OPF63" s="23"/>
      <c r="OPG63" s="23"/>
      <c r="OPH63" s="23"/>
      <c r="OPI63" s="23"/>
      <c r="OPJ63" s="23"/>
      <c r="OPK63" s="23"/>
      <c r="OPL63" s="23"/>
      <c r="OPM63" s="23"/>
      <c r="OPN63" s="23"/>
      <c r="OPO63" s="23"/>
      <c r="OPP63" s="23"/>
      <c r="OPQ63" s="23"/>
      <c r="OPR63" s="23"/>
      <c r="OPS63" s="23"/>
      <c r="OPT63" s="23"/>
      <c r="OPU63" s="23"/>
      <c r="OPV63" s="23"/>
      <c r="OPW63" s="23"/>
      <c r="OPX63" s="23"/>
      <c r="OPY63" s="23"/>
      <c r="OPZ63" s="23"/>
      <c r="OQA63" s="23"/>
      <c r="OQB63" s="23"/>
      <c r="OQC63" s="23"/>
      <c r="OQD63" s="23"/>
      <c r="OQE63" s="23"/>
      <c r="OQF63" s="23"/>
      <c r="OQG63" s="23"/>
      <c r="OQH63" s="23"/>
      <c r="OQI63" s="23"/>
      <c r="OQJ63" s="23"/>
      <c r="OQK63" s="23"/>
      <c r="OQL63" s="23"/>
      <c r="OQM63" s="23"/>
      <c r="OQN63" s="23"/>
      <c r="OQO63" s="23"/>
      <c r="OQP63" s="23"/>
      <c r="OQQ63" s="23"/>
      <c r="OQR63" s="23"/>
      <c r="OQS63" s="23"/>
      <c r="OQT63" s="23"/>
      <c r="OQU63" s="23"/>
      <c r="OQV63" s="23"/>
      <c r="OQW63" s="23"/>
      <c r="OQX63" s="23"/>
      <c r="OQY63" s="23"/>
      <c r="OQZ63" s="23"/>
      <c r="ORA63" s="23"/>
      <c r="ORB63" s="23"/>
      <c r="ORC63" s="23"/>
      <c r="ORD63" s="23"/>
      <c r="ORE63" s="23"/>
      <c r="ORF63" s="23"/>
      <c r="ORG63" s="23"/>
      <c r="ORH63" s="23"/>
      <c r="ORI63" s="23"/>
      <c r="ORJ63" s="23"/>
      <c r="ORK63" s="23"/>
      <c r="ORL63" s="23"/>
      <c r="ORM63" s="23"/>
      <c r="ORN63" s="23"/>
      <c r="ORO63" s="23"/>
      <c r="ORP63" s="23"/>
      <c r="ORQ63" s="23"/>
      <c r="ORR63" s="23"/>
      <c r="ORS63" s="23"/>
      <c r="ORT63" s="23"/>
      <c r="ORU63" s="23"/>
      <c r="ORV63" s="23"/>
      <c r="ORW63" s="23"/>
      <c r="ORX63" s="23"/>
      <c r="ORY63" s="23"/>
      <c r="ORZ63" s="23"/>
      <c r="OSA63" s="23"/>
      <c r="OSB63" s="23"/>
      <c r="OSC63" s="23"/>
      <c r="OSD63" s="23"/>
      <c r="OSE63" s="23"/>
      <c r="OSF63" s="23"/>
      <c r="OSG63" s="23"/>
      <c r="OSH63" s="23"/>
      <c r="OSI63" s="23"/>
      <c r="OSJ63" s="23"/>
      <c r="OSK63" s="23"/>
      <c r="OSL63" s="23"/>
      <c r="OSM63" s="23"/>
      <c r="OSN63" s="23"/>
      <c r="OSO63" s="23"/>
      <c r="OSP63" s="23"/>
      <c r="OSQ63" s="23"/>
      <c r="OSR63" s="23"/>
      <c r="OSS63" s="23"/>
      <c r="OST63" s="23"/>
      <c r="OSU63" s="23"/>
      <c r="OSV63" s="23"/>
      <c r="OSW63" s="23"/>
      <c r="OSX63" s="23"/>
      <c r="OSY63" s="23"/>
      <c r="OSZ63" s="23"/>
      <c r="OTA63" s="23"/>
      <c r="OTB63" s="23"/>
      <c r="OTC63" s="23"/>
      <c r="OTD63" s="23"/>
      <c r="OTE63" s="23"/>
      <c r="OTF63" s="23"/>
      <c r="OTG63" s="23"/>
      <c r="OTH63" s="23"/>
      <c r="OTI63" s="23"/>
      <c r="OTJ63" s="23"/>
      <c r="OTK63" s="23"/>
      <c r="OTL63" s="23"/>
      <c r="OTM63" s="23"/>
      <c r="OTN63" s="23"/>
      <c r="OTO63" s="23"/>
      <c r="OTP63" s="23"/>
      <c r="OTQ63" s="23"/>
      <c r="OTR63" s="23"/>
      <c r="OTS63" s="23"/>
      <c r="OTT63" s="23"/>
      <c r="OTU63" s="23"/>
      <c r="OTV63" s="23"/>
      <c r="OTW63" s="23"/>
      <c r="OTX63" s="23"/>
      <c r="OTY63" s="23"/>
      <c r="OTZ63" s="23"/>
      <c r="OUA63" s="23"/>
      <c r="OUB63" s="23"/>
      <c r="OUC63" s="23"/>
      <c r="OUD63" s="23"/>
      <c r="OUE63" s="23"/>
      <c r="OUF63" s="23"/>
      <c r="OUG63" s="23"/>
      <c r="OUH63" s="23"/>
      <c r="OUI63" s="23"/>
      <c r="OUJ63" s="23"/>
      <c r="OUK63" s="23"/>
      <c r="OUL63" s="23"/>
      <c r="OUM63" s="23"/>
      <c r="OUN63" s="23"/>
      <c r="OUO63" s="23"/>
      <c r="OUP63" s="23"/>
      <c r="OUQ63" s="23"/>
      <c r="OUR63" s="23"/>
      <c r="OUS63" s="23"/>
      <c r="OUT63" s="23"/>
      <c r="OUU63" s="23"/>
      <c r="OUV63" s="23"/>
      <c r="OUW63" s="23"/>
      <c r="OUX63" s="23"/>
      <c r="OUY63" s="23"/>
      <c r="OUZ63" s="23"/>
      <c r="OVA63" s="23"/>
      <c r="OVB63" s="23"/>
      <c r="OVC63" s="23"/>
      <c r="OVD63" s="23"/>
      <c r="OVE63" s="23"/>
      <c r="OVF63" s="23"/>
      <c r="OVG63" s="23"/>
      <c r="OVH63" s="23"/>
      <c r="OVI63" s="23"/>
      <c r="OVJ63" s="23"/>
      <c r="OVK63" s="23"/>
      <c r="OVL63" s="23"/>
      <c r="OVM63" s="23"/>
      <c r="OVN63" s="23"/>
      <c r="OVO63" s="23"/>
      <c r="OVP63" s="23"/>
      <c r="OVQ63" s="23"/>
      <c r="OVR63" s="23"/>
      <c r="OVS63" s="23"/>
      <c r="OVT63" s="23"/>
      <c r="OVU63" s="23"/>
      <c r="OVV63" s="23"/>
      <c r="OVW63" s="23"/>
      <c r="OVX63" s="23"/>
      <c r="OVY63" s="23"/>
      <c r="OVZ63" s="23"/>
      <c r="OWA63" s="23"/>
      <c r="OWB63" s="23"/>
      <c r="OWC63" s="23"/>
      <c r="OWD63" s="23"/>
      <c r="OWE63" s="23"/>
      <c r="OWF63" s="23"/>
      <c r="OWG63" s="23"/>
      <c r="OWH63" s="23"/>
      <c r="OWI63" s="23"/>
      <c r="OWJ63" s="23"/>
      <c r="OWK63" s="23"/>
      <c r="OWL63" s="23"/>
      <c r="OWM63" s="23"/>
      <c r="OWN63" s="23"/>
      <c r="OWO63" s="23"/>
      <c r="OWP63" s="23"/>
      <c r="OWQ63" s="23"/>
      <c r="OWR63" s="23"/>
      <c r="OWS63" s="23"/>
      <c r="OWT63" s="23"/>
      <c r="OWU63" s="23"/>
      <c r="OWV63" s="23"/>
      <c r="OWW63" s="23"/>
      <c r="OWX63" s="23"/>
      <c r="OWY63" s="23"/>
      <c r="OWZ63" s="23"/>
      <c r="OXA63" s="23"/>
      <c r="OXB63" s="23"/>
      <c r="OXC63" s="23"/>
      <c r="OXD63" s="23"/>
      <c r="OXE63" s="23"/>
      <c r="OXF63" s="23"/>
      <c r="OXG63" s="23"/>
      <c r="OXH63" s="23"/>
      <c r="OXI63" s="23"/>
      <c r="OXJ63" s="23"/>
      <c r="OXK63" s="23"/>
      <c r="OXL63" s="23"/>
      <c r="OXM63" s="23"/>
      <c r="OXN63" s="23"/>
      <c r="OXO63" s="23"/>
      <c r="OXP63" s="23"/>
      <c r="OXQ63" s="23"/>
      <c r="OXR63" s="23"/>
      <c r="OXS63" s="23"/>
      <c r="OXT63" s="23"/>
      <c r="OXU63" s="23"/>
      <c r="OXV63" s="23"/>
      <c r="OXW63" s="23"/>
      <c r="OXX63" s="23"/>
      <c r="OXY63" s="23"/>
      <c r="OXZ63" s="23"/>
      <c r="OYA63" s="23"/>
      <c r="OYB63" s="23"/>
      <c r="OYC63" s="23"/>
      <c r="OYD63" s="23"/>
      <c r="OYE63" s="23"/>
      <c r="OYF63" s="23"/>
      <c r="OYG63" s="23"/>
      <c r="OYH63" s="23"/>
      <c r="OYI63" s="23"/>
      <c r="OYJ63" s="23"/>
      <c r="OYK63" s="23"/>
      <c r="OYL63" s="23"/>
      <c r="OYM63" s="23"/>
      <c r="OYN63" s="23"/>
      <c r="OYO63" s="23"/>
      <c r="OYP63" s="23"/>
      <c r="OYQ63" s="23"/>
      <c r="OYR63" s="23"/>
      <c r="OYS63" s="23"/>
      <c r="OYT63" s="23"/>
      <c r="OYU63" s="23"/>
      <c r="OYV63" s="23"/>
      <c r="OYW63" s="23"/>
      <c r="OYX63" s="23"/>
      <c r="OYY63" s="23"/>
      <c r="OYZ63" s="23"/>
      <c r="OZA63" s="23"/>
      <c r="OZB63" s="23"/>
      <c r="OZC63" s="23"/>
      <c r="OZD63" s="23"/>
      <c r="OZE63" s="23"/>
      <c r="OZF63" s="23"/>
      <c r="OZG63" s="23"/>
      <c r="OZH63" s="23"/>
      <c r="OZI63" s="23"/>
      <c r="OZJ63" s="23"/>
      <c r="OZK63" s="23"/>
      <c r="OZL63" s="23"/>
      <c r="OZM63" s="23"/>
      <c r="OZN63" s="23"/>
      <c r="OZO63" s="23"/>
      <c r="OZP63" s="23"/>
      <c r="OZQ63" s="23"/>
      <c r="OZR63" s="23"/>
      <c r="OZS63" s="23"/>
      <c r="OZT63" s="23"/>
      <c r="OZU63" s="23"/>
      <c r="OZV63" s="23"/>
      <c r="OZW63" s="23"/>
      <c r="OZX63" s="23"/>
      <c r="OZY63" s="23"/>
      <c r="OZZ63" s="23"/>
      <c r="PAA63" s="23"/>
      <c r="PAB63" s="23"/>
      <c r="PAC63" s="23"/>
      <c r="PAD63" s="23"/>
      <c r="PAE63" s="23"/>
      <c r="PAF63" s="23"/>
      <c r="PAG63" s="23"/>
      <c r="PAH63" s="23"/>
      <c r="PAI63" s="23"/>
      <c r="PAJ63" s="23"/>
      <c r="PAK63" s="23"/>
      <c r="PAL63" s="23"/>
      <c r="PAM63" s="23"/>
      <c r="PAN63" s="23"/>
      <c r="PAO63" s="23"/>
      <c r="PAP63" s="23"/>
      <c r="PAQ63" s="23"/>
      <c r="PAR63" s="23"/>
      <c r="PAS63" s="23"/>
      <c r="PAT63" s="23"/>
      <c r="PAU63" s="23"/>
      <c r="PAV63" s="23"/>
      <c r="PAW63" s="23"/>
      <c r="PAX63" s="23"/>
      <c r="PAY63" s="23"/>
      <c r="PAZ63" s="23"/>
      <c r="PBA63" s="23"/>
      <c r="PBB63" s="23"/>
      <c r="PBC63" s="23"/>
      <c r="PBD63" s="23"/>
      <c r="PBE63" s="23"/>
      <c r="PBF63" s="23"/>
      <c r="PBG63" s="23"/>
      <c r="PBH63" s="23"/>
      <c r="PBI63" s="23"/>
      <c r="PBJ63" s="23"/>
      <c r="PBK63" s="23"/>
      <c r="PBL63" s="23"/>
      <c r="PBM63" s="23"/>
      <c r="PBN63" s="23"/>
      <c r="PBO63" s="23"/>
      <c r="PBP63" s="23"/>
      <c r="PBQ63" s="23"/>
      <c r="PBR63" s="23"/>
      <c r="PBS63" s="23"/>
      <c r="PBT63" s="23"/>
      <c r="PBU63" s="23"/>
      <c r="PBV63" s="23"/>
      <c r="PBW63" s="23"/>
      <c r="PBX63" s="23"/>
      <c r="PBY63" s="23"/>
      <c r="PBZ63" s="23"/>
      <c r="PCA63" s="23"/>
      <c r="PCB63" s="23"/>
      <c r="PCC63" s="23"/>
      <c r="PCD63" s="23"/>
      <c r="PCE63" s="23"/>
      <c r="PCF63" s="23"/>
      <c r="PCG63" s="23"/>
      <c r="PCH63" s="23"/>
      <c r="PCI63" s="23"/>
      <c r="PCJ63" s="23"/>
      <c r="PCK63" s="23"/>
      <c r="PCL63" s="23"/>
      <c r="PCM63" s="23"/>
      <c r="PCN63" s="23"/>
      <c r="PCO63" s="23"/>
      <c r="PCP63" s="23"/>
      <c r="PCQ63" s="23"/>
      <c r="PCR63" s="23"/>
      <c r="PCS63" s="23"/>
      <c r="PCT63" s="23"/>
      <c r="PCU63" s="23"/>
      <c r="PCV63" s="23"/>
      <c r="PCW63" s="23"/>
      <c r="PCX63" s="23"/>
      <c r="PCY63" s="23"/>
      <c r="PCZ63" s="23"/>
      <c r="PDA63" s="23"/>
      <c r="PDB63" s="23"/>
      <c r="PDC63" s="23"/>
      <c r="PDD63" s="23"/>
      <c r="PDE63" s="23"/>
      <c r="PDF63" s="23"/>
      <c r="PDG63" s="23"/>
      <c r="PDH63" s="23"/>
      <c r="PDI63" s="23"/>
      <c r="PDJ63" s="23"/>
      <c r="PDK63" s="23"/>
      <c r="PDL63" s="23"/>
      <c r="PDM63" s="23"/>
      <c r="PDN63" s="23"/>
      <c r="PDO63" s="23"/>
      <c r="PDP63" s="23"/>
      <c r="PDQ63" s="23"/>
      <c r="PDR63" s="23"/>
      <c r="PDS63" s="23"/>
      <c r="PDT63" s="23"/>
      <c r="PDU63" s="23"/>
      <c r="PDV63" s="23"/>
      <c r="PDW63" s="23"/>
      <c r="PDX63" s="23"/>
      <c r="PDY63" s="23"/>
      <c r="PDZ63" s="23"/>
      <c r="PEA63" s="23"/>
      <c r="PEB63" s="23"/>
      <c r="PEC63" s="23"/>
      <c r="PED63" s="23"/>
      <c r="PEE63" s="23"/>
      <c r="PEF63" s="23"/>
      <c r="PEG63" s="23"/>
      <c r="PEH63" s="23"/>
      <c r="PEI63" s="23"/>
      <c r="PEJ63" s="23"/>
      <c r="PEK63" s="23"/>
      <c r="PEL63" s="23"/>
      <c r="PEM63" s="23"/>
      <c r="PEN63" s="23"/>
      <c r="PEO63" s="23"/>
      <c r="PEP63" s="23"/>
      <c r="PEQ63" s="23"/>
      <c r="PER63" s="23"/>
      <c r="PES63" s="23"/>
      <c r="PET63" s="23"/>
      <c r="PEU63" s="23"/>
      <c r="PEV63" s="23"/>
      <c r="PEW63" s="23"/>
      <c r="PEX63" s="23"/>
      <c r="PEY63" s="23"/>
      <c r="PEZ63" s="23"/>
      <c r="PFA63" s="23"/>
      <c r="PFB63" s="23"/>
      <c r="PFC63" s="23"/>
      <c r="PFD63" s="23"/>
      <c r="PFE63" s="23"/>
      <c r="PFF63" s="23"/>
      <c r="PFG63" s="23"/>
      <c r="PFH63" s="23"/>
      <c r="PFI63" s="23"/>
      <c r="PFJ63" s="23"/>
      <c r="PFK63" s="23"/>
      <c r="PFL63" s="23"/>
      <c r="PFM63" s="23"/>
      <c r="PFN63" s="23"/>
      <c r="PFO63" s="23"/>
      <c r="PFP63" s="23"/>
      <c r="PFQ63" s="23"/>
      <c r="PFR63" s="23"/>
      <c r="PFS63" s="23"/>
      <c r="PFT63" s="23"/>
      <c r="PFU63" s="23"/>
      <c r="PFV63" s="23"/>
      <c r="PFW63" s="23"/>
      <c r="PFX63" s="23"/>
      <c r="PFY63" s="23"/>
      <c r="PFZ63" s="23"/>
      <c r="PGA63" s="23"/>
      <c r="PGB63" s="23"/>
      <c r="PGC63" s="23"/>
      <c r="PGD63" s="23"/>
      <c r="PGE63" s="23"/>
      <c r="PGF63" s="23"/>
      <c r="PGG63" s="23"/>
      <c r="PGH63" s="23"/>
      <c r="PGI63" s="23"/>
      <c r="PGJ63" s="23"/>
      <c r="PGK63" s="23"/>
      <c r="PGL63" s="23"/>
      <c r="PGM63" s="23"/>
      <c r="PGN63" s="23"/>
      <c r="PGO63" s="23"/>
      <c r="PGP63" s="23"/>
      <c r="PGQ63" s="23"/>
      <c r="PGR63" s="23"/>
      <c r="PGS63" s="23"/>
      <c r="PGT63" s="23"/>
      <c r="PGU63" s="23"/>
      <c r="PGV63" s="23"/>
      <c r="PGW63" s="23"/>
      <c r="PGX63" s="23"/>
      <c r="PGY63" s="23"/>
      <c r="PGZ63" s="23"/>
      <c r="PHA63" s="23"/>
      <c r="PHB63" s="23"/>
      <c r="PHC63" s="23"/>
      <c r="PHD63" s="23"/>
      <c r="PHE63" s="23"/>
      <c r="PHF63" s="23"/>
      <c r="PHG63" s="23"/>
      <c r="PHH63" s="23"/>
      <c r="PHI63" s="23"/>
      <c r="PHJ63" s="23"/>
      <c r="PHK63" s="23"/>
      <c r="PHL63" s="23"/>
      <c r="PHM63" s="23"/>
      <c r="PHN63" s="23"/>
      <c r="PHO63" s="23"/>
      <c r="PHP63" s="23"/>
      <c r="PHQ63" s="23"/>
      <c r="PHR63" s="23"/>
      <c r="PHS63" s="23"/>
      <c r="PHT63" s="23"/>
      <c r="PHU63" s="23"/>
      <c r="PHV63" s="23"/>
      <c r="PHW63" s="23"/>
      <c r="PHX63" s="23"/>
      <c r="PHY63" s="23"/>
      <c r="PHZ63" s="23"/>
      <c r="PIA63" s="23"/>
      <c r="PIB63" s="23"/>
      <c r="PIC63" s="23"/>
      <c r="PID63" s="23"/>
      <c r="PIE63" s="23"/>
      <c r="PIF63" s="23"/>
      <c r="PIG63" s="23"/>
      <c r="PIH63" s="23"/>
      <c r="PII63" s="23"/>
      <c r="PIJ63" s="23"/>
      <c r="PIK63" s="23"/>
      <c r="PIL63" s="23"/>
      <c r="PIM63" s="23"/>
      <c r="PIN63" s="23"/>
      <c r="PIO63" s="23"/>
      <c r="PIP63" s="23"/>
      <c r="PIQ63" s="23"/>
      <c r="PIR63" s="23"/>
      <c r="PIS63" s="23"/>
      <c r="PIT63" s="23"/>
      <c r="PIU63" s="23"/>
      <c r="PIV63" s="23"/>
      <c r="PIW63" s="23"/>
      <c r="PIX63" s="23"/>
      <c r="PIY63" s="23"/>
      <c r="PIZ63" s="23"/>
      <c r="PJA63" s="23"/>
      <c r="PJB63" s="23"/>
      <c r="PJC63" s="23"/>
      <c r="PJD63" s="23"/>
      <c r="PJE63" s="23"/>
      <c r="PJF63" s="23"/>
      <c r="PJG63" s="23"/>
      <c r="PJH63" s="23"/>
      <c r="PJI63" s="23"/>
      <c r="PJJ63" s="23"/>
      <c r="PJK63" s="23"/>
      <c r="PJL63" s="23"/>
      <c r="PJM63" s="23"/>
      <c r="PJN63" s="23"/>
      <c r="PJO63" s="23"/>
      <c r="PJP63" s="23"/>
      <c r="PJQ63" s="23"/>
      <c r="PJR63" s="23"/>
      <c r="PJS63" s="23"/>
      <c r="PJT63" s="23"/>
      <c r="PJU63" s="23"/>
      <c r="PJV63" s="23"/>
      <c r="PJW63" s="23"/>
      <c r="PJX63" s="23"/>
      <c r="PJY63" s="23"/>
      <c r="PJZ63" s="23"/>
      <c r="PKA63" s="23"/>
      <c r="PKB63" s="23"/>
      <c r="PKC63" s="23"/>
      <c r="PKD63" s="23"/>
      <c r="PKE63" s="23"/>
      <c r="PKF63" s="23"/>
      <c r="PKG63" s="23"/>
      <c r="PKH63" s="23"/>
      <c r="PKI63" s="23"/>
      <c r="PKJ63" s="23"/>
      <c r="PKK63" s="23"/>
      <c r="PKL63" s="23"/>
      <c r="PKM63" s="23"/>
      <c r="PKN63" s="23"/>
      <c r="PKO63" s="23"/>
      <c r="PKP63" s="23"/>
      <c r="PKQ63" s="23"/>
      <c r="PKR63" s="23"/>
      <c r="PKS63" s="23"/>
      <c r="PKT63" s="23"/>
      <c r="PKU63" s="23"/>
      <c r="PKV63" s="23"/>
      <c r="PKW63" s="23"/>
      <c r="PKX63" s="23"/>
      <c r="PKY63" s="23"/>
      <c r="PKZ63" s="23"/>
      <c r="PLA63" s="23"/>
      <c r="PLB63" s="23"/>
      <c r="PLC63" s="23"/>
      <c r="PLD63" s="23"/>
      <c r="PLE63" s="23"/>
      <c r="PLF63" s="23"/>
      <c r="PLG63" s="23"/>
      <c r="PLH63" s="23"/>
      <c r="PLI63" s="23"/>
      <c r="PLJ63" s="23"/>
      <c r="PLK63" s="23"/>
      <c r="PLL63" s="23"/>
      <c r="PLM63" s="23"/>
      <c r="PLN63" s="23"/>
      <c r="PLO63" s="23"/>
      <c r="PLP63" s="23"/>
      <c r="PLQ63" s="23"/>
      <c r="PLR63" s="23"/>
      <c r="PLS63" s="23"/>
      <c r="PLT63" s="23"/>
      <c r="PLU63" s="23"/>
      <c r="PLV63" s="23"/>
      <c r="PLW63" s="23"/>
      <c r="PLX63" s="23"/>
      <c r="PLY63" s="23"/>
      <c r="PLZ63" s="23"/>
      <c r="PMA63" s="23"/>
      <c r="PMB63" s="23"/>
      <c r="PMC63" s="23"/>
      <c r="PMD63" s="23"/>
      <c r="PME63" s="23"/>
      <c r="PMF63" s="23"/>
      <c r="PMG63" s="23"/>
      <c r="PMH63" s="23"/>
      <c r="PMI63" s="23"/>
      <c r="PMJ63" s="23"/>
      <c r="PMK63" s="23"/>
      <c r="PML63" s="23"/>
      <c r="PMM63" s="23"/>
      <c r="PMN63" s="23"/>
      <c r="PMO63" s="23"/>
      <c r="PMP63" s="23"/>
      <c r="PMQ63" s="23"/>
      <c r="PMR63" s="23"/>
      <c r="PMS63" s="23"/>
      <c r="PMT63" s="23"/>
      <c r="PMU63" s="23"/>
      <c r="PMV63" s="23"/>
      <c r="PMW63" s="23"/>
      <c r="PMX63" s="23"/>
      <c r="PMY63" s="23"/>
      <c r="PMZ63" s="23"/>
      <c r="PNA63" s="23"/>
      <c r="PNB63" s="23"/>
      <c r="PNC63" s="23"/>
      <c r="PND63" s="23"/>
      <c r="PNE63" s="23"/>
      <c r="PNF63" s="23"/>
      <c r="PNG63" s="23"/>
      <c r="PNH63" s="23"/>
      <c r="PNI63" s="23"/>
      <c r="PNJ63" s="23"/>
      <c r="PNK63" s="23"/>
      <c r="PNL63" s="23"/>
      <c r="PNM63" s="23"/>
      <c r="PNN63" s="23"/>
      <c r="PNO63" s="23"/>
      <c r="PNP63" s="23"/>
      <c r="PNQ63" s="23"/>
      <c r="PNR63" s="23"/>
      <c r="PNS63" s="23"/>
      <c r="PNT63" s="23"/>
      <c r="PNU63" s="23"/>
      <c r="PNV63" s="23"/>
      <c r="PNW63" s="23"/>
      <c r="PNX63" s="23"/>
      <c r="PNY63" s="23"/>
      <c r="PNZ63" s="23"/>
      <c r="POA63" s="23"/>
      <c r="POB63" s="23"/>
      <c r="POC63" s="23"/>
      <c r="POD63" s="23"/>
      <c r="POE63" s="23"/>
      <c r="POF63" s="23"/>
      <c r="POG63" s="23"/>
      <c r="POH63" s="23"/>
      <c r="POI63" s="23"/>
      <c r="POJ63" s="23"/>
      <c r="POK63" s="23"/>
      <c r="POL63" s="23"/>
      <c r="POM63" s="23"/>
      <c r="PON63" s="23"/>
      <c r="POO63" s="23"/>
      <c r="POP63" s="23"/>
      <c r="POQ63" s="23"/>
      <c r="POR63" s="23"/>
      <c r="POS63" s="23"/>
      <c r="POT63" s="23"/>
      <c r="POU63" s="23"/>
      <c r="POV63" s="23"/>
      <c r="POW63" s="23"/>
      <c r="POX63" s="23"/>
      <c r="POY63" s="23"/>
      <c r="POZ63" s="23"/>
      <c r="PPA63" s="23"/>
      <c r="PPB63" s="23"/>
      <c r="PPC63" s="23"/>
      <c r="PPD63" s="23"/>
      <c r="PPE63" s="23"/>
      <c r="PPF63" s="23"/>
      <c r="PPG63" s="23"/>
      <c r="PPH63" s="23"/>
      <c r="PPI63" s="23"/>
      <c r="PPJ63" s="23"/>
      <c r="PPK63" s="23"/>
      <c r="PPL63" s="23"/>
      <c r="PPM63" s="23"/>
      <c r="PPN63" s="23"/>
      <c r="PPO63" s="23"/>
      <c r="PPP63" s="23"/>
      <c r="PPQ63" s="23"/>
      <c r="PPR63" s="23"/>
      <c r="PPS63" s="23"/>
      <c r="PPT63" s="23"/>
      <c r="PPU63" s="23"/>
      <c r="PPV63" s="23"/>
      <c r="PPW63" s="23"/>
      <c r="PPX63" s="23"/>
      <c r="PPY63" s="23"/>
      <c r="PPZ63" s="23"/>
      <c r="PQA63" s="23"/>
      <c r="PQB63" s="23"/>
      <c r="PQC63" s="23"/>
      <c r="PQD63" s="23"/>
      <c r="PQE63" s="23"/>
      <c r="PQF63" s="23"/>
      <c r="PQG63" s="23"/>
      <c r="PQH63" s="23"/>
      <c r="PQI63" s="23"/>
      <c r="PQJ63" s="23"/>
      <c r="PQK63" s="23"/>
      <c r="PQL63" s="23"/>
      <c r="PQM63" s="23"/>
      <c r="PQN63" s="23"/>
      <c r="PQO63" s="23"/>
      <c r="PQP63" s="23"/>
      <c r="PQQ63" s="23"/>
      <c r="PQR63" s="23"/>
      <c r="PQS63" s="23"/>
      <c r="PQT63" s="23"/>
      <c r="PQU63" s="23"/>
      <c r="PQV63" s="23"/>
      <c r="PQW63" s="23"/>
      <c r="PQX63" s="23"/>
      <c r="PQY63" s="23"/>
      <c r="PQZ63" s="23"/>
      <c r="PRA63" s="23"/>
      <c r="PRB63" s="23"/>
      <c r="PRC63" s="23"/>
      <c r="PRD63" s="23"/>
      <c r="PRE63" s="23"/>
      <c r="PRF63" s="23"/>
      <c r="PRG63" s="23"/>
      <c r="PRH63" s="23"/>
      <c r="PRI63" s="23"/>
      <c r="PRJ63" s="23"/>
      <c r="PRK63" s="23"/>
      <c r="PRL63" s="23"/>
      <c r="PRM63" s="23"/>
      <c r="PRN63" s="23"/>
      <c r="PRO63" s="23"/>
      <c r="PRP63" s="23"/>
      <c r="PRQ63" s="23"/>
      <c r="PRR63" s="23"/>
      <c r="PRS63" s="23"/>
      <c r="PRT63" s="23"/>
      <c r="PRU63" s="23"/>
      <c r="PRV63" s="23"/>
      <c r="PRW63" s="23"/>
      <c r="PRX63" s="23"/>
      <c r="PRY63" s="23"/>
      <c r="PRZ63" s="23"/>
      <c r="PSA63" s="23"/>
      <c r="PSB63" s="23"/>
      <c r="PSC63" s="23"/>
      <c r="PSD63" s="23"/>
      <c r="PSE63" s="23"/>
      <c r="PSF63" s="23"/>
      <c r="PSG63" s="23"/>
      <c r="PSH63" s="23"/>
      <c r="PSI63" s="23"/>
      <c r="PSJ63" s="23"/>
      <c r="PSK63" s="23"/>
      <c r="PSL63" s="23"/>
      <c r="PSM63" s="23"/>
      <c r="PSN63" s="23"/>
      <c r="PSO63" s="23"/>
      <c r="PSP63" s="23"/>
      <c r="PSQ63" s="23"/>
      <c r="PSR63" s="23"/>
      <c r="PSS63" s="23"/>
      <c r="PST63" s="23"/>
      <c r="PSU63" s="23"/>
      <c r="PSV63" s="23"/>
      <c r="PSW63" s="23"/>
      <c r="PSX63" s="23"/>
      <c r="PSY63" s="23"/>
      <c r="PSZ63" s="23"/>
      <c r="PTA63" s="23"/>
      <c r="PTB63" s="23"/>
      <c r="PTC63" s="23"/>
      <c r="PTD63" s="23"/>
      <c r="PTE63" s="23"/>
      <c r="PTF63" s="23"/>
      <c r="PTG63" s="23"/>
      <c r="PTH63" s="23"/>
      <c r="PTI63" s="23"/>
      <c r="PTJ63" s="23"/>
      <c r="PTK63" s="23"/>
      <c r="PTL63" s="23"/>
      <c r="PTM63" s="23"/>
      <c r="PTN63" s="23"/>
      <c r="PTO63" s="23"/>
      <c r="PTP63" s="23"/>
      <c r="PTQ63" s="23"/>
      <c r="PTR63" s="23"/>
      <c r="PTS63" s="23"/>
      <c r="PTT63" s="23"/>
      <c r="PTU63" s="23"/>
      <c r="PTV63" s="23"/>
      <c r="PTW63" s="23"/>
      <c r="PTX63" s="23"/>
      <c r="PTY63" s="23"/>
      <c r="PTZ63" s="23"/>
      <c r="PUA63" s="23"/>
      <c r="PUB63" s="23"/>
      <c r="PUC63" s="23"/>
      <c r="PUD63" s="23"/>
      <c r="PUE63" s="23"/>
      <c r="PUF63" s="23"/>
      <c r="PUG63" s="23"/>
      <c r="PUH63" s="23"/>
      <c r="PUI63" s="23"/>
      <c r="PUJ63" s="23"/>
      <c r="PUK63" s="23"/>
      <c r="PUL63" s="23"/>
      <c r="PUM63" s="23"/>
      <c r="PUN63" s="23"/>
      <c r="PUO63" s="23"/>
      <c r="PUP63" s="23"/>
      <c r="PUQ63" s="23"/>
      <c r="PUR63" s="23"/>
      <c r="PUS63" s="23"/>
      <c r="PUT63" s="23"/>
      <c r="PUU63" s="23"/>
      <c r="PUV63" s="23"/>
      <c r="PUW63" s="23"/>
      <c r="PUX63" s="23"/>
      <c r="PUY63" s="23"/>
      <c r="PUZ63" s="23"/>
      <c r="PVA63" s="23"/>
      <c r="PVB63" s="23"/>
      <c r="PVC63" s="23"/>
      <c r="PVD63" s="23"/>
      <c r="PVE63" s="23"/>
      <c r="PVF63" s="23"/>
      <c r="PVG63" s="23"/>
      <c r="PVH63" s="23"/>
      <c r="PVI63" s="23"/>
      <c r="PVJ63" s="23"/>
      <c r="PVK63" s="23"/>
      <c r="PVL63" s="23"/>
      <c r="PVM63" s="23"/>
      <c r="PVN63" s="23"/>
      <c r="PVO63" s="23"/>
      <c r="PVP63" s="23"/>
      <c r="PVQ63" s="23"/>
      <c r="PVR63" s="23"/>
      <c r="PVS63" s="23"/>
      <c r="PVT63" s="23"/>
      <c r="PVU63" s="23"/>
      <c r="PVV63" s="23"/>
      <c r="PVW63" s="23"/>
      <c r="PVX63" s="23"/>
      <c r="PVY63" s="23"/>
      <c r="PVZ63" s="23"/>
      <c r="PWA63" s="23"/>
      <c r="PWB63" s="23"/>
      <c r="PWC63" s="23"/>
      <c r="PWD63" s="23"/>
      <c r="PWE63" s="23"/>
      <c r="PWF63" s="23"/>
      <c r="PWG63" s="23"/>
      <c r="PWH63" s="23"/>
      <c r="PWI63" s="23"/>
      <c r="PWJ63" s="23"/>
      <c r="PWK63" s="23"/>
      <c r="PWL63" s="23"/>
      <c r="PWM63" s="23"/>
      <c r="PWN63" s="23"/>
      <c r="PWO63" s="23"/>
      <c r="PWP63" s="23"/>
      <c r="PWQ63" s="23"/>
      <c r="PWR63" s="23"/>
      <c r="PWS63" s="23"/>
      <c r="PWT63" s="23"/>
      <c r="PWU63" s="23"/>
      <c r="PWV63" s="23"/>
      <c r="PWW63" s="23"/>
      <c r="PWX63" s="23"/>
      <c r="PWY63" s="23"/>
      <c r="PWZ63" s="23"/>
      <c r="PXA63" s="23"/>
      <c r="PXB63" s="23"/>
      <c r="PXC63" s="23"/>
      <c r="PXD63" s="23"/>
      <c r="PXE63" s="23"/>
      <c r="PXF63" s="23"/>
      <c r="PXG63" s="23"/>
      <c r="PXH63" s="23"/>
      <c r="PXI63" s="23"/>
      <c r="PXJ63" s="23"/>
      <c r="PXK63" s="23"/>
      <c r="PXL63" s="23"/>
      <c r="PXM63" s="23"/>
      <c r="PXN63" s="23"/>
      <c r="PXO63" s="23"/>
      <c r="PXP63" s="23"/>
      <c r="PXQ63" s="23"/>
      <c r="PXR63" s="23"/>
      <c r="PXS63" s="23"/>
      <c r="PXT63" s="23"/>
      <c r="PXU63" s="23"/>
      <c r="PXV63" s="23"/>
      <c r="PXW63" s="23"/>
      <c r="PXX63" s="23"/>
      <c r="PXY63" s="23"/>
      <c r="PXZ63" s="23"/>
      <c r="PYA63" s="23"/>
      <c r="PYB63" s="23"/>
      <c r="PYC63" s="23"/>
      <c r="PYD63" s="23"/>
      <c r="PYE63" s="23"/>
      <c r="PYF63" s="23"/>
      <c r="PYG63" s="23"/>
      <c r="PYH63" s="23"/>
      <c r="PYI63" s="23"/>
      <c r="PYJ63" s="23"/>
      <c r="PYK63" s="23"/>
      <c r="PYL63" s="23"/>
      <c r="PYM63" s="23"/>
      <c r="PYN63" s="23"/>
      <c r="PYO63" s="23"/>
      <c r="PYP63" s="23"/>
      <c r="PYQ63" s="23"/>
      <c r="PYR63" s="23"/>
      <c r="PYS63" s="23"/>
      <c r="PYT63" s="23"/>
      <c r="PYU63" s="23"/>
      <c r="PYV63" s="23"/>
      <c r="PYW63" s="23"/>
      <c r="PYX63" s="23"/>
      <c r="PYY63" s="23"/>
      <c r="PYZ63" s="23"/>
      <c r="PZA63" s="23"/>
      <c r="PZB63" s="23"/>
      <c r="PZC63" s="23"/>
      <c r="PZD63" s="23"/>
      <c r="PZE63" s="23"/>
      <c r="PZF63" s="23"/>
      <c r="PZG63" s="23"/>
      <c r="PZH63" s="23"/>
      <c r="PZI63" s="23"/>
      <c r="PZJ63" s="23"/>
      <c r="PZK63" s="23"/>
      <c r="PZL63" s="23"/>
      <c r="PZM63" s="23"/>
      <c r="PZN63" s="23"/>
      <c r="PZO63" s="23"/>
      <c r="PZP63" s="23"/>
      <c r="PZQ63" s="23"/>
      <c r="PZR63" s="23"/>
      <c r="PZS63" s="23"/>
      <c r="PZT63" s="23"/>
      <c r="PZU63" s="23"/>
      <c r="PZV63" s="23"/>
      <c r="PZW63" s="23"/>
      <c r="PZX63" s="23"/>
      <c r="PZY63" s="23"/>
      <c r="PZZ63" s="23"/>
      <c r="QAA63" s="23"/>
      <c r="QAB63" s="23"/>
      <c r="QAC63" s="23"/>
      <c r="QAD63" s="23"/>
      <c r="QAE63" s="23"/>
      <c r="QAF63" s="23"/>
      <c r="QAG63" s="23"/>
      <c r="QAH63" s="23"/>
      <c r="QAI63" s="23"/>
      <c r="QAJ63" s="23"/>
      <c r="QAK63" s="23"/>
      <c r="QAL63" s="23"/>
      <c r="QAM63" s="23"/>
      <c r="QAN63" s="23"/>
      <c r="QAO63" s="23"/>
      <c r="QAP63" s="23"/>
      <c r="QAQ63" s="23"/>
      <c r="QAR63" s="23"/>
      <c r="QAS63" s="23"/>
      <c r="QAT63" s="23"/>
      <c r="QAU63" s="23"/>
      <c r="QAV63" s="23"/>
      <c r="QAW63" s="23"/>
      <c r="QAX63" s="23"/>
      <c r="QAY63" s="23"/>
      <c r="QAZ63" s="23"/>
      <c r="QBA63" s="23"/>
      <c r="QBB63" s="23"/>
      <c r="QBC63" s="23"/>
      <c r="QBD63" s="23"/>
      <c r="QBE63" s="23"/>
      <c r="QBF63" s="23"/>
      <c r="QBG63" s="23"/>
      <c r="QBH63" s="23"/>
      <c r="QBI63" s="23"/>
      <c r="QBJ63" s="23"/>
      <c r="QBK63" s="23"/>
      <c r="QBL63" s="23"/>
      <c r="QBM63" s="23"/>
      <c r="QBN63" s="23"/>
      <c r="QBO63" s="23"/>
      <c r="QBP63" s="23"/>
      <c r="QBQ63" s="23"/>
      <c r="QBR63" s="23"/>
      <c r="QBS63" s="23"/>
      <c r="QBT63" s="23"/>
      <c r="QBU63" s="23"/>
      <c r="QBV63" s="23"/>
      <c r="QBW63" s="23"/>
      <c r="QBX63" s="23"/>
      <c r="QBY63" s="23"/>
      <c r="QBZ63" s="23"/>
      <c r="QCA63" s="23"/>
      <c r="QCB63" s="23"/>
      <c r="QCC63" s="23"/>
      <c r="QCD63" s="23"/>
      <c r="QCE63" s="23"/>
      <c r="QCF63" s="23"/>
      <c r="QCG63" s="23"/>
      <c r="QCH63" s="23"/>
      <c r="QCI63" s="23"/>
      <c r="QCJ63" s="23"/>
      <c r="QCK63" s="23"/>
      <c r="QCL63" s="23"/>
      <c r="QCM63" s="23"/>
      <c r="QCN63" s="23"/>
      <c r="QCO63" s="23"/>
      <c r="QCP63" s="23"/>
      <c r="QCQ63" s="23"/>
      <c r="QCR63" s="23"/>
      <c r="QCS63" s="23"/>
      <c r="QCT63" s="23"/>
      <c r="QCU63" s="23"/>
      <c r="QCV63" s="23"/>
      <c r="QCW63" s="23"/>
      <c r="QCX63" s="23"/>
      <c r="QCY63" s="23"/>
      <c r="QCZ63" s="23"/>
      <c r="QDA63" s="23"/>
      <c r="QDB63" s="23"/>
      <c r="QDC63" s="23"/>
      <c r="QDD63" s="23"/>
      <c r="QDE63" s="23"/>
      <c r="QDF63" s="23"/>
      <c r="QDG63" s="23"/>
      <c r="QDH63" s="23"/>
      <c r="QDI63" s="23"/>
      <c r="QDJ63" s="23"/>
      <c r="QDK63" s="23"/>
      <c r="QDL63" s="23"/>
      <c r="QDM63" s="23"/>
      <c r="QDN63" s="23"/>
      <c r="QDO63" s="23"/>
      <c r="QDP63" s="23"/>
      <c r="QDQ63" s="23"/>
      <c r="QDR63" s="23"/>
      <c r="QDS63" s="23"/>
      <c r="QDT63" s="23"/>
      <c r="QDU63" s="23"/>
      <c r="QDV63" s="23"/>
      <c r="QDW63" s="23"/>
      <c r="QDX63" s="23"/>
      <c r="QDY63" s="23"/>
      <c r="QDZ63" s="23"/>
      <c r="QEA63" s="23"/>
      <c r="QEB63" s="23"/>
      <c r="QEC63" s="23"/>
      <c r="QED63" s="23"/>
      <c r="QEE63" s="23"/>
      <c r="QEF63" s="23"/>
      <c r="QEG63" s="23"/>
      <c r="QEH63" s="23"/>
      <c r="QEI63" s="23"/>
      <c r="QEJ63" s="23"/>
      <c r="QEK63" s="23"/>
      <c r="QEL63" s="23"/>
      <c r="QEM63" s="23"/>
      <c r="QEN63" s="23"/>
      <c r="QEO63" s="23"/>
      <c r="QEP63" s="23"/>
      <c r="QEQ63" s="23"/>
      <c r="QER63" s="23"/>
      <c r="QES63" s="23"/>
      <c r="QET63" s="23"/>
      <c r="QEU63" s="23"/>
      <c r="QEV63" s="23"/>
      <c r="QEW63" s="23"/>
      <c r="QEX63" s="23"/>
      <c r="QEY63" s="23"/>
      <c r="QEZ63" s="23"/>
      <c r="QFA63" s="23"/>
      <c r="QFB63" s="23"/>
      <c r="QFC63" s="23"/>
      <c r="QFD63" s="23"/>
      <c r="QFE63" s="23"/>
      <c r="QFF63" s="23"/>
      <c r="QFG63" s="23"/>
      <c r="QFH63" s="23"/>
      <c r="QFI63" s="23"/>
      <c r="QFJ63" s="23"/>
      <c r="QFK63" s="23"/>
      <c r="QFL63" s="23"/>
      <c r="QFM63" s="23"/>
      <c r="QFN63" s="23"/>
      <c r="QFO63" s="23"/>
      <c r="QFP63" s="23"/>
      <c r="QFQ63" s="23"/>
      <c r="QFR63" s="23"/>
      <c r="QFS63" s="23"/>
      <c r="QFT63" s="23"/>
      <c r="QFU63" s="23"/>
      <c r="QFV63" s="23"/>
      <c r="QFW63" s="23"/>
      <c r="QFX63" s="23"/>
      <c r="QFY63" s="23"/>
      <c r="QFZ63" s="23"/>
      <c r="QGA63" s="23"/>
      <c r="QGB63" s="23"/>
      <c r="QGC63" s="23"/>
      <c r="QGD63" s="23"/>
      <c r="QGE63" s="23"/>
      <c r="QGF63" s="23"/>
      <c r="QGG63" s="23"/>
      <c r="QGH63" s="23"/>
      <c r="QGI63" s="23"/>
      <c r="QGJ63" s="23"/>
      <c r="QGK63" s="23"/>
      <c r="QGL63" s="23"/>
      <c r="QGM63" s="23"/>
      <c r="QGN63" s="23"/>
      <c r="QGO63" s="23"/>
      <c r="QGP63" s="23"/>
      <c r="QGQ63" s="23"/>
      <c r="QGR63" s="23"/>
      <c r="QGS63" s="23"/>
      <c r="QGT63" s="23"/>
      <c r="QGU63" s="23"/>
      <c r="QGV63" s="23"/>
      <c r="QGW63" s="23"/>
      <c r="QGX63" s="23"/>
      <c r="QGY63" s="23"/>
      <c r="QGZ63" s="23"/>
      <c r="QHA63" s="23"/>
      <c r="QHB63" s="23"/>
      <c r="QHC63" s="23"/>
      <c r="QHD63" s="23"/>
      <c r="QHE63" s="23"/>
      <c r="QHF63" s="23"/>
      <c r="QHG63" s="23"/>
      <c r="QHH63" s="23"/>
      <c r="QHI63" s="23"/>
      <c r="QHJ63" s="23"/>
      <c r="QHK63" s="23"/>
      <c r="QHL63" s="23"/>
      <c r="QHM63" s="23"/>
      <c r="QHN63" s="23"/>
      <c r="QHO63" s="23"/>
      <c r="QHP63" s="23"/>
      <c r="QHQ63" s="23"/>
      <c r="QHR63" s="23"/>
      <c r="QHS63" s="23"/>
      <c r="QHT63" s="23"/>
      <c r="QHU63" s="23"/>
      <c r="QHV63" s="23"/>
      <c r="QHW63" s="23"/>
      <c r="QHX63" s="23"/>
      <c r="QHY63" s="23"/>
      <c r="QHZ63" s="23"/>
      <c r="QIA63" s="23"/>
      <c r="QIB63" s="23"/>
      <c r="QIC63" s="23"/>
      <c r="QID63" s="23"/>
      <c r="QIE63" s="23"/>
      <c r="QIF63" s="23"/>
      <c r="QIG63" s="23"/>
      <c r="QIH63" s="23"/>
      <c r="QII63" s="23"/>
      <c r="QIJ63" s="23"/>
      <c r="QIK63" s="23"/>
      <c r="QIL63" s="23"/>
      <c r="QIM63" s="23"/>
      <c r="QIN63" s="23"/>
      <c r="QIO63" s="23"/>
      <c r="QIP63" s="23"/>
      <c r="QIQ63" s="23"/>
      <c r="QIR63" s="23"/>
      <c r="QIS63" s="23"/>
      <c r="QIT63" s="23"/>
      <c r="QIU63" s="23"/>
      <c r="QIV63" s="23"/>
      <c r="QIW63" s="23"/>
      <c r="QIX63" s="23"/>
      <c r="QIY63" s="23"/>
      <c r="QIZ63" s="23"/>
      <c r="QJA63" s="23"/>
      <c r="QJB63" s="23"/>
      <c r="QJC63" s="23"/>
      <c r="QJD63" s="23"/>
      <c r="QJE63" s="23"/>
      <c r="QJF63" s="23"/>
      <c r="QJG63" s="23"/>
      <c r="QJH63" s="23"/>
      <c r="QJI63" s="23"/>
      <c r="QJJ63" s="23"/>
      <c r="QJK63" s="23"/>
      <c r="QJL63" s="23"/>
      <c r="QJM63" s="23"/>
      <c r="QJN63" s="23"/>
      <c r="QJO63" s="23"/>
      <c r="QJP63" s="23"/>
      <c r="QJQ63" s="23"/>
      <c r="QJR63" s="23"/>
      <c r="QJS63" s="23"/>
      <c r="QJT63" s="23"/>
      <c r="QJU63" s="23"/>
      <c r="QJV63" s="23"/>
      <c r="QJW63" s="23"/>
      <c r="QJX63" s="23"/>
      <c r="QJY63" s="23"/>
      <c r="QJZ63" s="23"/>
      <c r="QKA63" s="23"/>
      <c r="QKB63" s="23"/>
      <c r="QKC63" s="23"/>
      <c r="QKD63" s="23"/>
      <c r="QKE63" s="23"/>
      <c r="QKF63" s="23"/>
      <c r="QKG63" s="23"/>
      <c r="QKH63" s="23"/>
      <c r="QKI63" s="23"/>
      <c r="QKJ63" s="23"/>
      <c r="QKK63" s="23"/>
      <c r="QKL63" s="23"/>
      <c r="QKM63" s="23"/>
      <c r="QKN63" s="23"/>
      <c r="QKO63" s="23"/>
      <c r="QKP63" s="23"/>
      <c r="QKQ63" s="23"/>
      <c r="QKR63" s="23"/>
      <c r="QKS63" s="23"/>
      <c r="QKT63" s="23"/>
      <c r="QKU63" s="23"/>
      <c r="QKV63" s="23"/>
      <c r="QKW63" s="23"/>
      <c r="QKX63" s="23"/>
      <c r="QKY63" s="23"/>
      <c r="QKZ63" s="23"/>
      <c r="QLA63" s="23"/>
      <c r="QLB63" s="23"/>
      <c r="QLC63" s="23"/>
      <c r="QLD63" s="23"/>
      <c r="QLE63" s="23"/>
      <c r="QLF63" s="23"/>
      <c r="QLG63" s="23"/>
      <c r="QLH63" s="23"/>
      <c r="QLI63" s="23"/>
      <c r="QLJ63" s="23"/>
      <c r="QLK63" s="23"/>
      <c r="QLL63" s="23"/>
      <c r="QLM63" s="23"/>
      <c r="QLN63" s="23"/>
      <c r="QLO63" s="23"/>
      <c r="QLP63" s="23"/>
      <c r="QLQ63" s="23"/>
      <c r="QLR63" s="23"/>
      <c r="QLS63" s="23"/>
      <c r="QLT63" s="23"/>
      <c r="QLU63" s="23"/>
      <c r="QLV63" s="23"/>
      <c r="QLW63" s="23"/>
      <c r="QLX63" s="23"/>
      <c r="QLY63" s="23"/>
      <c r="QLZ63" s="23"/>
      <c r="QMA63" s="23"/>
      <c r="QMB63" s="23"/>
      <c r="QMC63" s="23"/>
      <c r="QMD63" s="23"/>
      <c r="QME63" s="23"/>
      <c r="QMF63" s="23"/>
      <c r="QMG63" s="23"/>
      <c r="QMH63" s="23"/>
      <c r="QMI63" s="23"/>
      <c r="QMJ63" s="23"/>
      <c r="QMK63" s="23"/>
      <c r="QML63" s="23"/>
      <c r="QMM63" s="23"/>
      <c r="QMN63" s="23"/>
      <c r="QMO63" s="23"/>
      <c r="QMP63" s="23"/>
      <c r="QMQ63" s="23"/>
      <c r="QMR63" s="23"/>
      <c r="QMS63" s="23"/>
      <c r="QMT63" s="23"/>
      <c r="QMU63" s="23"/>
      <c r="QMV63" s="23"/>
      <c r="QMW63" s="23"/>
      <c r="QMX63" s="23"/>
      <c r="QMY63" s="23"/>
      <c r="QMZ63" s="23"/>
      <c r="QNA63" s="23"/>
      <c r="QNB63" s="23"/>
      <c r="QNC63" s="23"/>
      <c r="QND63" s="23"/>
      <c r="QNE63" s="23"/>
      <c r="QNF63" s="23"/>
      <c r="QNG63" s="23"/>
      <c r="QNH63" s="23"/>
      <c r="QNI63" s="23"/>
      <c r="QNJ63" s="23"/>
      <c r="QNK63" s="23"/>
      <c r="QNL63" s="23"/>
      <c r="QNM63" s="23"/>
      <c r="QNN63" s="23"/>
      <c r="QNO63" s="23"/>
      <c r="QNP63" s="23"/>
      <c r="QNQ63" s="23"/>
      <c r="QNR63" s="23"/>
      <c r="QNS63" s="23"/>
      <c r="QNT63" s="23"/>
      <c r="QNU63" s="23"/>
      <c r="QNV63" s="23"/>
      <c r="QNW63" s="23"/>
      <c r="QNX63" s="23"/>
      <c r="QNY63" s="23"/>
      <c r="QNZ63" s="23"/>
      <c r="QOA63" s="23"/>
      <c r="QOB63" s="23"/>
      <c r="QOC63" s="23"/>
      <c r="QOD63" s="23"/>
      <c r="QOE63" s="23"/>
      <c r="QOF63" s="23"/>
      <c r="QOG63" s="23"/>
      <c r="QOH63" s="23"/>
      <c r="QOI63" s="23"/>
      <c r="QOJ63" s="23"/>
      <c r="QOK63" s="23"/>
      <c r="QOL63" s="23"/>
      <c r="QOM63" s="23"/>
      <c r="QON63" s="23"/>
      <c r="QOO63" s="23"/>
      <c r="QOP63" s="23"/>
      <c r="QOQ63" s="23"/>
      <c r="QOR63" s="23"/>
      <c r="QOS63" s="23"/>
      <c r="QOT63" s="23"/>
      <c r="QOU63" s="23"/>
      <c r="QOV63" s="23"/>
      <c r="QOW63" s="23"/>
      <c r="QOX63" s="23"/>
      <c r="QOY63" s="23"/>
      <c r="QOZ63" s="23"/>
      <c r="QPA63" s="23"/>
      <c r="QPB63" s="23"/>
      <c r="QPC63" s="23"/>
      <c r="QPD63" s="23"/>
      <c r="QPE63" s="23"/>
      <c r="QPF63" s="23"/>
      <c r="QPG63" s="23"/>
      <c r="QPH63" s="23"/>
      <c r="QPI63" s="23"/>
      <c r="QPJ63" s="23"/>
      <c r="QPK63" s="23"/>
      <c r="QPL63" s="23"/>
      <c r="QPM63" s="23"/>
      <c r="QPN63" s="23"/>
      <c r="QPO63" s="23"/>
      <c r="QPP63" s="23"/>
      <c r="QPQ63" s="23"/>
      <c r="QPR63" s="23"/>
      <c r="QPS63" s="23"/>
      <c r="QPT63" s="23"/>
      <c r="QPU63" s="23"/>
      <c r="QPV63" s="23"/>
      <c r="QPW63" s="23"/>
      <c r="QPX63" s="23"/>
      <c r="QPY63" s="23"/>
      <c r="QPZ63" s="23"/>
      <c r="QQA63" s="23"/>
      <c r="QQB63" s="23"/>
      <c r="QQC63" s="23"/>
      <c r="QQD63" s="23"/>
      <c r="QQE63" s="23"/>
      <c r="QQF63" s="23"/>
      <c r="QQG63" s="23"/>
      <c r="QQH63" s="23"/>
      <c r="QQI63" s="23"/>
      <c r="QQJ63" s="23"/>
      <c r="QQK63" s="23"/>
      <c r="QQL63" s="23"/>
      <c r="QQM63" s="23"/>
      <c r="QQN63" s="23"/>
      <c r="QQO63" s="23"/>
      <c r="QQP63" s="23"/>
      <c r="QQQ63" s="23"/>
      <c r="QQR63" s="23"/>
      <c r="QQS63" s="23"/>
      <c r="QQT63" s="23"/>
      <c r="QQU63" s="23"/>
      <c r="QQV63" s="23"/>
      <c r="QQW63" s="23"/>
      <c r="QQX63" s="23"/>
      <c r="QQY63" s="23"/>
      <c r="QQZ63" s="23"/>
      <c r="QRA63" s="23"/>
      <c r="QRB63" s="23"/>
      <c r="QRC63" s="23"/>
      <c r="QRD63" s="23"/>
      <c r="QRE63" s="23"/>
      <c r="QRF63" s="23"/>
      <c r="QRG63" s="23"/>
      <c r="QRH63" s="23"/>
      <c r="QRI63" s="23"/>
      <c r="QRJ63" s="23"/>
      <c r="QRK63" s="23"/>
      <c r="QRL63" s="23"/>
      <c r="QRM63" s="23"/>
      <c r="QRN63" s="23"/>
      <c r="QRO63" s="23"/>
      <c r="QRP63" s="23"/>
      <c r="QRQ63" s="23"/>
      <c r="QRR63" s="23"/>
      <c r="QRS63" s="23"/>
      <c r="QRT63" s="23"/>
      <c r="QRU63" s="23"/>
      <c r="QRV63" s="23"/>
      <c r="QRW63" s="23"/>
      <c r="QRX63" s="23"/>
      <c r="QRY63" s="23"/>
      <c r="QRZ63" s="23"/>
      <c r="QSA63" s="23"/>
      <c r="QSB63" s="23"/>
      <c r="QSC63" s="23"/>
      <c r="QSD63" s="23"/>
      <c r="QSE63" s="23"/>
      <c r="QSF63" s="23"/>
      <c r="QSG63" s="23"/>
      <c r="QSH63" s="23"/>
      <c r="QSI63" s="23"/>
      <c r="QSJ63" s="23"/>
      <c r="QSK63" s="23"/>
      <c r="QSL63" s="23"/>
      <c r="QSM63" s="23"/>
      <c r="QSN63" s="23"/>
      <c r="QSO63" s="23"/>
      <c r="QSP63" s="23"/>
      <c r="QSQ63" s="23"/>
      <c r="QSR63" s="23"/>
      <c r="QSS63" s="23"/>
      <c r="QST63" s="23"/>
      <c r="QSU63" s="23"/>
      <c r="QSV63" s="23"/>
      <c r="QSW63" s="23"/>
      <c r="QSX63" s="23"/>
      <c r="QSY63" s="23"/>
      <c r="QSZ63" s="23"/>
      <c r="QTA63" s="23"/>
      <c r="QTB63" s="23"/>
      <c r="QTC63" s="23"/>
      <c r="QTD63" s="23"/>
      <c r="QTE63" s="23"/>
      <c r="QTF63" s="23"/>
      <c r="QTG63" s="23"/>
      <c r="QTH63" s="23"/>
      <c r="QTI63" s="23"/>
      <c r="QTJ63" s="23"/>
      <c r="QTK63" s="23"/>
      <c r="QTL63" s="23"/>
      <c r="QTM63" s="23"/>
      <c r="QTN63" s="23"/>
      <c r="QTO63" s="23"/>
      <c r="QTP63" s="23"/>
      <c r="QTQ63" s="23"/>
      <c r="QTR63" s="23"/>
      <c r="QTS63" s="23"/>
      <c r="QTT63" s="23"/>
      <c r="QTU63" s="23"/>
      <c r="QTV63" s="23"/>
      <c r="QTW63" s="23"/>
      <c r="QTX63" s="23"/>
      <c r="QTY63" s="23"/>
      <c r="QTZ63" s="23"/>
      <c r="QUA63" s="23"/>
      <c r="QUB63" s="23"/>
      <c r="QUC63" s="23"/>
      <c r="QUD63" s="23"/>
      <c r="QUE63" s="23"/>
      <c r="QUF63" s="23"/>
      <c r="QUG63" s="23"/>
      <c r="QUH63" s="23"/>
      <c r="QUI63" s="23"/>
      <c r="QUJ63" s="23"/>
      <c r="QUK63" s="23"/>
      <c r="QUL63" s="23"/>
      <c r="QUM63" s="23"/>
      <c r="QUN63" s="23"/>
      <c r="QUO63" s="23"/>
      <c r="QUP63" s="23"/>
      <c r="QUQ63" s="23"/>
      <c r="QUR63" s="23"/>
      <c r="QUS63" s="23"/>
      <c r="QUT63" s="23"/>
      <c r="QUU63" s="23"/>
      <c r="QUV63" s="23"/>
      <c r="QUW63" s="23"/>
      <c r="QUX63" s="23"/>
      <c r="QUY63" s="23"/>
      <c r="QUZ63" s="23"/>
      <c r="QVA63" s="23"/>
      <c r="QVB63" s="23"/>
      <c r="QVC63" s="23"/>
      <c r="QVD63" s="23"/>
      <c r="QVE63" s="23"/>
      <c r="QVF63" s="23"/>
      <c r="QVG63" s="23"/>
      <c r="QVH63" s="23"/>
      <c r="QVI63" s="23"/>
      <c r="QVJ63" s="23"/>
      <c r="QVK63" s="23"/>
      <c r="QVL63" s="23"/>
      <c r="QVM63" s="23"/>
      <c r="QVN63" s="23"/>
      <c r="QVO63" s="23"/>
      <c r="QVP63" s="23"/>
      <c r="QVQ63" s="23"/>
      <c r="QVR63" s="23"/>
      <c r="QVS63" s="23"/>
      <c r="QVT63" s="23"/>
      <c r="QVU63" s="23"/>
      <c r="QVV63" s="23"/>
      <c r="QVW63" s="23"/>
      <c r="QVX63" s="23"/>
      <c r="QVY63" s="23"/>
      <c r="QVZ63" s="23"/>
      <c r="QWA63" s="23"/>
      <c r="QWB63" s="23"/>
      <c r="QWC63" s="23"/>
      <c r="QWD63" s="23"/>
      <c r="QWE63" s="23"/>
      <c r="QWF63" s="23"/>
      <c r="QWG63" s="23"/>
      <c r="QWH63" s="23"/>
      <c r="QWI63" s="23"/>
      <c r="QWJ63" s="23"/>
      <c r="QWK63" s="23"/>
      <c r="QWL63" s="23"/>
      <c r="QWM63" s="23"/>
      <c r="QWN63" s="23"/>
      <c r="QWO63" s="23"/>
      <c r="QWP63" s="23"/>
      <c r="QWQ63" s="23"/>
      <c r="QWR63" s="23"/>
      <c r="QWS63" s="23"/>
      <c r="QWT63" s="23"/>
      <c r="QWU63" s="23"/>
      <c r="QWV63" s="23"/>
      <c r="QWW63" s="23"/>
      <c r="QWX63" s="23"/>
      <c r="QWY63" s="23"/>
      <c r="QWZ63" s="23"/>
      <c r="QXA63" s="23"/>
      <c r="QXB63" s="23"/>
      <c r="QXC63" s="23"/>
      <c r="QXD63" s="23"/>
      <c r="QXE63" s="23"/>
      <c r="QXF63" s="23"/>
      <c r="QXG63" s="23"/>
      <c r="QXH63" s="23"/>
      <c r="QXI63" s="23"/>
      <c r="QXJ63" s="23"/>
      <c r="QXK63" s="23"/>
      <c r="QXL63" s="23"/>
      <c r="QXM63" s="23"/>
      <c r="QXN63" s="23"/>
      <c r="QXO63" s="23"/>
      <c r="QXP63" s="23"/>
      <c r="QXQ63" s="23"/>
      <c r="QXR63" s="23"/>
      <c r="QXS63" s="23"/>
      <c r="QXT63" s="23"/>
      <c r="QXU63" s="23"/>
      <c r="QXV63" s="23"/>
      <c r="QXW63" s="23"/>
      <c r="QXX63" s="23"/>
      <c r="QXY63" s="23"/>
      <c r="QXZ63" s="23"/>
      <c r="QYA63" s="23"/>
      <c r="QYB63" s="23"/>
      <c r="QYC63" s="23"/>
      <c r="QYD63" s="23"/>
      <c r="QYE63" s="23"/>
      <c r="QYF63" s="23"/>
      <c r="QYG63" s="23"/>
      <c r="QYH63" s="23"/>
      <c r="QYI63" s="23"/>
      <c r="QYJ63" s="23"/>
      <c r="QYK63" s="23"/>
      <c r="QYL63" s="23"/>
      <c r="QYM63" s="23"/>
      <c r="QYN63" s="23"/>
      <c r="QYO63" s="23"/>
      <c r="QYP63" s="23"/>
      <c r="QYQ63" s="23"/>
      <c r="QYR63" s="23"/>
      <c r="QYS63" s="23"/>
      <c r="QYT63" s="23"/>
      <c r="QYU63" s="23"/>
      <c r="QYV63" s="23"/>
      <c r="QYW63" s="23"/>
      <c r="QYX63" s="23"/>
      <c r="QYY63" s="23"/>
      <c r="QYZ63" s="23"/>
      <c r="QZA63" s="23"/>
      <c r="QZB63" s="23"/>
      <c r="QZC63" s="23"/>
      <c r="QZD63" s="23"/>
      <c r="QZE63" s="23"/>
      <c r="QZF63" s="23"/>
      <c r="QZG63" s="23"/>
      <c r="QZH63" s="23"/>
      <c r="QZI63" s="23"/>
      <c r="QZJ63" s="23"/>
      <c r="QZK63" s="23"/>
      <c r="QZL63" s="23"/>
      <c r="QZM63" s="23"/>
      <c r="QZN63" s="23"/>
      <c r="QZO63" s="23"/>
      <c r="QZP63" s="23"/>
      <c r="QZQ63" s="23"/>
      <c r="QZR63" s="23"/>
      <c r="QZS63" s="23"/>
      <c r="QZT63" s="23"/>
      <c r="QZU63" s="23"/>
      <c r="QZV63" s="23"/>
      <c r="QZW63" s="23"/>
      <c r="QZX63" s="23"/>
      <c r="QZY63" s="23"/>
      <c r="QZZ63" s="23"/>
      <c r="RAA63" s="23"/>
      <c r="RAB63" s="23"/>
      <c r="RAC63" s="23"/>
      <c r="RAD63" s="23"/>
      <c r="RAE63" s="23"/>
      <c r="RAF63" s="23"/>
      <c r="RAG63" s="23"/>
      <c r="RAH63" s="23"/>
      <c r="RAI63" s="23"/>
      <c r="RAJ63" s="23"/>
      <c r="RAK63" s="23"/>
      <c r="RAL63" s="23"/>
      <c r="RAM63" s="23"/>
      <c r="RAN63" s="23"/>
      <c r="RAO63" s="23"/>
      <c r="RAP63" s="23"/>
      <c r="RAQ63" s="23"/>
      <c r="RAR63" s="23"/>
      <c r="RAS63" s="23"/>
      <c r="RAT63" s="23"/>
      <c r="RAU63" s="23"/>
      <c r="RAV63" s="23"/>
      <c r="RAW63" s="23"/>
      <c r="RAX63" s="23"/>
      <c r="RAY63" s="23"/>
      <c r="RAZ63" s="23"/>
      <c r="RBA63" s="23"/>
      <c r="RBB63" s="23"/>
      <c r="RBC63" s="23"/>
      <c r="RBD63" s="23"/>
      <c r="RBE63" s="23"/>
      <c r="RBF63" s="23"/>
      <c r="RBG63" s="23"/>
      <c r="RBH63" s="23"/>
      <c r="RBI63" s="23"/>
      <c r="RBJ63" s="23"/>
      <c r="RBK63" s="23"/>
      <c r="RBL63" s="23"/>
      <c r="RBM63" s="23"/>
      <c r="RBN63" s="23"/>
      <c r="RBO63" s="23"/>
      <c r="RBP63" s="23"/>
      <c r="RBQ63" s="23"/>
      <c r="RBR63" s="23"/>
      <c r="RBS63" s="23"/>
      <c r="RBT63" s="23"/>
      <c r="RBU63" s="23"/>
      <c r="RBV63" s="23"/>
      <c r="RBW63" s="23"/>
      <c r="RBX63" s="23"/>
      <c r="RBY63" s="23"/>
      <c r="RBZ63" s="23"/>
      <c r="RCA63" s="23"/>
      <c r="RCB63" s="23"/>
      <c r="RCC63" s="23"/>
      <c r="RCD63" s="23"/>
      <c r="RCE63" s="23"/>
      <c r="RCF63" s="23"/>
      <c r="RCG63" s="23"/>
      <c r="RCH63" s="23"/>
      <c r="RCI63" s="23"/>
      <c r="RCJ63" s="23"/>
      <c r="RCK63" s="23"/>
      <c r="RCL63" s="23"/>
      <c r="RCM63" s="23"/>
      <c r="RCN63" s="23"/>
      <c r="RCO63" s="23"/>
      <c r="RCP63" s="23"/>
      <c r="RCQ63" s="23"/>
      <c r="RCR63" s="23"/>
      <c r="RCS63" s="23"/>
      <c r="RCT63" s="23"/>
      <c r="RCU63" s="23"/>
      <c r="RCV63" s="23"/>
      <c r="RCW63" s="23"/>
      <c r="RCX63" s="23"/>
      <c r="RCY63" s="23"/>
      <c r="RCZ63" s="23"/>
      <c r="RDA63" s="23"/>
      <c r="RDB63" s="23"/>
      <c r="RDC63" s="23"/>
      <c r="RDD63" s="23"/>
      <c r="RDE63" s="23"/>
      <c r="RDF63" s="23"/>
      <c r="RDG63" s="23"/>
      <c r="RDH63" s="23"/>
      <c r="RDI63" s="23"/>
      <c r="RDJ63" s="23"/>
      <c r="RDK63" s="23"/>
      <c r="RDL63" s="23"/>
      <c r="RDM63" s="23"/>
      <c r="RDN63" s="23"/>
      <c r="RDO63" s="23"/>
      <c r="RDP63" s="23"/>
      <c r="RDQ63" s="23"/>
      <c r="RDR63" s="23"/>
      <c r="RDS63" s="23"/>
      <c r="RDT63" s="23"/>
      <c r="RDU63" s="23"/>
      <c r="RDV63" s="23"/>
      <c r="RDW63" s="23"/>
      <c r="RDX63" s="23"/>
      <c r="RDY63" s="23"/>
      <c r="RDZ63" s="23"/>
      <c r="REA63" s="23"/>
      <c r="REB63" s="23"/>
      <c r="REC63" s="23"/>
      <c r="RED63" s="23"/>
      <c r="REE63" s="23"/>
      <c r="REF63" s="23"/>
      <c r="REG63" s="23"/>
      <c r="REH63" s="23"/>
      <c r="REI63" s="23"/>
      <c r="REJ63" s="23"/>
      <c r="REK63" s="23"/>
      <c r="REL63" s="23"/>
      <c r="REM63" s="23"/>
      <c r="REN63" s="23"/>
      <c r="REO63" s="23"/>
      <c r="REP63" s="23"/>
      <c r="REQ63" s="23"/>
      <c r="RER63" s="23"/>
      <c r="RES63" s="23"/>
      <c r="RET63" s="23"/>
      <c r="REU63" s="23"/>
      <c r="REV63" s="23"/>
      <c r="REW63" s="23"/>
      <c r="REX63" s="23"/>
      <c r="REY63" s="23"/>
      <c r="REZ63" s="23"/>
      <c r="RFA63" s="23"/>
      <c r="RFB63" s="23"/>
      <c r="RFC63" s="23"/>
      <c r="RFD63" s="23"/>
      <c r="RFE63" s="23"/>
      <c r="RFF63" s="23"/>
      <c r="RFG63" s="23"/>
      <c r="RFH63" s="23"/>
      <c r="RFI63" s="23"/>
      <c r="RFJ63" s="23"/>
      <c r="RFK63" s="23"/>
      <c r="RFL63" s="23"/>
      <c r="RFM63" s="23"/>
      <c r="RFN63" s="23"/>
      <c r="RFO63" s="23"/>
      <c r="RFP63" s="23"/>
      <c r="RFQ63" s="23"/>
      <c r="RFR63" s="23"/>
      <c r="RFS63" s="23"/>
      <c r="RFT63" s="23"/>
      <c r="RFU63" s="23"/>
      <c r="RFV63" s="23"/>
      <c r="RFW63" s="23"/>
      <c r="RFX63" s="23"/>
      <c r="RFY63" s="23"/>
      <c r="RFZ63" s="23"/>
      <c r="RGA63" s="23"/>
      <c r="RGB63" s="23"/>
      <c r="RGC63" s="23"/>
      <c r="RGD63" s="23"/>
      <c r="RGE63" s="23"/>
      <c r="RGF63" s="23"/>
      <c r="RGG63" s="23"/>
      <c r="RGH63" s="23"/>
      <c r="RGI63" s="23"/>
      <c r="RGJ63" s="23"/>
      <c r="RGK63" s="23"/>
      <c r="RGL63" s="23"/>
      <c r="RGM63" s="23"/>
      <c r="RGN63" s="23"/>
      <c r="RGO63" s="23"/>
      <c r="RGP63" s="23"/>
      <c r="RGQ63" s="23"/>
      <c r="RGR63" s="23"/>
      <c r="RGS63" s="23"/>
      <c r="RGT63" s="23"/>
      <c r="RGU63" s="23"/>
      <c r="RGV63" s="23"/>
      <c r="RGW63" s="23"/>
      <c r="RGX63" s="23"/>
      <c r="RGY63" s="23"/>
      <c r="RGZ63" s="23"/>
      <c r="RHA63" s="23"/>
      <c r="RHB63" s="23"/>
      <c r="RHC63" s="23"/>
      <c r="RHD63" s="23"/>
      <c r="RHE63" s="23"/>
      <c r="RHF63" s="23"/>
      <c r="RHG63" s="23"/>
      <c r="RHH63" s="23"/>
      <c r="RHI63" s="23"/>
      <c r="RHJ63" s="23"/>
      <c r="RHK63" s="23"/>
      <c r="RHL63" s="23"/>
      <c r="RHM63" s="23"/>
      <c r="RHN63" s="23"/>
      <c r="RHO63" s="23"/>
      <c r="RHP63" s="23"/>
      <c r="RHQ63" s="23"/>
      <c r="RHR63" s="23"/>
      <c r="RHS63" s="23"/>
      <c r="RHT63" s="23"/>
      <c r="RHU63" s="23"/>
      <c r="RHV63" s="23"/>
      <c r="RHW63" s="23"/>
      <c r="RHX63" s="23"/>
      <c r="RHY63" s="23"/>
      <c r="RHZ63" s="23"/>
      <c r="RIA63" s="23"/>
      <c r="RIB63" s="23"/>
      <c r="RIC63" s="23"/>
      <c r="RID63" s="23"/>
      <c r="RIE63" s="23"/>
      <c r="RIF63" s="23"/>
      <c r="RIG63" s="23"/>
      <c r="RIH63" s="23"/>
      <c r="RII63" s="23"/>
      <c r="RIJ63" s="23"/>
      <c r="RIK63" s="23"/>
      <c r="RIL63" s="23"/>
      <c r="RIM63" s="23"/>
      <c r="RIN63" s="23"/>
      <c r="RIO63" s="23"/>
      <c r="RIP63" s="23"/>
      <c r="RIQ63" s="23"/>
      <c r="RIR63" s="23"/>
      <c r="RIS63" s="23"/>
      <c r="RIT63" s="23"/>
      <c r="RIU63" s="23"/>
      <c r="RIV63" s="23"/>
      <c r="RIW63" s="23"/>
      <c r="RIX63" s="23"/>
      <c r="RIY63" s="23"/>
      <c r="RIZ63" s="23"/>
      <c r="RJA63" s="23"/>
      <c r="RJB63" s="23"/>
      <c r="RJC63" s="23"/>
      <c r="RJD63" s="23"/>
      <c r="RJE63" s="23"/>
      <c r="RJF63" s="23"/>
      <c r="RJG63" s="23"/>
      <c r="RJH63" s="23"/>
      <c r="RJI63" s="23"/>
      <c r="RJJ63" s="23"/>
      <c r="RJK63" s="23"/>
      <c r="RJL63" s="23"/>
      <c r="RJM63" s="23"/>
      <c r="RJN63" s="23"/>
      <c r="RJO63" s="23"/>
      <c r="RJP63" s="23"/>
      <c r="RJQ63" s="23"/>
      <c r="RJR63" s="23"/>
      <c r="RJS63" s="23"/>
      <c r="RJT63" s="23"/>
      <c r="RJU63" s="23"/>
      <c r="RJV63" s="23"/>
      <c r="RJW63" s="23"/>
      <c r="RJX63" s="23"/>
      <c r="RJY63" s="23"/>
      <c r="RJZ63" s="23"/>
      <c r="RKA63" s="23"/>
      <c r="RKB63" s="23"/>
      <c r="RKC63" s="23"/>
      <c r="RKD63" s="23"/>
      <c r="RKE63" s="23"/>
      <c r="RKF63" s="23"/>
      <c r="RKG63" s="23"/>
      <c r="RKH63" s="23"/>
      <c r="RKI63" s="23"/>
      <c r="RKJ63" s="23"/>
      <c r="RKK63" s="23"/>
      <c r="RKL63" s="23"/>
      <c r="RKM63" s="23"/>
      <c r="RKN63" s="23"/>
      <c r="RKO63" s="23"/>
      <c r="RKP63" s="23"/>
      <c r="RKQ63" s="23"/>
      <c r="RKR63" s="23"/>
      <c r="RKS63" s="23"/>
      <c r="RKT63" s="23"/>
      <c r="RKU63" s="23"/>
      <c r="RKV63" s="23"/>
      <c r="RKW63" s="23"/>
      <c r="RKX63" s="23"/>
      <c r="RKY63" s="23"/>
      <c r="RKZ63" s="23"/>
      <c r="RLA63" s="23"/>
      <c r="RLB63" s="23"/>
      <c r="RLC63" s="23"/>
      <c r="RLD63" s="23"/>
      <c r="RLE63" s="23"/>
      <c r="RLF63" s="23"/>
      <c r="RLG63" s="23"/>
      <c r="RLH63" s="23"/>
      <c r="RLI63" s="23"/>
      <c r="RLJ63" s="23"/>
      <c r="RLK63" s="23"/>
      <c r="RLL63" s="23"/>
      <c r="RLM63" s="23"/>
      <c r="RLN63" s="23"/>
      <c r="RLO63" s="23"/>
      <c r="RLP63" s="23"/>
      <c r="RLQ63" s="23"/>
      <c r="RLR63" s="23"/>
      <c r="RLS63" s="23"/>
      <c r="RLT63" s="23"/>
      <c r="RLU63" s="23"/>
      <c r="RLV63" s="23"/>
      <c r="RLW63" s="23"/>
      <c r="RLX63" s="23"/>
      <c r="RLY63" s="23"/>
      <c r="RLZ63" s="23"/>
      <c r="RMA63" s="23"/>
      <c r="RMB63" s="23"/>
      <c r="RMC63" s="23"/>
      <c r="RMD63" s="23"/>
      <c r="RME63" s="23"/>
      <c r="RMF63" s="23"/>
      <c r="RMG63" s="23"/>
      <c r="RMH63" s="23"/>
      <c r="RMI63" s="23"/>
      <c r="RMJ63" s="23"/>
      <c r="RMK63" s="23"/>
      <c r="RML63" s="23"/>
      <c r="RMM63" s="23"/>
      <c r="RMN63" s="23"/>
      <c r="RMO63" s="23"/>
      <c r="RMP63" s="23"/>
      <c r="RMQ63" s="23"/>
      <c r="RMR63" s="23"/>
      <c r="RMS63" s="23"/>
      <c r="RMT63" s="23"/>
      <c r="RMU63" s="23"/>
      <c r="RMV63" s="23"/>
      <c r="RMW63" s="23"/>
      <c r="RMX63" s="23"/>
      <c r="RMY63" s="23"/>
      <c r="RMZ63" s="23"/>
      <c r="RNA63" s="23"/>
      <c r="RNB63" s="23"/>
      <c r="RNC63" s="23"/>
      <c r="RND63" s="23"/>
      <c r="RNE63" s="23"/>
      <c r="RNF63" s="23"/>
      <c r="RNG63" s="23"/>
      <c r="RNH63" s="23"/>
      <c r="RNI63" s="23"/>
      <c r="RNJ63" s="23"/>
      <c r="RNK63" s="23"/>
      <c r="RNL63" s="23"/>
      <c r="RNM63" s="23"/>
      <c r="RNN63" s="23"/>
      <c r="RNO63" s="23"/>
      <c r="RNP63" s="23"/>
      <c r="RNQ63" s="23"/>
      <c r="RNR63" s="23"/>
      <c r="RNS63" s="23"/>
      <c r="RNT63" s="23"/>
      <c r="RNU63" s="23"/>
      <c r="RNV63" s="23"/>
      <c r="RNW63" s="23"/>
      <c r="RNX63" s="23"/>
      <c r="RNY63" s="23"/>
      <c r="RNZ63" s="23"/>
      <c r="ROA63" s="23"/>
      <c r="ROB63" s="23"/>
      <c r="ROC63" s="23"/>
      <c r="ROD63" s="23"/>
      <c r="ROE63" s="23"/>
      <c r="ROF63" s="23"/>
      <c r="ROG63" s="23"/>
      <c r="ROH63" s="23"/>
      <c r="ROI63" s="23"/>
      <c r="ROJ63" s="23"/>
      <c r="ROK63" s="23"/>
      <c r="ROL63" s="23"/>
      <c r="ROM63" s="23"/>
      <c r="RON63" s="23"/>
      <c r="ROO63" s="23"/>
      <c r="ROP63" s="23"/>
      <c r="ROQ63" s="23"/>
      <c r="ROR63" s="23"/>
      <c r="ROS63" s="23"/>
      <c r="ROT63" s="23"/>
      <c r="ROU63" s="23"/>
      <c r="ROV63" s="23"/>
      <c r="ROW63" s="23"/>
      <c r="ROX63" s="23"/>
      <c r="ROY63" s="23"/>
      <c r="ROZ63" s="23"/>
      <c r="RPA63" s="23"/>
      <c r="RPB63" s="23"/>
      <c r="RPC63" s="23"/>
      <c r="RPD63" s="23"/>
      <c r="RPE63" s="23"/>
      <c r="RPF63" s="23"/>
      <c r="RPG63" s="23"/>
      <c r="RPH63" s="23"/>
      <c r="RPI63" s="23"/>
      <c r="RPJ63" s="23"/>
      <c r="RPK63" s="23"/>
      <c r="RPL63" s="23"/>
      <c r="RPM63" s="23"/>
      <c r="RPN63" s="23"/>
      <c r="RPO63" s="23"/>
      <c r="RPP63" s="23"/>
      <c r="RPQ63" s="23"/>
      <c r="RPR63" s="23"/>
      <c r="RPS63" s="23"/>
      <c r="RPT63" s="23"/>
      <c r="RPU63" s="23"/>
      <c r="RPV63" s="23"/>
      <c r="RPW63" s="23"/>
      <c r="RPX63" s="23"/>
      <c r="RPY63" s="23"/>
      <c r="RPZ63" s="23"/>
      <c r="RQA63" s="23"/>
      <c r="RQB63" s="23"/>
      <c r="RQC63" s="23"/>
      <c r="RQD63" s="23"/>
      <c r="RQE63" s="23"/>
      <c r="RQF63" s="23"/>
      <c r="RQG63" s="23"/>
      <c r="RQH63" s="23"/>
      <c r="RQI63" s="23"/>
      <c r="RQJ63" s="23"/>
      <c r="RQK63" s="23"/>
      <c r="RQL63" s="23"/>
      <c r="RQM63" s="23"/>
      <c r="RQN63" s="23"/>
      <c r="RQO63" s="23"/>
      <c r="RQP63" s="23"/>
      <c r="RQQ63" s="23"/>
      <c r="RQR63" s="23"/>
      <c r="RQS63" s="23"/>
      <c r="RQT63" s="23"/>
      <c r="RQU63" s="23"/>
      <c r="RQV63" s="23"/>
      <c r="RQW63" s="23"/>
      <c r="RQX63" s="23"/>
      <c r="RQY63" s="23"/>
      <c r="RQZ63" s="23"/>
      <c r="RRA63" s="23"/>
      <c r="RRB63" s="23"/>
      <c r="RRC63" s="23"/>
      <c r="RRD63" s="23"/>
      <c r="RRE63" s="23"/>
      <c r="RRF63" s="23"/>
      <c r="RRG63" s="23"/>
      <c r="RRH63" s="23"/>
      <c r="RRI63" s="23"/>
      <c r="RRJ63" s="23"/>
      <c r="RRK63" s="23"/>
      <c r="RRL63" s="23"/>
      <c r="RRM63" s="23"/>
      <c r="RRN63" s="23"/>
      <c r="RRO63" s="23"/>
      <c r="RRP63" s="23"/>
      <c r="RRQ63" s="23"/>
      <c r="RRR63" s="23"/>
      <c r="RRS63" s="23"/>
      <c r="RRT63" s="23"/>
      <c r="RRU63" s="23"/>
      <c r="RRV63" s="23"/>
      <c r="RRW63" s="23"/>
      <c r="RRX63" s="23"/>
      <c r="RRY63" s="23"/>
      <c r="RRZ63" s="23"/>
      <c r="RSA63" s="23"/>
      <c r="RSB63" s="23"/>
      <c r="RSC63" s="23"/>
      <c r="RSD63" s="23"/>
      <c r="RSE63" s="23"/>
      <c r="RSF63" s="23"/>
      <c r="RSG63" s="23"/>
      <c r="RSH63" s="23"/>
      <c r="RSI63" s="23"/>
      <c r="RSJ63" s="23"/>
      <c r="RSK63" s="23"/>
      <c r="RSL63" s="23"/>
      <c r="RSM63" s="23"/>
      <c r="RSN63" s="23"/>
      <c r="RSO63" s="23"/>
      <c r="RSP63" s="23"/>
      <c r="RSQ63" s="23"/>
      <c r="RSR63" s="23"/>
      <c r="RSS63" s="23"/>
      <c r="RST63" s="23"/>
      <c r="RSU63" s="23"/>
      <c r="RSV63" s="23"/>
      <c r="RSW63" s="23"/>
      <c r="RSX63" s="23"/>
      <c r="RSY63" s="23"/>
      <c r="RSZ63" s="23"/>
      <c r="RTA63" s="23"/>
      <c r="RTB63" s="23"/>
      <c r="RTC63" s="23"/>
      <c r="RTD63" s="23"/>
      <c r="RTE63" s="23"/>
      <c r="RTF63" s="23"/>
      <c r="RTG63" s="23"/>
      <c r="RTH63" s="23"/>
      <c r="RTI63" s="23"/>
      <c r="RTJ63" s="23"/>
      <c r="RTK63" s="23"/>
      <c r="RTL63" s="23"/>
      <c r="RTM63" s="23"/>
      <c r="RTN63" s="23"/>
      <c r="RTO63" s="23"/>
      <c r="RTP63" s="23"/>
      <c r="RTQ63" s="23"/>
      <c r="RTR63" s="23"/>
      <c r="RTS63" s="23"/>
      <c r="RTT63" s="23"/>
      <c r="RTU63" s="23"/>
      <c r="RTV63" s="23"/>
      <c r="RTW63" s="23"/>
      <c r="RTX63" s="23"/>
      <c r="RTY63" s="23"/>
      <c r="RTZ63" s="23"/>
      <c r="RUA63" s="23"/>
      <c r="RUB63" s="23"/>
      <c r="RUC63" s="23"/>
      <c r="RUD63" s="23"/>
      <c r="RUE63" s="23"/>
      <c r="RUF63" s="23"/>
      <c r="RUG63" s="23"/>
      <c r="RUH63" s="23"/>
      <c r="RUI63" s="23"/>
      <c r="RUJ63" s="23"/>
      <c r="RUK63" s="23"/>
      <c r="RUL63" s="23"/>
      <c r="RUM63" s="23"/>
      <c r="RUN63" s="23"/>
      <c r="RUO63" s="23"/>
      <c r="RUP63" s="23"/>
      <c r="RUQ63" s="23"/>
      <c r="RUR63" s="23"/>
      <c r="RUS63" s="23"/>
      <c r="RUT63" s="23"/>
      <c r="RUU63" s="23"/>
      <c r="RUV63" s="23"/>
      <c r="RUW63" s="23"/>
      <c r="RUX63" s="23"/>
      <c r="RUY63" s="23"/>
      <c r="RUZ63" s="23"/>
      <c r="RVA63" s="23"/>
      <c r="RVB63" s="23"/>
      <c r="RVC63" s="23"/>
      <c r="RVD63" s="23"/>
      <c r="RVE63" s="23"/>
      <c r="RVF63" s="23"/>
      <c r="RVG63" s="23"/>
      <c r="RVH63" s="23"/>
      <c r="RVI63" s="23"/>
      <c r="RVJ63" s="23"/>
      <c r="RVK63" s="23"/>
      <c r="RVL63" s="23"/>
      <c r="RVM63" s="23"/>
      <c r="RVN63" s="23"/>
      <c r="RVO63" s="23"/>
      <c r="RVP63" s="23"/>
      <c r="RVQ63" s="23"/>
      <c r="RVR63" s="23"/>
      <c r="RVS63" s="23"/>
      <c r="RVT63" s="23"/>
      <c r="RVU63" s="23"/>
      <c r="RVV63" s="23"/>
      <c r="RVW63" s="23"/>
      <c r="RVX63" s="23"/>
      <c r="RVY63" s="23"/>
      <c r="RVZ63" s="23"/>
      <c r="RWA63" s="23"/>
      <c r="RWB63" s="23"/>
      <c r="RWC63" s="23"/>
      <c r="RWD63" s="23"/>
      <c r="RWE63" s="23"/>
      <c r="RWF63" s="23"/>
      <c r="RWG63" s="23"/>
      <c r="RWH63" s="23"/>
      <c r="RWI63" s="23"/>
      <c r="RWJ63" s="23"/>
      <c r="RWK63" s="23"/>
      <c r="RWL63" s="23"/>
      <c r="RWM63" s="23"/>
      <c r="RWN63" s="23"/>
      <c r="RWO63" s="23"/>
      <c r="RWP63" s="23"/>
      <c r="RWQ63" s="23"/>
      <c r="RWR63" s="23"/>
      <c r="RWS63" s="23"/>
      <c r="RWT63" s="23"/>
      <c r="RWU63" s="23"/>
      <c r="RWV63" s="23"/>
      <c r="RWW63" s="23"/>
      <c r="RWX63" s="23"/>
      <c r="RWY63" s="23"/>
      <c r="RWZ63" s="23"/>
      <c r="RXA63" s="23"/>
      <c r="RXB63" s="23"/>
      <c r="RXC63" s="23"/>
      <c r="RXD63" s="23"/>
      <c r="RXE63" s="23"/>
      <c r="RXF63" s="23"/>
      <c r="RXG63" s="23"/>
      <c r="RXH63" s="23"/>
      <c r="RXI63" s="23"/>
      <c r="RXJ63" s="23"/>
      <c r="RXK63" s="23"/>
      <c r="RXL63" s="23"/>
      <c r="RXM63" s="23"/>
      <c r="RXN63" s="23"/>
      <c r="RXO63" s="23"/>
      <c r="RXP63" s="23"/>
      <c r="RXQ63" s="23"/>
      <c r="RXR63" s="23"/>
      <c r="RXS63" s="23"/>
      <c r="RXT63" s="23"/>
      <c r="RXU63" s="23"/>
      <c r="RXV63" s="23"/>
      <c r="RXW63" s="23"/>
      <c r="RXX63" s="23"/>
      <c r="RXY63" s="23"/>
      <c r="RXZ63" s="23"/>
      <c r="RYA63" s="23"/>
      <c r="RYB63" s="23"/>
      <c r="RYC63" s="23"/>
      <c r="RYD63" s="23"/>
      <c r="RYE63" s="23"/>
      <c r="RYF63" s="23"/>
      <c r="RYG63" s="23"/>
      <c r="RYH63" s="23"/>
      <c r="RYI63" s="23"/>
      <c r="RYJ63" s="23"/>
      <c r="RYK63" s="23"/>
      <c r="RYL63" s="23"/>
      <c r="RYM63" s="23"/>
      <c r="RYN63" s="23"/>
      <c r="RYO63" s="23"/>
      <c r="RYP63" s="23"/>
      <c r="RYQ63" s="23"/>
      <c r="RYR63" s="23"/>
      <c r="RYS63" s="23"/>
      <c r="RYT63" s="23"/>
      <c r="RYU63" s="23"/>
      <c r="RYV63" s="23"/>
      <c r="RYW63" s="23"/>
      <c r="RYX63" s="23"/>
      <c r="RYY63" s="23"/>
      <c r="RYZ63" s="23"/>
      <c r="RZA63" s="23"/>
      <c r="RZB63" s="23"/>
      <c r="RZC63" s="23"/>
      <c r="RZD63" s="23"/>
      <c r="RZE63" s="23"/>
      <c r="RZF63" s="23"/>
      <c r="RZG63" s="23"/>
      <c r="RZH63" s="23"/>
      <c r="RZI63" s="23"/>
      <c r="RZJ63" s="23"/>
      <c r="RZK63" s="23"/>
      <c r="RZL63" s="23"/>
      <c r="RZM63" s="23"/>
      <c r="RZN63" s="23"/>
      <c r="RZO63" s="23"/>
      <c r="RZP63" s="23"/>
      <c r="RZQ63" s="23"/>
      <c r="RZR63" s="23"/>
      <c r="RZS63" s="23"/>
      <c r="RZT63" s="23"/>
      <c r="RZU63" s="23"/>
      <c r="RZV63" s="23"/>
      <c r="RZW63" s="23"/>
      <c r="RZX63" s="23"/>
      <c r="RZY63" s="23"/>
      <c r="RZZ63" s="23"/>
      <c r="SAA63" s="23"/>
      <c r="SAB63" s="23"/>
      <c r="SAC63" s="23"/>
      <c r="SAD63" s="23"/>
      <c r="SAE63" s="23"/>
      <c r="SAF63" s="23"/>
      <c r="SAG63" s="23"/>
      <c r="SAH63" s="23"/>
      <c r="SAI63" s="23"/>
      <c r="SAJ63" s="23"/>
      <c r="SAK63" s="23"/>
      <c r="SAL63" s="23"/>
      <c r="SAM63" s="23"/>
      <c r="SAN63" s="23"/>
      <c r="SAO63" s="23"/>
      <c r="SAP63" s="23"/>
      <c r="SAQ63" s="23"/>
      <c r="SAR63" s="23"/>
      <c r="SAS63" s="23"/>
      <c r="SAT63" s="23"/>
      <c r="SAU63" s="23"/>
      <c r="SAV63" s="23"/>
      <c r="SAW63" s="23"/>
      <c r="SAX63" s="23"/>
      <c r="SAY63" s="23"/>
      <c r="SAZ63" s="23"/>
      <c r="SBA63" s="23"/>
      <c r="SBB63" s="23"/>
      <c r="SBC63" s="23"/>
      <c r="SBD63" s="23"/>
      <c r="SBE63" s="23"/>
      <c r="SBF63" s="23"/>
      <c r="SBG63" s="23"/>
      <c r="SBH63" s="23"/>
      <c r="SBI63" s="23"/>
      <c r="SBJ63" s="23"/>
      <c r="SBK63" s="23"/>
      <c r="SBL63" s="23"/>
      <c r="SBM63" s="23"/>
      <c r="SBN63" s="23"/>
      <c r="SBO63" s="23"/>
      <c r="SBP63" s="23"/>
      <c r="SBQ63" s="23"/>
      <c r="SBR63" s="23"/>
      <c r="SBS63" s="23"/>
      <c r="SBT63" s="23"/>
      <c r="SBU63" s="23"/>
      <c r="SBV63" s="23"/>
      <c r="SBW63" s="23"/>
      <c r="SBX63" s="23"/>
      <c r="SBY63" s="23"/>
      <c r="SBZ63" s="23"/>
      <c r="SCA63" s="23"/>
      <c r="SCB63" s="23"/>
      <c r="SCC63" s="23"/>
      <c r="SCD63" s="23"/>
      <c r="SCE63" s="23"/>
      <c r="SCF63" s="23"/>
      <c r="SCG63" s="23"/>
      <c r="SCH63" s="23"/>
      <c r="SCI63" s="23"/>
      <c r="SCJ63" s="23"/>
      <c r="SCK63" s="23"/>
      <c r="SCL63" s="23"/>
      <c r="SCM63" s="23"/>
      <c r="SCN63" s="23"/>
      <c r="SCO63" s="23"/>
      <c r="SCP63" s="23"/>
      <c r="SCQ63" s="23"/>
      <c r="SCR63" s="23"/>
      <c r="SCS63" s="23"/>
      <c r="SCT63" s="23"/>
      <c r="SCU63" s="23"/>
      <c r="SCV63" s="23"/>
      <c r="SCW63" s="23"/>
      <c r="SCX63" s="23"/>
      <c r="SCY63" s="23"/>
      <c r="SCZ63" s="23"/>
      <c r="SDA63" s="23"/>
      <c r="SDB63" s="23"/>
      <c r="SDC63" s="23"/>
      <c r="SDD63" s="23"/>
      <c r="SDE63" s="23"/>
      <c r="SDF63" s="23"/>
      <c r="SDG63" s="23"/>
      <c r="SDH63" s="23"/>
      <c r="SDI63" s="23"/>
      <c r="SDJ63" s="23"/>
      <c r="SDK63" s="23"/>
      <c r="SDL63" s="23"/>
      <c r="SDM63" s="23"/>
      <c r="SDN63" s="23"/>
      <c r="SDO63" s="23"/>
      <c r="SDP63" s="23"/>
      <c r="SDQ63" s="23"/>
      <c r="SDR63" s="23"/>
      <c r="SDS63" s="23"/>
      <c r="SDT63" s="23"/>
      <c r="SDU63" s="23"/>
      <c r="SDV63" s="23"/>
      <c r="SDW63" s="23"/>
      <c r="SDX63" s="23"/>
      <c r="SDY63" s="23"/>
      <c r="SDZ63" s="23"/>
      <c r="SEA63" s="23"/>
      <c r="SEB63" s="23"/>
      <c r="SEC63" s="23"/>
      <c r="SED63" s="23"/>
      <c r="SEE63" s="23"/>
      <c r="SEF63" s="23"/>
      <c r="SEG63" s="23"/>
      <c r="SEH63" s="23"/>
      <c r="SEI63" s="23"/>
      <c r="SEJ63" s="23"/>
      <c r="SEK63" s="23"/>
      <c r="SEL63" s="23"/>
      <c r="SEM63" s="23"/>
      <c r="SEN63" s="23"/>
      <c r="SEO63" s="23"/>
      <c r="SEP63" s="23"/>
      <c r="SEQ63" s="23"/>
      <c r="SER63" s="23"/>
      <c r="SES63" s="23"/>
      <c r="SET63" s="23"/>
      <c r="SEU63" s="23"/>
      <c r="SEV63" s="23"/>
      <c r="SEW63" s="23"/>
      <c r="SEX63" s="23"/>
      <c r="SEY63" s="23"/>
      <c r="SEZ63" s="23"/>
      <c r="SFA63" s="23"/>
      <c r="SFB63" s="23"/>
      <c r="SFC63" s="23"/>
      <c r="SFD63" s="23"/>
      <c r="SFE63" s="23"/>
      <c r="SFF63" s="23"/>
      <c r="SFG63" s="23"/>
      <c r="SFH63" s="23"/>
      <c r="SFI63" s="23"/>
      <c r="SFJ63" s="23"/>
      <c r="SFK63" s="23"/>
      <c r="SFL63" s="23"/>
      <c r="SFM63" s="23"/>
      <c r="SFN63" s="23"/>
      <c r="SFO63" s="23"/>
      <c r="SFP63" s="23"/>
      <c r="SFQ63" s="23"/>
      <c r="SFR63" s="23"/>
      <c r="SFS63" s="23"/>
      <c r="SFT63" s="23"/>
      <c r="SFU63" s="23"/>
      <c r="SFV63" s="23"/>
      <c r="SFW63" s="23"/>
      <c r="SFX63" s="23"/>
      <c r="SFY63" s="23"/>
      <c r="SFZ63" s="23"/>
      <c r="SGA63" s="23"/>
      <c r="SGB63" s="23"/>
      <c r="SGC63" s="23"/>
      <c r="SGD63" s="23"/>
      <c r="SGE63" s="23"/>
      <c r="SGF63" s="23"/>
      <c r="SGG63" s="23"/>
      <c r="SGH63" s="23"/>
      <c r="SGI63" s="23"/>
      <c r="SGJ63" s="23"/>
      <c r="SGK63" s="23"/>
      <c r="SGL63" s="23"/>
      <c r="SGM63" s="23"/>
      <c r="SGN63" s="23"/>
      <c r="SGO63" s="23"/>
      <c r="SGP63" s="23"/>
      <c r="SGQ63" s="23"/>
      <c r="SGR63" s="23"/>
      <c r="SGS63" s="23"/>
      <c r="SGT63" s="23"/>
      <c r="SGU63" s="23"/>
      <c r="SGV63" s="23"/>
      <c r="SGW63" s="23"/>
      <c r="SGX63" s="23"/>
      <c r="SGY63" s="23"/>
      <c r="SGZ63" s="23"/>
      <c r="SHA63" s="23"/>
      <c r="SHB63" s="23"/>
      <c r="SHC63" s="23"/>
      <c r="SHD63" s="23"/>
      <c r="SHE63" s="23"/>
      <c r="SHF63" s="23"/>
      <c r="SHG63" s="23"/>
      <c r="SHH63" s="23"/>
      <c r="SHI63" s="23"/>
      <c r="SHJ63" s="23"/>
      <c r="SHK63" s="23"/>
      <c r="SHL63" s="23"/>
      <c r="SHM63" s="23"/>
      <c r="SHN63" s="23"/>
      <c r="SHO63" s="23"/>
      <c r="SHP63" s="23"/>
      <c r="SHQ63" s="23"/>
      <c r="SHR63" s="23"/>
      <c r="SHS63" s="23"/>
      <c r="SHT63" s="23"/>
      <c r="SHU63" s="23"/>
      <c r="SHV63" s="23"/>
      <c r="SHW63" s="23"/>
      <c r="SHX63" s="23"/>
      <c r="SHY63" s="23"/>
      <c r="SHZ63" s="23"/>
      <c r="SIA63" s="23"/>
      <c r="SIB63" s="23"/>
      <c r="SIC63" s="23"/>
      <c r="SID63" s="23"/>
      <c r="SIE63" s="23"/>
      <c r="SIF63" s="23"/>
      <c r="SIG63" s="23"/>
      <c r="SIH63" s="23"/>
      <c r="SII63" s="23"/>
      <c r="SIJ63" s="23"/>
      <c r="SIK63" s="23"/>
      <c r="SIL63" s="23"/>
      <c r="SIM63" s="23"/>
      <c r="SIN63" s="23"/>
      <c r="SIO63" s="23"/>
      <c r="SIP63" s="23"/>
      <c r="SIQ63" s="23"/>
      <c r="SIR63" s="23"/>
      <c r="SIS63" s="23"/>
      <c r="SIT63" s="23"/>
      <c r="SIU63" s="23"/>
      <c r="SIV63" s="23"/>
      <c r="SIW63" s="23"/>
      <c r="SIX63" s="23"/>
      <c r="SIY63" s="23"/>
      <c r="SIZ63" s="23"/>
      <c r="SJA63" s="23"/>
      <c r="SJB63" s="23"/>
      <c r="SJC63" s="23"/>
      <c r="SJD63" s="23"/>
      <c r="SJE63" s="23"/>
      <c r="SJF63" s="23"/>
      <c r="SJG63" s="23"/>
      <c r="SJH63" s="23"/>
      <c r="SJI63" s="23"/>
      <c r="SJJ63" s="23"/>
      <c r="SJK63" s="23"/>
      <c r="SJL63" s="23"/>
      <c r="SJM63" s="23"/>
      <c r="SJN63" s="23"/>
      <c r="SJO63" s="23"/>
      <c r="SJP63" s="23"/>
      <c r="SJQ63" s="23"/>
      <c r="SJR63" s="23"/>
      <c r="SJS63" s="23"/>
      <c r="SJT63" s="23"/>
      <c r="SJU63" s="23"/>
      <c r="SJV63" s="23"/>
      <c r="SJW63" s="23"/>
      <c r="SJX63" s="23"/>
      <c r="SJY63" s="23"/>
      <c r="SJZ63" s="23"/>
      <c r="SKA63" s="23"/>
      <c r="SKB63" s="23"/>
      <c r="SKC63" s="23"/>
      <c r="SKD63" s="23"/>
      <c r="SKE63" s="23"/>
      <c r="SKF63" s="23"/>
      <c r="SKG63" s="23"/>
      <c r="SKH63" s="23"/>
      <c r="SKI63" s="23"/>
      <c r="SKJ63" s="23"/>
      <c r="SKK63" s="23"/>
      <c r="SKL63" s="23"/>
      <c r="SKM63" s="23"/>
      <c r="SKN63" s="23"/>
      <c r="SKO63" s="23"/>
      <c r="SKP63" s="23"/>
      <c r="SKQ63" s="23"/>
      <c r="SKR63" s="23"/>
      <c r="SKS63" s="23"/>
      <c r="SKT63" s="23"/>
      <c r="SKU63" s="23"/>
      <c r="SKV63" s="23"/>
      <c r="SKW63" s="23"/>
      <c r="SKX63" s="23"/>
      <c r="SKY63" s="23"/>
      <c r="SKZ63" s="23"/>
      <c r="SLA63" s="23"/>
      <c r="SLB63" s="23"/>
      <c r="SLC63" s="23"/>
      <c r="SLD63" s="23"/>
      <c r="SLE63" s="23"/>
      <c r="SLF63" s="23"/>
      <c r="SLG63" s="23"/>
      <c r="SLH63" s="23"/>
      <c r="SLI63" s="23"/>
      <c r="SLJ63" s="23"/>
      <c r="SLK63" s="23"/>
      <c r="SLL63" s="23"/>
      <c r="SLM63" s="23"/>
      <c r="SLN63" s="23"/>
      <c r="SLO63" s="23"/>
      <c r="SLP63" s="23"/>
      <c r="SLQ63" s="23"/>
      <c r="SLR63" s="23"/>
      <c r="SLS63" s="23"/>
      <c r="SLT63" s="23"/>
      <c r="SLU63" s="23"/>
      <c r="SLV63" s="23"/>
      <c r="SLW63" s="23"/>
      <c r="SLX63" s="23"/>
      <c r="SLY63" s="23"/>
      <c r="SLZ63" s="23"/>
      <c r="SMA63" s="23"/>
      <c r="SMB63" s="23"/>
      <c r="SMC63" s="23"/>
      <c r="SMD63" s="23"/>
      <c r="SME63" s="23"/>
      <c r="SMF63" s="23"/>
      <c r="SMG63" s="23"/>
      <c r="SMH63" s="23"/>
      <c r="SMI63" s="23"/>
      <c r="SMJ63" s="23"/>
      <c r="SMK63" s="23"/>
      <c r="SML63" s="23"/>
      <c r="SMM63" s="23"/>
      <c r="SMN63" s="23"/>
      <c r="SMO63" s="23"/>
      <c r="SMP63" s="23"/>
      <c r="SMQ63" s="23"/>
      <c r="SMR63" s="23"/>
      <c r="SMS63" s="23"/>
      <c r="SMT63" s="23"/>
      <c r="SMU63" s="23"/>
      <c r="SMV63" s="23"/>
      <c r="SMW63" s="23"/>
      <c r="SMX63" s="23"/>
      <c r="SMY63" s="23"/>
      <c r="SMZ63" s="23"/>
      <c r="SNA63" s="23"/>
      <c r="SNB63" s="23"/>
      <c r="SNC63" s="23"/>
      <c r="SND63" s="23"/>
      <c r="SNE63" s="23"/>
      <c r="SNF63" s="23"/>
      <c r="SNG63" s="23"/>
      <c r="SNH63" s="23"/>
      <c r="SNI63" s="23"/>
      <c r="SNJ63" s="23"/>
      <c r="SNK63" s="23"/>
      <c r="SNL63" s="23"/>
      <c r="SNM63" s="23"/>
      <c r="SNN63" s="23"/>
      <c r="SNO63" s="23"/>
      <c r="SNP63" s="23"/>
      <c r="SNQ63" s="23"/>
      <c r="SNR63" s="23"/>
      <c r="SNS63" s="23"/>
      <c r="SNT63" s="23"/>
      <c r="SNU63" s="23"/>
      <c r="SNV63" s="23"/>
      <c r="SNW63" s="23"/>
      <c r="SNX63" s="23"/>
      <c r="SNY63" s="23"/>
      <c r="SNZ63" s="23"/>
      <c r="SOA63" s="23"/>
      <c r="SOB63" s="23"/>
      <c r="SOC63" s="23"/>
      <c r="SOD63" s="23"/>
      <c r="SOE63" s="23"/>
      <c r="SOF63" s="23"/>
      <c r="SOG63" s="23"/>
      <c r="SOH63" s="23"/>
      <c r="SOI63" s="23"/>
      <c r="SOJ63" s="23"/>
      <c r="SOK63" s="23"/>
      <c r="SOL63" s="23"/>
      <c r="SOM63" s="23"/>
      <c r="SON63" s="23"/>
      <c r="SOO63" s="23"/>
      <c r="SOP63" s="23"/>
      <c r="SOQ63" s="23"/>
      <c r="SOR63" s="23"/>
      <c r="SOS63" s="23"/>
      <c r="SOT63" s="23"/>
      <c r="SOU63" s="23"/>
      <c r="SOV63" s="23"/>
      <c r="SOW63" s="23"/>
      <c r="SOX63" s="23"/>
      <c r="SOY63" s="23"/>
      <c r="SOZ63" s="23"/>
      <c r="SPA63" s="23"/>
      <c r="SPB63" s="23"/>
      <c r="SPC63" s="23"/>
      <c r="SPD63" s="23"/>
      <c r="SPE63" s="23"/>
      <c r="SPF63" s="23"/>
      <c r="SPG63" s="23"/>
      <c r="SPH63" s="23"/>
      <c r="SPI63" s="23"/>
      <c r="SPJ63" s="23"/>
      <c r="SPK63" s="23"/>
      <c r="SPL63" s="23"/>
      <c r="SPM63" s="23"/>
      <c r="SPN63" s="23"/>
      <c r="SPO63" s="23"/>
      <c r="SPP63" s="23"/>
      <c r="SPQ63" s="23"/>
      <c r="SPR63" s="23"/>
      <c r="SPS63" s="23"/>
      <c r="SPT63" s="23"/>
      <c r="SPU63" s="23"/>
      <c r="SPV63" s="23"/>
      <c r="SPW63" s="23"/>
      <c r="SPX63" s="23"/>
      <c r="SPY63" s="23"/>
      <c r="SPZ63" s="23"/>
      <c r="SQA63" s="23"/>
      <c r="SQB63" s="23"/>
      <c r="SQC63" s="23"/>
      <c r="SQD63" s="23"/>
      <c r="SQE63" s="23"/>
      <c r="SQF63" s="23"/>
      <c r="SQG63" s="23"/>
      <c r="SQH63" s="23"/>
      <c r="SQI63" s="23"/>
      <c r="SQJ63" s="23"/>
      <c r="SQK63" s="23"/>
      <c r="SQL63" s="23"/>
      <c r="SQM63" s="23"/>
      <c r="SQN63" s="23"/>
      <c r="SQO63" s="23"/>
      <c r="SQP63" s="23"/>
      <c r="SQQ63" s="23"/>
      <c r="SQR63" s="23"/>
      <c r="SQS63" s="23"/>
      <c r="SQT63" s="23"/>
      <c r="SQU63" s="23"/>
      <c r="SQV63" s="23"/>
      <c r="SQW63" s="23"/>
      <c r="SQX63" s="23"/>
      <c r="SQY63" s="23"/>
      <c r="SQZ63" s="23"/>
      <c r="SRA63" s="23"/>
      <c r="SRB63" s="23"/>
      <c r="SRC63" s="23"/>
      <c r="SRD63" s="23"/>
      <c r="SRE63" s="23"/>
      <c r="SRF63" s="23"/>
      <c r="SRG63" s="23"/>
      <c r="SRH63" s="23"/>
      <c r="SRI63" s="23"/>
      <c r="SRJ63" s="23"/>
      <c r="SRK63" s="23"/>
      <c r="SRL63" s="23"/>
      <c r="SRM63" s="23"/>
      <c r="SRN63" s="23"/>
      <c r="SRO63" s="23"/>
      <c r="SRP63" s="23"/>
      <c r="SRQ63" s="23"/>
      <c r="SRR63" s="23"/>
      <c r="SRS63" s="23"/>
      <c r="SRT63" s="23"/>
      <c r="SRU63" s="23"/>
      <c r="SRV63" s="23"/>
      <c r="SRW63" s="23"/>
      <c r="SRX63" s="23"/>
      <c r="SRY63" s="23"/>
      <c r="SRZ63" s="23"/>
      <c r="SSA63" s="23"/>
      <c r="SSB63" s="23"/>
      <c r="SSC63" s="23"/>
      <c r="SSD63" s="23"/>
      <c r="SSE63" s="23"/>
      <c r="SSF63" s="23"/>
      <c r="SSG63" s="23"/>
      <c r="SSH63" s="23"/>
      <c r="SSI63" s="23"/>
      <c r="SSJ63" s="23"/>
      <c r="SSK63" s="23"/>
      <c r="SSL63" s="23"/>
      <c r="SSM63" s="23"/>
      <c r="SSN63" s="23"/>
      <c r="SSO63" s="23"/>
      <c r="SSP63" s="23"/>
      <c r="SSQ63" s="23"/>
      <c r="SSR63" s="23"/>
      <c r="SSS63" s="23"/>
      <c r="SST63" s="23"/>
      <c r="SSU63" s="23"/>
      <c r="SSV63" s="23"/>
      <c r="SSW63" s="23"/>
      <c r="SSX63" s="23"/>
      <c r="SSY63" s="23"/>
      <c r="SSZ63" s="23"/>
      <c r="STA63" s="23"/>
      <c r="STB63" s="23"/>
      <c r="STC63" s="23"/>
      <c r="STD63" s="23"/>
      <c r="STE63" s="23"/>
      <c r="STF63" s="23"/>
      <c r="STG63" s="23"/>
      <c r="STH63" s="23"/>
      <c r="STI63" s="23"/>
      <c r="STJ63" s="23"/>
      <c r="STK63" s="23"/>
      <c r="STL63" s="23"/>
      <c r="STM63" s="23"/>
      <c r="STN63" s="23"/>
      <c r="STO63" s="23"/>
      <c r="STP63" s="23"/>
      <c r="STQ63" s="23"/>
      <c r="STR63" s="23"/>
      <c r="STS63" s="23"/>
      <c r="STT63" s="23"/>
      <c r="STU63" s="23"/>
      <c r="STV63" s="23"/>
      <c r="STW63" s="23"/>
      <c r="STX63" s="23"/>
      <c r="STY63" s="23"/>
      <c r="STZ63" s="23"/>
      <c r="SUA63" s="23"/>
      <c r="SUB63" s="23"/>
      <c r="SUC63" s="23"/>
      <c r="SUD63" s="23"/>
      <c r="SUE63" s="23"/>
      <c r="SUF63" s="23"/>
      <c r="SUG63" s="23"/>
      <c r="SUH63" s="23"/>
      <c r="SUI63" s="23"/>
      <c r="SUJ63" s="23"/>
      <c r="SUK63" s="23"/>
      <c r="SUL63" s="23"/>
      <c r="SUM63" s="23"/>
      <c r="SUN63" s="23"/>
      <c r="SUO63" s="23"/>
      <c r="SUP63" s="23"/>
      <c r="SUQ63" s="23"/>
      <c r="SUR63" s="23"/>
      <c r="SUS63" s="23"/>
      <c r="SUT63" s="23"/>
      <c r="SUU63" s="23"/>
      <c r="SUV63" s="23"/>
      <c r="SUW63" s="23"/>
      <c r="SUX63" s="23"/>
      <c r="SUY63" s="23"/>
      <c r="SUZ63" s="23"/>
      <c r="SVA63" s="23"/>
      <c r="SVB63" s="23"/>
      <c r="SVC63" s="23"/>
      <c r="SVD63" s="23"/>
      <c r="SVE63" s="23"/>
      <c r="SVF63" s="23"/>
      <c r="SVG63" s="23"/>
      <c r="SVH63" s="23"/>
      <c r="SVI63" s="23"/>
      <c r="SVJ63" s="23"/>
      <c r="SVK63" s="23"/>
      <c r="SVL63" s="23"/>
      <c r="SVM63" s="23"/>
      <c r="SVN63" s="23"/>
      <c r="SVO63" s="23"/>
      <c r="SVP63" s="23"/>
      <c r="SVQ63" s="23"/>
      <c r="SVR63" s="23"/>
      <c r="SVS63" s="23"/>
      <c r="SVT63" s="23"/>
      <c r="SVU63" s="23"/>
      <c r="SVV63" s="23"/>
      <c r="SVW63" s="23"/>
      <c r="SVX63" s="23"/>
      <c r="SVY63" s="23"/>
      <c r="SVZ63" s="23"/>
      <c r="SWA63" s="23"/>
      <c r="SWB63" s="23"/>
      <c r="SWC63" s="23"/>
      <c r="SWD63" s="23"/>
      <c r="SWE63" s="23"/>
      <c r="SWF63" s="23"/>
      <c r="SWG63" s="23"/>
      <c r="SWH63" s="23"/>
      <c r="SWI63" s="23"/>
      <c r="SWJ63" s="23"/>
      <c r="SWK63" s="23"/>
      <c r="SWL63" s="23"/>
      <c r="SWM63" s="23"/>
      <c r="SWN63" s="23"/>
      <c r="SWO63" s="23"/>
      <c r="SWP63" s="23"/>
      <c r="SWQ63" s="23"/>
      <c r="SWR63" s="23"/>
      <c r="SWS63" s="23"/>
      <c r="SWT63" s="23"/>
      <c r="SWU63" s="23"/>
      <c r="SWV63" s="23"/>
      <c r="SWW63" s="23"/>
      <c r="SWX63" s="23"/>
      <c r="SWY63" s="23"/>
      <c r="SWZ63" s="23"/>
      <c r="SXA63" s="23"/>
      <c r="SXB63" s="23"/>
      <c r="SXC63" s="23"/>
      <c r="SXD63" s="23"/>
      <c r="SXE63" s="23"/>
      <c r="SXF63" s="23"/>
      <c r="SXG63" s="23"/>
      <c r="SXH63" s="23"/>
      <c r="SXI63" s="23"/>
      <c r="SXJ63" s="23"/>
      <c r="SXK63" s="23"/>
      <c r="SXL63" s="23"/>
      <c r="SXM63" s="23"/>
      <c r="SXN63" s="23"/>
      <c r="SXO63" s="23"/>
      <c r="SXP63" s="23"/>
      <c r="SXQ63" s="23"/>
      <c r="SXR63" s="23"/>
      <c r="SXS63" s="23"/>
      <c r="SXT63" s="23"/>
      <c r="SXU63" s="23"/>
      <c r="SXV63" s="23"/>
      <c r="SXW63" s="23"/>
      <c r="SXX63" s="23"/>
      <c r="SXY63" s="23"/>
      <c r="SXZ63" s="23"/>
      <c r="SYA63" s="23"/>
      <c r="SYB63" s="23"/>
      <c r="SYC63" s="23"/>
      <c r="SYD63" s="23"/>
      <c r="SYE63" s="23"/>
      <c r="SYF63" s="23"/>
      <c r="SYG63" s="23"/>
      <c r="SYH63" s="23"/>
      <c r="SYI63" s="23"/>
      <c r="SYJ63" s="23"/>
      <c r="SYK63" s="23"/>
      <c r="SYL63" s="23"/>
      <c r="SYM63" s="23"/>
      <c r="SYN63" s="23"/>
      <c r="SYO63" s="23"/>
      <c r="SYP63" s="23"/>
      <c r="SYQ63" s="23"/>
      <c r="SYR63" s="23"/>
      <c r="SYS63" s="23"/>
      <c r="SYT63" s="23"/>
      <c r="SYU63" s="23"/>
      <c r="SYV63" s="23"/>
      <c r="SYW63" s="23"/>
      <c r="SYX63" s="23"/>
      <c r="SYY63" s="23"/>
      <c r="SYZ63" s="23"/>
      <c r="SZA63" s="23"/>
      <c r="SZB63" s="23"/>
      <c r="SZC63" s="23"/>
      <c r="SZD63" s="23"/>
      <c r="SZE63" s="23"/>
      <c r="SZF63" s="23"/>
      <c r="SZG63" s="23"/>
      <c r="SZH63" s="23"/>
      <c r="SZI63" s="23"/>
      <c r="SZJ63" s="23"/>
      <c r="SZK63" s="23"/>
      <c r="SZL63" s="23"/>
      <c r="SZM63" s="23"/>
      <c r="SZN63" s="23"/>
      <c r="SZO63" s="23"/>
      <c r="SZP63" s="23"/>
      <c r="SZQ63" s="23"/>
      <c r="SZR63" s="23"/>
      <c r="SZS63" s="23"/>
      <c r="SZT63" s="23"/>
      <c r="SZU63" s="23"/>
      <c r="SZV63" s="23"/>
      <c r="SZW63" s="23"/>
      <c r="SZX63" s="23"/>
      <c r="SZY63" s="23"/>
      <c r="SZZ63" s="23"/>
      <c r="TAA63" s="23"/>
      <c r="TAB63" s="23"/>
      <c r="TAC63" s="23"/>
      <c r="TAD63" s="23"/>
      <c r="TAE63" s="23"/>
      <c r="TAF63" s="23"/>
      <c r="TAG63" s="23"/>
      <c r="TAH63" s="23"/>
      <c r="TAI63" s="23"/>
      <c r="TAJ63" s="23"/>
      <c r="TAK63" s="23"/>
      <c r="TAL63" s="23"/>
      <c r="TAM63" s="23"/>
      <c r="TAN63" s="23"/>
      <c r="TAO63" s="23"/>
      <c r="TAP63" s="23"/>
      <c r="TAQ63" s="23"/>
      <c r="TAR63" s="23"/>
      <c r="TAS63" s="23"/>
      <c r="TAT63" s="23"/>
      <c r="TAU63" s="23"/>
      <c r="TAV63" s="23"/>
      <c r="TAW63" s="23"/>
      <c r="TAX63" s="23"/>
      <c r="TAY63" s="23"/>
      <c r="TAZ63" s="23"/>
      <c r="TBA63" s="23"/>
      <c r="TBB63" s="23"/>
      <c r="TBC63" s="23"/>
      <c r="TBD63" s="23"/>
      <c r="TBE63" s="23"/>
      <c r="TBF63" s="23"/>
      <c r="TBG63" s="23"/>
      <c r="TBH63" s="23"/>
      <c r="TBI63" s="23"/>
      <c r="TBJ63" s="23"/>
      <c r="TBK63" s="23"/>
      <c r="TBL63" s="23"/>
      <c r="TBM63" s="23"/>
      <c r="TBN63" s="23"/>
      <c r="TBO63" s="23"/>
      <c r="TBP63" s="23"/>
      <c r="TBQ63" s="23"/>
      <c r="TBR63" s="23"/>
      <c r="TBS63" s="23"/>
      <c r="TBT63" s="23"/>
      <c r="TBU63" s="23"/>
      <c r="TBV63" s="23"/>
      <c r="TBW63" s="23"/>
      <c r="TBX63" s="23"/>
      <c r="TBY63" s="23"/>
      <c r="TBZ63" s="23"/>
      <c r="TCA63" s="23"/>
      <c r="TCB63" s="23"/>
      <c r="TCC63" s="23"/>
      <c r="TCD63" s="23"/>
      <c r="TCE63" s="23"/>
      <c r="TCF63" s="23"/>
      <c r="TCG63" s="23"/>
      <c r="TCH63" s="23"/>
      <c r="TCI63" s="23"/>
      <c r="TCJ63" s="23"/>
      <c r="TCK63" s="23"/>
      <c r="TCL63" s="23"/>
      <c r="TCM63" s="23"/>
      <c r="TCN63" s="23"/>
      <c r="TCO63" s="23"/>
      <c r="TCP63" s="23"/>
      <c r="TCQ63" s="23"/>
      <c r="TCR63" s="23"/>
      <c r="TCS63" s="23"/>
      <c r="TCT63" s="23"/>
      <c r="TCU63" s="23"/>
      <c r="TCV63" s="23"/>
      <c r="TCW63" s="23"/>
      <c r="TCX63" s="23"/>
      <c r="TCY63" s="23"/>
      <c r="TCZ63" s="23"/>
      <c r="TDA63" s="23"/>
      <c r="TDB63" s="23"/>
      <c r="TDC63" s="23"/>
      <c r="TDD63" s="23"/>
      <c r="TDE63" s="23"/>
      <c r="TDF63" s="23"/>
      <c r="TDG63" s="23"/>
      <c r="TDH63" s="23"/>
      <c r="TDI63" s="23"/>
      <c r="TDJ63" s="23"/>
      <c r="TDK63" s="23"/>
      <c r="TDL63" s="23"/>
      <c r="TDM63" s="23"/>
      <c r="TDN63" s="23"/>
      <c r="TDO63" s="23"/>
      <c r="TDP63" s="23"/>
      <c r="TDQ63" s="23"/>
      <c r="TDR63" s="23"/>
      <c r="TDS63" s="23"/>
      <c r="TDT63" s="23"/>
      <c r="TDU63" s="23"/>
      <c r="TDV63" s="23"/>
      <c r="TDW63" s="23"/>
      <c r="TDX63" s="23"/>
      <c r="TDY63" s="23"/>
      <c r="TDZ63" s="23"/>
      <c r="TEA63" s="23"/>
      <c r="TEB63" s="23"/>
      <c r="TEC63" s="23"/>
      <c r="TED63" s="23"/>
      <c r="TEE63" s="23"/>
      <c r="TEF63" s="23"/>
      <c r="TEG63" s="23"/>
      <c r="TEH63" s="23"/>
      <c r="TEI63" s="23"/>
      <c r="TEJ63" s="23"/>
      <c r="TEK63" s="23"/>
      <c r="TEL63" s="23"/>
      <c r="TEM63" s="23"/>
      <c r="TEN63" s="23"/>
      <c r="TEO63" s="23"/>
      <c r="TEP63" s="23"/>
      <c r="TEQ63" s="23"/>
      <c r="TER63" s="23"/>
      <c r="TES63" s="23"/>
      <c r="TET63" s="23"/>
      <c r="TEU63" s="23"/>
      <c r="TEV63" s="23"/>
      <c r="TEW63" s="23"/>
      <c r="TEX63" s="23"/>
      <c r="TEY63" s="23"/>
      <c r="TEZ63" s="23"/>
      <c r="TFA63" s="23"/>
      <c r="TFB63" s="23"/>
      <c r="TFC63" s="23"/>
      <c r="TFD63" s="23"/>
      <c r="TFE63" s="23"/>
      <c r="TFF63" s="23"/>
      <c r="TFG63" s="23"/>
      <c r="TFH63" s="23"/>
      <c r="TFI63" s="23"/>
      <c r="TFJ63" s="23"/>
      <c r="TFK63" s="23"/>
      <c r="TFL63" s="23"/>
      <c r="TFM63" s="23"/>
      <c r="TFN63" s="23"/>
      <c r="TFO63" s="23"/>
      <c r="TFP63" s="23"/>
      <c r="TFQ63" s="23"/>
      <c r="TFR63" s="23"/>
      <c r="TFS63" s="23"/>
      <c r="TFT63" s="23"/>
      <c r="TFU63" s="23"/>
      <c r="TFV63" s="23"/>
      <c r="TFW63" s="23"/>
      <c r="TFX63" s="23"/>
      <c r="TFY63" s="23"/>
      <c r="TFZ63" s="23"/>
      <c r="TGA63" s="23"/>
      <c r="TGB63" s="23"/>
      <c r="TGC63" s="23"/>
      <c r="TGD63" s="23"/>
      <c r="TGE63" s="23"/>
      <c r="TGF63" s="23"/>
      <c r="TGG63" s="23"/>
      <c r="TGH63" s="23"/>
      <c r="TGI63" s="23"/>
      <c r="TGJ63" s="23"/>
      <c r="TGK63" s="23"/>
      <c r="TGL63" s="23"/>
      <c r="TGM63" s="23"/>
      <c r="TGN63" s="23"/>
      <c r="TGO63" s="23"/>
      <c r="TGP63" s="23"/>
      <c r="TGQ63" s="23"/>
      <c r="TGR63" s="23"/>
      <c r="TGS63" s="23"/>
      <c r="TGT63" s="23"/>
      <c r="TGU63" s="23"/>
      <c r="TGV63" s="23"/>
      <c r="TGW63" s="23"/>
      <c r="TGX63" s="23"/>
      <c r="TGY63" s="23"/>
      <c r="TGZ63" s="23"/>
      <c r="THA63" s="23"/>
      <c r="THB63" s="23"/>
      <c r="THC63" s="23"/>
      <c r="THD63" s="23"/>
      <c r="THE63" s="23"/>
      <c r="THF63" s="23"/>
      <c r="THG63" s="23"/>
      <c r="THH63" s="23"/>
      <c r="THI63" s="23"/>
      <c r="THJ63" s="23"/>
      <c r="THK63" s="23"/>
      <c r="THL63" s="23"/>
      <c r="THM63" s="23"/>
      <c r="THN63" s="23"/>
      <c r="THO63" s="23"/>
      <c r="THP63" s="23"/>
      <c r="THQ63" s="23"/>
      <c r="THR63" s="23"/>
      <c r="THS63" s="23"/>
      <c r="THT63" s="23"/>
      <c r="THU63" s="23"/>
      <c r="THV63" s="23"/>
      <c r="THW63" s="23"/>
      <c r="THX63" s="23"/>
      <c r="THY63" s="23"/>
      <c r="THZ63" s="23"/>
      <c r="TIA63" s="23"/>
      <c r="TIB63" s="23"/>
      <c r="TIC63" s="23"/>
      <c r="TID63" s="23"/>
      <c r="TIE63" s="23"/>
      <c r="TIF63" s="23"/>
      <c r="TIG63" s="23"/>
      <c r="TIH63" s="23"/>
      <c r="TII63" s="23"/>
      <c r="TIJ63" s="23"/>
      <c r="TIK63" s="23"/>
      <c r="TIL63" s="23"/>
      <c r="TIM63" s="23"/>
      <c r="TIN63" s="23"/>
      <c r="TIO63" s="23"/>
      <c r="TIP63" s="23"/>
      <c r="TIQ63" s="23"/>
      <c r="TIR63" s="23"/>
      <c r="TIS63" s="23"/>
      <c r="TIT63" s="23"/>
      <c r="TIU63" s="23"/>
      <c r="TIV63" s="23"/>
      <c r="TIW63" s="23"/>
      <c r="TIX63" s="23"/>
      <c r="TIY63" s="23"/>
      <c r="TIZ63" s="23"/>
      <c r="TJA63" s="23"/>
      <c r="TJB63" s="23"/>
      <c r="TJC63" s="23"/>
      <c r="TJD63" s="23"/>
      <c r="TJE63" s="23"/>
      <c r="TJF63" s="23"/>
      <c r="TJG63" s="23"/>
      <c r="TJH63" s="23"/>
      <c r="TJI63" s="23"/>
      <c r="TJJ63" s="23"/>
      <c r="TJK63" s="23"/>
      <c r="TJL63" s="23"/>
      <c r="TJM63" s="23"/>
      <c r="TJN63" s="23"/>
      <c r="TJO63" s="23"/>
      <c r="TJP63" s="23"/>
      <c r="TJQ63" s="23"/>
      <c r="TJR63" s="23"/>
      <c r="TJS63" s="23"/>
      <c r="TJT63" s="23"/>
      <c r="TJU63" s="23"/>
      <c r="TJV63" s="23"/>
      <c r="TJW63" s="23"/>
      <c r="TJX63" s="23"/>
      <c r="TJY63" s="23"/>
      <c r="TJZ63" s="23"/>
      <c r="TKA63" s="23"/>
      <c r="TKB63" s="23"/>
      <c r="TKC63" s="23"/>
      <c r="TKD63" s="23"/>
      <c r="TKE63" s="23"/>
      <c r="TKF63" s="23"/>
      <c r="TKG63" s="23"/>
      <c r="TKH63" s="23"/>
      <c r="TKI63" s="23"/>
      <c r="TKJ63" s="23"/>
      <c r="TKK63" s="23"/>
      <c r="TKL63" s="23"/>
      <c r="TKM63" s="23"/>
      <c r="TKN63" s="23"/>
      <c r="TKO63" s="23"/>
      <c r="TKP63" s="23"/>
      <c r="TKQ63" s="23"/>
      <c r="TKR63" s="23"/>
      <c r="TKS63" s="23"/>
      <c r="TKT63" s="23"/>
      <c r="TKU63" s="23"/>
      <c r="TKV63" s="23"/>
      <c r="TKW63" s="23"/>
      <c r="TKX63" s="23"/>
      <c r="TKY63" s="23"/>
      <c r="TKZ63" s="23"/>
      <c r="TLA63" s="23"/>
      <c r="TLB63" s="23"/>
      <c r="TLC63" s="23"/>
      <c r="TLD63" s="23"/>
      <c r="TLE63" s="23"/>
      <c r="TLF63" s="23"/>
      <c r="TLG63" s="23"/>
      <c r="TLH63" s="23"/>
      <c r="TLI63" s="23"/>
      <c r="TLJ63" s="23"/>
      <c r="TLK63" s="23"/>
      <c r="TLL63" s="23"/>
      <c r="TLM63" s="23"/>
      <c r="TLN63" s="23"/>
      <c r="TLO63" s="23"/>
      <c r="TLP63" s="23"/>
      <c r="TLQ63" s="23"/>
      <c r="TLR63" s="23"/>
      <c r="TLS63" s="23"/>
      <c r="TLT63" s="23"/>
      <c r="TLU63" s="23"/>
      <c r="TLV63" s="23"/>
      <c r="TLW63" s="23"/>
      <c r="TLX63" s="23"/>
      <c r="TLY63" s="23"/>
      <c r="TLZ63" s="23"/>
      <c r="TMA63" s="23"/>
      <c r="TMB63" s="23"/>
      <c r="TMC63" s="23"/>
      <c r="TMD63" s="23"/>
      <c r="TME63" s="23"/>
      <c r="TMF63" s="23"/>
      <c r="TMG63" s="23"/>
      <c r="TMH63" s="23"/>
      <c r="TMI63" s="23"/>
      <c r="TMJ63" s="23"/>
      <c r="TMK63" s="23"/>
      <c r="TML63" s="23"/>
      <c r="TMM63" s="23"/>
      <c r="TMN63" s="23"/>
      <c r="TMO63" s="23"/>
      <c r="TMP63" s="23"/>
      <c r="TMQ63" s="23"/>
      <c r="TMR63" s="23"/>
      <c r="TMS63" s="23"/>
      <c r="TMT63" s="23"/>
      <c r="TMU63" s="23"/>
      <c r="TMV63" s="23"/>
      <c r="TMW63" s="23"/>
      <c r="TMX63" s="23"/>
      <c r="TMY63" s="23"/>
      <c r="TMZ63" s="23"/>
      <c r="TNA63" s="23"/>
      <c r="TNB63" s="23"/>
      <c r="TNC63" s="23"/>
      <c r="TND63" s="23"/>
      <c r="TNE63" s="23"/>
      <c r="TNF63" s="23"/>
      <c r="TNG63" s="23"/>
      <c r="TNH63" s="23"/>
      <c r="TNI63" s="23"/>
      <c r="TNJ63" s="23"/>
      <c r="TNK63" s="23"/>
      <c r="TNL63" s="23"/>
      <c r="TNM63" s="23"/>
      <c r="TNN63" s="23"/>
      <c r="TNO63" s="23"/>
      <c r="TNP63" s="23"/>
      <c r="TNQ63" s="23"/>
      <c r="TNR63" s="23"/>
      <c r="TNS63" s="23"/>
      <c r="TNT63" s="23"/>
      <c r="TNU63" s="23"/>
      <c r="TNV63" s="23"/>
      <c r="TNW63" s="23"/>
      <c r="TNX63" s="23"/>
      <c r="TNY63" s="23"/>
      <c r="TNZ63" s="23"/>
      <c r="TOA63" s="23"/>
      <c r="TOB63" s="23"/>
      <c r="TOC63" s="23"/>
      <c r="TOD63" s="23"/>
      <c r="TOE63" s="23"/>
      <c r="TOF63" s="23"/>
      <c r="TOG63" s="23"/>
      <c r="TOH63" s="23"/>
      <c r="TOI63" s="23"/>
      <c r="TOJ63" s="23"/>
      <c r="TOK63" s="23"/>
      <c r="TOL63" s="23"/>
      <c r="TOM63" s="23"/>
      <c r="TON63" s="23"/>
      <c r="TOO63" s="23"/>
      <c r="TOP63" s="23"/>
      <c r="TOQ63" s="23"/>
      <c r="TOR63" s="23"/>
      <c r="TOS63" s="23"/>
      <c r="TOT63" s="23"/>
      <c r="TOU63" s="23"/>
      <c r="TOV63" s="23"/>
      <c r="TOW63" s="23"/>
      <c r="TOX63" s="23"/>
      <c r="TOY63" s="23"/>
      <c r="TOZ63" s="23"/>
      <c r="TPA63" s="23"/>
      <c r="TPB63" s="23"/>
      <c r="TPC63" s="23"/>
      <c r="TPD63" s="23"/>
      <c r="TPE63" s="23"/>
      <c r="TPF63" s="23"/>
      <c r="TPG63" s="23"/>
      <c r="TPH63" s="23"/>
      <c r="TPI63" s="23"/>
      <c r="TPJ63" s="23"/>
      <c r="TPK63" s="23"/>
      <c r="TPL63" s="23"/>
      <c r="TPM63" s="23"/>
      <c r="TPN63" s="23"/>
      <c r="TPO63" s="23"/>
      <c r="TPP63" s="23"/>
      <c r="TPQ63" s="23"/>
      <c r="TPR63" s="23"/>
      <c r="TPS63" s="23"/>
      <c r="TPT63" s="23"/>
      <c r="TPU63" s="23"/>
      <c r="TPV63" s="23"/>
      <c r="TPW63" s="23"/>
      <c r="TPX63" s="23"/>
      <c r="TPY63" s="23"/>
      <c r="TPZ63" s="23"/>
      <c r="TQA63" s="23"/>
      <c r="TQB63" s="23"/>
      <c r="TQC63" s="23"/>
      <c r="TQD63" s="23"/>
      <c r="TQE63" s="23"/>
      <c r="TQF63" s="23"/>
      <c r="TQG63" s="23"/>
      <c r="TQH63" s="23"/>
      <c r="TQI63" s="23"/>
      <c r="TQJ63" s="23"/>
      <c r="TQK63" s="23"/>
      <c r="TQL63" s="23"/>
      <c r="TQM63" s="23"/>
      <c r="TQN63" s="23"/>
      <c r="TQO63" s="23"/>
      <c r="TQP63" s="23"/>
      <c r="TQQ63" s="23"/>
      <c r="TQR63" s="23"/>
      <c r="TQS63" s="23"/>
      <c r="TQT63" s="23"/>
      <c r="TQU63" s="23"/>
      <c r="TQV63" s="23"/>
      <c r="TQW63" s="23"/>
      <c r="TQX63" s="23"/>
      <c r="TQY63" s="23"/>
      <c r="TQZ63" s="23"/>
      <c r="TRA63" s="23"/>
      <c r="TRB63" s="23"/>
      <c r="TRC63" s="23"/>
      <c r="TRD63" s="23"/>
      <c r="TRE63" s="23"/>
      <c r="TRF63" s="23"/>
      <c r="TRG63" s="23"/>
      <c r="TRH63" s="23"/>
      <c r="TRI63" s="23"/>
      <c r="TRJ63" s="23"/>
      <c r="TRK63" s="23"/>
      <c r="TRL63" s="23"/>
      <c r="TRM63" s="23"/>
      <c r="TRN63" s="23"/>
      <c r="TRO63" s="23"/>
      <c r="TRP63" s="23"/>
      <c r="TRQ63" s="23"/>
      <c r="TRR63" s="23"/>
      <c r="TRS63" s="23"/>
      <c r="TRT63" s="23"/>
      <c r="TRU63" s="23"/>
      <c r="TRV63" s="23"/>
      <c r="TRW63" s="23"/>
      <c r="TRX63" s="23"/>
      <c r="TRY63" s="23"/>
      <c r="TRZ63" s="23"/>
      <c r="TSA63" s="23"/>
      <c r="TSB63" s="23"/>
      <c r="TSC63" s="23"/>
      <c r="TSD63" s="23"/>
      <c r="TSE63" s="23"/>
      <c r="TSF63" s="23"/>
      <c r="TSG63" s="23"/>
      <c r="TSH63" s="23"/>
      <c r="TSI63" s="23"/>
      <c r="TSJ63" s="23"/>
      <c r="TSK63" s="23"/>
      <c r="TSL63" s="23"/>
      <c r="TSM63" s="23"/>
      <c r="TSN63" s="23"/>
      <c r="TSO63" s="23"/>
      <c r="TSP63" s="23"/>
      <c r="TSQ63" s="23"/>
      <c r="TSR63" s="23"/>
      <c r="TSS63" s="23"/>
      <c r="TST63" s="23"/>
      <c r="TSU63" s="23"/>
      <c r="TSV63" s="23"/>
      <c r="TSW63" s="23"/>
      <c r="TSX63" s="23"/>
      <c r="TSY63" s="23"/>
      <c r="TSZ63" s="23"/>
      <c r="TTA63" s="23"/>
      <c r="TTB63" s="23"/>
      <c r="TTC63" s="23"/>
      <c r="TTD63" s="23"/>
      <c r="TTE63" s="23"/>
      <c r="TTF63" s="23"/>
      <c r="TTG63" s="23"/>
      <c r="TTH63" s="23"/>
      <c r="TTI63" s="23"/>
      <c r="TTJ63" s="23"/>
      <c r="TTK63" s="23"/>
      <c r="TTL63" s="23"/>
      <c r="TTM63" s="23"/>
      <c r="TTN63" s="23"/>
      <c r="TTO63" s="23"/>
      <c r="TTP63" s="23"/>
      <c r="TTQ63" s="23"/>
      <c r="TTR63" s="23"/>
      <c r="TTS63" s="23"/>
      <c r="TTT63" s="23"/>
      <c r="TTU63" s="23"/>
      <c r="TTV63" s="23"/>
      <c r="TTW63" s="23"/>
      <c r="TTX63" s="23"/>
      <c r="TTY63" s="23"/>
      <c r="TTZ63" s="23"/>
      <c r="TUA63" s="23"/>
      <c r="TUB63" s="23"/>
      <c r="TUC63" s="23"/>
      <c r="TUD63" s="23"/>
      <c r="TUE63" s="23"/>
      <c r="TUF63" s="23"/>
      <c r="TUG63" s="23"/>
      <c r="TUH63" s="23"/>
      <c r="TUI63" s="23"/>
      <c r="TUJ63" s="23"/>
      <c r="TUK63" s="23"/>
      <c r="TUL63" s="23"/>
      <c r="TUM63" s="23"/>
      <c r="TUN63" s="23"/>
      <c r="TUO63" s="23"/>
      <c r="TUP63" s="23"/>
      <c r="TUQ63" s="23"/>
      <c r="TUR63" s="23"/>
      <c r="TUS63" s="23"/>
      <c r="TUT63" s="23"/>
      <c r="TUU63" s="23"/>
      <c r="TUV63" s="23"/>
      <c r="TUW63" s="23"/>
      <c r="TUX63" s="23"/>
      <c r="TUY63" s="23"/>
      <c r="TUZ63" s="23"/>
      <c r="TVA63" s="23"/>
      <c r="TVB63" s="23"/>
      <c r="TVC63" s="23"/>
      <c r="TVD63" s="23"/>
      <c r="TVE63" s="23"/>
      <c r="TVF63" s="23"/>
      <c r="TVG63" s="23"/>
      <c r="TVH63" s="23"/>
      <c r="TVI63" s="23"/>
      <c r="TVJ63" s="23"/>
      <c r="TVK63" s="23"/>
      <c r="TVL63" s="23"/>
      <c r="TVM63" s="23"/>
      <c r="TVN63" s="23"/>
      <c r="TVO63" s="23"/>
      <c r="TVP63" s="23"/>
      <c r="TVQ63" s="23"/>
      <c r="TVR63" s="23"/>
      <c r="TVS63" s="23"/>
      <c r="TVT63" s="23"/>
      <c r="TVU63" s="23"/>
      <c r="TVV63" s="23"/>
      <c r="TVW63" s="23"/>
      <c r="TVX63" s="23"/>
      <c r="TVY63" s="23"/>
      <c r="TVZ63" s="23"/>
      <c r="TWA63" s="23"/>
      <c r="TWB63" s="23"/>
      <c r="TWC63" s="23"/>
      <c r="TWD63" s="23"/>
      <c r="TWE63" s="23"/>
      <c r="TWF63" s="23"/>
      <c r="TWG63" s="23"/>
      <c r="TWH63" s="23"/>
      <c r="TWI63" s="23"/>
      <c r="TWJ63" s="23"/>
      <c r="TWK63" s="23"/>
      <c r="TWL63" s="23"/>
      <c r="TWM63" s="23"/>
      <c r="TWN63" s="23"/>
      <c r="TWO63" s="23"/>
      <c r="TWP63" s="23"/>
      <c r="TWQ63" s="23"/>
      <c r="TWR63" s="23"/>
      <c r="TWS63" s="23"/>
      <c r="TWT63" s="23"/>
      <c r="TWU63" s="23"/>
      <c r="TWV63" s="23"/>
      <c r="TWW63" s="23"/>
      <c r="TWX63" s="23"/>
      <c r="TWY63" s="23"/>
      <c r="TWZ63" s="23"/>
      <c r="TXA63" s="23"/>
      <c r="TXB63" s="23"/>
      <c r="TXC63" s="23"/>
      <c r="TXD63" s="23"/>
      <c r="TXE63" s="23"/>
      <c r="TXF63" s="23"/>
      <c r="TXG63" s="23"/>
      <c r="TXH63" s="23"/>
      <c r="TXI63" s="23"/>
      <c r="TXJ63" s="23"/>
      <c r="TXK63" s="23"/>
      <c r="TXL63" s="23"/>
      <c r="TXM63" s="23"/>
      <c r="TXN63" s="23"/>
      <c r="TXO63" s="23"/>
      <c r="TXP63" s="23"/>
      <c r="TXQ63" s="23"/>
      <c r="TXR63" s="23"/>
      <c r="TXS63" s="23"/>
      <c r="TXT63" s="23"/>
      <c r="TXU63" s="23"/>
      <c r="TXV63" s="23"/>
      <c r="TXW63" s="23"/>
      <c r="TXX63" s="23"/>
      <c r="TXY63" s="23"/>
      <c r="TXZ63" s="23"/>
      <c r="TYA63" s="23"/>
      <c r="TYB63" s="23"/>
      <c r="TYC63" s="23"/>
      <c r="TYD63" s="23"/>
      <c r="TYE63" s="23"/>
      <c r="TYF63" s="23"/>
      <c r="TYG63" s="23"/>
      <c r="TYH63" s="23"/>
      <c r="TYI63" s="23"/>
      <c r="TYJ63" s="23"/>
      <c r="TYK63" s="23"/>
      <c r="TYL63" s="23"/>
      <c r="TYM63" s="23"/>
      <c r="TYN63" s="23"/>
      <c r="TYO63" s="23"/>
      <c r="TYP63" s="23"/>
      <c r="TYQ63" s="23"/>
      <c r="TYR63" s="23"/>
      <c r="TYS63" s="23"/>
      <c r="TYT63" s="23"/>
      <c r="TYU63" s="23"/>
      <c r="TYV63" s="23"/>
      <c r="TYW63" s="23"/>
      <c r="TYX63" s="23"/>
      <c r="TYY63" s="23"/>
      <c r="TYZ63" s="23"/>
      <c r="TZA63" s="23"/>
      <c r="TZB63" s="23"/>
      <c r="TZC63" s="23"/>
      <c r="TZD63" s="23"/>
      <c r="TZE63" s="23"/>
      <c r="TZF63" s="23"/>
      <c r="TZG63" s="23"/>
      <c r="TZH63" s="23"/>
      <c r="TZI63" s="23"/>
      <c r="TZJ63" s="23"/>
      <c r="TZK63" s="23"/>
      <c r="TZL63" s="23"/>
      <c r="TZM63" s="23"/>
      <c r="TZN63" s="23"/>
      <c r="TZO63" s="23"/>
      <c r="TZP63" s="23"/>
      <c r="TZQ63" s="23"/>
      <c r="TZR63" s="23"/>
      <c r="TZS63" s="23"/>
      <c r="TZT63" s="23"/>
      <c r="TZU63" s="23"/>
      <c r="TZV63" s="23"/>
      <c r="TZW63" s="23"/>
      <c r="TZX63" s="23"/>
      <c r="TZY63" s="23"/>
      <c r="TZZ63" s="23"/>
      <c r="UAA63" s="23"/>
      <c r="UAB63" s="23"/>
      <c r="UAC63" s="23"/>
      <c r="UAD63" s="23"/>
      <c r="UAE63" s="23"/>
      <c r="UAF63" s="23"/>
      <c r="UAG63" s="23"/>
      <c r="UAH63" s="23"/>
      <c r="UAI63" s="23"/>
      <c r="UAJ63" s="23"/>
      <c r="UAK63" s="23"/>
      <c r="UAL63" s="23"/>
      <c r="UAM63" s="23"/>
      <c r="UAN63" s="23"/>
      <c r="UAO63" s="23"/>
      <c r="UAP63" s="23"/>
      <c r="UAQ63" s="23"/>
      <c r="UAR63" s="23"/>
      <c r="UAS63" s="23"/>
      <c r="UAT63" s="23"/>
      <c r="UAU63" s="23"/>
      <c r="UAV63" s="23"/>
      <c r="UAW63" s="23"/>
      <c r="UAX63" s="23"/>
      <c r="UAY63" s="23"/>
      <c r="UAZ63" s="23"/>
      <c r="UBA63" s="23"/>
      <c r="UBB63" s="23"/>
      <c r="UBC63" s="23"/>
      <c r="UBD63" s="23"/>
      <c r="UBE63" s="23"/>
      <c r="UBF63" s="23"/>
      <c r="UBG63" s="23"/>
      <c r="UBH63" s="23"/>
      <c r="UBI63" s="23"/>
      <c r="UBJ63" s="23"/>
      <c r="UBK63" s="23"/>
      <c r="UBL63" s="23"/>
      <c r="UBM63" s="23"/>
      <c r="UBN63" s="23"/>
      <c r="UBO63" s="23"/>
      <c r="UBP63" s="23"/>
      <c r="UBQ63" s="23"/>
      <c r="UBR63" s="23"/>
      <c r="UBS63" s="23"/>
      <c r="UBT63" s="23"/>
      <c r="UBU63" s="23"/>
      <c r="UBV63" s="23"/>
      <c r="UBW63" s="23"/>
      <c r="UBX63" s="23"/>
      <c r="UBY63" s="23"/>
      <c r="UBZ63" s="23"/>
      <c r="UCA63" s="23"/>
      <c r="UCB63" s="23"/>
      <c r="UCC63" s="23"/>
      <c r="UCD63" s="23"/>
      <c r="UCE63" s="23"/>
      <c r="UCF63" s="23"/>
      <c r="UCG63" s="23"/>
      <c r="UCH63" s="23"/>
      <c r="UCI63" s="23"/>
      <c r="UCJ63" s="23"/>
      <c r="UCK63" s="23"/>
      <c r="UCL63" s="23"/>
      <c r="UCM63" s="23"/>
      <c r="UCN63" s="23"/>
      <c r="UCO63" s="23"/>
      <c r="UCP63" s="23"/>
      <c r="UCQ63" s="23"/>
      <c r="UCR63" s="23"/>
      <c r="UCS63" s="23"/>
      <c r="UCT63" s="23"/>
      <c r="UCU63" s="23"/>
      <c r="UCV63" s="23"/>
      <c r="UCW63" s="23"/>
      <c r="UCX63" s="23"/>
      <c r="UCY63" s="23"/>
      <c r="UCZ63" s="23"/>
      <c r="UDA63" s="23"/>
      <c r="UDB63" s="23"/>
      <c r="UDC63" s="23"/>
      <c r="UDD63" s="23"/>
      <c r="UDE63" s="23"/>
      <c r="UDF63" s="23"/>
      <c r="UDG63" s="23"/>
      <c r="UDH63" s="23"/>
      <c r="UDI63" s="23"/>
      <c r="UDJ63" s="23"/>
      <c r="UDK63" s="23"/>
      <c r="UDL63" s="23"/>
      <c r="UDM63" s="23"/>
      <c r="UDN63" s="23"/>
      <c r="UDO63" s="23"/>
      <c r="UDP63" s="23"/>
      <c r="UDQ63" s="23"/>
      <c r="UDR63" s="23"/>
      <c r="UDS63" s="23"/>
      <c r="UDT63" s="23"/>
      <c r="UDU63" s="23"/>
      <c r="UDV63" s="23"/>
      <c r="UDW63" s="23"/>
      <c r="UDX63" s="23"/>
      <c r="UDY63" s="23"/>
      <c r="UDZ63" s="23"/>
      <c r="UEA63" s="23"/>
      <c r="UEB63" s="23"/>
      <c r="UEC63" s="23"/>
      <c r="UED63" s="23"/>
      <c r="UEE63" s="23"/>
      <c r="UEF63" s="23"/>
      <c r="UEG63" s="23"/>
      <c r="UEH63" s="23"/>
      <c r="UEI63" s="23"/>
      <c r="UEJ63" s="23"/>
      <c r="UEK63" s="23"/>
      <c r="UEL63" s="23"/>
      <c r="UEM63" s="23"/>
      <c r="UEN63" s="23"/>
      <c r="UEO63" s="23"/>
      <c r="UEP63" s="23"/>
      <c r="UEQ63" s="23"/>
      <c r="UER63" s="23"/>
      <c r="UES63" s="23"/>
      <c r="UET63" s="23"/>
      <c r="UEU63" s="23"/>
      <c r="UEV63" s="23"/>
      <c r="UEW63" s="23"/>
      <c r="UEX63" s="23"/>
      <c r="UEY63" s="23"/>
      <c r="UEZ63" s="23"/>
      <c r="UFA63" s="23"/>
      <c r="UFB63" s="23"/>
      <c r="UFC63" s="23"/>
      <c r="UFD63" s="23"/>
      <c r="UFE63" s="23"/>
      <c r="UFF63" s="23"/>
      <c r="UFG63" s="23"/>
      <c r="UFH63" s="23"/>
      <c r="UFI63" s="23"/>
      <c r="UFJ63" s="23"/>
      <c r="UFK63" s="23"/>
      <c r="UFL63" s="23"/>
      <c r="UFM63" s="23"/>
      <c r="UFN63" s="23"/>
      <c r="UFO63" s="23"/>
      <c r="UFP63" s="23"/>
      <c r="UFQ63" s="23"/>
      <c r="UFR63" s="23"/>
      <c r="UFS63" s="23"/>
      <c r="UFT63" s="23"/>
      <c r="UFU63" s="23"/>
      <c r="UFV63" s="23"/>
      <c r="UFW63" s="23"/>
      <c r="UFX63" s="23"/>
      <c r="UFY63" s="23"/>
      <c r="UFZ63" s="23"/>
      <c r="UGA63" s="23"/>
      <c r="UGB63" s="23"/>
      <c r="UGC63" s="23"/>
      <c r="UGD63" s="23"/>
      <c r="UGE63" s="23"/>
      <c r="UGF63" s="23"/>
      <c r="UGG63" s="23"/>
      <c r="UGH63" s="23"/>
      <c r="UGI63" s="23"/>
      <c r="UGJ63" s="23"/>
      <c r="UGK63" s="23"/>
      <c r="UGL63" s="23"/>
      <c r="UGM63" s="23"/>
      <c r="UGN63" s="23"/>
      <c r="UGO63" s="23"/>
      <c r="UGP63" s="23"/>
      <c r="UGQ63" s="23"/>
      <c r="UGR63" s="23"/>
      <c r="UGS63" s="23"/>
      <c r="UGT63" s="23"/>
      <c r="UGU63" s="23"/>
      <c r="UGV63" s="23"/>
      <c r="UGW63" s="23"/>
      <c r="UGX63" s="23"/>
      <c r="UGY63" s="23"/>
      <c r="UGZ63" s="23"/>
      <c r="UHA63" s="23"/>
      <c r="UHB63" s="23"/>
      <c r="UHC63" s="23"/>
      <c r="UHD63" s="23"/>
      <c r="UHE63" s="23"/>
      <c r="UHF63" s="23"/>
      <c r="UHG63" s="23"/>
      <c r="UHH63" s="23"/>
      <c r="UHI63" s="23"/>
      <c r="UHJ63" s="23"/>
      <c r="UHK63" s="23"/>
      <c r="UHL63" s="23"/>
      <c r="UHM63" s="23"/>
      <c r="UHN63" s="23"/>
      <c r="UHO63" s="23"/>
      <c r="UHP63" s="23"/>
      <c r="UHQ63" s="23"/>
      <c r="UHR63" s="23"/>
      <c r="UHS63" s="23"/>
      <c r="UHT63" s="23"/>
      <c r="UHU63" s="23"/>
      <c r="UHV63" s="23"/>
      <c r="UHW63" s="23"/>
      <c r="UHX63" s="23"/>
      <c r="UHY63" s="23"/>
      <c r="UHZ63" s="23"/>
      <c r="UIA63" s="23"/>
      <c r="UIB63" s="23"/>
      <c r="UIC63" s="23"/>
      <c r="UID63" s="23"/>
      <c r="UIE63" s="23"/>
      <c r="UIF63" s="23"/>
      <c r="UIG63" s="23"/>
      <c r="UIH63" s="23"/>
      <c r="UII63" s="23"/>
      <c r="UIJ63" s="23"/>
      <c r="UIK63" s="23"/>
      <c r="UIL63" s="23"/>
      <c r="UIM63" s="23"/>
      <c r="UIN63" s="23"/>
      <c r="UIO63" s="23"/>
      <c r="UIP63" s="23"/>
      <c r="UIQ63" s="23"/>
      <c r="UIR63" s="23"/>
      <c r="UIS63" s="23"/>
      <c r="UIT63" s="23"/>
      <c r="UIU63" s="23"/>
      <c r="UIV63" s="23"/>
      <c r="UIW63" s="23"/>
      <c r="UIX63" s="23"/>
      <c r="UIY63" s="23"/>
      <c r="UIZ63" s="23"/>
      <c r="UJA63" s="23"/>
      <c r="UJB63" s="23"/>
      <c r="UJC63" s="23"/>
      <c r="UJD63" s="23"/>
      <c r="UJE63" s="23"/>
      <c r="UJF63" s="23"/>
      <c r="UJG63" s="23"/>
      <c r="UJH63" s="23"/>
      <c r="UJI63" s="23"/>
      <c r="UJJ63" s="23"/>
      <c r="UJK63" s="23"/>
      <c r="UJL63" s="23"/>
      <c r="UJM63" s="23"/>
      <c r="UJN63" s="23"/>
      <c r="UJO63" s="23"/>
      <c r="UJP63" s="23"/>
      <c r="UJQ63" s="23"/>
      <c r="UJR63" s="23"/>
      <c r="UJS63" s="23"/>
      <c r="UJT63" s="23"/>
      <c r="UJU63" s="23"/>
      <c r="UJV63" s="23"/>
      <c r="UJW63" s="23"/>
      <c r="UJX63" s="23"/>
      <c r="UJY63" s="23"/>
      <c r="UJZ63" s="23"/>
      <c r="UKA63" s="23"/>
      <c r="UKB63" s="23"/>
      <c r="UKC63" s="23"/>
      <c r="UKD63" s="23"/>
      <c r="UKE63" s="23"/>
      <c r="UKF63" s="23"/>
      <c r="UKG63" s="23"/>
      <c r="UKH63" s="23"/>
      <c r="UKI63" s="23"/>
      <c r="UKJ63" s="23"/>
      <c r="UKK63" s="23"/>
      <c r="UKL63" s="23"/>
      <c r="UKM63" s="23"/>
      <c r="UKN63" s="23"/>
      <c r="UKO63" s="23"/>
      <c r="UKP63" s="23"/>
      <c r="UKQ63" s="23"/>
      <c r="UKR63" s="23"/>
      <c r="UKS63" s="23"/>
      <c r="UKT63" s="23"/>
      <c r="UKU63" s="23"/>
      <c r="UKV63" s="23"/>
      <c r="UKW63" s="23"/>
      <c r="UKX63" s="23"/>
      <c r="UKY63" s="23"/>
      <c r="UKZ63" s="23"/>
      <c r="ULA63" s="23"/>
      <c r="ULB63" s="23"/>
      <c r="ULC63" s="23"/>
      <c r="ULD63" s="23"/>
      <c r="ULE63" s="23"/>
      <c r="ULF63" s="23"/>
      <c r="ULG63" s="23"/>
      <c r="ULH63" s="23"/>
      <c r="ULI63" s="23"/>
      <c r="ULJ63" s="23"/>
      <c r="ULK63" s="23"/>
      <c r="ULL63" s="23"/>
      <c r="ULM63" s="23"/>
      <c r="ULN63" s="23"/>
      <c r="ULO63" s="23"/>
      <c r="ULP63" s="23"/>
      <c r="ULQ63" s="23"/>
      <c r="ULR63" s="23"/>
      <c r="ULS63" s="23"/>
      <c r="ULT63" s="23"/>
      <c r="ULU63" s="23"/>
      <c r="ULV63" s="23"/>
      <c r="ULW63" s="23"/>
      <c r="ULX63" s="23"/>
      <c r="ULY63" s="23"/>
      <c r="ULZ63" s="23"/>
      <c r="UMA63" s="23"/>
      <c r="UMB63" s="23"/>
      <c r="UMC63" s="23"/>
      <c r="UMD63" s="23"/>
      <c r="UME63" s="23"/>
      <c r="UMF63" s="23"/>
      <c r="UMG63" s="23"/>
      <c r="UMH63" s="23"/>
      <c r="UMI63" s="23"/>
      <c r="UMJ63" s="23"/>
      <c r="UMK63" s="23"/>
      <c r="UML63" s="23"/>
      <c r="UMM63" s="23"/>
      <c r="UMN63" s="23"/>
      <c r="UMO63" s="23"/>
      <c r="UMP63" s="23"/>
      <c r="UMQ63" s="23"/>
      <c r="UMR63" s="23"/>
      <c r="UMS63" s="23"/>
      <c r="UMT63" s="23"/>
      <c r="UMU63" s="23"/>
      <c r="UMV63" s="23"/>
      <c r="UMW63" s="23"/>
      <c r="UMX63" s="23"/>
      <c r="UMY63" s="23"/>
      <c r="UMZ63" s="23"/>
      <c r="UNA63" s="23"/>
      <c r="UNB63" s="23"/>
      <c r="UNC63" s="23"/>
      <c r="UND63" s="23"/>
      <c r="UNE63" s="23"/>
      <c r="UNF63" s="23"/>
      <c r="UNG63" s="23"/>
      <c r="UNH63" s="23"/>
      <c r="UNI63" s="23"/>
      <c r="UNJ63" s="23"/>
      <c r="UNK63" s="23"/>
      <c r="UNL63" s="23"/>
      <c r="UNM63" s="23"/>
      <c r="UNN63" s="23"/>
      <c r="UNO63" s="23"/>
      <c r="UNP63" s="23"/>
      <c r="UNQ63" s="23"/>
      <c r="UNR63" s="23"/>
      <c r="UNS63" s="23"/>
      <c r="UNT63" s="23"/>
      <c r="UNU63" s="23"/>
      <c r="UNV63" s="23"/>
      <c r="UNW63" s="23"/>
      <c r="UNX63" s="23"/>
      <c r="UNY63" s="23"/>
      <c r="UNZ63" s="23"/>
      <c r="UOA63" s="23"/>
      <c r="UOB63" s="23"/>
      <c r="UOC63" s="23"/>
      <c r="UOD63" s="23"/>
      <c r="UOE63" s="23"/>
      <c r="UOF63" s="23"/>
      <c r="UOG63" s="23"/>
      <c r="UOH63" s="23"/>
      <c r="UOI63" s="23"/>
      <c r="UOJ63" s="23"/>
      <c r="UOK63" s="23"/>
      <c r="UOL63" s="23"/>
      <c r="UOM63" s="23"/>
      <c r="UON63" s="23"/>
      <c r="UOO63" s="23"/>
      <c r="UOP63" s="23"/>
      <c r="UOQ63" s="23"/>
      <c r="UOR63" s="23"/>
      <c r="UOS63" s="23"/>
      <c r="UOT63" s="23"/>
      <c r="UOU63" s="23"/>
      <c r="UOV63" s="23"/>
      <c r="UOW63" s="23"/>
      <c r="UOX63" s="23"/>
      <c r="UOY63" s="23"/>
      <c r="UOZ63" s="23"/>
      <c r="UPA63" s="23"/>
      <c r="UPB63" s="23"/>
      <c r="UPC63" s="23"/>
      <c r="UPD63" s="23"/>
      <c r="UPE63" s="23"/>
      <c r="UPF63" s="23"/>
      <c r="UPG63" s="23"/>
      <c r="UPH63" s="23"/>
      <c r="UPI63" s="23"/>
      <c r="UPJ63" s="23"/>
      <c r="UPK63" s="23"/>
      <c r="UPL63" s="23"/>
      <c r="UPM63" s="23"/>
      <c r="UPN63" s="23"/>
      <c r="UPO63" s="23"/>
      <c r="UPP63" s="23"/>
      <c r="UPQ63" s="23"/>
      <c r="UPR63" s="23"/>
      <c r="UPS63" s="23"/>
      <c r="UPT63" s="23"/>
      <c r="UPU63" s="23"/>
      <c r="UPV63" s="23"/>
      <c r="UPW63" s="23"/>
      <c r="UPX63" s="23"/>
      <c r="UPY63" s="23"/>
      <c r="UPZ63" s="23"/>
      <c r="UQA63" s="23"/>
      <c r="UQB63" s="23"/>
      <c r="UQC63" s="23"/>
      <c r="UQD63" s="23"/>
      <c r="UQE63" s="23"/>
      <c r="UQF63" s="23"/>
      <c r="UQG63" s="23"/>
      <c r="UQH63" s="23"/>
      <c r="UQI63" s="23"/>
      <c r="UQJ63" s="23"/>
      <c r="UQK63" s="23"/>
      <c r="UQL63" s="23"/>
      <c r="UQM63" s="23"/>
      <c r="UQN63" s="23"/>
      <c r="UQO63" s="23"/>
      <c r="UQP63" s="23"/>
      <c r="UQQ63" s="23"/>
      <c r="UQR63" s="23"/>
      <c r="UQS63" s="23"/>
      <c r="UQT63" s="23"/>
      <c r="UQU63" s="23"/>
      <c r="UQV63" s="23"/>
      <c r="UQW63" s="23"/>
      <c r="UQX63" s="23"/>
      <c r="UQY63" s="23"/>
      <c r="UQZ63" s="23"/>
      <c r="URA63" s="23"/>
      <c r="URB63" s="23"/>
      <c r="URC63" s="23"/>
      <c r="URD63" s="23"/>
      <c r="URE63" s="23"/>
      <c r="URF63" s="23"/>
      <c r="URG63" s="23"/>
      <c r="URH63" s="23"/>
      <c r="URI63" s="23"/>
      <c r="URJ63" s="23"/>
      <c r="URK63" s="23"/>
      <c r="URL63" s="23"/>
      <c r="URM63" s="23"/>
      <c r="URN63" s="23"/>
      <c r="URO63" s="23"/>
      <c r="URP63" s="23"/>
      <c r="URQ63" s="23"/>
      <c r="URR63" s="23"/>
      <c r="URS63" s="23"/>
      <c r="URT63" s="23"/>
      <c r="URU63" s="23"/>
      <c r="URV63" s="23"/>
      <c r="URW63" s="23"/>
      <c r="URX63" s="23"/>
      <c r="URY63" s="23"/>
      <c r="URZ63" s="23"/>
      <c r="USA63" s="23"/>
      <c r="USB63" s="23"/>
      <c r="USC63" s="23"/>
      <c r="USD63" s="23"/>
      <c r="USE63" s="23"/>
      <c r="USF63" s="23"/>
      <c r="USG63" s="23"/>
      <c r="USH63" s="23"/>
      <c r="USI63" s="23"/>
      <c r="USJ63" s="23"/>
      <c r="USK63" s="23"/>
      <c r="USL63" s="23"/>
      <c r="USM63" s="23"/>
      <c r="USN63" s="23"/>
      <c r="USO63" s="23"/>
      <c r="USP63" s="23"/>
      <c r="USQ63" s="23"/>
      <c r="USR63" s="23"/>
      <c r="USS63" s="23"/>
      <c r="UST63" s="23"/>
      <c r="USU63" s="23"/>
      <c r="USV63" s="23"/>
      <c r="USW63" s="23"/>
      <c r="USX63" s="23"/>
      <c r="USY63" s="23"/>
      <c r="USZ63" s="23"/>
      <c r="UTA63" s="23"/>
      <c r="UTB63" s="23"/>
      <c r="UTC63" s="23"/>
      <c r="UTD63" s="23"/>
      <c r="UTE63" s="23"/>
      <c r="UTF63" s="23"/>
      <c r="UTG63" s="23"/>
      <c r="UTH63" s="23"/>
      <c r="UTI63" s="23"/>
      <c r="UTJ63" s="23"/>
      <c r="UTK63" s="23"/>
      <c r="UTL63" s="23"/>
      <c r="UTM63" s="23"/>
      <c r="UTN63" s="23"/>
      <c r="UTO63" s="23"/>
      <c r="UTP63" s="23"/>
      <c r="UTQ63" s="23"/>
      <c r="UTR63" s="23"/>
      <c r="UTS63" s="23"/>
      <c r="UTT63" s="23"/>
      <c r="UTU63" s="23"/>
      <c r="UTV63" s="23"/>
      <c r="UTW63" s="23"/>
      <c r="UTX63" s="23"/>
      <c r="UTY63" s="23"/>
      <c r="UTZ63" s="23"/>
      <c r="UUA63" s="23"/>
      <c r="UUB63" s="23"/>
      <c r="UUC63" s="23"/>
      <c r="UUD63" s="23"/>
      <c r="UUE63" s="23"/>
      <c r="UUF63" s="23"/>
      <c r="UUG63" s="23"/>
      <c r="UUH63" s="23"/>
      <c r="UUI63" s="23"/>
      <c r="UUJ63" s="23"/>
      <c r="UUK63" s="23"/>
      <c r="UUL63" s="23"/>
      <c r="UUM63" s="23"/>
      <c r="UUN63" s="23"/>
      <c r="UUO63" s="23"/>
      <c r="UUP63" s="23"/>
      <c r="UUQ63" s="23"/>
      <c r="UUR63" s="23"/>
      <c r="UUS63" s="23"/>
      <c r="UUT63" s="23"/>
      <c r="UUU63" s="23"/>
      <c r="UUV63" s="23"/>
      <c r="UUW63" s="23"/>
      <c r="UUX63" s="23"/>
      <c r="UUY63" s="23"/>
      <c r="UUZ63" s="23"/>
      <c r="UVA63" s="23"/>
      <c r="UVB63" s="23"/>
      <c r="UVC63" s="23"/>
      <c r="UVD63" s="23"/>
      <c r="UVE63" s="23"/>
      <c r="UVF63" s="23"/>
      <c r="UVG63" s="23"/>
      <c r="UVH63" s="23"/>
      <c r="UVI63" s="23"/>
      <c r="UVJ63" s="23"/>
      <c r="UVK63" s="23"/>
      <c r="UVL63" s="23"/>
      <c r="UVM63" s="23"/>
      <c r="UVN63" s="23"/>
      <c r="UVO63" s="23"/>
      <c r="UVP63" s="23"/>
      <c r="UVQ63" s="23"/>
      <c r="UVR63" s="23"/>
      <c r="UVS63" s="23"/>
      <c r="UVT63" s="23"/>
      <c r="UVU63" s="23"/>
      <c r="UVV63" s="23"/>
      <c r="UVW63" s="23"/>
      <c r="UVX63" s="23"/>
      <c r="UVY63" s="23"/>
      <c r="UVZ63" s="23"/>
      <c r="UWA63" s="23"/>
      <c r="UWB63" s="23"/>
      <c r="UWC63" s="23"/>
      <c r="UWD63" s="23"/>
      <c r="UWE63" s="23"/>
      <c r="UWF63" s="23"/>
      <c r="UWG63" s="23"/>
      <c r="UWH63" s="23"/>
      <c r="UWI63" s="23"/>
      <c r="UWJ63" s="23"/>
      <c r="UWK63" s="23"/>
      <c r="UWL63" s="23"/>
      <c r="UWM63" s="23"/>
      <c r="UWN63" s="23"/>
      <c r="UWO63" s="23"/>
      <c r="UWP63" s="23"/>
      <c r="UWQ63" s="23"/>
      <c r="UWR63" s="23"/>
      <c r="UWS63" s="23"/>
      <c r="UWT63" s="23"/>
      <c r="UWU63" s="23"/>
      <c r="UWV63" s="23"/>
      <c r="UWW63" s="23"/>
      <c r="UWX63" s="23"/>
      <c r="UWY63" s="23"/>
      <c r="UWZ63" s="23"/>
      <c r="UXA63" s="23"/>
      <c r="UXB63" s="23"/>
      <c r="UXC63" s="23"/>
      <c r="UXD63" s="23"/>
      <c r="UXE63" s="23"/>
      <c r="UXF63" s="23"/>
      <c r="UXG63" s="23"/>
      <c r="UXH63" s="23"/>
      <c r="UXI63" s="23"/>
      <c r="UXJ63" s="23"/>
      <c r="UXK63" s="23"/>
      <c r="UXL63" s="23"/>
      <c r="UXM63" s="23"/>
      <c r="UXN63" s="23"/>
      <c r="UXO63" s="23"/>
      <c r="UXP63" s="23"/>
      <c r="UXQ63" s="23"/>
      <c r="UXR63" s="23"/>
      <c r="UXS63" s="23"/>
      <c r="UXT63" s="23"/>
      <c r="UXU63" s="23"/>
      <c r="UXV63" s="23"/>
      <c r="UXW63" s="23"/>
      <c r="UXX63" s="23"/>
      <c r="UXY63" s="23"/>
      <c r="UXZ63" s="23"/>
      <c r="UYA63" s="23"/>
      <c r="UYB63" s="23"/>
      <c r="UYC63" s="23"/>
      <c r="UYD63" s="23"/>
      <c r="UYE63" s="23"/>
      <c r="UYF63" s="23"/>
      <c r="UYG63" s="23"/>
      <c r="UYH63" s="23"/>
      <c r="UYI63" s="23"/>
      <c r="UYJ63" s="23"/>
      <c r="UYK63" s="23"/>
      <c r="UYL63" s="23"/>
      <c r="UYM63" s="23"/>
      <c r="UYN63" s="23"/>
      <c r="UYO63" s="23"/>
      <c r="UYP63" s="23"/>
      <c r="UYQ63" s="23"/>
      <c r="UYR63" s="23"/>
      <c r="UYS63" s="23"/>
      <c r="UYT63" s="23"/>
      <c r="UYU63" s="23"/>
      <c r="UYV63" s="23"/>
      <c r="UYW63" s="23"/>
      <c r="UYX63" s="23"/>
      <c r="UYY63" s="23"/>
      <c r="UYZ63" s="23"/>
      <c r="UZA63" s="23"/>
      <c r="UZB63" s="23"/>
      <c r="UZC63" s="23"/>
      <c r="UZD63" s="23"/>
      <c r="UZE63" s="23"/>
      <c r="UZF63" s="23"/>
      <c r="UZG63" s="23"/>
      <c r="UZH63" s="23"/>
      <c r="UZI63" s="23"/>
      <c r="UZJ63" s="23"/>
      <c r="UZK63" s="23"/>
      <c r="UZL63" s="23"/>
      <c r="UZM63" s="23"/>
      <c r="UZN63" s="23"/>
      <c r="UZO63" s="23"/>
      <c r="UZP63" s="23"/>
      <c r="UZQ63" s="23"/>
      <c r="UZR63" s="23"/>
      <c r="UZS63" s="23"/>
      <c r="UZT63" s="23"/>
      <c r="UZU63" s="23"/>
      <c r="UZV63" s="23"/>
      <c r="UZW63" s="23"/>
      <c r="UZX63" s="23"/>
      <c r="UZY63" s="23"/>
      <c r="UZZ63" s="23"/>
      <c r="VAA63" s="23"/>
      <c r="VAB63" s="23"/>
      <c r="VAC63" s="23"/>
      <c r="VAD63" s="23"/>
      <c r="VAE63" s="23"/>
      <c r="VAF63" s="23"/>
      <c r="VAG63" s="23"/>
      <c r="VAH63" s="23"/>
      <c r="VAI63" s="23"/>
      <c r="VAJ63" s="23"/>
      <c r="VAK63" s="23"/>
      <c r="VAL63" s="23"/>
      <c r="VAM63" s="23"/>
      <c r="VAN63" s="23"/>
      <c r="VAO63" s="23"/>
      <c r="VAP63" s="23"/>
      <c r="VAQ63" s="23"/>
      <c r="VAR63" s="23"/>
      <c r="VAS63" s="23"/>
      <c r="VAT63" s="23"/>
      <c r="VAU63" s="23"/>
      <c r="VAV63" s="23"/>
      <c r="VAW63" s="23"/>
      <c r="VAX63" s="23"/>
      <c r="VAY63" s="23"/>
      <c r="VAZ63" s="23"/>
      <c r="VBA63" s="23"/>
      <c r="VBB63" s="23"/>
      <c r="VBC63" s="23"/>
      <c r="VBD63" s="23"/>
      <c r="VBE63" s="23"/>
      <c r="VBF63" s="23"/>
      <c r="VBG63" s="23"/>
      <c r="VBH63" s="23"/>
      <c r="VBI63" s="23"/>
      <c r="VBJ63" s="23"/>
      <c r="VBK63" s="23"/>
      <c r="VBL63" s="23"/>
      <c r="VBM63" s="23"/>
      <c r="VBN63" s="23"/>
      <c r="VBO63" s="23"/>
      <c r="VBP63" s="23"/>
      <c r="VBQ63" s="23"/>
      <c r="VBR63" s="23"/>
      <c r="VBS63" s="23"/>
      <c r="VBT63" s="23"/>
      <c r="VBU63" s="23"/>
      <c r="VBV63" s="23"/>
      <c r="VBW63" s="23"/>
      <c r="VBX63" s="23"/>
      <c r="VBY63" s="23"/>
      <c r="VBZ63" s="23"/>
      <c r="VCA63" s="23"/>
      <c r="VCB63" s="23"/>
      <c r="VCC63" s="23"/>
      <c r="VCD63" s="23"/>
      <c r="VCE63" s="23"/>
      <c r="VCF63" s="23"/>
      <c r="VCG63" s="23"/>
      <c r="VCH63" s="23"/>
      <c r="VCI63" s="23"/>
      <c r="VCJ63" s="23"/>
      <c r="VCK63" s="23"/>
      <c r="VCL63" s="23"/>
      <c r="VCM63" s="23"/>
      <c r="VCN63" s="23"/>
      <c r="VCO63" s="23"/>
      <c r="VCP63" s="23"/>
      <c r="VCQ63" s="23"/>
      <c r="VCR63" s="23"/>
      <c r="VCS63" s="23"/>
      <c r="VCT63" s="23"/>
      <c r="VCU63" s="23"/>
      <c r="VCV63" s="23"/>
      <c r="VCW63" s="23"/>
      <c r="VCX63" s="23"/>
      <c r="VCY63" s="23"/>
      <c r="VCZ63" s="23"/>
      <c r="VDA63" s="23"/>
      <c r="VDB63" s="23"/>
      <c r="VDC63" s="23"/>
      <c r="VDD63" s="23"/>
      <c r="VDE63" s="23"/>
      <c r="VDF63" s="23"/>
      <c r="VDG63" s="23"/>
      <c r="VDH63" s="23"/>
      <c r="VDI63" s="23"/>
      <c r="VDJ63" s="23"/>
      <c r="VDK63" s="23"/>
      <c r="VDL63" s="23"/>
      <c r="VDM63" s="23"/>
      <c r="VDN63" s="23"/>
      <c r="VDO63" s="23"/>
      <c r="VDP63" s="23"/>
      <c r="VDQ63" s="23"/>
      <c r="VDR63" s="23"/>
      <c r="VDS63" s="23"/>
      <c r="VDT63" s="23"/>
      <c r="VDU63" s="23"/>
      <c r="VDV63" s="23"/>
      <c r="VDW63" s="23"/>
      <c r="VDX63" s="23"/>
      <c r="VDY63" s="23"/>
      <c r="VDZ63" s="23"/>
      <c r="VEA63" s="23"/>
      <c r="VEB63" s="23"/>
      <c r="VEC63" s="23"/>
      <c r="VED63" s="23"/>
      <c r="VEE63" s="23"/>
      <c r="VEF63" s="23"/>
      <c r="VEG63" s="23"/>
      <c r="VEH63" s="23"/>
      <c r="VEI63" s="23"/>
      <c r="VEJ63" s="23"/>
      <c r="VEK63" s="23"/>
      <c r="VEL63" s="23"/>
      <c r="VEM63" s="23"/>
      <c r="VEN63" s="23"/>
      <c r="VEO63" s="23"/>
      <c r="VEP63" s="23"/>
      <c r="VEQ63" s="23"/>
      <c r="VER63" s="23"/>
      <c r="VES63" s="23"/>
      <c r="VET63" s="23"/>
      <c r="VEU63" s="23"/>
      <c r="VEV63" s="23"/>
      <c r="VEW63" s="23"/>
      <c r="VEX63" s="23"/>
      <c r="VEY63" s="23"/>
      <c r="VEZ63" s="23"/>
      <c r="VFA63" s="23"/>
      <c r="VFB63" s="23"/>
      <c r="VFC63" s="23"/>
      <c r="VFD63" s="23"/>
      <c r="VFE63" s="23"/>
      <c r="VFF63" s="23"/>
      <c r="VFG63" s="23"/>
      <c r="VFH63" s="23"/>
      <c r="VFI63" s="23"/>
      <c r="VFJ63" s="23"/>
      <c r="VFK63" s="23"/>
      <c r="VFL63" s="23"/>
      <c r="VFM63" s="23"/>
      <c r="VFN63" s="23"/>
      <c r="VFO63" s="23"/>
      <c r="VFP63" s="23"/>
      <c r="VFQ63" s="23"/>
      <c r="VFR63" s="23"/>
      <c r="VFS63" s="23"/>
      <c r="VFT63" s="23"/>
      <c r="VFU63" s="23"/>
      <c r="VFV63" s="23"/>
      <c r="VFW63" s="23"/>
      <c r="VFX63" s="23"/>
      <c r="VFY63" s="23"/>
      <c r="VFZ63" s="23"/>
      <c r="VGA63" s="23"/>
      <c r="VGB63" s="23"/>
      <c r="VGC63" s="23"/>
      <c r="VGD63" s="23"/>
      <c r="VGE63" s="23"/>
      <c r="VGF63" s="23"/>
      <c r="VGG63" s="23"/>
      <c r="VGH63" s="23"/>
      <c r="VGI63" s="23"/>
      <c r="VGJ63" s="23"/>
      <c r="VGK63" s="23"/>
      <c r="VGL63" s="23"/>
      <c r="VGM63" s="23"/>
      <c r="VGN63" s="23"/>
      <c r="VGO63" s="23"/>
      <c r="VGP63" s="23"/>
      <c r="VGQ63" s="23"/>
      <c r="VGR63" s="23"/>
      <c r="VGS63" s="23"/>
      <c r="VGT63" s="23"/>
      <c r="VGU63" s="23"/>
      <c r="VGV63" s="23"/>
      <c r="VGW63" s="23"/>
      <c r="VGX63" s="23"/>
      <c r="VGY63" s="23"/>
      <c r="VGZ63" s="23"/>
      <c r="VHA63" s="23"/>
      <c r="VHB63" s="23"/>
      <c r="VHC63" s="23"/>
      <c r="VHD63" s="23"/>
      <c r="VHE63" s="23"/>
      <c r="VHF63" s="23"/>
      <c r="VHG63" s="23"/>
      <c r="VHH63" s="23"/>
      <c r="VHI63" s="23"/>
      <c r="VHJ63" s="23"/>
      <c r="VHK63" s="23"/>
      <c r="VHL63" s="23"/>
      <c r="VHM63" s="23"/>
      <c r="VHN63" s="23"/>
      <c r="VHO63" s="23"/>
      <c r="VHP63" s="23"/>
      <c r="VHQ63" s="23"/>
      <c r="VHR63" s="23"/>
      <c r="VHS63" s="23"/>
      <c r="VHT63" s="23"/>
      <c r="VHU63" s="23"/>
      <c r="VHV63" s="23"/>
      <c r="VHW63" s="23"/>
      <c r="VHX63" s="23"/>
      <c r="VHY63" s="23"/>
      <c r="VHZ63" s="23"/>
      <c r="VIA63" s="23"/>
      <c r="VIB63" s="23"/>
      <c r="VIC63" s="23"/>
      <c r="VID63" s="23"/>
      <c r="VIE63" s="23"/>
      <c r="VIF63" s="23"/>
      <c r="VIG63" s="23"/>
      <c r="VIH63" s="23"/>
      <c r="VII63" s="23"/>
      <c r="VIJ63" s="23"/>
      <c r="VIK63" s="23"/>
      <c r="VIL63" s="23"/>
      <c r="VIM63" s="23"/>
      <c r="VIN63" s="23"/>
      <c r="VIO63" s="23"/>
      <c r="VIP63" s="23"/>
      <c r="VIQ63" s="23"/>
      <c r="VIR63" s="23"/>
      <c r="VIS63" s="23"/>
      <c r="VIT63" s="23"/>
      <c r="VIU63" s="23"/>
      <c r="VIV63" s="23"/>
      <c r="VIW63" s="23"/>
      <c r="VIX63" s="23"/>
      <c r="VIY63" s="23"/>
      <c r="VIZ63" s="23"/>
      <c r="VJA63" s="23"/>
      <c r="VJB63" s="23"/>
      <c r="VJC63" s="23"/>
      <c r="VJD63" s="23"/>
      <c r="VJE63" s="23"/>
      <c r="VJF63" s="23"/>
      <c r="VJG63" s="23"/>
      <c r="VJH63" s="23"/>
      <c r="VJI63" s="23"/>
      <c r="VJJ63" s="23"/>
      <c r="VJK63" s="23"/>
      <c r="VJL63" s="23"/>
      <c r="VJM63" s="23"/>
      <c r="VJN63" s="23"/>
      <c r="VJO63" s="23"/>
      <c r="VJP63" s="23"/>
      <c r="VJQ63" s="23"/>
      <c r="VJR63" s="23"/>
      <c r="VJS63" s="23"/>
      <c r="VJT63" s="23"/>
      <c r="VJU63" s="23"/>
      <c r="VJV63" s="23"/>
      <c r="VJW63" s="23"/>
      <c r="VJX63" s="23"/>
      <c r="VJY63" s="23"/>
      <c r="VJZ63" s="23"/>
      <c r="VKA63" s="23"/>
      <c r="VKB63" s="23"/>
      <c r="VKC63" s="23"/>
      <c r="VKD63" s="23"/>
      <c r="VKE63" s="23"/>
      <c r="VKF63" s="23"/>
      <c r="VKG63" s="23"/>
      <c r="VKH63" s="23"/>
      <c r="VKI63" s="23"/>
      <c r="VKJ63" s="23"/>
      <c r="VKK63" s="23"/>
      <c r="VKL63" s="23"/>
      <c r="VKM63" s="23"/>
      <c r="VKN63" s="23"/>
      <c r="VKO63" s="23"/>
      <c r="VKP63" s="23"/>
      <c r="VKQ63" s="23"/>
      <c r="VKR63" s="23"/>
      <c r="VKS63" s="23"/>
      <c r="VKT63" s="23"/>
      <c r="VKU63" s="23"/>
      <c r="VKV63" s="23"/>
      <c r="VKW63" s="23"/>
      <c r="VKX63" s="23"/>
      <c r="VKY63" s="23"/>
      <c r="VKZ63" s="23"/>
      <c r="VLA63" s="23"/>
      <c r="VLB63" s="23"/>
      <c r="VLC63" s="23"/>
      <c r="VLD63" s="23"/>
      <c r="VLE63" s="23"/>
      <c r="VLF63" s="23"/>
      <c r="VLG63" s="23"/>
      <c r="VLH63" s="23"/>
      <c r="VLI63" s="23"/>
      <c r="VLJ63" s="23"/>
      <c r="VLK63" s="23"/>
      <c r="VLL63" s="23"/>
      <c r="VLM63" s="23"/>
      <c r="VLN63" s="23"/>
      <c r="VLO63" s="23"/>
      <c r="VLP63" s="23"/>
      <c r="VLQ63" s="23"/>
      <c r="VLR63" s="23"/>
      <c r="VLS63" s="23"/>
      <c r="VLT63" s="23"/>
      <c r="VLU63" s="23"/>
      <c r="VLV63" s="23"/>
      <c r="VLW63" s="23"/>
      <c r="VLX63" s="23"/>
      <c r="VLY63" s="23"/>
      <c r="VLZ63" s="23"/>
      <c r="VMA63" s="23"/>
      <c r="VMB63" s="23"/>
      <c r="VMC63" s="23"/>
      <c r="VMD63" s="23"/>
      <c r="VME63" s="23"/>
      <c r="VMF63" s="23"/>
      <c r="VMG63" s="23"/>
      <c r="VMH63" s="23"/>
      <c r="VMI63" s="23"/>
      <c r="VMJ63" s="23"/>
      <c r="VMK63" s="23"/>
      <c r="VML63" s="23"/>
      <c r="VMM63" s="23"/>
      <c r="VMN63" s="23"/>
      <c r="VMO63" s="23"/>
      <c r="VMP63" s="23"/>
      <c r="VMQ63" s="23"/>
      <c r="VMR63" s="23"/>
      <c r="VMS63" s="23"/>
      <c r="VMT63" s="23"/>
      <c r="VMU63" s="23"/>
      <c r="VMV63" s="23"/>
      <c r="VMW63" s="23"/>
      <c r="VMX63" s="23"/>
      <c r="VMY63" s="23"/>
      <c r="VMZ63" s="23"/>
      <c r="VNA63" s="23"/>
      <c r="VNB63" s="23"/>
      <c r="VNC63" s="23"/>
      <c r="VND63" s="23"/>
      <c r="VNE63" s="23"/>
      <c r="VNF63" s="23"/>
      <c r="VNG63" s="23"/>
      <c r="VNH63" s="23"/>
      <c r="VNI63" s="23"/>
      <c r="VNJ63" s="23"/>
      <c r="VNK63" s="23"/>
      <c r="VNL63" s="23"/>
      <c r="VNM63" s="23"/>
      <c r="VNN63" s="23"/>
      <c r="VNO63" s="23"/>
      <c r="VNP63" s="23"/>
      <c r="VNQ63" s="23"/>
      <c r="VNR63" s="23"/>
      <c r="VNS63" s="23"/>
      <c r="VNT63" s="23"/>
      <c r="VNU63" s="23"/>
      <c r="VNV63" s="23"/>
      <c r="VNW63" s="23"/>
      <c r="VNX63" s="23"/>
      <c r="VNY63" s="23"/>
      <c r="VNZ63" s="23"/>
      <c r="VOA63" s="23"/>
      <c r="VOB63" s="23"/>
      <c r="VOC63" s="23"/>
      <c r="VOD63" s="23"/>
      <c r="VOE63" s="23"/>
      <c r="VOF63" s="23"/>
      <c r="VOG63" s="23"/>
      <c r="VOH63" s="23"/>
      <c r="VOI63" s="23"/>
      <c r="VOJ63" s="23"/>
      <c r="VOK63" s="23"/>
      <c r="VOL63" s="23"/>
      <c r="VOM63" s="23"/>
      <c r="VON63" s="23"/>
      <c r="VOO63" s="23"/>
      <c r="VOP63" s="23"/>
      <c r="VOQ63" s="23"/>
      <c r="VOR63" s="23"/>
      <c r="VOS63" s="23"/>
      <c r="VOT63" s="23"/>
      <c r="VOU63" s="23"/>
      <c r="VOV63" s="23"/>
      <c r="VOW63" s="23"/>
      <c r="VOX63" s="23"/>
      <c r="VOY63" s="23"/>
      <c r="VOZ63" s="23"/>
      <c r="VPA63" s="23"/>
      <c r="VPB63" s="23"/>
      <c r="VPC63" s="23"/>
      <c r="VPD63" s="23"/>
      <c r="VPE63" s="23"/>
      <c r="VPF63" s="23"/>
      <c r="VPG63" s="23"/>
      <c r="VPH63" s="23"/>
      <c r="VPI63" s="23"/>
      <c r="VPJ63" s="23"/>
      <c r="VPK63" s="23"/>
      <c r="VPL63" s="23"/>
      <c r="VPM63" s="23"/>
      <c r="VPN63" s="23"/>
      <c r="VPO63" s="23"/>
      <c r="VPP63" s="23"/>
      <c r="VPQ63" s="23"/>
      <c r="VPR63" s="23"/>
      <c r="VPS63" s="23"/>
      <c r="VPT63" s="23"/>
      <c r="VPU63" s="23"/>
      <c r="VPV63" s="23"/>
      <c r="VPW63" s="23"/>
      <c r="VPX63" s="23"/>
      <c r="VPY63" s="23"/>
      <c r="VPZ63" s="23"/>
      <c r="VQA63" s="23"/>
      <c r="VQB63" s="23"/>
      <c r="VQC63" s="23"/>
      <c r="VQD63" s="23"/>
      <c r="VQE63" s="23"/>
      <c r="VQF63" s="23"/>
      <c r="VQG63" s="23"/>
      <c r="VQH63" s="23"/>
      <c r="VQI63" s="23"/>
      <c r="VQJ63" s="23"/>
      <c r="VQK63" s="23"/>
      <c r="VQL63" s="23"/>
      <c r="VQM63" s="23"/>
      <c r="VQN63" s="23"/>
      <c r="VQO63" s="23"/>
      <c r="VQP63" s="23"/>
      <c r="VQQ63" s="23"/>
      <c r="VQR63" s="23"/>
      <c r="VQS63" s="23"/>
      <c r="VQT63" s="23"/>
      <c r="VQU63" s="23"/>
      <c r="VQV63" s="23"/>
      <c r="VQW63" s="23"/>
      <c r="VQX63" s="23"/>
      <c r="VQY63" s="23"/>
      <c r="VQZ63" s="23"/>
      <c r="VRA63" s="23"/>
      <c r="VRB63" s="23"/>
      <c r="VRC63" s="23"/>
      <c r="VRD63" s="23"/>
      <c r="VRE63" s="23"/>
      <c r="VRF63" s="23"/>
      <c r="VRG63" s="23"/>
      <c r="VRH63" s="23"/>
      <c r="VRI63" s="23"/>
      <c r="VRJ63" s="23"/>
      <c r="VRK63" s="23"/>
      <c r="VRL63" s="23"/>
      <c r="VRM63" s="23"/>
      <c r="VRN63" s="23"/>
      <c r="VRO63" s="23"/>
      <c r="VRP63" s="23"/>
      <c r="VRQ63" s="23"/>
      <c r="VRR63" s="23"/>
      <c r="VRS63" s="23"/>
      <c r="VRT63" s="23"/>
      <c r="VRU63" s="23"/>
      <c r="VRV63" s="23"/>
      <c r="VRW63" s="23"/>
      <c r="VRX63" s="23"/>
      <c r="VRY63" s="23"/>
      <c r="VRZ63" s="23"/>
      <c r="VSA63" s="23"/>
      <c r="VSB63" s="23"/>
      <c r="VSC63" s="23"/>
      <c r="VSD63" s="23"/>
      <c r="VSE63" s="23"/>
      <c r="VSF63" s="23"/>
      <c r="VSG63" s="23"/>
      <c r="VSH63" s="23"/>
      <c r="VSI63" s="23"/>
      <c r="VSJ63" s="23"/>
      <c r="VSK63" s="23"/>
      <c r="VSL63" s="23"/>
      <c r="VSM63" s="23"/>
      <c r="VSN63" s="23"/>
      <c r="VSO63" s="23"/>
      <c r="VSP63" s="23"/>
      <c r="VSQ63" s="23"/>
      <c r="VSR63" s="23"/>
      <c r="VSS63" s="23"/>
      <c r="VST63" s="23"/>
      <c r="VSU63" s="23"/>
      <c r="VSV63" s="23"/>
      <c r="VSW63" s="23"/>
      <c r="VSX63" s="23"/>
      <c r="VSY63" s="23"/>
      <c r="VSZ63" s="23"/>
      <c r="VTA63" s="23"/>
      <c r="VTB63" s="23"/>
      <c r="VTC63" s="23"/>
      <c r="VTD63" s="23"/>
      <c r="VTE63" s="23"/>
      <c r="VTF63" s="23"/>
      <c r="VTG63" s="23"/>
      <c r="VTH63" s="23"/>
      <c r="VTI63" s="23"/>
      <c r="VTJ63" s="23"/>
      <c r="VTK63" s="23"/>
      <c r="VTL63" s="23"/>
      <c r="VTM63" s="23"/>
      <c r="VTN63" s="23"/>
      <c r="VTO63" s="23"/>
      <c r="VTP63" s="23"/>
      <c r="VTQ63" s="23"/>
      <c r="VTR63" s="23"/>
      <c r="VTS63" s="23"/>
      <c r="VTT63" s="23"/>
      <c r="VTU63" s="23"/>
      <c r="VTV63" s="23"/>
      <c r="VTW63" s="23"/>
      <c r="VTX63" s="23"/>
      <c r="VTY63" s="23"/>
      <c r="VTZ63" s="23"/>
      <c r="VUA63" s="23"/>
      <c r="VUB63" s="23"/>
      <c r="VUC63" s="23"/>
      <c r="VUD63" s="23"/>
      <c r="VUE63" s="23"/>
      <c r="VUF63" s="23"/>
      <c r="VUG63" s="23"/>
      <c r="VUH63" s="23"/>
      <c r="VUI63" s="23"/>
      <c r="VUJ63" s="23"/>
      <c r="VUK63" s="23"/>
      <c r="VUL63" s="23"/>
      <c r="VUM63" s="23"/>
      <c r="VUN63" s="23"/>
      <c r="VUO63" s="23"/>
      <c r="VUP63" s="23"/>
      <c r="VUQ63" s="23"/>
      <c r="VUR63" s="23"/>
      <c r="VUS63" s="23"/>
      <c r="VUT63" s="23"/>
      <c r="VUU63" s="23"/>
      <c r="VUV63" s="23"/>
      <c r="VUW63" s="23"/>
      <c r="VUX63" s="23"/>
      <c r="VUY63" s="23"/>
      <c r="VUZ63" s="23"/>
      <c r="VVA63" s="23"/>
      <c r="VVB63" s="23"/>
      <c r="VVC63" s="23"/>
      <c r="VVD63" s="23"/>
      <c r="VVE63" s="23"/>
      <c r="VVF63" s="23"/>
      <c r="VVG63" s="23"/>
      <c r="VVH63" s="23"/>
      <c r="VVI63" s="23"/>
      <c r="VVJ63" s="23"/>
      <c r="VVK63" s="23"/>
      <c r="VVL63" s="23"/>
      <c r="VVM63" s="23"/>
      <c r="VVN63" s="23"/>
      <c r="VVO63" s="23"/>
      <c r="VVP63" s="23"/>
      <c r="VVQ63" s="23"/>
      <c r="VVR63" s="23"/>
      <c r="VVS63" s="23"/>
      <c r="VVT63" s="23"/>
      <c r="VVU63" s="23"/>
      <c r="VVV63" s="23"/>
      <c r="VVW63" s="23"/>
      <c r="VVX63" s="23"/>
      <c r="VVY63" s="23"/>
      <c r="VVZ63" s="23"/>
      <c r="VWA63" s="23"/>
      <c r="VWB63" s="23"/>
      <c r="VWC63" s="23"/>
      <c r="VWD63" s="23"/>
      <c r="VWE63" s="23"/>
      <c r="VWF63" s="23"/>
      <c r="VWG63" s="23"/>
      <c r="VWH63" s="23"/>
      <c r="VWI63" s="23"/>
      <c r="VWJ63" s="23"/>
      <c r="VWK63" s="23"/>
      <c r="VWL63" s="23"/>
      <c r="VWM63" s="23"/>
      <c r="VWN63" s="23"/>
      <c r="VWO63" s="23"/>
      <c r="VWP63" s="23"/>
      <c r="VWQ63" s="23"/>
      <c r="VWR63" s="23"/>
      <c r="VWS63" s="23"/>
      <c r="VWT63" s="23"/>
      <c r="VWU63" s="23"/>
      <c r="VWV63" s="23"/>
      <c r="VWW63" s="23"/>
      <c r="VWX63" s="23"/>
      <c r="VWY63" s="23"/>
      <c r="VWZ63" s="23"/>
      <c r="VXA63" s="23"/>
      <c r="VXB63" s="23"/>
      <c r="VXC63" s="23"/>
      <c r="VXD63" s="23"/>
      <c r="VXE63" s="23"/>
      <c r="VXF63" s="23"/>
      <c r="VXG63" s="23"/>
      <c r="VXH63" s="23"/>
      <c r="VXI63" s="23"/>
      <c r="VXJ63" s="23"/>
      <c r="VXK63" s="23"/>
      <c r="VXL63" s="23"/>
      <c r="VXM63" s="23"/>
      <c r="VXN63" s="23"/>
      <c r="VXO63" s="23"/>
      <c r="VXP63" s="23"/>
      <c r="VXQ63" s="23"/>
      <c r="VXR63" s="23"/>
      <c r="VXS63" s="23"/>
      <c r="VXT63" s="23"/>
      <c r="VXU63" s="23"/>
      <c r="VXV63" s="23"/>
      <c r="VXW63" s="23"/>
      <c r="VXX63" s="23"/>
      <c r="VXY63" s="23"/>
      <c r="VXZ63" s="23"/>
      <c r="VYA63" s="23"/>
      <c r="VYB63" s="23"/>
      <c r="VYC63" s="23"/>
      <c r="VYD63" s="23"/>
      <c r="VYE63" s="23"/>
      <c r="VYF63" s="23"/>
      <c r="VYG63" s="23"/>
      <c r="VYH63" s="23"/>
      <c r="VYI63" s="23"/>
      <c r="VYJ63" s="23"/>
      <c r="VYK63" s="23"/>
      <c r="VYL63" s="23"/>
      <c r="VYM63" s="23"/>
      <c r="VYN63" s="23"/>
      <c r="VYO63" s="23"/>
      <c r="VYP63" s="23"/>
      <c r="VYQ63" s="23"/>
      <c r="VYR63" s="23"/>
      <c r="VYS63" s="23"/>
      <c r="VYT63" s="23"/>
      <c r="VYU63" s="23"/>
      <c r="VYV63" s="23"/>
      <c r="VYW63" s="23"/>
      <c r="VYX63" s="23"/>
      <c r="VYY63" s="23"/>
      <c r="VYZ63" s="23"/>
      <c r="VZA63" s="23"/>
      <c r="VZB63" s="23"/>
      <c r="VZC63" s="23"/>
      <c r="VZD63" s="23"/>
      <c r="VZE63" s="23"/>
      <c r="VZF63" s="23"/>
      <c r="VZG63" s="23"/>
      <c r="VZH63" s="23"/>
      <c r="VZI63" s="23"/>
      <c r="VZJ63" s="23"/>
      <c r="VZK63" s="23"/>
      <c r="VZL63" s="23"/>
      <c r="VZM63" s="23"/>
      <c r="VZN63" s="23"/>
      <c r="VZO63" s="23"/>
      <c r="VZP63" s="23"/>
      <c r="VZQ63" s="23"/>
      <c r="VZR63" s="23"/>
      <c r="VZS63" s="23"/>
      <c r="VZT63" s="23"/>
      <c r="VZU63" s="23"/>
      <c r="VZV63" s="23"/>
      <c r="VZW63" s="23"/>
      <c r="VZX63" s="23"/>
      <c r="VZY63" s="23"/>
      <c r="VZZ63" s="23"/>
      <c r="WAA63" s="23"/>
      <c r="WAB63" s="23"/>
      <c r="WAC63" s="23"/>
      <c r="WAD63" s="23"/>
      <c r="WAE63" s="23"/>
      <c r="WAF63" s="23"/>
      <c r="WAG63" s="23"/>
      <c r="WAH63" s="23"/>
      <c r="WAI63" s="23"/>
      <c r="WAJ63" s="23"/>
      <c r="WAK63" s="23"/>
      <c r="WAL63" s="23"/>
      <c r="WAM63" s="23"/>
      <c r="WAN63" s="23"/>
      <c r="WAO63" s="23"/>
      <c r="WAP63" s="23"/>
      <c r="WAQ63" s="23"/>
      <c r="WAR63" s="23"/>
      <c r="WAS63" s="23"/>
      <c r="WAT63" s="23"/>
      <c r="WAU63" s="23"/>
      <c r="WAV63" s="23"/>
      <c r="WAW63" s="23"/>
      <c r="WAX63" s="23"/>
      <c r="WAY63" s="23"/>
      <c r="WAZ63" s="23"/>
      <c r="WBA63" s="23"/>
      <c r="WBB63" s="23"/>
      <c r="WBC63" s="23"/>
      <c r="WBD63" s="23"/>
      <c r="WBE63" s="23"/>
      <c r="WBF63" s="23"/>
      <c r="WBG63" s="23"/>
      <c r="WBH63" s="23"/>
      <c r="WBI63" s="23"/>
      <c r="WBJ63" s="23"/>
      <c r="WBK63" s="23"/>
      <c r="WBL63" s="23"/>
      <c r="WBM63" s="23"/>
      <c r="WBN63" s="23"/>
      <c r="WBO63" s="23"/>
      <c r="WBP63" s="23"/>
      <c r="WBQ63" s="23"/>
      <c r="WBR63" s="23"/>
      <c r="WBS63" s="23"/>
      <c r="WBT63" s="23"/>
      <c r="WBU63" s="23"/>
      <c r="WBV63" s="23"/>
      <c r="WBW63" s="23"/>
      <c r="WBX63" s="23"/>
      <c r="WBY63" s="23"/>
      <c r="WBZ63" s="23"/>
      <c r="WCA63" s="23"/>
      <c r="WCB63" s="23"/>
      <c r="WCC63" s="23"/>
      <c r="WCD63" s="23"/>
      <c r="WCE63" s="23"/>
      <c r="WCF63" s="23"/>
      <c r="WCG63" s="23"/>
      <c r="WCH63" s="23"/>
      <c r="WCI63" s="23"/>
      <c r="WCJ63" s="23"/>
      <c r="WCK63" s="23"/>
      <c r="WCL63" s="23"/>
      <c r="WCM63" s="23"/>
      <c r="WCN63" s="23"/>
      <c r="WCO63" s="23"/>
      <c r="WCP63" s="23"/>
      <c r="WCQ63" s="23"/>
      <c r="WCR63" s="23"/>
      <c r="WCS63" s="23"/>
      <c r="WCT63" s="23"/>
      <c r="WCU63" s="23"/>
      <c r="WCV63" s="23"/>
      <c r="WCW63" s="23"/>
      <c r="WCX63" s="23"/>
      <c r="WCY63" s="23"/>
      <c r="WCZ63" s="23"/>
      <c r="WDA63" s="23"/>
      <c r="WDB63" s="23"/>
      <c r="WDC63" s="23"/>
      <c r="WDD63" s="23"/>
      <c r="WDE63" s="23"/>
      <c r="WDF63" s="23"/>
      <c r="WDG63" s="23"/>
      <c r="WDH63" s="23"/>
      <c r="WDI63" s="23"/>
      <c r="WDJ63" s="23"/>
      <c r="WDK63" s="23"/>
      <c r="WDL63" s="23"/>
      <c r="WDM63" s="23"/>
      <c r="WDN63" s="23"/>
      <c r="WDO63" s="23"/>
      <c r="WDP63" s="23"/>
      <c r="WDQ63" s="23"/>
      <c r="WDR63" s="23"/>
      <c r="WDS63" s="23"/>
      <c r="WDT63" s="23"/>
      <c r="WDU63" s="23"/>
      <c r="WDV63" s="23"/>
      <c r="WDW63" s="23"/>
      <c r="WDX63" s="23"/>
      <c r="WDY63" s="23"/>
      <c r="WDZ63" s="23"/>
      <c r="WEA63" s="23"/>
      <c r="WEB63" s="23"/>
      <c r="WEC63" s="23"/>
      <c r="WED63" s="23"/>
      <c r="WEE63" s="23"/>
      <c r="WEF63" s="23"/>
      <c r="WEG63" s="23"/>
      <c r="WEH63" s="23"/>
      <c r="WEI63" s="23"/>
      <c r="WEJ63" s="23"/>
      <c r="WEK63" s="23"/>
      <c r="WEL63" s="23"/>
      <c r="WEM63" s="23"/>
      <c r="WEN63" s="23"/>
      <c r="WEO63" s="23"/>
      <c r="WEP63" s="23"/>
      <c r="WEQ63" s="23"/>
      <c r="WER63" s="23"/>
      <c r="WES63" s="23"/>
      <c r="WET63" s="23"/>
      <c r="WEU63" s="23"/>
      <c r="WEV63" s="23"/>
      <c r="WEW63" s="23"/>
      <c r="WEX63" s="23"/>
      <c r="WEY63" s="23"/>
      <c r="WEZ63" s="23"/>
      <c r="WFA63" s="23"/>
      <c r="WFB63" s="23"/>
      <c r="WFC63" s="23"/>
      <c r="WFD63" s="23"/>
      <c r="WFE63" s="23"/>
      <c r="WFF63" s="23"/>
      <c r="WFG63" s="23"/>
      <c r="WFH63" s="23"/>
      <c r="WFI63" s="23"/>
      <c r="WFJ63" s="23"/>
      <c r="WFK63" s="23"/>
      <c r="WFL63" s="23"/>
      <c r="WFM63" s="23"/>
      <c r="WFN63" s="23"/>
      <c r="WFO63" s="23"/>
      <c r="WFP63" s="23"/>
      <c r="WFQ63" s="23"/>
      <c r="WFR63" s="23"/>
      <c r="WFS63" s="23"/>
      <c r="WFT63" s="23"/>
      <c r="WFU63" s="23"/>
      <c r="WFV63" s="23"/>
      <c r="WFW63" s="23"/>
      <c r="WFX63" s="23"/>
      <c r="WFY63" s="23"/>
      <c r="WFZ63" s="23"/>
      <c r="WGA63" s="23"/>
      <c r="WGB63" s="23"/>
      <c r="WGC63" s="23"/>
      <c r="WGD63" s="23"/>
      <c r="WGE63" s="23"/>
      <c r="WGF63" s="23"/>
      <c r="WGG63" s="23"/>
      <c r="WGH63" s="23"/>
      <c r="WGI63" s="23"/>
      <c r="WGJ63" s="23"/>
      <c r="WGK63" s="23"/>
      <c r="WGL63" s="23"/>
      <c r="WGM63" s="23"/>
      <c r="WGN63" s="23"/>
      <c r="WGO63" s="23"/>
      <c r="WGP63" s="23"/>
      <c r="WGQ63" s="23"/>
      <c r="WGR63" s="23"/>
      <c r="WGS63" s="23"/>
      <c r="WGT63" s="23"/>
      <c r="WGU63" s="23"/>
      <c r="WGV63" s="23"/>
      <c r="WGW63" s="23"/>
      <c r="WGX63" s="23"/>
      <c r="WGY63" s="23"/>
      <c r="WGZ63" s="23"/>
      <c r="WHA63" s="23"/>
      <c r="WHB63" s="23"/>
      <c r="WHC63" s="23"/>
      <c r="WHD63" s="23"/>
      <c r="WHE63" s="23"/>
      <c r="WHF63" s="23"/>
      <c r="WHG63" s="23"/>
      <c r="WHH63" s="23"/>
      <c r="WHI63" s="23"/>
      <c r="WHJ63" s="23"/>
      <c r="WHK63" s="23"/>
      <c r="WHL63" s="23"/>
      <c r="WHM63" s="23"/>
      <c r="WHN63" s="23"/>
      <c r="WHO63" s="23"/>
      <c r="WHP63" s="23"/>
      <c r="WHQ63" s="23"/>
      <c r="WHR63" s="23"/>
      <c r="WHS63" s="23"/>
      <c r="WHT63" s="23"/>
      <c r="WHU63" s="23"/>
      <c r="WHV63" s="23"/>
      <c r="WHW63" s="23"/>
      <c r="WHX63" s="23"/>
      <c r="WHY63" s="23"/>
      <c r="WHZ63" s="23"/>
      <c r="WIA63" s="23"/>
      <c r="WIB63" s="23"/>
      <c r="WIC63" s="23"/>
      <c r="WID63" s="23"/>
      <c r="WIE63" s="23"/>
      <c r="WIF63" s="23"/>
      <c r="WIG63" s="23"/>
      <c r="WIH63" s="23"/>
      <c r="WII63" s="23"/>
      <c r="WIJ63" s="23"/>
      <c r="WIK63" s="23"/>
      <c r="WIL63" s="23"/>
      <c r="WIM63" s="23"/>
      <c r="WIN63" s="23"/>
      <c r="WIO63" s="23"/>
      <c r="WIP63" s="23"/>
      <c r="WIQ63" s="23"/>
      <c r="WIR63" s="23"/>
      <c r="WIS63" s="23"/>
      <c r="WIT63" s="23"/>
      <c r="WIU63" s="23"/>
      <c r="WIV63" s="23"/>
      <c r="WIW63" s="23"/>
      <c r="WIX63" s="23"/>
      <c r="WIY63" s="23"/>
      <c r="WIZ63" s="23"/>
      <c r="WJA63" s="23"/>
      <c r="WJB63" s="23"/>
      <c r="WJC63" s="23"/>
      <c r="WJD63" s="23"/>
      <c r="WJE63" s="23"/>
      <c r="WJF63" s="23"/>
      <c r="WJG63" s="23"/>
      <c r="WJH63" s="23"/>
      <c r="WJI63" s="23"/>
      <c r="WJJ63" s="23"/>
      <c r="WJK63" s="23"/>
      <c r="WJL63" s="23"/>
      <c r="WJM63" s="23"/>
      <c r="WJN63" s="23"/>
      <c r="WJO63" s="23"/>
      <c r="WJP63" s="23"/>
      <c r="WJQ63" s="23"/>
      <c r="WJR63" s="23"/>
      <c r="WJS63" s="23"/>
      <c r="WJT63" s="23"/>
      <c r="WJU63" s="23"/>
      <c r="WJV63" s="23"/>
      <c r="WJW63" s="23"/>
      <c r="WJX63" s="23"/>
      <c r="WJY63" s="23"/>
      <c r="WJZ63" s="23"/>
      <c r="WKA63" s="23"/>
      <c r="WKB63" s="23"/>
      <c r="WKC63" s="23"/>
      <c r="WKD63" s="23"/>
      <c r="WKE63" s="23"/>
      <c r="WKF63" s="23"/>
      <c r="WKG63" s="23"/>
      <c r="WKH63" s="23"/>
      <c r="WKI63" s="23"/>
      <c r="WKJ63" s="23"/>
      <c r="WKK63" s="23"/>
      <c r="WKL63" s="23"/>
      <c r="WKM63" s="23"/>
      <c r="WKN63" s="23"/>
      <c r="WKO63" s="23"/>
      <c r="WKP63" s="23"/>
      <c r="WKQ63" s="23"/>
      <c r="WKR63" s="23"/>
      <c r="WKS63" s="23"/>
      <c r="WKT63" s="23"/>
      <c r="WKU63" s="23"/>
      <c r="WKV63" s="23"/>
      <c r="WKW63" s="23"/>
      <c r="WKX63" s="23"/>
      <c r="WKY63" s="23"/>
      <c r="WKZ63" s="23"/>
      <c r="WLA63" s="23"/>
      <c r="WLB63" s="23"/>
      <c r="WLC63" s="23"/>
      <c r="WLD63" s="23"/>
      <c r="WLE63" s="23"/>
      <c r="WLF63" s="23"/>
      <c r="WLG63" s="23"/>
      <c r="WLH63" s="23"/>
      <c r="WLI63" s="23"/>
      <c r="WLJ63" s="23"/>
      <c r="WLK63" s="23"/>
      <c r="WLL63" s="23"/>
      <c r="WLM63" s="23"/>
      <c r="WLN63" s="23"/>
      <c r="WLO63" s="23"/>
      <c r="WLP63" s="23"/>
      <c r="WLQ63" s="23"/>
      <c r="WLR63" s="23"/>
      <c r="WLS63" s="23"/>
      <c r="WLT63" s="23"/>
      <c r="WLU63" s="23"/>
      <c r="WLV63" s="23"/>
      <c r="WLW63" s="23"/>
      <c r="WLX63" s="23"/>
      <c r="WLY63" s="23"/>
      <c r="WLZ63" s="23"/>
      <c r="WMA63" s="23"/>
      <c r="WMB63" s="23"/>
      <c r="WMC63" s="23"/>
      <c r="WMD63" s="23"/>
      <c r="WME63" s="23"/>
      <c r="WMF63" s="23"/>
      <c r="WMG63" s="23"/>
      <c r="WMH63" s="23"/>
      <c r="WMI63" s="23"/>
      <c r="WMJ63" s="23"/>
      <c r="WMK63" s="23"/>
      <c r="WML63" s="23"/>
      <c r="WMM63" s="23"/>
      <c r="WMN63" s="23"/>
      <c r="WMO63" s="23"/>
      <c r="WMP63" s="23"/>
      <c r="WMQ63" s="23"/>
      <c r="WMR63" s="23"/>
      <c r="WMS63" s="23"/>
      <c r="WMT63" s="23"/>
      <c r="WMU63" s="23"/>
      <c r="WMV63" s="23"/>
      <c r="WMW63" s="23"/>
      <c r="WMX63" s="23"/>
      <c r="WMY63" s="23"/>
      <c r="WMZ63" s="23"/>
      <c r="WNA63" s="23"/>
      <c r="WNB63" s="23"/>
      <c r="WNC63" s="23"/>
      <c r="WND63" s="23"/>
      <c r="WNE63" s="23"/>
      <c r="WNF63" s="23"/>
      <c r="WNG63" s="23"/>
      <c r="WNH63" s="23"/>
      <c r="WNI63" s="23"/>
      <c r="WNJ63" s="23"/>
      <c r="WNK63" s="23"/>
      <c r="WNL63" s="23"/>
      <c r="WNM63" s="23"/>
      <c r="WNN63" s="23"/>
      <c r="WNO63" s="23"/>
      <c r="WNP63" s="23"/>
      <c r="WNQ63" s="23"/>
      <c r="WNR63" s="23"/>
      <c r="WNS63" s="23"/>
      <c r="WNT63" s="23"/>
      <c r="WNU63" s="23"/>
      <c r="WNV63" s="23"/>
      <c r="WNW63" s="23"/>
      <c r="WNX63" s="23"/>
      <c r="WNY63" s="23"/>
      <c r="WNZ63" s="23"/>
      <c r="WOA63" s="23"/>
      <c r="WOB63" s="23"/>
      <c r="WOC63" s="23"/>
      <c r="WOD63" s="23"/>
      <c r="WOE63" s="23"/>
      <c r="WOF63" s="23"/>
      <c r="WOG63" s="23"/>
      <c r="WOH63" s="23"/>
      <c r="WOI63" s="23"/>
      <c r="WOJ63" s="23"/>
      <c r="WOK63" s="23"/>
      <c r="WOL63" s="23"/>
      <c r="WOM63" s="23"/>
      <c r="WON63" s="23"/>
      <c r="WOO63" s="23"/>
      <c r="WOP63" s="23"/>
      <c r="WOQ63" s="23"/>
      <c r="WOR63" s="23"/>
      <c r="WOS63" s="23"/>
      <c r="WOT63" s="23"/>
      <c r="WOU63" s="23"/>
      <c r="WOV63" s="23"/>
      <c r="WOW63" s="23"/>
      <c r="WOX63" s="23"/>
      <c r="WOY63" s="23"/>
      <c r="WOZ63" s="23"/>
      <c r="WPA63" s="23"/>
      <c r="WPB63" s="23"/>
      <c r="WPC63" s="23"/>
      <c r="WPD63" s="23"/>
      <c r="WPE63" s="23"/>
      <c r="WPF63" s="23"/>
      <c r="WPG63" s="23"/>
      <c r="WPH63" s="23"/>
      <c r="WPI63" s="23"/>
      <c r="WPJ63" s="23"/>
      <c r="WPK63" s="23"/>
      <c r="WPL63" s="23"/>
      <c r="WPM63" s="23"/>
      <c r="WPN63" s="23"/>
      <c r="WPO63" s="23"/>
      <c r="WPP63" s="23"/>
      <c r="WPQ63" s="23"/>
      <c r="WPR63" s="23"/>
      <c r="WPS63" s="23"/>
      <c r="WPT63" s="23"/>
      <c r="WPU63" s="23"/>
      <c r="WPV63" s="23"/>
      <c r="WPW63" s="23"/>
      <c r="WPX63" s="23"/>
      <c r="WPY63" s="23"/>
      <c r="WPZ63" s="23"/>
      <c r="WQA63" s="23"/>
      <c r="WQB63" s="23"/>
      <c r="WQC63" s="23"/>
      <c r="WQD63" s="23"/>
      <c r="WQE63" s="23"/>
      <c r="WQF63" s="23"/>
      <c r="WQG63" s="23"/>
      <c r="WQH63" s="23"/>
      <c r="WQI63" s="23"/>
      <c r="WQJ63" s="23"/>
      <c r="WQK63" s="23"/>
      <c r="WQL63" s="23"/>
      <c r="WQM63" s="23"/>
      <c r="WQN63" s="23"/>
      <c r="WQO63" s="23"/>
      <c r="WQP63" s="23"/>
      <c r="WQQ63" s="23"/>
      <c r="WQR63" s="23"/>
      <c r="WQS63" s="23"/>
      <c r="WQT63" s="23"/>
      <c r="WQU63" s="23"/>
      <c r="WQV63" s="23"/>
      <c r="WQW63" s="23"/>
      <c r="WQX63" s="23"/>
      <c r="WQY63" s="23"/>
      <c r="WQZ63" s="23"/>
      <c r="WRA63" s="23"/>
      <c r="WRB63" s="23"/>
      <c r="WRC63" s="23"/>
      <c r="WRD63" s="23"/>
      <c r="WRE63" s="23"/>
      <c r="WRF63" s="23"/>
      <c r="WRG63" s="23"/>
      <c r="WRH63" s="23"/>
      <c r="WRI63" s="23"/>
      <c r="WRJ63" s="23"/>
      <c r="WRK63" s="23"/>
      <c r="WRL63" s="23"/>
      <c r="WRM63" s="23"/>
      <c r="WRN63" s="23"/>
      <c r="WRO63" s="23"/>
      <c r="WRP63" s="23"/>
      <c r="WRQ63" s="23"/>
      <c r="WRR63" s="23"/>
      <c r="WRS63" s="23"/>
      <c r="WRT63" s="23"/>
      <c r="WRU63" s="23"/>
      <c r="WRV63" s="23"/>
      <c r="WRW63" s="23"/>
      <c r="WRX63" s="23"/>
      <c r="WRY63" s="23"/>
      <c r="WRZ63" s="23"/>
      <c r="WSA63" s="23"/>
      <c r="WSB63" s="23"/>
      <c r="WSC63" s="23"/>
      <c r="WSD63" s="23"/>
      <c r="WSE63" s="23"/>
      <c r="WSF63" s="23"/>
      <c r="WSG63" s="23"/>
      <c r="WSH63" s="23"/>
      <c r="WSI63" s="23"/>
      <c r="WSJ63" s="23"/>
      <c r="WSK63" s="23"/>
      <c r="WSL63" s="23"/>
      <c r="WSM63" s="23"/>
      <c r="WSN63" s="23"/>
      <c r="WSO63" s="23"/>
      <c r="WSP63" s="23"/>
      <c r="WSQ63" s="23"/>
      <c r="WSR63" s="23"/>
      <c r="WSS63" s="23"/>
      <c r="WST63" s="23"/>
      <c r="WSU63" s="23"/>
      <c r="WSV63" s="23"/>
      <c r="WSW63" s="23"/>
      <c r="WSX63" s="23"/>
      <c r="WSY63" s="23"/>
      <c r="WSZ63" s="23"/>
      <c r="WTA63" s="23"/>
      <c r="WTB63" s="23"/>
      <c r="WTC63" s="23"/>
      <c r="WTD63" s="23"/>
      <c r="WTE63" s="23"/>
      <c r="WTF63" s="23"/>
      <c r="WTG63" s="23"/>
      <c r="WTH63" s="23"/>
      <c r="WTI63" s="23"/>
      <c r="WTJ63" s="23"/>
      <c r="WTK63" s="23"/>
      <c r="WTL63" s="23"/>
      <c r="WTM63" s="23"/>
      <c r="WTN63" s="23"/>
      <c r="WTO63" s="23"/>
      <c r="WTP63" s="23"/>
      <c r="WTQ63" s="23"/>
      <c r="WTR63" s="23"/>
      <c r="WTS63" s="23"/>
      <c r="WTT63" s="23"/>
      <c r="WTU63" s="23"/>
      <c r="WTV63" s="23"/>
      <c r="WTW63" s="23"/>
      <c r="WTX63" s="23"/>
      <c r="WTY63" s="23"/>
      <c r="WTZ63" s="23"/>
      <c r="WUA63" s="23"/>
      <c r="WUB63" s="23"/>
      <c r="WUC63" s="23"/>
      <c r="WUD63" s="23"/>
      <c r="WUE63" s="23"/>
      <c r="WUF63" s="23"/>
      <c r="WUG63" s="23"/>
      <c r="WUH63" s="23"/>
      <c r="WUI63" s="23"/>
      <c r="WUJ63" s="23"/>
      <c r="WUK63" s="23"/>
      <c r="WUL63" s="23"/>
      <c r="WUM63" s="23"/>
      <c r="WUN63" s="23"/>
      <c r="WUO63" s="23"/>
      <c r="WUP63" s="23"/>
      <c r="WUQ63" s="23"/>
      <c r="WUR63" s="23"/>
      <c r="WUS63" s="23"/>
      <c r="WUT63" s="23"/>
      <c r="WUU63" s="23"/>
      <c r="WUV63" s="23"/>
      <c r="WUW63" s="23"/>
      <c r="WUX63" s="23"/>
      <c r="WUY63" s="23"/>
      <c r="WUZ63" s="23"/>
      <c r="WVA63" s="23"/>
      <c r="WVB63" s="23"/>
      <c r="WVC63" s="23"/>
      <c r="WVD63" s="23"/>
      <c r="WVE63" s="23"/>
      <c r="WVF63" s="23"/>
      <c r="WVG63" s="23"/>
      <c r="WVH63" s="23"/>
      <c r="WVI63" s="23"/>
      <c r="WVJ63" s="23"/>
      <c r="WVK63" s="23"/>
      <c r="WVL63" s="23"/>
      <c r="WVM63" s="23"/>
      <c r="WVN63" s="23"/>
      <c r="WVO63" s="23"/>
      <c r="WVP63" s="23"/>
      <c r="WVQ63" s="23"/>
      <c r="WVR63" s="23"/>
      <c r="WVS63" s="23"/>
      <c r="WVT63" s="23"/>
      <c r="WVU63" s="23"/>
      <c r="WVV63" s="23"/>
      <c r="WVW63" s="23"/>
      <c r="WVX63" s="23"/>
      <c r="WVY63" s="23"/>
      <c r="WVZ63" s="23"/>
      <c r="WWA63" s="23"/>
      <c r="WWB63" s="23"/>
      <c r="WWC63" s="23"/>
      <c r="WWD63" s="23"/>
      <c r="WWE63" s="23"/>
      <c r="WWF63" s="23"/>
      <c r="WWG63" s="23"/>
      <c r="WWH63" s="23"/>
      <c r="WWI63" s="23"/>
      <c r="WWJ63" s="23"/>
      <c r="WWK63" s="23"/>
      <c r="WWL63" s="23"/>
      <c r="WWM63" s="23"/>
      <c r="WWN63" s="23"/>
      <c r="WWO63" s="23"/>
      <c r="WWP63" s="23"/>
      <c r="WWQ63" s="23"/>
      <c r="WWR63" s="23"/>
      <c r="WWS63" s="23"/>
      <c r="WWT63" s="23"/>
      <c r="WWU63" s="23"/>
      <c r="WWV63" s="23"/>
      <c r="WWW63" s="23"/>
      <c r="WWX63" s="23"/>
      <c r="WWY63" s="23"/>
      <c r="WWZ63" s="23"/>
      <c r="WXA63" s="23"/>
      <c r="WXB63" s="23"/>
      <c r="WXC63" s="23"/>
      <c r="WXD63" s="23"/>
      <c r="WXE63" s="23"/>
      <c r="WXF63" s="23"/>
      <c r="WXG63" s="23"/>
      <c r="WXH63" s="23"/>
      <c r="WXI63" s="23"/>
      <c r="WXJ63" s="23"/>
      <c r="WXK63" s="23"/>
      <c r="WXL63" s="23"/>
      <c r="WXM63" s="23"/>
      <c r="WXN63" s="23"/>
      <c r="WXO63" s="23"/>
      <c r="WXP63" s="23"/>
      <c r="WXQ63" s="23"/>
      <c r="WXR63" s="23"/>
      <c r="WXS63" s="23"/>
      <c r="WXT63" s="23"/>
      <c r="WXU63" s="23"/>
      <c r="WXV63" s="23"/>
      <c r="WXW63" s="23"/>
      <c r="WXX63" s="23"/>
      <c r="WXY63" s="23"/>
      <c r="WXZ63" s="23"/>
      <c r="WYA63" s="23"/>
      <c r="WYB63" s="23"/>
      <c r="WYC63" s="23"/>
      <c r="WYD63" s="23"/>
      <c r="WYE63" s="23"/>
      <c r="WYF63" s="23"/>
      <c r="WYG63" s="23"/>
      <c r="WYH63" s="23"/>
      <c r="WYI63" s="23"/>
      <c r="WYJ63" s="23"/>
      <c r="WYK63" s="23"/>
      <c r="WYL63" s="23"/>
      <c r="WYM63" s="23"/>
      <c r="WYN63" s="23"/>
      <c r="WYO63" s="23"/>
      <c r="WYP63" s="23"/>
      <c r="WYQ63" s="23"/>
      <c r="WYR63" s="23"/>
      <c r="WYS63" s="23"/>
      <c r="WYT63" s="23"/>
      <c r="WYU63" s="23"/>
      <c r="WYV63" s="23"/>
      <c r="WYW63" s="23"/>
      <c r="WYX63" s="23"/>
      <c r="WYY63" s="23"/>
      <c r="WYZ63" s="23"/>
      <c r="WZA63" s="23"/>
      <c r="WZB63" s="23"/>
      <c r="WZC63" s="23"/>
      <c r="WZD63" s="23"/>
      <c r="WZE63" s="23"/>
      <c r="WZF63" s="23"/>
      <c r="WZG63" s="23"/>
      <c r="WZH63" s="23"/>
      <c r="WZI63" s="23"/>
      <c r="WZJ63" s="23"/>
      <c r="WZK63" s="23"/>
      <c r="WZL63" s="23"/>
      <c r="WZM63" s="23"/>
      <c r="WZN63" s="23"/>
      <c r="WZO63" s="23"/>
      <c r="WZP63" s="23"/>
      <c r="WZQ63" s="23"/>
      <c r="WZR63" s="23"/>
      <c r="WZS63" s="23"/>
      <c r="WZT63" s="23"/>
      <c r="WZU63" s="23"/>
      <c r="WZV63" s="23"/>
      <c r="WZW63" s="23"/>
      <c r="WZX63" s="23"/>
      <c r="WZY63" s="23"/>
      <c r="WZZ63" s="23"/>
      <c r="XAA63" s="23"/>
      <c r="XAB63" s="23"/>
      <c r="XAC63" s="23"/>
      <c r="XAD63" s="23"/>
      <c r="XAE63" s="23"/>
      <c r="XAF63" s="23"/>
      <c r="XAG63" s="23"/>
      <c r="XAH63" s="23"/>
      <c r="XAI63" s="23"/>
      <c r="XAJ63" s="23"/>
      <c r="XAK63" s="23"/>
      <c r="XAL63" s="23"/>
      <c r="XAM63" s="23"/>
      <c r="XAN63" s="23"/>
      <c r="XAO63" s="23"/>
      <c r="XAP63" s="23"/>
      <c r="XAQ63" s="23"/>
      <c r="XAR63" s="23"/>
      <c r="XAS63" s="23"/>
      <c r="XAT63" s="23"/>
      <c r="XAU63" s="23"/>
      <c r="XAV63" s="23"/>
      <c r="XAW63" s="23"/>
      <c r="XAX63" s="23"/>
      <c r="XAY63" s="23"/>
      <c r="XAZ63" s="23"/>
      <c r="XBA63" s="23"/>
      <c r="XBB63" s="23"/>
      <c r="XBC63" s="23"/>
      <c r="XBD63" s="23"/>
      <c r="XBE63" s="23"/>
      <c r="XBF63" s="23"/>
      <c r="XBG63" s="23"/>
      <c r="XBH63" s="23"/>
      <c r="XBI63" s="23"/>
      <c r="XBJ63" s="23"/>
      <c r="XBK63" s="23"/>
      <c r="XBL63" s="23"/>
      <c r="XBM63" s="23"/>
      <c r="XBN63" s="23"/>
      <c r="XBO63" s="23"/>
      <c r="XBP63" s="23"/>
      <c r="XBQ63" s="23"/>
      <c r="XBR63" s="23"/>
      <c r="XBS63" s="23"/>
      <c r="XBT63" s="23"/>
      <c r="XBU63" s="23"/>
      <c r="XBV63" s="23"/>
      <c r="XBW63" s="23"/>
      <c r="XBX63" s="23"/>
      <c r="XBY63" s="23"/>
      <c r="XBZ63" s="23"/>
      <c r="XCA63" s="23"/>
      <c r="XCB63" s="23"/>
      <c r="XCC63" s="23"/>
      <c r="XCD63" s="23"/>
      <c r="XCE63" s="23"/>
      <c r="XCF63" s="23"/>
      <c r="XCG63" s="23"/>
      <c r="XCH63" s="23"/>
      <c r="XCI63" s="23"/>
      <c r="XCJ63" s="23"/>
      <c r="XCK63" s="23"/>
      <c r="XCL63" s="23"/>
      <c r="XCM63" s="23"/>
      <c r="XCN63" s="23"/>
      <c r="XCO63" s="23"/>
      <c r="XCP63" s="23"/>
      <c r="XCQ63" s="23"/>
      <c r="XCR63" s="23"/>
      <c r="XCS63" s="23"/>
      <c r="XCT63" s="23"/>
      <c r="XCU63" s="23"/>
      <c r="XCV63" s="23"/>
      <c r="XCW63" s="23"/>
      <c r="XCX63" s="23"/>
      <c r="XCY63" s="23"/>
      <c r="XCZ63" s="23"/>
      <c r="XDA63" s="23"/>
      <c r="XDB63" s="23"/>
      <c r="XDC63" s="23"/>
      <c r="XDD63" s="23"/>
      <c r="XDE63" s="23"/>
      <c r="XDF63" s="23"/>
      <c r="XDG63" s="23"/>
      <c r="XDH63" s="23"/>
      <c r="XDI63" s="23"/>
      <c r="XDJ63" s="23"/>
      <c r="XDK63" s="23"/>
      <c r="XDL63" s="23"/>
      <c r="XDM63" s="23"/>
      <c r="XDN63" s="23"/>
      <c r="XDO63" s="23"/>
      <c r="XDP63" s="23"/>
      <c r="XDQ63" s="23"/>
      <c r="XDR63" s="23"/>
      <c r="XDS63" s="23"/>
      <c r="XDT63" s="23"/>
      <c r="XDU63" s="23"/>
      <c r="XDV63" s="23"/>
      <c r="XDW63" s="23"/>
      <c r="XDX63" s="23"/>
      <c r="XDY63" s="23"/>
      <c r="XDZ63" s="23"/>
      <c r="XEA63" s="23"/>
      <c r="XEB63" s="23"/>
      <c r="XEC63" s="23"/>
      <c r="XED63" s="23"/>
      <c r="XEE63" s="23"/>
      <c r="XEF63" s="23"/>
      <c r="XEG63" s="23"/>
      <c r="XEH63" s="23"/>
      <c r="XEI63" s="23"/>
      <c r="XEJ63" s="23"/>
      <c r="XEK63" s="23"/>
      <c r="XEL63" s="23"/>
      <c r="XEM63" s="23"/>
      <c r="XEN63" s="23"/>
      <c r="XEO63" s="23"/>
      <c r="XEP63" s="23"/>
      <c r="XEQ63" s="23"/>
      <c r="XER63" s="23"/>
      <c r="XES63" s="23"/>
      <c r="XET63" s="23"/>
      <c r="XEU63" s="23"/>
    </row>
    <row r="80" spans="10:14" x14ac:dyDescent="0.2">
      <c r="J80" s="11"/>
      <c r="K80" s="11"/>
      <c r="L80" s="11"/>
      <c r="M80" s="11"/>
      <c r="N80" s="11"/>
    </row>
    <row r="81" spans="1:16" x14ac:dyDescent="0.2">
      <c r="O81" s="11"/>
      <c r="P81" s="11"/>
    </row>
    <row r="82" spans="1:16" s="11" customFormat="1" x14ac:dyDescent="0.2">
      <c r="A82" s="2"/>
      <c r="B82" s="2"/>
      <c r="C82" s="2"/>
      <c r="D82" s="2"/>
      <c r="E82" s="2"/>
      <c r="F82" s="2"/>
      <c r="G82" s="2"/>
      <c r="H82" s="2"/>
      <c r="I82" s="2"/>
      <c r="J82" s="2"/>
      <c r="K82" s="2"/>
      <c r="L82" s="2"/>
      <c r="M82" s="2"/>
      <c r="N82" s="2"/>
      <c r="O82" s="2"/>
      <c r="P82" s="2"/>
    </row>
  </sheetData>
  <sortState ref="A11:J13">
    <sortCondition ref="A11:A13"/>
    <sortCondition ref="B11:B13"/>
  </sortState>
  <mergeCells count="5">
    <mergeCell ref="A40:I40"/>
    <mergeCell ref="A22:I22"/>
    <mergeCell ref="A23:I23"/>
    <mergeCell ref="A38:I38"/>
    <mergeCell ref="A39:I39"/>
  </mergeCells>
  <phoneticPr fontId="0" type="noConversion"/>
  <dataValidations disablePrompts="1" count="1">
    <dataValidation type="list" allowBlank="1" sqref="N37 N25:N27">
      <formula1>TransChoice</formula1>
    </dataValidation>
  </dataValidations>
  <printOptions horizontalCentered="1"/>
  <pageMargins left="0.75" right="0.75" top="0.5" bottom="0.5" header="0.25" footer="0.5"/>
  <pageSetup scale="58" orientation="landscape"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84"/>
  <sheetViews>
    <sheetView workbookViewId="0"/>
  </sheetViews>
  <sheetFormatPr defaultRowHeight="12.75" x14ac:dyDescent="0.2"/>
  <cols>
    <col min="1" max="1" width="11.7109375" customWidth="1"/>
    <col min="2" max="2" width="42.7109375" customWidth="1"/>
    <col min="3" max="3" width="43.28515625" customWidth="1"/>
    <col min="4" max="4" width="14.28515625" customWidth="1"/>
    <col min="5" max="5" width="17.7109375" bestFit="1" customWidth="1"/>
    <col min="6" max="6" width="20.140625" bestFit="1" customWidth="1"/>
    <col min="7" max="7" width="19.85546875" bestFit="1" customWidth="1"/>
    <col min="8" max="8" width="17" bestFit="1" customWidth="1"/>
    <col min="9" max="9" width="9.140625" customWidth="1"/>
  </cols>
  <sheetData>
    <row r="1" spans="1:11" s="38" customFormat="1" ht="12.75" customHeight="1" x14ac:dyDescent="0.2">
      <c r="A1" s="45" t="s">
        <v>0</v>
      </c>
    </row>
    <row r="2" spans="1:11" s="38" customFormat="1" ht="12.75" customHeight="1" x14ac:dyDescent="0.2">
      <c r="A2" s="45" t="s">
        <v>59</v>
      </c>
    </row>
    <row r="3" spans="1:11" s="38" customFormat="1" ht="12.75" customHeight="1" x14ac:dyDescent="0.2">
      <c r="A3" s="45" t="s">
        <v>247</v>
      </c>
    </row>
    <row r="4" spans="1:11" s="38" customFormat="1" ht="12.75" customHeight="1" x14ac:dyDescent="0.2">
      <c r="A4" s="45" t="s">
        <v>57</v>
      </c>
    </row>
    <row r="5" spans="1:11" s="38" customFormat="1" ht="12.75" customHeight="1" x14ac:dyDescent="0.2">
      <c r="A5" s="45" t="s">
        <v>67</v>
      </c>
    </row>
    <row r="6" spans="1:11" s="38" customFormat="1" ht="12.75" customHeight="1" x14ac:dyDescent="0.2">
      <c r="A6" s="45" t="s">
        <v>11</v>
      </c>
    </row>
    <row r="7" spans="1:11" s="38" customFormat="1" ht="12.75" customHeight="1" x14ac:dyDescent="0.2"/>
    <row r="8" spans="1:11" s="19" customFormat="1" ht="24" customHeight="1" x14ac:dyDescent="0.2">
      <c r="A8" s="168" t="s">
        <v>13</v>
      </c>
      <c r="B8" s="149"/>
      <c r="C8" s="149"/>
      <c r="D8" s="149"/>
      <c r="E8" s="149"/>
      <c r="F8" s="149"/>
      <c r="G8" s="149"/>
      <c r="H8" s="149"/>
      <c r="I8" s="168"/>
      <c r="J8" s="121"/>
      <c r="K8" s="16"/>
    </row>
    <row r="9" spans="1:11" s="2" customFormat="1" ht="13.5" customHeight="1" thickBot="1" x14ac:dyDescent="0.25">
      <c r="A9" s="4"/>
      <c r="B9" s="4"/>
      <c r="C9" s="4"/>
      <c r="D9" s="4"/>
      <c r="E9" s="4"/>
      <c r="F9" s="4"/>
      <c r="G9" s="4"/>
      <c r="H9" s="4"/>
      <c r="I9" s="113" t="s">
        <v>79</v>
      </c>
      <c r="J9" s="12"/>
    </row>
    <row r="10" spans="1:11" s="21" customFormat="1" ht="26.25" thickBot="1" x14ac:dyDescent="0.25">
      <c r="A10" s="158" t="s">
        <v>20</v>
      </c>
      <c r="B10" s="159" t="s">
        <v>1</v>
      </c>
      <c r="C10" s="159" t="s">
        <v>2</v>
      </c>
      <c r="D10" s="159" t="s">
        <v>21</v>
      </c>
      <c r="E10" s="159" t="s">
        <v>22</v>
      </c>
      <c r="F10" s="159" t="s">
        <v>3</v>
      </c>
      <c r="G10" s="159" t="s">
        <v>23</v>
      </c>
      <c r="H10" s="159" t="s">
        <v>73</v>
      </c>
      <c r="I10" s="160" t="s">
        <v>32</v>
      </c>
    </row>
    <row r="11" spans="1:11" s="40" customFormat="1" ht="15.95" customHeight="1" x14ac:dyDescent="0.2">
      <c r="A11" s="99">
        <v>43837</v>
      </c>
      <c r="B11" s="28" t="s">
        <v>312</v>
      </c>
      <c r="C11" s="28" t="s">
        <v>312</v>
      </c>
      <c r="D11" s="28" t="s">
        <v>311</v>
      </c>
      <c r="E11" s="28" t="s">
        <v>6</v>
      </c>
      <c r="F11" s="29" t="s">
        <v>488</v>
      </c>
      <c r="G11" s="28" t="s">
        <v>329</v>
      </c>
      <c r="H11" s="34">
        <v>1613441</v>
      </c>
      <c r="I11" s="74"/>
      <c r="J11" s="43"/>
    </row>
    <row r="12" spans="1:11" s="40" customFormat="1" ht="15.95" customHeight="1" x14ac:dyDescent="0.2">
      <c r="A12" s="99">
        <v>43875</v>
      </c>
      <c r="B12" s="28" t="s">
        <v>503</v>
      </c>
      <c r="C12" s="28" t="s">
        <v>504</v>
      </c>
      <c r="D12" s="28" t="s">
        <v>505</v>
      </c>
      <c r="E12" s="28" t="s">
        <v>6</v>
      </c>
      <c r="F12" s="29" t="s">
        <v>93</v>
      </c>
      <c r="G12" s="28" t="s">
        <v>329</v>
      </c>
      <c r="H12" s="34">
        <v>2832848</v>
      </c>
      <c r="I12" s="74"/>
      <c r="J12" s="43"/>
    </row>
    <row r="13" spans="1:11" s="40" customFormat="1" ht="15.95" customHeight="1" x14ac:dyDescent="0.2">
      <c r="A13" s="99">
        <v>43917</v>
      </c>
      <c r="B13" s="28" t="s">
        <v>503</v>
      </c>
      <c r="C13" s="28" t="s">
        <v>312</v>
      </c>
      <c r="D13" s="28" t="s">
        <v>505</v>
      </c>
      <c r="E13" s="28" t="s">
        <v>6</v>
      </c>
      <c r="F13" s="29" t="s">
        <v>127</v>
      </c>
      <c r="G13" s="28" t="s">
        <v>329</v>
      </c>
      <c r="H13" s="34">
        <v>1553807</v>
      </c>
      <c r="I13" s="74"/>
      <c r="J13" s="43"/>
    </row>
    <row r="14" spans="1:11" s="40" customFormat="1" ht="15.95" customHeight="1" x14ac:dyDescent="0.2">
      <c r="A14" s="99">
        <v>43920</v>
      </c>
      <c r="B14" s="28" t="s">
        <v>517</v>
      </c>
      <c r="C14" s="28" t="s">
        <v>518</v>
      </c>
      <c r="D14" s="28" t="s">
        <v>519</v>
      </c>
      <c r="E14" s="28" t="s">
        <v>29</v>
      </c>
      <c r="F14" s="29" t="s">
        <v>520</v>
      </c>
      <c r="G14" s="28" t="s">
        <v>521</v>
      </c>
      <c r="H14" s="34">
        <v>75555</v>
      </c>
      <c r="I14" s="114" t="s">
        <v>70</v>
      </c>
      <c r="J14" s="43"/>
    </row>
    <row r="15" spans="1:11" s="40" customFormat="1" ht="15.95" customHeight="1" x14ac:dyDescent="0.2">
      <c r="A15" s="99">
        <v>43936</v>
      </c>
      <c r="B15" s="28" t="s">
        <v>503</v>
      </c>
      <c r="C15" s="28" t="s">
        <v>312</v>
      </c>
      <c r="D15" s="28" t="s">
        <v>505</v>
      </c>
      <c r="E15" s="28" t="s">
        <v>6</v>
      </c>
      <c r="F15" s="29" t="s">
        <v>127</v>
      </c>
      <c r="G15" s="28" t="s">
        <v>329</v>
      </c>
      <c r="H15" s="34">
        <v>1209652</v>
      </c>
      <c r="I15" s="114"/>
      <c r="J15" s="43"/>
    </row>
    <row r="16" spans="1:11" s="40" customFormat="1" ht="15.95" customHeight="1" x14ac:dyDescent="0.2">
      <c r="A16" s="99">
        <v>43936</v>
      </c>
      <c r="B16" s="28" t="s">
        <v>517</v>
      </c>
      <c r="C16" s="28" t="s">
        <v>518</v>
      </c>
      <c r="D16" s="28" t="s">
        <v>527</v>
      </c>
      <c r="E16" s="28" t="s">
        <v>6</v>
      </c>
      <c r="F16" s="29" t="s">
        <v>528</v>
      </c>
      <c r="G16" s="28" t="s">
        <v>329</v>
      </c>
      <c r="H16" s="34">
        <v>372181</v>
      </c>
      <c r="I16" s="114"/>
      <c r="J16" s="43"/>
    </row>
    <row r="17" spans="1:10" s="40" customFormat="1" ht="15.95" customHeight="1" x14ac:dyDescent="0.2">
      <c r="A17" s="99">
        <v>43947</v>
      </c>
      <c r="B17" s="28" t="s">
        <v>517</v>
      </c>
      <c r="C17" s="28" t="s">
        <v>518</v>
      </c>
      <c r="D17" s="28" t="s">
        <v>527</v>
      </c>
      <c r="E17" s="28" t="s">
        <v>6</v>
      </c>
      <c r="F17" s="29" t="s">
        <v>529</v>
      </c>
      <c r="G17" s="28" t="s">
        <v>329</v>
      </c>
      <c r="H17" s="34">
        <v>616771</v>
      </c>
      <c r="I17" s="114"/>
      <c r="J17" s="43"/>
    </row>
    <row r="18" spans="1:10" s="40" customFormat="1" ht="15.95" customHeight="1" x14ac:dyDescent="0.2">
      <c r="A18" s="99">
        <v>43954</v>
      </c>
      <c r="B18" s="28" t="s">
        <v>503</v>
      </c>
      <c r="C18" s="28" t="s">
        <v>417</v>
      </c>
      <c r="D18" s="28" t="s">
        <v>505</v>
      </c>
      <c r="E18" s="28" t="s">
        <v>6</v>
      </c>
      <c r="F18" s="29" t="s">
        <v>182</v>
      </c>
      <c r="G18" s="28" t="s">
        <v>329</v>
      </c>
      <c r="H18" s="34">
        <v>1406431</v>
      </c>
      <c r="I18" s="114"/>
      <c r="J18" s="43"/>
    </row>
    <row r="19" spans="1:10" s="40" customFormat="1" ht="15.95" customHeight="1" x14ac:dyDescent="0.2">
      <c r="A19" s="99">
        <v>43972</v>
      </c>
      <c r="B19" s="28" t="s">
        <v>503</v>
      </c>
      <c r="C19" s="28" t="s">
        <v>417</v>
      </c>
      <c r="D19" s="28" t="s">
        <v>505</v>
      </c>
      <c r="E19" s="28" t="s">
        <v>6</v>
      </c>
      <c r="F19" s="29" t="s">
        <v>182</v>
      </c>
      <c r="G19" s="28" t="s">
        <v>329</v>
      </c>
      <c r="H19" s="34">
        <v>1388305</v>
      </c>
      <c r="I19" s="114"/>
      <c r="J19" s="43"/>
    </row>
    <row r="20" spans="1:10" s="40" customFormat="1" ht="15.95" customHeight="1" x14ac:dyDescent="0.2">
      <c r="A20" s="99">
        <v>43982</v>
      </c>
      <c r="B20" s="28" t="s">
        <v>517</v>
      </c>
      <c r="C20" s="28" t="s">
        <v>518</v>
      </c>
      <c r="D20" s="28" t="s">
        <v>527</v>
      </c>
      <c r="E20" s="28" t="s">
        <v>6</v>
      </c>
      <c r="F20" s="28" t="s">
        <v>528</v>
      </c>
      <c r="G20" s="28" t="s">
        <v>521</v>
      </c>
      <c r="H20" s="34">
        <v>411557</v>
      </c>
      <c r="I20" s="114"/>
      <c r="J20" s="42"/>
    </row>
    <row r="21" spans="1:10" s="40" customFormat="1" ht="15.95" customHeight="1" x14ac:dyDescent="0.2">
      <c r="A21" s="99">
        <v>43989</v>
      </c>
      <c r="B21" s="28" t="s">
        <v>538</v>
      </c>
      <c r="C21" s="28" t="s">
        <v>518</v>
      </c>
      <c r="D21" s="28" t="s">
        <v>527</v>
      </c>
      <c r="E21" s="28" t="s">
        <v>6</v>
      </c>
      <c r="F21" s="28" t="s">
        <v>528</v>
      </c>
      <c r="G21" s="28" t="s">
        <v>521</v>
      </c>
      <c r="H21" s="34">
        <v>443234</v>
      </c>
      <c r="I21" s="114"/>
      <c r="J21" s="42"/>
    </row>
    <row r="22" spans="1:10" s="40" customFormat="1" ht="15.95" customHeight="1" x14ac:dyDescent="0.2">
      <c r="A22" s="99">
        <v>43991</v>
      </c>
      <c r="B22" s="28" t="s">
        <v>538</v>
      </c>
      <c r="C22" s="28" t="s">
        <v>518</v>
      </c>
      <c r="D22" s="28" t="s">
        <v>527</v>
      </c>
      <c r="E22" s="28" t="s">
        <v>6</v>
      </c>
      <c r="F22" s="28" t="s">
        <v>529</v>
      </c>
      <c r="G22" s="28" t="s">
        <v>521</v>
      </c>
      <c r="H22" s="34">
        <v>143024</v>
      </c>
      <c r="I22" s="114"/>
      <c r="J22" s="42"/>
    </row>
    <row r="23" spans="1:10" s="40" customFormat="1" ht="15.95" customHeight="1" x14ac:dyDescent="0.2">
      <c r="A23" s="99">
        <v>43993</v>
      </c>
      <c r="B23" s="28" t="s">
        <v>503</v>
      </c>
      <c r="C23" s="28" t="s">
        <v>312</v>
      </c>
      <c r="D23" s="28" t="s">
        <v>505</v>
      </c>
      <c r="E23" s="28" t="s">
        <v>6</v>
      </c>
      <c r="F23" s="28" t="s">
        <v>127</v>
      </c>
      <c r="G23" s="28" t="s">
        <v>329</v>
      </c>
      <c r="H23" s="34">
        <v>1406761</v>
      </c>
      <c r="I23" s="114"/>
      <c r="J23" s="42"/>
    </row>
    <row r="24" spans="1:10" s="40" customFormat="1" ht="15.95" customHeight="1" x14ac:dyDescent="0.2">
      <c r="A24" s="99">
        <v>43998</v>
      </c>
      <c r="B24" s="28" t="s">
        <v>538</v>
      </c>
      <c r="C24" s="28" t="s">
        <v>518</v>
      </c>
      <c r="D24" s="28" t="s">
        <v>527</v>
      </c>
      <c r="E24" s="28" t="s">
        <v>6</v>
      </c>
      <c r="F24" s="28" t="s">
        <v>528</v>
      </c>
      <c r="G24" s="28" t="s">
        <v>521</v>
      </c>
      <c r="H24" s="34">
        <v>319845</v>
      </c>
      <c r="I24" s="114"/>
      <c r="J24" s="42"/>
    </row>
    <row r="25" spans="1:10" s="40" customFormat="1" ht="15.95" customHeight="1" x14ac:dyDescent="0.2">
      <c r="A25" s="99">
        <v>44004</v>
      </c>
      <c r="B25" s="28" t="s">
        <v>503</v>
      </c>
      <c r="C25" s="28" t="s">
        <v>312</v>
      </c>
      <c r="D25" s="28" t="s">
        <v>505</v>
      </c>
      <c r="E25" s="28" t="s">
        <v>6</v>
      </c>
      <c r="F25" s="28" t="s">
        <v>127</v>
      </c>
      <c r="G25" s="28" t="s">
        <v>329</v>
      </c>
      <c r="H25" s="34">
        <v>878072</v>
      </c>
      <c r="I25" s="114"/>
      <c r="J25" s="42"/>
    </row>
    <row r="26" spans="1:10" s="40" customFormat="1" ht="15.95" customHeight="1" x14ac:dyDescent="0.2">
      <c r="A26" s="99">
        <v>44021</v>
      </c>
      <c r="B26" s="28" t="s">
        <v>503</v>
      </c>
      <c r="C26" s="28" t="s">
        <v>417</v>
      </c>
      <c r="D26" s="28" t="s">
        <v>505</v>
      </c>
      <c r="E26" s="28" t="s">
        <v>6</v>
      </c>
      <c r="F26" s="28" t="s">
        <v>93</v>
      </c>
      <c r="G26" s="28" t="s">
        <v>329</v>
      </c>
      <c r="H26" s="34">
        <v>1311086</v>
      </c>
      <c r="I26" s="114"/>
      <c r="J26" s="42"/>
    </row>
    <row r="27" spans="1:10" s="40" customFormat="1" ht="15.95" customHeight="1" x14ac:dyDescent="0.2">
      <c r="A27" s="99">
        <v>44021</v>
      </c>
      <c r="B27" s="28" t="s">
        <v>538</v>
      </c>
      <c r="C27" s="28" t="s">
        <v>543</v>
      </c>
      <c r="D27" s="28" t="s">
        <v>527</v>
      </c>
      <c r="E27" s="28" t="s">
        <v>6</v>
      </c>
      <c r="F27" s="28" t="s">
        <v>528</v>
      </c>
      <c r="G27" s="28" t="s">
        <v>521</v>
      </c>
      <c r="H27" s="34">
        <v>423988</v>
      </c>
      <c r="I27" s="114"/>
      <c r="J27" s="42"/>
    </row>
    <row r="28" spans="1:10" s="40" customFormat="1" ht="15.95" customHeight="1" x14ac:dyDescent="0.2">
      <c r="A28" s="99">
        <v>44027</v>
      </c>
      <c r="B28" s="28" t="s">
        <v>538</v>
      </c>
      <c r="C28" s="28" t="s">
        <v>543</v>
      </c>
      <c r="D28" s="28" t="s">
        <v>527</v>
      </c>
      <c r="E28" s="28" t="s">
        <v>6</v>
      </c>
      <c r="F28" s="28" t="s">
        <v>528</v>
      </c>
      <c r="G28" s="28" t="s">
        <v>521</v>
      </c>
      <c r="H28" s="34">
        <v>509647</v>
      </c>
      <c r="I28" s="114"/>
      <c r="J28" s="42"/>
    </row>
    <row r="29" spans="1:10" s="40" customFormat="1" ht="15.95" customHeight="1" x14ac:dyDescent="0.2">
      <c r="A29" s="99">
        <v>44031</v>
      </c>
      <c r="B29" s="28" t="s">
        <v>538</v>
      </c>
      <c r="C29" s="28" t="s">
        <v>543</v>
      </c>
      <c r="D29" s="28" t="s">
        <v>527</v>
      </c>
      <c r="E29" s="28" t="s">
        <v>6</v>
      </c>
      <c r="F29" s="28" t="s">
        <v>520</v>
      </c>
      <c r="G29" s="28" t="s">
        <v>521</v>
      </c>
      <c r="H29" s="34">
        <v>215137</v>
      </c>
      <c r="I29" s="114"/>
      <c r="J29" s="42"/>
    </row>
    <row r="30" spans="1:10" s="40" customFormat="1" ht="15.95" customHeight="1" x14ac:dyDescent="0.2">
      <c r="A30" s="99">
        <v>44034</v>
      </c>
      <c r="B30" s="28" t="s">
        <v>538</v>
      </c>
      <c r="C30" s="28" t="s">
        <v>543</v>
      </c>
      <c r="D30" s="28" t="s">
        <v>527</v>
      </c>
      <c r="E30" s="28" t="s">
        <v>6</v>
      </c>
      <c r="F30" s="28" t="s">
        <v>528</v>
      </c>
      <c r="G30" s="28" t="s">
        <v>521</v>
      </c>
      <c r="H30" s="34">
        <v>411875</v>
      </c>
      <c r="I30" s="114"/>
      <c r="J30" s="42"/>
    </row>
    <row r="31" spans="1:10" s="40" customFormat="1" ht="15.95" customHeight="1" x14ac:dyDescent="0.2">
      <c r="A31" s="99">
        <v>44038</v>
      </c>
      <c r="B31" s="28" t="s">
        <v>538</v>
      </c>
      <c r="C31" s="28" t="s">
        <v>543</v>
      </c>
      <c r="D31" s="28" t="s">
        <v>527</v>
      </c>
      <c r="E31" s="28" t="s">
        <v>6</v>
      </c>
      <c r="F31" s="28" t="s">
        <v>520</v>
      </c>
      <c r="G31" s="28" t="s">
        <v>521</v>
      </c>
      <c r="H31" s="34">
        <v>213866</v>
      </c>
      <c r="I31" s="114"/>
      <c r="J31" s="42"/>
    </row>
    <row r="32" spans="1:10" s="40" customFormat="1" ht="15.95" customHeight="1" x14ac:dyDescent="0.2">
      <c r="A32" s="99">
        <v>44039</v>
      </c>
      <c r="B32" s="28" t="s">
        <v>503</v>
      </c>
      <c r="C32" s="28" t="s">
        <v>417</v>
      </c>
      <c r="D32" s="28" t="s">
        <v>505</v>
      </c>
      <c r="E32" s="28" t="s">
        <v>6</v>
      </c>
      <c r="F32" s="28" t="s">
        <v>488</v>
      </c>
      <c r="G32" s="28" t="s">
        <v>329</v>
      </c>
      <c r="H32" s="34">
        <v>1620574</v>
      </c>
      <c r="I32" s="114"/>
      <c r="J32" s="42"/>
    </row>
    <row r="33" spans="1:16" s="40" customFormat="1" ht="15.95" customHeight="1" thickBot="1" x14ac:dyDescent="0.25">
      <c r="A33" s="99">
        <v>44041</v>
      </c>
      <c r="B33" s="28" t="s">
        <v>538</v>
      </c>
      <c r="C33" s="28" t="s">
        <v>543</v>
      </c>
      <c r="D33" s="28" t="s">
        <v>527</v>
      </c>
      <c r="E33" s="28" t="s">
        <v>6</v>
      </c>
      <c r="F33" s="28" t="s">
        <v>528</v>
      </c>
      <c r="G33" s="28" t="s">
        <v>521</v>
      </c>
      <c r="H33" s="34">
        <v>341352</v>
      </c>
      <c r="I33" s="114"/>
      <c r="J33" s="42"/>
    </row>
    <row r="34" spans="1:16" s="40" customFormat="1" ht="15.95" customHeight="1" thickBot="1" x14ac:dyDescent="0.25">
      <c r="A34" s="186" t="s">
        <v>450</v>
      </c>
      <c r="B34" s="75"/>
      <c r="C34" s="75"/>
      <c r="D34" s="167"/>
      <c r="E34" s="75"/>
      <c r="F34" s="75"/>
      <c r="G34" s="75"/>
      <c r="H34" s="166">
        <f>SUM(H11:H33)</f>
        <v>19719009</v>
      </c>
      <c r="I34" s="82"/>
      <c r="J34" s="41"/>
      <c r="K34" s="42"/>
      <c r="L34" s="42"/>
    </row>
    <row r="35" spans="1:16" s="141" customFormat="1" ht="17.45" customHeight="1" x14ac:dyDescent="0.2">
      <c r="B35" s="136"/>
      <c r="C35" s="136"/>
      <c r="D35" s="136"/>
      <c r="E35" s="136"/>
      <c r="F35" s="136"/>
      <c r="G35" s="136"/>
      <c r="H35" s="137"/>
      <c r="I35" s="138"/>
      <c r="J35" s="139"/>
      <c r="K35" s="140"/>
      <c r="L35" s="140"/>
    </row>
    <row r="36" spans="1:16" s="40" customFormat="1" ht="17.45" customHeight="1" x14ac:dyDescent="0.2">
      <c r="A36" s="142" t="s">
        <v>313</v>
      </c>
      <c r="B36" s="46"/>
      <c r="C36" s="46"/>
      <c r="D36" s="46"/>
      <c r="E36" s="46"/>
      <c r="F36" s="46"/>
      <c r="G36" s="46"/>
      <c r="H36" s="49"/>
      <c r="I36" s="51"/>
      <c r="J36" s="41"/>
      <c r="K36" s="42"/>
      <c r="L36" s="42"/>
    </row>
    <row r="37" spans="1:16" s="40" customFormat="1" ht="13.5" customHeight="1" x14ac:dyDescent="0.2">
      <c r="A37" s="142" t="s">
        <v>418</v>
      </c>
      <c r="B37" s="46"/>
      <c r="C37" s="46"/>
      <c r="D37" s="46"/>
      <c r="E37" s="46"/>
      <c r="F37" s="46"/>
      <c r="G37" s="46"/>
      <c r="H37" s="49"/>
      <c r="I37" s="51"/>
      <c r="J37" s="41"/>
      <c r="K37" s="42"/>
      <c r="L37" s="42"/>
    </row>
    <row r="38" spans="1:16" s="38" customFormat="1" ht="13.5" customHeight="1" x14ac:dyDescent="0.2">
      <c r="A38" s="200" t="s">
        <v>120</v>
      </c>
      <c r="B38" s="200"/>
      <c r="C38" s="200"/>
      <c r="D38" s="200"/>
      <c r="E38" s="200"/>
      <c r="F38" s="200"/>
      <c r="G38" s="200"/>
      <c r="H38" s="200"/>
      <c r="I38" s="200"/>
      <c r="J38" s="200"/>
    </row>
    <row r="39" spans="1:16" s="19" customFormat="1" x14ac:dyDescent="0.2">
      <c r="A39" s="200" t="s">
        <v>121</v>
      </c>
      <c r="B39" s="200"/>
      <c r="C39" s="200"/>
      <c r="D39" s="200"/>
      <c r="E39" s="200"/>
      <c r="F39" s="200"/>
      <c r="G39" s="200"/>
      <c r="H39" s="200"/>
      <c r="I39" s="200"/>
      <c r="J39" s="200"/>
      <c r="P39" s="79"/>
    </row>
    <row r="40" spans="1:16" s="40" customFormat="1" ht="17.45" customHeight="1" x14ac:dyDescent="0.2">
      <c r="A40"/>
      <c r="B40"/>
      <c r="C40"/>
      <c r="D40"/>
      <c r="E40"/>
      <c r="F40"/>
      <c r="G40"/>
      <c r="H40"/>
      <c r="I40" s="51"/>
      <c r="J40" s="43"/>
    </row>
    <row r="41" spans="1:16" s="40" customFormat="1" ht="17.45" customHeight="1" x14ac:dyDescent="0.2">
      <c r="A41"/>
      <c r="B41"/>
      <c r="C41"/>
      <c r="D41"/>
      <c r="E41"/>
      <c r="F41"/>
      <c r="G41"/>
      <c r="H41"/>
      <c r="I41" s="81"/>
      <c r="J41" s="43"/>
    </row>
    <row r="42" spans="1:16" s="40" customFormat="1" ht="17.45" customHeight="1" x14ac:dyDescent="0.2">
      <c r="A42"/>
      <c r="B42"/>
      <c r="C42"/>
      <c r="D42"/>
      <c r="E42"/>
      <c r="F42"/>
      <c r="G42"/>
      <c r="H42" s="38"/>
      <c r="I42" s="81"/>
      <c r="J42" s="43"/>
    </row>
    <row r="43" spans="1:16" s="40" customFormat="1" ht="17.45" customHeight="1" x14ac:dyDescent="0.2">
      <c r="A43" s="84"/>
      <c r="B43"/>
      <c r="C43"/>
      <c r="D43"/>
      <c r="E43"/>
      <c r="F43"/>
      <c r="G43"/>
      <c r="H43"/>
      <c r="I43" s="51"/>
      <c r="J43" s="43"/>
    </row>
    <row r="44" spans="1:16" s="40" customFormat="1" ht="17.45" customHeight="1" x14ac:dyDescent="0.2">
      <c r="A44"/>
      <c r="B44"/>
      <c r="C44"/>
      <c r="D44"/>
      <c r="E44"/>
      <c r="F44"/>
      <c r="G44"/>
      <c r="H44"/>
      <c r="I44" s="51"/>
      <c r="J44" s="43"/>
    </row>
    <row r="45" spans="1:16" s="40" customFormat="1" ht="17.45" customHeight="1" x14ac:dyDescent="0.2">
      <c r="A45" s="84"/>
      <c r="B45"/>
      <c r="C45"/>
      <c r="D45"/>
      <c r="E45"/>
      <c r="F45"/>
      <c r="G45"/>
      <c r="H45" s="34"/>
      <c r="I45" s="51"/>
      <c r="J45" s="43"/>
    </row>
    <row r="46" spans="1:16" s="40" customFormat="1" ht="17.45" customHeight="1" x14ac:dyDescent="0.2">
      <c r="A46"/>
      <c r="B46"/>
      <c r="C46"/>
      <c r="D46"/>
      <c r="E46"/>
      <c r="F46"/>
      <c r="G46"/>
      <c r="H46"/>
      <c r="I46" s="51"/>
      <c r="J46" s="43"/>
    </row>
    <row r="47" spans="1:16" s="40" customFormat="1" ht="17.45" customHeight="1" x14ac:dyDescent="0.2">
      <c r="A47"/>
      <c r="B47"/>
      <c r="C47" s="38"/>
      <c r="D47"/>
      <c r="E47"/>
      <c r="F47"/>
      <c r="G47"/>
      <c r="H47"/>
      <c r="I47" s="51"/>
      <c r="J47" s="43"/>
    </row>
    <row r="48" spans="1:16" s="40" customFormat="1" ht="17.45" customHeight="1" x14ac:dyDescent="0.2">
      <c r="A48"/>
      <c r="B48"/>
      <c r="C48"/>
      <c r="D48"/>
      <c r="E48"/>
      <c r="F48"/>
      <c r="G48"/>
      <c r="H48"/>
      <c r="I48" s="51"/>
      <c r="J48" s="43"/>
    </row>
    <row r="49" spans="1:13" s="40" customFormat="1" ht="17.25" customHeight="1" x14ac:dyDescent="0.2">
      <c r="A49"/>
      <c r="B49"/>
      <c r="C49"/>
      <c r="D49"/>
      <c r="E49"/>
      <c r="F49"/>
      <c r="G49"/>
      <c r="H49"/>
      <c r="I49" s="51"/>
      <c r="J49" s="43"/>
    </row>
    <row r="50" spans="1:13" s="40" customFormat="1" ht="17.25" customHeight="1" x14ac:dyDescent="0.2">
      <c r="A50"/>
      <c r="B50"/>
      <c r="C50"/>
      <c r="D50"/>
      <c r="E50"/>
      <c r="F50"/>
      <c r="G50"/>
      <c r="H50"/>
      <c r="I50" s="51"/>
      <c r="J50" s="43"/>
      <c r="K50" s="87"/>
    </row>
    <row r="51" spans="1:13" s="40" customFormat="1" ht="17.25" customHeight="1" x14ac:dyDescent="0.2">
      <c r="A51"/>
      <c r="B51"/>
      <c r="C51"/>
      <c r="D51"/>
      <c r="E51"/>
      <c r="F51"/>
      <c r="G51"/>
      <c r="H51"/>
      <c r="I51" s="51"/>
      <c r="J51" s="43"/>
    </row>
    <row r="52" spans="1:13" s="40" customFormat="1" ht="17.25" customHeight="1" x14ac:dyDescent="0.2">
      <c r="A52"/>
      <c r="B52"/>
      <c r="C52"/>
      <c r="D52"/>
      <c r="E52"/>
      <c r="F52"/>
      <c r="G52"/>
      <c r="H52"/>
      <c r="I52" s="51"/>
      <c r="J52" s="43"/>
    </row>
    <row r="53" spans="1:13" s="40" customFormat="1" ht="17.25" customHeight="1" x14ac:dyDescent="0.2">
      <c r="A53"/>
      <c r="B53"/>
      <c r="C53"/>
      <c r="D53"/>
      <c r="E53"/>
      <c r="F53"/>
      <c r="G53"/>
      <c r="H53"/>
      <c r="I53" s="51"/>
      <c r="J53" s="43"/>
    </row>
    <row r="54" spans="1:13" s="40" customFormat="1" ht="17.25" customHeight="1" x14ac:dyDescent="0.2">
      <c r="A54"/>
      <c r="B54"/>
      <c r="C54"/>
      <c r="D54"/>
      <c r="E54"/>
      <c r="F54"/>
      <c r="G54"/>
      <c r="H54"/>
      <c r="I54" s="51"/>
      <c r="J54" s="43"/>
      <c r="M54" s="87"/>
    </row>
    <row r="55" spans="1:13" s="40" customFormat="1" ht="17.25" customHeight="1" x14ac:dyDescent="0.2">
      <c r="A55"/>
      <c r="B55"/>
      <c r="C55"/>
      <c r="D55"/>
      <c r="E55"/>
      <c r="F55"/>
      <c r="G55"/>
      <c r="H55"/>
      <c r="I55" s="51"/>
      <c r="J55" s="43"/>
    </row>
    <row r="56" spans="1:13" s="40" customFormat="1" ht="17.25" customHeight="1" x14ac:dyDescent="0.2">
      <c r="A56"/>
      <c r="B56"/>
      <c r="C56"/>
      <c r="D56"/>
      <c r="E56"/>
      <c r="F56"/>
      <c r="G56"/>
      <c r="H56"/>
      <c r="I56" s="51"/>
      <c r="J56" s="43"/>
    </row>
    <row r="57" spans="1:13" s="40" customFormat="1" ht="17.25" customHeight="1" x14ac:dyDescent="0.2">
      <c r="A57"/>
      <c r="B57"/>
      <c r="C57"/>
      <c r="D57"/>
      <c r="E57"/>
      <c r="F57"/>
      <c r="G57"/>
      <c r="H57"/>
      <c r="I57" s="51"/>
      <c r="J57" s="43"/>
    </row>
    <row r="58" spans="1:13" s="40" customFormat="1" ht="17.25" customHeight="1" x14ac:dyDescent="0.2">
      <c r="A58"/>
      <c r="B58"/>
      <c r="C58"/>
      <c r="D58"/>
      <c r="E58"/>
      <c r="F58"/>
      <c r="G58"/>
      <c r="H58"/>
      <c r="I58" s="46"/>
      <c r="J58" s="43"/>
    </row>
    <row r="59" spans="1:13" s="20" customFormat="1" x14ac:dyDescent="0.2">
      <c r="A59"/>
      <c r="B59"/>
      <c r="C59"/>
      <c r="D59"/>
      <c r="E59"/>
      <c r="F59"/>
      <c r="G59"/>
      <c r="H59"/>
      <c r="I59" s="38"/>
      <c r="J59" s="33"/>
    </row>
    <row r="60" spans="1:13" s="40" customFormat="1" x14ac:dyDescent="0.2">
      <c r="A60"/>
      <c r="B60"/>
      <c r="C60"/>
      <c r="D60"/>
      <c r="E60"/>
      <c r="F60"/>
      <c r="G60"/>
      <c r="H60"/>
      <c r="I60" s="19"/>
      <c r="J60" s="33"/>
    </row>
    <row r="61" spans="1:13" s="20" customFormat="1" x14ac:dyDescent="0.2">
      <c r="A61"/>
      <c r="B61"/>
      <c r="C61"/>
      <c r="D61"/>
      <c r="E61"/>
      <c r="F61"/>
      <c r="G61"/>
      <c r="H61"/>
      <c r="I61"/>
      <c r="J61" s="31"/>
    </row>
    <row r="62" spans="1:13" s="20" customFormat="1" x14ac:dyDescent="0.2">
      <c r="A62"/>
      <c r="B62"/>
      <c r="C62"/>
      <c r="D62"/>
      <c r="E62"/>
      <c r="F62"/>
      <c r="G62"/>
      <c r="H62"/>
      <c r="I62"/>
      <c r="J62" s="33"/>
    </row>
    <row r="63" spans="1:13" x14ac:dyDescent="0.2">
      <c r="J63" s="35"/>
    </row>
    <row r="64" spans="1:13" x14ac:dyDescent="0.2">
      <c r="J64" s="31"/>
    </row>
    <row r="65" spans="1:12" x14ac:dyDescent="0.2">
      <c r="J65" s="33"/>
    </row>
    <row r="66" spans="1:12" x14ac:dyDescent="0.2">
      <c r="J66" s="33"/>
    </row>
    <row r="67" spans="1:12" x14ac:dyDescent="0.2">
      <c r="J67" s="31"/>
    </row>
    <row r="68" spans="1:12" x14ac:dyDescent="0.2">
      <c r="J68" s="31"/>
    </row>
    <row r="69" spans="1:12" x14ac:dyDescent="0.2">
      <c r="J69" s="36"/>
    </row>
    <row r="70" spans="1:12" x14ac:dyDescent="0.2">
      <c r="J70" s="32"/>
    </row>
    <row r="71" spans="1:12" x14ac:dyDescent="0.2">
      <c r="J71" s="36"/>
    </row>
    <row r="72" spans="1:12" x14ac:dyDescent="0.2">
      <c r="J72" s="36"/>
    </row>
    <row r="73" spans="1:12" x14ac:dyDescent="0.2">
      <c r="J73" s="36"/>
    </row>
    <row r="74" spans="1:12" x14ac:dyDescent="0.2">
      <c r="J74" s="36"/>
    </row>
    <row r="75" spans="1:12" x14ac:dyDescent="0.2">
      <c r="J75" s="36"/>
    </row>
    <row r="76" spans="1:12" x14ac:dyDescent="0.2">
      <c r="J76" s="36"/>
    </row>
    <row r="77" spans="1:12" s="38" customFormat="1" x14ac:dyDescent="0.2">
      <c r="A77"/>
      <c r="B77"/>
      <c r="C77"/>
      <c r="D77"/>
      <c r="E77"/>
      <c r="F77"/>
      <c r="G77"/>
      <c r="H77"/>
      <c r="I77"/>
      <c r="J77" s="44"/>
      <c r="K77" s="43"/>
      <c r="L77" s="43"/>
    </row>
    <row r="78" spans="1:12" s="38" customFormat="1" x14ac:dyDescent="0.2">
      <c r="A78"/>
      <c r="B78"/>
      <c r="C78"/>
      <c r="D78"/>
      <c r="E78"/>
      <c r="F78"/>
      <c r="G78"/>
      <c r="H78"/>
      <c r="I78"/>
      <c r="J78" s="44"/>
      <c r="K78" s="43"/>
      <c r="L78" s="43"/>
    </row>
    <row r="79" spans="1:12" s="38" customFormat="1" x14ac:dyDescent="0.2">
      <c r="A79"/>
      <c r="B79"/>
      <c r="C79"/>
      <c r="D79"/>
      <c r="E79"/>
      <c r="F79"/>
      <c r="G79"/>
      <c r="H79"/>
      <c r="I79"/>
      <c r="J79" s="44"/>
      <c r="K79" s="43"/>
      <c r="L79" s="43"/>
    </row>
    <row r="80" spans="1:12" s="38" customFormat="1" x14ac:dyDescent="0.2">
      <c r="A80"/>
      <c r="B80"/>
      <c r="C80"/>
      <c r="D80"/>
      <c r="E80"/>
      <c r="F80"/>
      <c r="G80"/>
      <c r="H80"/>
      <c r="I80"/>
      <c r="J80" s="44"/>
      <c r="K80" s="43"/>
      <c r="L80" s="43"/>
    </row>
    <row r="81" spans="1:12" s="38" customFormat="1" x14ac:dyDescent="0.2">
      <c r="A81"/>
      <c r="B81"/>
      <c r="C81"/>
      <c r="D81"/>
      <c r="E81"/>
      <c r="F81"/>
      <c r="G81"/>
      <c r="H81"/>
      <c r="I81"/>
      <c r="J81" s="44"/>
      <c r="K81" s="43"/>
      <c r="L81" s="43"/>
    </row>
    <row r="82" spans="1:12" ht="16.5" customHeight="1" x14ac:dyDescent="0.2"/>
    <row r="83" spans="1:12" s="38" customFormat="1" x14ac:dyDescent="0.2">
      <c r="A83"/>
      <c r="B83"/>
      <c r="C83"/>
      <c r="D83"/>
      <c r="E83"/>
      <c r="F83"/>
      <c r="G83"/>
      <c r="H83"/>
      <c r="I83"/>
    </row>
    <row r="84" spans="1:12" s="19" customFormat="1" x14ac:dyDescent="0.2">
      <c r="A84"/>
      <c r="B84"/>
      <c r="C84"/>
      <c r="D84"/>
      <c r="E84"/>
      <c r="F84"/>
      <c r="G84"/>
      <c r="H84"/>
      <c r="I84"/>
    </row>
  </sheetData>
  <sortState ref="A11:I33">
    <sortCondition ref="A11:A33"/>
    <sortCondition ref="B11:B33"/>
    <sortCondition ref="E11:E33"/>
  </sortState>
  <mergeCells count="2">
    <mergeCell ref="A38:J38"/>
    <mergeCell ref="A39:J39"/>
  </mergeCells>
  <printOptions horizontalCentered="1"/>
  <pageMargins left="0.75" right="0.75" top="0.75" bottom="0.75" header="0.3" footer="0.3"/>
  <pageSetup scale="63"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2948"/>
  <sheetViews>
    <sheetView zoomScaleNormal="100" workbookViewId="0"/>
  </sheetViews>
  <sheetFormatPr defaultColWidth="9.140625" defaultRowHeight="12.75" x14ac:dyDescent="0.2"/>
  <cols>
    <col min="1" max="1" width="19.140625" style="131" customWidth="1"/>
    <col min="2" max="2" width="34.7109375" style="131" customWidth="1"/>
    <col min="3" max="3" width="30.7109375" style="131" customWidth="1"/>
    <col min="4" max="4" width="17" style="131" customWidth="1"/>
    <col min="5" max="5" width="14.5703125" style="131" customWidth="1"/>
    <col min="6" max="6" width="23.140625" style="131" customWidth="1"/>
    <col min="7" max="7" width="28.5703125" style="131" bestFit="1" customWidth="1"/>
    <col min="8" max="8" width="22.5703125" style="131" bestFit="1" customWidth="1"/>
    <col min="9" max="9" width="27.42578125" style="38" customWidth="1"/>
    <col min="10" max="10" width="18.140625" style="38" customWidth="1"/>
    <col min="11" max="11" width="19.42578125" style="38" customWidth="1"/>
    <col min="12" max="12" width="11.140625" style="38" bestFit="1" customWidth="1"/>
    <col min="13" max="13" width="9.140625" style="38"/>
    <col min="14" max="14" width="10.140625" style="38" bestFit="1" customWidth="1"/>
    <col min="15" max="19" width="9.140625" style="38"/>
    <col min="20" max="20" width="19.5703125" style="38" bestFit="1" customWidth="1"/>
    <col min="21" max="21" width="28.5703125" style="38" bestFit="1" customWidth="1"/>
    <col min="22" max="16384" width="9.140625" style="38"/>
  </cols>
  <sheetData>
    <row r="1" spans="1:23" ht="12.75" customHeight="1" x14ac:dyDescent="0.2">
      <c r="A1" s="126" t="s">
        <v>0</v>
      </c>
      <c r="B1" s="127"/>
      <c r="C1" s="127"/>
      <c r="D1" s="127"/>
      <c r="E1" s="127"/>
      <c r="F1" s="127"/>
      <c r="G1" s="127"/>
      <c r="H1" s="127"/>
      <c r="I1" s="1"/>
      <c r="J1" s="1"/>
    </row>
    <row r="2" spans="1:23" ht="12.75" customHeight="1" x14ac:dyDescent="0.2">
      <c r="A2" s="126" t="s">
        <v>60</v>
      </c>
      <c r="B2" s="127"/>
      <c r="C2" s="127"/>
      <c r="D2" s="127"/>
      <c r="E2" s="127"/>
      <c r="F2" s="127"/>
      <c r="G2" s="127"/>
      <c r="H2" s="127"/>
      <c r="I2" s="1"/>
      <c r="J2" s="1"/>
    </row>
    <row r="3" spans="1:23" ht="12.75" customHeight="1" x14ac:dyDescent="0.2">
      <c r="A3" s="126" t="s">
        <v>247</v>
      </c>
      <c r="B3" s="127"/>
      <c r="C3" s="127"/>
      <c r="D3" s="127"/>
      <c r="E3" s="127"/>
      <c r="F3" s="127"/>
      <c r="G3" s="127"/>
      <c r="H3" s="127"/>
      <c r="I3" s="1"/>
      <c r="J3" s="1"/>
    </row>
    <row r="4" spans="1:23" ht="12.75" customHeight="1" x14ac:dyDescent="0.2">
      <c r="A4" s="126" t="s">
        <v>57</v>
      </c>
      <c r="B4" s="127"/>
      <c r="C4" s="127"/>
      <c r="D4" s="127"/>
      <c r="E4" s="127"/>
      <c r="F4" s="127"/>
      <c r="G4" s="127"/>
      <c r="H4" s="127"/>
      <c r="I4" s="1"/>
      <c r="J4" s="1"/>
    </row>
    <row r="5" spans="1:23" ht="12.75" customHeight="1" x14ac:dyDescent="0.2">
      <c r="A5" s="126" t="s">
        <v>67</v>
      </c>
      <c r="B5" s="127"/>
      <c r="C5" s="127"/>
      <c r="D5" s="127"/>
      <c r="E5" s="127"/>
      <c r="F5" s="127"/>
      <c r="G5" s="127"/>
      <c r="H5" s="127"/>
      <c r="I5" s="1"/>
      <c r="J5" s="1"/>
    </row>
    <row r="6" spans="1:23" ht="12.75" customHeight="1" x14ac:dyDescent="0.2">
      <c r="A6" s="126" t="s">
        <v>11</v>
      </c>
      <c r="B6" s="127"/>
      <c r="C6" s="127"/>
      <c r="D6" s="127"/>
      <c r="E6" s="127"/>
      <c r="F6" s="127"/>
      <c r="G6" s="127"/>
      <c r="H6" s="127"/>
      <c r="I6" s="1"/>
      <c r="J6" s="1"/>
    </row>
    <row r="7" spans="1:23" ht="12.75" customHeight="1" x14ac:dyDescent="0.2">
      <c r="A7" s="127"/>
      <c r="B7" s="127"/>
      <c r="C7" s="127"/>
      <c r="D7" s="127"/>
      <c r="E7" s="127"/>
      <c r="F7" s="127"/>
      <c r="G7" s="127"/>
      <c r="H7" s="127"/>
      <c r="I7" s="1"/>
      <c r="J7" s="1"/>
    </row>
    <row r="8" spans="1:23" ht="24" customHeight="1" x14ac:dyDescent="0.2">
      <c r="A8" s="149" t="s">
        <v>12</v>
      </c>
      <c r="B8" s="149"/>
      <c r="C8" s="149"/>
      <c r="D8" s="149"/>
      <c r="E8" s="149"/>
      <c r="F8" s="149"/>
      <c r="G8" s="149"/>
      <c r="H8" s="149"/>
      <c r="I8" s="149"/>
      <c r="J8" s="149"/>
      <c r="K8" s="149"/>
      <c r="L8" s="149"/>
    </row>
    <row r="9" spans="1:23" ht="13.5" thickBot="1" x14ac:dyDescent="0.25">
      <c r="A9" s="128"/>
      <c r="B9" s="128"/>
      <c r="C9" s="128"/>
      <c r="D9" s="128"/>
      <c r="E9" s="128"/>
      <c r="F9" s="128"/>
      <c r="G9" s="128"/>
      <c r="H9" s="128"/>
      <c r="I9" s="1"/>
      <c r="J9" s="1"/>
      <c r="K9" s="1"/>
      <c r="L9" s="111" t="s">
        <v>370</v>
      </c>
    </row>
    <row r="10" spans="1:23" ht="43.5" customHeight="1" thickBot="1" x14ac:dyDescent="0.25">
      <c r="A10" s="172" t="s">
        <v>25</v>
      </c>
      <c r="B10" s="172" t="s">
        <v>4</v>
      </c>
      <c r="C10" s="172" t="s">
        <v>52</v>
      </c>
      <c r="D10" s="172" t="s">
        <v>21</v>
      </c>
      <c r="E10" s="172" t="s">
        <v>107</v>
      </c>
      <c r="F10" s="172" t="s">
        <v>26</v>
      </c>
      <c r="G10" s="172" t="s">
        <v>400</v>
      </c>
      <c r="H10" s="172" t="s">
        <v>3</v>
      </c>
      <c r="I10" s="172" t="s">
        <v>27</v>
      </c>
      <c r="J10" s="172" t="s">
        <v>73</v>
      </c>
      <c r="K10" s="172" t="s">
        <v>298</v>
      </c>
      <c r="L10" s="172" t="s">
        <v>32</v>
      </c>
      <c r="T10" s="159" t="s">
        <v>26</v>
      </c>
      <c r="U10" s="159" t="s">
        <v>401</v>
      </c>
      <c r="V10" s="19"/>
      <c r="W10" s="19"/>
    </row>
    <row r="11" spans="1:23" s="19" customFormat="1" ht="15.75" customHeight="1" x14ac:dyDescent="0.2">
      <c r="A11" s="170">
        <v>42424</v>
      </c>
      <c r="B11" s="30" t="s">
        <v>61</v>
      </c>
      <c r="C11" s="30" t="s">
        <v>61</v>
      </c>
      <c r="D11" s="28" t="s">
        <v>330</v>
      </c>
      <c r="E11" s="28" t="s">
        <v>194</v>
      </c>
      <c r="F11" s="28" t="s">
        <v>177</v>
      </c>
      <c r="G11" s="28" t="str">
        <f>VLOOKUP(Repository_table[[#This Row],[Country of Destination]],$T$11:$U$45,2,)</f>
        <v>Latin America and the Caribbean</v>
      </c>
      <c r="H11" s="28" t="s">
        <v>334</v>
      </c>
      <c r="I11" s="28" t="s">
        <v>270</v>
      </c>
      <c r="J11" s="34">
        <v>1993109</v>
      </c>
      <c r="K11" s="51">
        <v>3.35</v>
      </c>
      <c r="L11" s="171"/>
      <c r="N11" s="143"/>
      <c r="T11" s="169" t="s">
        <v>178</v>
      </c>
      <c r="U11" s="169" t="s">
        <v>403</v>
      </c>
      <c r="V11" s="28"/>
      <c r="W11" s="28"/>
    </row>
    <row r="12" spans="1:23" s="19" customFormat="1" ht="15.75" customHeight="1" x14ac:dyDescent="0.2">
      <c r="A12" s="170">
        <v>42444</v>
      </c>
      <c r="B12" s="30" t="s">
        <v>61</v>
      </c>
      <c r="C12" s="30" t="s">
        <v>61</v>
      </c>
      <c r="D12" s="28" t="s">
        <v>330</v>
      </c>
      <c r="E12" s="28" t="s">
        <v>194</v>
      </c>
      <c r="F12" s="28" t="s">
        <v>68</v>
      </c>
      <c r="G12" s="28" t="str">
        <f>VLOOKUP(Repository_table[[#This Row],[Country of Destination]],$T$11:$U$45,2,)</f>
        <v>South Asia</v>
      </c>
      <c r="H12" s="28" t="s">
        <v>203</v>
      </c>
      <c r="I12" s="28" t="s">
        <v>270</v>
      </c>
      <c r="J12" s="34">
        <v>2843575</v>
      </c>
      <c r="K12" s="51">
        <v>3.77</v>
      </c>
      <c r="L12" s="171"/>
      <c r="N12" s="143"/>
      <c r="T12" s="38" t="s">
        <v>464</v>
      </c>
      <c r="U12" s="169" t="s">
        <v>404</v>
      </c>
      <c r="V12" s="28"/>
      <c r="W12" s="28"/>
    </row>
    <row r="13" spans="1:23" s="19" customFormat="1" ht="15.75" customHeight="1" x14ac:dyDescent="0.2">
      <c r="A13" s="170">
        <v>42455</v>
      </c>
      <c r="B13" s="30" t="s">
        <v>61</v>
      </c>
      <c r="C13" s="30" t="s">
        <v>61</v>
      </c>
      <c r="D13" s="28" t="s">
        <v>330</v>
      </c>
      <c r="E13" s="28" t="s">
        <v>194</v>
      </c>
      <c r="F13" s="28" t="s">
        <v>177</v>
      </c>
      <c r="G13" s="28" t="str">
        <f>VLOOKUP(Repository_table[[#This Row],[Country of Destination]],$T$11:$U$45,2,)</f>
        <v>Latin America and the Caribbean</v>
      </c>
      <c r="H13" s="28" t="s">
        <v>340</v>
      </c>
      <c r="I13" s="28" t="s">
        <v>270</v>
      </c>
      <c r="J13" s="34">
        <v>3270357</v>
      </c>
      <c r="K13" s="51">
        <v>3.62</v>
      </c>
      <c r="L13" s="171"/>
      <c r="N13" s="143"/>
      <c r="T13" s="169" t="s">
        <v>374</v>
      </c>
      <c r="U13" s="169" t="s">
        <v>406</v>
      </c>
      <c r="V13" s="28"/>
      <c r="W13" s="28"/>
    </row>
    <row r="14" spans="1:23" s="19" customFormat="1" ht="15.75" customHeight="1" x14ac:dyDescent="0.2">
      <c r="A14" s="170">
        <v>42457</v>
      </c>
      <c r="B14" s="30" t="s">
        <v>61</v>
      </c>
      <c r="C14" s="30" t="s">
        <v>61</v>
      </c>
      <c r="D14" s="28" t="s">
        <v>330</v>
      </c>
      <c r="E14" s="28" t="s">
        <v>194</v>
      </c>
      <c r="F14" s="28" t="s">
        <v>331</v>
      </c>
      <c r="G14" s="28" t="str">
        <f>VLOOKUP(Repository_table[[#This Row],[Country of Destination]],$T$11:$U$45,2,)</f>
        <v>Middle East and North Africa</v>
      </c>
      <c r="H14" s="28" t="s">
        <v>161</v>
      </c>
      <c r="I14" s="28" t="s">
        <v>270</v>
      </c>
      <c r="J14" s="34">
        <v>3391066</v>
      </c>
      <c r="K14" s="51">
        <v>3.95</v>
      </c>
      <c r="L14" s="171"/>
      <c r="N14" s="143"/>
      <c r="T14" s="169" t="s">
        <v>177</v>
      </c>
      <c r="U14" s="169" t="s">
        <v>403</v>
      </c>
      <c r="V14" s="28"/>
      <c r="W14" s="28"/>
    </row>
    <row r="15" spans="1:23" s="19" customFormat="1" ht="15.75" customHeight="1" x14ac:dyDescent="0.2">
      <c r="A15" s="170">
        <v>42468</v>
      </c>
      <c r="B15" s="30" t="s">
        <v>61</v>
      </c>
      <c r="C15" s="30" t="s">
        <v>61</v>
      </c>
      <c r="D15" s="28" t="s">
        <v>330</v>
      </c>
      <c r="E15" s="28" t="s">
        <v>194</v>
      </c>
      <c r="F15" s="28" t="s">
        <v>178</v>
      </c>
      <c r="G15" s="28" t="str">
        <f>VLOOKUP(Repository_table[[#This Row],[Country of Destination]],$T$11:$U$45,2,)</f>
        <v>Latin America and the Caribbean</v>
      </c>
      <c r="H15" s="28" t="s">
        <v>111</v>
      </c>
      <c r="I15" s="28" t="s">
        <v>270</v>
      </c>
      <c r="J15" s="34">
        <v>3128032</v>
      </c>
      <c r="K15" s="51">
        <v>4.0999999999999996</v>
      </c>
      <c r="L15" s="171"/>
      <c r="N15" s="143"/>
      <c r="T15" s="169" t="s">
        <v>112</v>
      </c>
      <c r="U15" s="169" t="s">
        <v>403</v>
      </c>
      <c r="V15" s="28"/>
      <c r="W15" s="28"/>
    </row>
    <row r="16" spans="1:23" s="19" customFormat="1" ht="15.75" customHeight="1" x14ac:dyDescent="0.2">
      <c r="A16" s="170">
        <v>42475</v>
      </c>
      <c r="B16" s="30" t="s">
        <v>61</v>
      </c>
      <c r="C16" s="30" t="s">
        <v>61</v>
      </c>
      <c r="D16" s="28" t="s">
        <v>330</v>
      </c>
      <c r="E16" s="28" t="s">
        <v>194</v>
      </c>
      <c r="F16" s="28" t="s">
        <v>69</v>
      </c>
      <c r="G16" s="28" t="str">
        <f>VLOOKUP(Repository_table[[#This Row],[Country of Destination]],$T$11:$U$45,2,)</f>
        <v>Europe and Central Asia</v>
      </c>
      <c r="H16" s="28" t="s">
        <v>173</v>
      </c>
      <c r="I16" s="28" t="s">
        <v>270</v>
      </c>
      <c r="J16" s="34">
        <v>3700091</v>
      </c>
      <c r="K16" s="51">
        <v>3.41</v>
      </c>
      <c r="L16" s="171"/>
      <c r="N16" s="143"/>
      <c r="T16" s="169" t="s">
        <v>72</v>
      </c>
      <c r="U16" s="169" t="s">
        <v>402</v>
      </c>
      <c r="V16" s="28"/>
      <c r="W16" s="28"/>
    </row>
    <row r="17" spans="1:23" s="19" customFormat="1" ht="15.75" customHeight="1" x14ac:dyDescent="0.2">
      <c r="A17" s="170">
        <v>42485</v>
      </c>
      <c r="B17" s="30" t="s">
        <v>61</v>
      </c>
      <c r="C17" s="30" t="s">
        <v>61</v>
      </c>
      <c r="D17" s="28" t="s">
        <v>330</v>
      </c>
      <c r="E17" s="28" t="s">
        <v>194</v>
      </c>
      <c r="F17" s="28" t="s">
        <v>178</v>
      </c>
      <c r="G17" s="28" t="str">
        <f>VLOOKUP(Repository_table[[#This Row],[Country of Destination]],$T$11:$U$45,2,)</f>
        <v>Latin America and the Caribbean</v>
      </c>
      <c r="H17" s="28" t="s">
        <v>340</v>
      </c>
      <c r="I17" s="28" t="s">
        <v>270</v>
      </c>
      <c r="J17" s="34">
        <v>3181993</v>
      </c>
      <c r="K17" s="51">
        <v>3.87</v>
      </c>
      <c r="L17" s="171"/>
      <c r="N17" s="143"/>
      <c r="T17" s="169" t="s">
        <v>201</v>
      </c>
      <c r="U17" s="169" t="s">
        <v>403</v>
      </c>
      <c r="V17" s="28"/>
      <c r="W17" s="28"/>
    </row>
    <row r="18" spans="1:23" s="19" customFormat="1" ht="15.75" customHeight="1" x14ac:dyDescent="0.2">
      <c r="A18" s="170">
        <v>42500</v>
      </c>
      <c r="B18" s="30" t="s">
        <v>61</v>
      </c>
      <c r="C18" s="30" t="s">
        <v>61</v>
      </c>
      <c r="D18" s="28" t="s">
        <v>330</v>
      </c>
      <c r="E18" s="28" t="s">
        <v>194</v>
      </c>
      <c r="F18" s="28" t="s">
        <v>225</v>
      </c>
      <c r="G18" s="28" t="str">
        <f>VLOOKUP(Repository_table[[#This Row],[Country of Destination]],$T$11:$U$45,2,)</f>
        <v>Middle East and North Africa</v>
      </c>
      <c r="H18" s="28" t="s">
        <v>173</v>
      </c>
      <c r="I18" s="28" t="s">
        <v>270</v>
      </c>
      <c r="J18" s="34">
        <v>3609595</v>
      </c>
      <c r="K18" s="51">
        <v>3.12</v>
      </c>
      <c r="L18" s="171"/>
      <c r="N18" s="143"/>
      <c r="T18" s="169" t="s">
        <v>185</v>
      </c>
      <c r="U18" s="169" t="s">
        <v>403</v>
      </c>
      <c r="V18" s="28"/>
      <c r="W18" s="28"/>
    </row>
    <row r="19" spans="1:23" s="19" customFormat="1" ht="15.75" customHeight="1" x14ac:dyDescent="0.2">
      <c r="A19" s="170">
        <v>42506</v>
      </c>
      <c r="B19" s="30" t="s">
        <v>61</v>
      </c>
      <c r="C19" s="30" t="s">
        <v>61</v>
      </c>
      <c r="D19" s="28" t="s">
        <v>251</v>
      </c>
      <c r="E19" s="28" t="s">
        <v>108</v>
      </c>
      <c r="F19" s="28" t="s">
        <v>112</v>
      </c>
      <c r="G19" s="28" t="str">
        <f>VLOOKUP(Repository_table[[#This Row],[Country of Destination]],$T$11:$U$45,2,)</f>
        <v>Latin America and the Caribbean</v>
      </c>
      <c r="H19" s="28" t="s">
        <v>189</v>
      </c>
      <c r="I19" s="28" t="s">
        <v>270</v>
      </c>
      <c r="J19" s="34">
        <v>3107118</v>
      </c>
      <c r="K19" s="51">
        <v>4.54</v>
      </c>
      <c r="L19" s="171"/>
      <c r="N19" s="143"/>
      <c r="T19" s="169" t="s">
        <v>35</v>
      </c>
      <c r="U19" s="169" t="s">
        <v>405</v>
      </c>
      <c r="V19" s="28"/>
      <c r="W19" s="28"/>
    </row>
    <row r="20" spans="1:23" s="19" customFormat="1" ht="15.75" customHeight="1" x14ac:dyDescent="0.2">
      <c r="A20" s="170">
        <v>42516</v>
      </c>
      <c r="B20" s="30" t="s">
        <v>61</v>
      </c>
      <c r="C20" s="30" t="s">
        <v>61</v>
      </c>
      <c r="D20" s="28" t="s">
        <v>251</v>
      </c>
      <c r="E20" s="28" t="s">
        <v>108</v>
      </c>
      <c r="F20" s="28" t="s">
        <v>112</v>
      </c>
      <c r="G20" s="28" t="str">
        <f>VLOOKUP(Repository_table[[#This Row],[Country of Destination]],$T$11:$U$45,2,)</f>
        <v>Latin America and the Caribbean</v>
      </c>
      <c r="H20" s="28" t="s">
        <v>337</v>
      </c>
      <c r="I20" s="28" t="s">
        <v>270</v>
      </c>
      <c r="J20" s="34">
        <v>3123106</v>
      </c>
      <c r="K20" s="51">
        <v>4.54</v>
      </c>
      <c r="L20" s="171"/>
      <c r="N20" s="143"/>
      <c r="T20" s="169" t="s">
        <v>197</v>
      </c>
      <c r="U20" s="169" t="s">
        <v>406</v>
      </c>
      <c r="V20" s="28"/>
      <c r="W20" s="28"/>
    </row>
    <row r="21" spans="1:23" s="19" customFormat="1" ht="15.75" customHeight="1" x14ac:dyDescent="0.2">
      <c r="A21" s="170">
        <v>42524</v>
      </c>
      <c r="B21" s="30" t="s">
        <v>61</v>
      </c>
      <c r="C21" s="30" t="s">
        <v>61</v>
      </c>
      <c r="D21" s="28" t="s">
        <v>252</v>
      </c>
      <c r="E21" s="28" t="s">
        <v>108</v>
      </c>
      <c r="F21" s="28" t="s">
        <v>178</v>
      </c>
      <c r="G21" s="28" t="str">
        <f>VLOOKUP(Repository_table[[#This Row],[Country of Destination]],$T$11:$U$45,2,)</f>
        <v>Latin America and the Caribbean</v>
      </c>
      <c r="H21" s="28" t="s">
        <v>123</v>
      </c>
      <c r="I21" s="28" t="s">
        <v>270</v>
      </c>
      <c r="J21" s="34">
        <v>3134927</v>
      </c>
      <c r="K21" s="51">
        <v>4.51</v>
      </c>
      <c r="L21" s="171"/>
      <c r="N21" s="143"/>
      <c r="T21" s="169" t="s">
        <v>304</v>
      </c>
      <c r="U21" s="169" t="s">
        <v>406</v>
      </c>
      <c r="V21" s="28"/>
      <c r="W21" s="28"/>
    </row>
    <row r="22" spans="1:23" s="19" customFormat="1" ht="15.75" customHeight="1" x14ac:dyDescent="0.2">
      <c r="A22" s="170">
        <v>42531</v>
      </c>
      <c r="B22" s="30" t="s">
        <v>61</v>
      </c>
      <c r="C22" s="30" t="s">
        <v>61</v>
      </c>
      <c r="D22" s="28" t="s">
        <v>252</v>
      </c>
      <c r="E22" s="28" t="s">
        <v>108</v>
      </c>
      <c r="F22" s="28" t="s">
        <v>178</v>
      </c>
      <c r="G22" s="28" t="str">
        <f>VLOOKUP(Repository_table[[#This Row],[Country of Destination]],$T$11:$U$45,2,)</f>
        <v>Latin America and the Caribbean</v>
      </c>
      <c r="H22" s="28" t="s">
        <v>170</v>
      </c>
      <c r="I22" s="28" t="s">
        <v>270</v>
      </c>
      <c r="J22" s="34">
        <v>1890696</v>
      </c>
      <c r="K22" s="51">
        <v>4.51</v>
      </c>
      <c r="L22" s="171"/>
      <c r="N22" s="143"/>
      <c r="T22" s="169" t="s">
        <v>68</v>
      </c>
      <c r="U22" s="169" t="s">
        <v>404</v>
      </c>
      <c r="V22" s="28"/>
      <c r="W22" s="28"/>
    </row>
    <row r="23" spans="1:23" s="19" customFormat="1" ht="15.75" customHeight="1" x14ac:dyDescent="0.2">
      <c r="A23" s="170">
        <v>42531</v>
      </c>
      <c r="B23" s="30" t="s">
        <v>61</v>
      </c>
      <c r="C23" s="30" t="s">
        <v>61</v>
      </c>
      <c r="D23" s="28" t="s">
        <v>251</v>
      </c>
      <c r="E23" s="28" t="s">
        <v>108</v>
      </c>
      <c r="F23" s="28" t="s">
        <v>112</v>
      </c>
      <c r="G23" s="28" t="str">
        <f>VLOOKUP(Repository_table[[#This Row],[Country of Destination]],$T$11:$U$45,2,)</f>
        <v>Latin America and the Caribbean</v>
      </c>
      <c r="H23" s="28" t="s">
        <v>170</v>
      </c>
      <c r="I23" s="28" t="s">
        <v>270</v>
      </c>
      <c r="J23" s="34">
        <v>1509551</v>
      </c>
      <c r="K23" s="51">
        <v>4.51</v>
      </c>
      <c r="L23" s="171"/>
      <c r="N23" s="143"/>
      <c r="T23" s="169" t="s">
        <v>221</v>
      </c>
      <c r="U23" s="169" t="s">
        <v>405</v>
      </c>
      <c r="V23" s="28"/>
      <c r="W23" s="28"/>
    </row>
    <row r="24" spans="1:23" s="19" customFormat="1" ht="15.75" customHeight="1" x14ac:dyDescent="0.2">
      <c r="A24" s="170">
        <v>42534</v>
      </c>
      <c r="B24" s="30" t="s">
        <v>61</v>
      </c>
      <c r="C24" s="30" t="s">
        <v>61</v>
      </c>
      <c r="D24" s="28" t="s">
        <v>252</v>
      </c>
      <c r="E24" s="28" t="s">
        <v>108</v>
      </c>
      <c r="F24" s="28" t="s">
        <v>178</v>
      </c>
      <c r="G24" s="28" t="str">
        <f>VLOOKUP(Repository_table[[#This Row],[Country of Destination]],$T$11:$U$45,2,)</f>
        <v>Latin America and the Caribbean</v>
      </c>
      <c r="H24" s="28" t="s">
        <v>233</v>
      </c>
      <c r="I24" s="28" t="s">
        <v>270</v>
      </c>
      <c r="J24" s="34">
        <v>3134966</v>
      </c>
      <c r="K24" s="51">
        <v>4.51</v>
      </c>
      <c r="L24" s="171"/>
      <c r="N24" s="143"/>
      <c r="T24" s="169" t="s">
        <v>253</v>
      </c>
      <c r="U24" s="169" t="s">
        <v>406</v>
      </c>
      <c r="V24" s="28"/>
      <c r="W24" s="28"/>
    </row>
    <row r="25" spans="1:23" s="19" customFormat="1" ht="15.75" customHeight="1" x14ac:dyDescent="0.2">
      <c r="A25" s="170">
        <v>42541</v>
      </c>
      <c r="B25" s="30" t="s">
        <v>61</v>
      </c>
      <c r="C25" s="30" t="s">
        <v>61</v>
      </c>
      <c r="D25" s="28" t="s">
        <v>251</v>
      </c>
      <c r="E25" s="28" t="s">
        <v>108</v>
      </c>
      <c r="F25" s="28" t="s">
        <v>112</v>
      </c>
      <c r="G25" s="28" t="str">
        <f>VLOOKUP(Repository_table[[#This Row],[Country of Destination]],$T$11:$U$45,2,)</f>
        <v>Latin America and the Caribbean</v>
      </c>
      <c r="H25" s="28" t="s">
        <v>338</v>
      </c>
      <c r="I25" s="28" t="s">
        <v>270</v>
      </c>
      <c r="J25" s="34">
        <v>3133578</v>
      </c>
      <c r="K25" s="51">
        <v>4.51</v>
      </c>
      <c r="L25" s="171"/>
      <c r="N25" s="143"/>
      <c r="T25" s="169" t="s">
        <v>276</v>
      </c>
      <c r="U25" s="169" t="s">
        <v>403</v>
      </c>
      <c r="V25" s="28"/>
      <c r="W25" s="28"/>
    </row>
    <row r="26" spans="1:23" s="19" customFormat="1" ht="15.75" customHeight="1" x14ac:dyDescent="0.2">
      <c r="A26" s="170">
        <v>42544</v>
      </c>
      <c r="B26" s="30" t="s">
        <v>61</v>
      </c>
      <c r="C26" s="30" t="s">
        <v>61</v>
      </c>
      <c r="D26" s="28" t="s">
        <v>252</v>
      </c>
      <c r="E26" s="28" t="s">
        <v>108</v>
      </c>
      <c r="F26" s="28" t="s">
        <v>68</v>
      </c>
      <c r="G26" s="28" t="str">
        <f>VLOOKUP(Repository_table[[#This Row],[Country of Destination]],$T$11:$U$45,2,)</f>
        <v>South Asia</v>
      </c>
      <c r="H26" s="28" t="s">
        <v>233</v>
      </c>
      <c r="I26" s="28" t="s">
        <v>270</v>
      </c>
      <c r="J26" s="34">
        <v>3617006</v>
      </c>
      <c r="K26" s="51">
        <v>4.51</v>
      </c>
      <c r="L26" s="171"/>
      <c r="N26" s="143"/>
      <c r="T26" s="169" t="s">
        <v>81</v>
      </c>
      <c r="U26" s="169" t="s">
        <v>402</v>
      </c>
      <c r="V26" s="28"/>
      <c r="W26" s="28"/>
    </row>
    <row r="27" spans="1:23" s="19" customFormat="1" ht="15.75" customHeight="1" x14ac:dyDescent="0.2">
      <c r="A27" s="170">
        <v>42552</v>
      </c>
      <c r="B27" s="30" t="s">
        <v>61</v>
      </c>
      <c r="C27" s="30" t="s">
        <v>61</v>
      </c>
      <c r="D27" s="28" t="s">
        <v>252</v>
      </c>
      <c r="E27" s="28" t="s">
        <v>108</v>
      </c>
      <c r="F27" s="28" t="s">
        <v>241</v>
      </c>
      <c r="G27" s="28" t="str">
        <f>VLOOKUP(Repository_table[[#This Row],[Country of Destination]],$T$11:$U$45,2,)</f>
        <v>Europe and Central Asia</v>
      </c>
      <c r="H27" s="28" t="s">
        <v>335</v>
      </c>
      <c r="I27" s="28" t="s">
        <v>270</v>
      </c>
      <c r="J27" s="34">
        <v>2930435</v>
      </c>
      <c r="K27" s="51">
        <v>4.51</v>
      </c>
      <c r="L27" s="171"/>
      <c r="N27" s="143"/>
      <c r="T27" s="169" t="s">
        <v>157</v>
      </c>
      <c r="U27" s="169" t="s">
        <v>405</v>
      </c>
      <c r="V27" s="28"/>
      <c r="W27" s="28"/>
    </row>
    <row r="28" spans="1:23" s="19" customFormat="1" ht="15.75" customHeight="1" x14ac:dyDescent="0.2">
      <c r="A28" s="170">
        <v>42565</v>
      </c>
      <c r="B28" s="30" t="s">
        <v>61</v>
      </c>
      <c r="C28" s="30" t="s">
        <v>61</v>
      </c>
      <c r="D28" s="28" t="s">
        <v>251</v>
      </c>
      <c r="E28" s="28" t="s">
        <v>108</v>
      </c>
      <c r="F28" s="28" t="s">
        <v>112</v>
      </c>
      <c r="G28" s="28" t="str">
        <f>VLOOKUP(Repository_table[[#This Row],[Country of Destination]],$T$11:$U$45,2,)</f>
        <v>Latin America and the Caribbean</v>
      </c>
      <c r="H28" s="28" t="s">
        <v>175</v>
      </c>
      <c r="I28" s="28" t="s">
        <v>270</v>
      </c>
      <c r="J28" s="34">
        <v>2996099</v>
      </c>
      <c r="K28" s="51">
        <v>5.6</v>
      </c>
      <c r="L28" s="171"/>
      <c r="N28" s="143"/>
      <c r="T28" s="169" t="s">
        <v>225</v>
      </c>
      <c r="U28" s="169" t="s">
        <v>405</v>
      </c>
      <c r="V28" s="28"/>
      <c r="W28" s="28"/>
    </row>
    <row r="29" spans="1:23" s="19" customFormat="1" ht="15.75" customHeight="1" x14ac:dyDescent="0.2">
      <c r="A29" s="170">
        <v>42569</v>
      </c>
      <c r="B29" s="30" t="s">
        <v>61</v>
      </c>
      <c r="C29" s="30" t="s">
        <v>61</v>
      </c>
      <c r="D29" s="28" t="s">
        <v>251</v>
      </c>
      <c r="E29" s="28" t="s">
        <v>108</v>
      </c>
      <c r="F29" s="28" t="s">
        <v>157</v>
      </c>
      <c r="G29" s="28" t="str">
        <f>VLOOKUP(Repository_table[[#This Row],[Country of Destination]],$T$11:$U$45,2,)</f>
        <v>Middle East and North Africa</v>
      </c>
      <c r="H29" s="28" t="s">
        <v>231</v>
      </c>
      <c r="I29" s="28" t="s">
        <v>270</v>
      </c>
      <c r="J29" s="34">
        <v>3566496</v>
      </c>
      <c r="K29" s="51">
        <v>5.6</v>
      </c>
      <c r="L29" s="171"/>
      <c r="N29" s="143"/>
      <c r="T29" s="169" t="s">
        <v>332</v>
      </c>
      <c r="U29" s="169" t="s">
        <v>406</v>
      </c>
      <c r="V29" s="28"/>
      <c r="W29" s="28"/>
    </row>
    <row r="30" spans="1:23" s="19" customFormat="1" ht="15.75" customHeight="1" x14ac:dyDescent="0.2">
      <c r="A30" s="170">
        <v>42571</v>
      </c>
      <c r="B30" s="30" t="s">
        <v>61</v>
      </c>
      <c r="C30" s="30" t="s">
        <v>61</v>
      </c>
      <c r="D30" s="28" t="s">
        <v>252</v>
      </c>
      <c r="E30" s="28" t="s">
        <v>108</v>
      </c>
      <c r="F30" s="28" t="s">
        <v>72</v>
      </c>
      <c r="G30" s="28" t="str">
        <f>VLOOKUP(Repository_table[[#This Row],[Country of Destination]],$T$11:$U$45,2,)</f>
        <v>East Asia and Pacific</v>
      </c>
      <c r="H30" s="28" t="s">
        <v>233</v>
      </c>
      <c r="I30" s="28" t="s">
        <v>270</v>
      </c>
      <c r="J30" s="34">
        <v>3132116</v>
      </c>
      <c r="K30" s="51">
        <v>5.6</v>
      </c>
      <c r="L30" s="171"/>
      <c r="N30" s="143"/>
      <c r="T30" s="169" t="s">
        <v>460</v>
      </c>
      <c r="U30" s="169" t="s">
        <v>402</v>
      </c>
      <c r="V30" s="28"/>
      <c r="W30" s="28"/>
    </row>
    <row r="31" spans="1:23" s="19" customFormat="1" ht="15.75" customHeight="1" x14ac:dyDescent="0.2">
      <c r="A31" s="170">
        <v>42580</v>
      </c>
      <c r="B31" s="30" t="s">
        <v>61</v>
      </c>
      <c r="C31" s="30" t="s">
        <v>61</v>
      </c>
      <c r="D31" s="28" t="s">
        <v>251</v>
      </c>
      <c r="E31" s="28" t="s">
        <v>108</v>
      </c>
      <c r="F31" s="28" t="s">
        <v>112</v>
      </c>
      <c r="G31" s="28" t="str">
        <f>VLOOKUP(Repository_table[[#This Row],[Country of Destination]],$T$11:$U$45,2,)</f>
        <v>Latin America and the Caribbean</v>
      </c>
      <c r="H31" s="28" t="s">
        <v>170</v>
      </c>
      <c r="I31" s="28" t="s">
        <v>270</v>
      </c>
      <c r="J31" s="34">
        <v>3077733</v>
      </c>
      <c r="K31" s="51">
        <v>5.6</v>
      </c>
      <c r="L31" s="171"/>
      <c r="N31" s="143"/>
      <c r="T31" s="169" t="s">
        <v>240</v>
      </c>
      <c r="U31" s="169" t="s">
        <v>406</v>
      </c>
      <c r="V31" s="28"/>
      <c r="W31" s="28"/>
    </row>
    <row r="32" spans="1:23" s="19" customFormat="1" ht="15.75" customHeight="1" x14ac:dyDescent="0.2">
      <c r="A32" s="170">
        <v>42586</v>
      </c>
      <c r="B32" s="30" t="s">
        <v>61</v>
      </c>
      <c r="C32" s="30" t="s">
        <v>61</v>
      </c>
      <c r="D32" s="28" t="s">
        <v>251</v>
      </c>
      <c r="E32" s="28" t="s">
        <v>108</v>
      </c>
      <c r="F32" s="28" t="s">
        <v>112</v>
      </c>
      <c r="G32" s="28" t="str">
        <f>VLOOKUP(Repository_table[[#This Row],[Country of Destination]],$T$11:$U$45,2,)</f>
        <v>Latin America and the Caribbean</v>
      </c>
      <c r="H32" s="28" t="s">
        <v>335</v>
      </c>
      <c r="I32" s="28" t="s">
        <v>270</v>
      </c>
      <c r="J32" s="34">
        <v>2942986</v>
      </c>
      <c r="K32" s="51">
        <v>5.32</v>
      </c>
      <c r="L32" s="171"/>
      <c r="N32" s="143"/>
      <c r="T32" s="169" t="s">
        <v>76</v>
      </c>
      <c r="U32" s="169" t="s">
        <v>403</v>
      </c>
      <c r="V32" s="28"/>
      <c r="W32" s="28"/>
    </row>
    <row r="33" spans="1:23" s="19" customFormat="1" ht="15.75" customHeight="1" x14ac:dyDescent="0.2">
      <c r="A33" s="170">
        <v>42588</v>
      </c>
      <c r="B33" s="30" t="s">
        <v>61</v>
      </c>
      <c r="C33" s="30" t="s">
        <v>61</v>
      </c>
      <c r="D33" s="28" t="s">
        <v>330</v>
      </c>
      <c r="E33" s="28" t="s">
        <v>194</v>
      </c>
      <c r="F33" s="28" t="s">
        <v>178</v>
      </c>
      <c r="G33" s="28" t="str">
        <f>VLOOKUP(Repository_table[[#This Row],[Country of Destination]],$T$11:$U$45,2,)</f>
        <v>Latin America and the Caribbean</v>
      </c>
      <c r="H33" s="28" t="s">
        <v>203</v>
      </c>
      <c r="I33" s="28" t="s">
        <v>270</v>
      </c>
      <c r="J33" s="34">
        <v>2190415</v>
      </c>
      <c r="K33" s="51">
        <v>4.32</v>
      </c>
      <c r="L33" s="171"/>
      <c r="N33" s="143"/>
      <c r="T33" s="169" t="s">
        <v>204</v>
      </c>
      <c r="U33" s="169" t="s">
        <v>406</v>
      </c>
      <c r="V33" s="28"/>
      <c r="W33" s="28"/>
    </row>
    <row r="34" spans="1:23" s="19" customFormat="1" ht="15.75" customHeight="1" x14ac:dyDescent="0.2">
      <c r="A34" s="170">
        <v>42588</v>
      </c>
      <c r="B34" s="30" t="s">
        <v>61</v>
      </c>
      <c r="C34" s="30" t="s">
        <v>61</v>
      </c>
      <c r="D34" s="28" t="s">
        <v>330</v>
      </c>
      <c r="E34" s="28" t="s">
        <v>194</v>
      </c>
      <c r="F34" s="28" t="s">
        <v>177</v>
      </c>
      <c r="G34" s="28" t="str">
        <f>VLOOKUP(Repository_table[[#This Row],[Country of Destination]],$T$11:$U$45,2,)</f>
        <v>Latin America and the Caribbean</v>
      </c>
      <c r="H34" s="28" t="s">
        <v>203</v>
      </c>
      <c r="I34" s="28" t="s">
        <v>270</v>
      </c>
      <c r="J34" s="34">
        <v>508891</v>
      </c>
      <c r="K34" s="51">
        <v>4.32</v>
      </c>
      <c r="L34" s="171"/>
      <c r="N34" s="143"/>
      <c r="T34" s="169" t="s">
        <v>116</v>
      </c>
      <c r="U34" s="169" t="s">
        <v>404</v>
      </c>
      <c r="V34" s="28"/>
      <c r="W34" s="28"/>
    </row>
    <row r="35" spans="1:23" s="19" customFormat="1" ht="15.75" customHeight="1" x14ac:dyDescent="0.2">
      <c r="A35" s="170">
        <v>42592</v>
      </c>
      <c r="B35" s="30" t="s">
        <v>61</v>
      </c>
      <c r="C35" s="30" t="s">
        <v>61</v>
      </c>
      <c r="D35" s="28" t="s">
        <v>251</v>
      </c>
      <c r="E35" s="28" t="s">
        <v>108</v>
      </c>
      <c r="F35" s="28" t="s">
        <v>112</v>
      </c>
      <c r="G35" s="28" t="str">
        <f>VLOOKUP(Repository_table[[#This Row],[Country of Destination]],$T$11:$U$45,2,)</f>
        <v>Latin America and the Caribbean</v>
      </c>
      <c r="H35" s="28" t="s">
        <v>123</v>
      </c>
      <c r="I35" s="28" t="s">
        <v>270</v>
      </c>
      <c r="J35" s="34">
        <v>3444900</v>
      </c>
      <c r="K35" s="51">
        <v>5.32</v>
      </c>
      <c r="L35" s="171"/>
      <c r="N35" s="143"/>
      <c r="T35" s="169" t="s">
        <v>186</v>
      </c>
      <c r="U35" s="169" t="s">
        <v>403</v>
      </c>
      <c r="V35" s="28"/>
      <c r="W35" s="28"/>
    </row>
    <row r="36" spans="1:23" s="19" customFormat="1" ht="15.75" customHeight="1" x14ac:dyDescent="0.2">
      <c r="A36" s="170">
        <v>42596</v>
      </c>
      <c r="B36" s="30" t="s">
        <v>61</v>
      </c>
      <c r="C36" s="30" t="s">
        <v>61</v>
      </c>
      <c r="D36" s="28" t="s">
        <v>330</v>
      </c>
      <c r="E36" s="28" t="s">
        <v>194</v>
      </c>
      <c r="F36" s="28" t="s">
        <v>177</v>
      </c>
      <c r="G36" s="28" t="str">
        <f>VLOOKUP(Repository_table[[#This Row],[Country of Destination]],$T$11:$U$45,2,)</f>
        <v>Latin America and the Caribbean</v>
      </c>
      <c r="H36" s="28" t="s">
        <v>336</v>
      </c>
      <c r="I36" s="28" t="s">
        <v>270</v>
      </c>
      <c r="J36" s="34">
        <v>3424023</v>
      </c>
      <c r="K36" s="51">
        <v>5.1100000000000003</v>
      </c>
      <c r="L36" s="171"/>
      <c r="N36" s="143"/>
      <c r="T36" s="169" t="s">
        <v>286</v>
      </c>
      <c r="U36" s="169" t="s">
        <v>406</v>
      </c>
      <c r="V36" s="28"/>
      <c r="W36" s="28"/>
    </row>
    <row r="37" spans="1:23" s="19" customFormat="1" ht="15.75" customHeight="1" x14ac:dyDescent="0.2">
      <c r="A37" s="170">
        <v>42600</v>
      </c>
      <c r="B37" s="30" t="s">
        <v>61</v>
      </c>
      <c r="C37" s="30" t="s">
        <v>61</v>
      </c>
      <c r="D37" s="28" t="s">
        <v>330</v>
      </c>
      <c r="E37" s="28" t="s">
        <v>194</v>
      </c>
      <c r="F37" s="28" t="s">
        <v>185</v>
      </c>
      <c r="G37" s="28" t="str">
        <f>VLOOKUP(Repository_table[[#This Row],[Country of Destination]],$T$11:$U$45,2,)</f>
        <v>Latin America and the Caribbean</v>
      </c>
      <c r="H37" s="28" t="s">
        <v>327</v>
      </c>
      <c r="I37" s="28" t="s">
        <v>270</v>
      </c>
      <c r="J37" s="34">
        <v>2944980</v>
      </c>
      <c r="K37" s="51">
        <v>5.2</v>
      </c>
      <c r="L37" s="171"/>
      <c r="N37" s="143"/>
      <c r="T37" s="169" t="s">
        <v>69</v>
      </c>
      <c r="U37" s="169" t="s">
        <v>406</v>
      </c>
      <c r="V37" s="28"/>
      <c r="W37" s="28"/>
    </row>
    <row r="38" spans="1:23" s="19" customFormat="1" ht="15.75" customHeight="1" x14ac:dyDescent="0.2">
      <c r="A38" s="170">
        <v>42602</v>
      </c>
      <c r="B38" s="30" t="s">
        <v>61</v>
      </c>
      <c r="C38" s="30" t="s">
        <v>61</v>
      </c>
      <c r="D38" s="28" t="s">
        <v>251</v>
      </c>
      <c r="E38" s="28" t="s">
        <v>108</v>
      </c>
      <c r="F38" s="28" t="s">
        <v>112</v>
      </c>
      <c r="G38" s="28" t="str">
        <f>VLOOKUP(Repository_table[[#This Row],[Country of Destination]],$T$11:$U$45,2,)</f>
        <v>Latin America and the Caribbean</v>
      </c>
      <c r="H38" s="28" t="s">
        <v>142</v>
      </c>
      <c r="I38" s="28" t="s">
        <v>270</v>
      </c>
      <c r="J38" s="34">
        <v>3129689</v>
      </c>
      <c r="K38" s="51">
        <v>5.32</v>
      </c>
      <c r="L38" s="171"/>
      <c r="N38" s="143"/>
      <c r="T38" s="169" t="s">
        <v>293</v>
      </c>
      <c r="U38" s="169" t="s">
        <v>402</v>
      </c>
      <c r="V38" s="28"/>
      <c r="W38" s="28"/>
    </row>
    <row r="39" spans="1:23" s="19" customFormat="1" ht="15.75" customHeight="1" x14ac:dyDescent="0.2">
      <c r="A39" s="170">
        <v>42605</v>
      </c>
      <c r="B39" s="30" t="s">
        <v>61</v>
      </c>
      <c r="C39" s="30" t="s">
        <v>61</v>
      </c>
      <c r="D39" s="28" t="s">
        <v>330</v>
      </c>
      <c r="E39" s="28" t="s">
        <v>194</v>
      </c>
      <c r="F39" s="28" t="s">
        <v>76</v>
      </c>
      <c r="G39" s="28" t="str">
        <f>VLOOKUP(Repository_table[[#This Row],[Country of Destination]],$T$11:$U$45,2,)</f>
        <v>Latin America and the Caribbean</v>
      </c>
      <c r="H39" s="28" t="s">
        <v>111</v>
      </c>
      <c r="I39" s="28" t="s">
        <v>270</v>
      </c>
      <c r="J39" s="34">
        <v>3686274</v>
      </c>
      <c r="K39" s="51">
        <v>4.2300000000000004</v>
      </c>
      <c r="L39" s="171"/>
      <c r="N39" s="143"/>
      <c r="T39" s="169" t="s">
        <v>113</v>
      </c>
      <c r="U39" s="169" t="s">
        <v>402</v>
      </c>
      <c r="V39" s="28"/>
      <c r="W39" s="28"/>
    </row>
    <row r="40" spans="1:23" s="19" customFormat="1" ht="15.75" customHeight="1" x14ac:dyDescent="0.2">
      <c r="A40" s="170">
        <v>42612</v>
      </c>
      <c r="B40" s="30" t="s">
        <v>61</v>
      </c>
      <c r="C40" s="30" t="s">
        <v>61</v>
      </c>
      <c r="D40" s="28" t="s">
        <v>330</v>
      </c>
      <c r="E40" s="28" t="s">
        <v>194</v>
      </c>
      <c r="F40" s="28" t="s">
        <v>68</v>
      </c>
      <c r="G40" s="28" t="str">
        <f>VLOOKUP(Repository_table[[#This Row],[Country of Destination]],$T$11:$U$45,2,)</f>
        <v>South Asia</v>
      </c>
      <c r="H40" s="28" t="s">
        <v>110</v>
      </c>
      <c r="I40" s="28" t="s">
        <v>270</v>
      </c>
      <c r="J40" s="34">
        <v>3701179</v>
      </c>
      <c r="K40" s="51">
        <v>4.74</v>
      </c>
      <c r="L40" s="171"/>
      <c r="N40" s="143"/>
      <c r="T40" s="169" t="s">
        <v>241</v>
      </c>
      <c r="U40" s="169" t="s">
        <v>406</v>
      </c>
      <c r="V40" s="28"/>
      <c r="W40" s="28"/>
    </row>
    <row r="41" spans="1:23" s="19" customFormat="1" ht="15.75" customHeight="1" x14ac:dyDescent="0.2">
      <c r="A41" s="170">
        <v>42614</v>
      </c>
      <c r="B41" s="30" t="s">
        <v>61</v>
      </c>
      <c r="C41" s="30" t="s">
        <v>61</v>
      </c>
      <c r="D41" s="28" t="s">
        <v>252</v>
      </c>
      <c r="E41" s="28" t="s">
        <v>108</v>
      </c>
      <c r="F41" s="28" t="s">
        <v>225</v>
      </c>
      <c r="G41" s="28" t="str">
        <f>VLOOKUP(Repository_table[[#This Row],[Country of Destination]],$T$11:$U$45,2,)</f>
        <v>Middle East and North Africa</v>
      </c>
      <c r="H41" s="28" t="s">
        <v>347</v>
      </c>
      <c r="I41" s="28" t="s">
        <v>270</v>
      </c>
      <c r="J41" s="34">
        <v>3458203</v>
      </c>
      <c r="K41" s="51">
        <v>5.32</v>
      </c>
      <c r="L41" s="171"/>
      <c r="N41" s="143"/>
      <c r="T41" s="169" t="s">
        <v>369</v>
      </c>
      <c r="U41" s="169" t="s">
        <v>402</v>
      </c>
      <c r="V41" s="28"/>
      <c r="W41" s="28"/>
    </row>
    <row r="42" spans="1:23" s="19" customFormat="1" ht="15.75" customHeight="1" x14ac:dyDescent="0.2">
      <c r="A42" s="170">
        <v>42617</v>
      </c>
      <c r="B42" s="30" t="s">
        <v>61</v>
      </c>
      <c r="C42" s="30" t="s">
        <v>61</v>
      </c>
      <c r="D42" s="28" t="s">
        <v>330</v>
      </c>
      <c r="E42" s="28" t="s">
        <v>194</v>
      </c>
      <c r="F42" s="28" t="s">
        <v>68</v>
      </c>
      <c r="G42" s="28" t="str">
        <f>VLOOKUP(Repository_table[[#This Row],[Country of Destination]],$T$11:$U$45,2,)</f>
        <v>South Asia</v>
      </c>
      <c r="H42" s="28" t="s">
        <v>187</v>
      </c>
      <c r="I42" s="28" t="s">
        <v>270</v>
      </c>
      <c r="J42" s="34">
        <v>3638872</v>
      </c>
      <c r="K42" s="51">
        <v>4.7300000000000004</v>
      </c>
      <c r="L42" s="171"/>
      <c r="N42" s="143"/>
      <c r="T42" s="169" t="s">
        <v>333</v>
      </c>
      <c r="U42" s="169" t="s">
        <v>402</v>
      </c>
      <c r="V42" s="28"/>
      <c r="W42" s="28"/>
    </row>
    <row r="43" spans="1:23" s="19" customFormat="1" ht="15.75" customHeight="1" x14ac:dyDescent="0.2">
      <c r="A43" s="170">
        <v>42622</v>
      </c>
      <c r="B43" s="30" t="s">
        <v>61</v>
      </c>
      <c r="C43" s="30" t="s">
        <v>61</v>
      </c>
      <c r="D43" s="28" t="s">
        <v>252</v>
      </c>
      <c r="E43" s="28" t="s">
        <v>108</v>
      </c>
      <c r="F43" s="28" t="s">
        <v>109</v>
      </c>
      <c r="G43" s="28" t="str">
        <f>VLOOKUP(Repository_table[[#This Row],[Country of Destination]],$T$11:$U$45,2,)</f>
        <v>Europe and Central Asia</v>
      </c>
      <c r="H43" s="28" t="s">
        <v>335</v>
      </c>
      <c r="I43" s="28" t="s">
        <v>270</v>
      </c>
      <c r="J43" s="34">
        <v>2941284</v>
      </c>
      <c r="K43" s="51">
        <v>3.28</v>
      </c>
      <c r="L43" s="171"/>
      <c r="N43" s="143"/>
      <c r="T43" s="169" t="s">
        <v>109</v>
      </c>
      <c r="U43" s="169" t="s">
        <v>406</v>
      </c>
      <c r="V43" s="28"/>
      <c r="W43" s="28"/>
    </row>
    <row r="44" spans="1:23" s="19" customFormat="1" ht="15.75" customHeight="1" x14ac:dyDescent="0.2">
      <c r="A44" s="170">
        <v>42624</v>
      </c>
      <c r="B44" s="30" t="s">
        <v>61</v>
      </c>
      <c r="C44" s="30" t="s">
        <v>61</v>
      </c>
      <c r="D44" s="28" t="s">
        <v>251</v>
      </c>
      <c r="E44" s="28" t="s">
        <v>108</v>
      </c>
      <c r="F44" s="28" t="s">
        <v>157</v>
      </c>
      <c r="G44" s="28" t="str">
        <f>VLOOKUP(Repository_table[[#This Row],[Country of Destination]],$T$11:$U$45,2,)</f>
        <v>Middle East and North Africa</v>
      </c>
      <c r="H44" s="28" t="s">
        <v>170</v>
      </c>
      <c r="I44" s="28" t="s">
        <v>270</v>
      </c>
      <c r="J44" s="34">
        <v>3361693</v>
      </c>
      <c r="K44" s="51">
        <v>5.53</v>
      </c>
      <c r="L44" s="171"/>
      <c r="N44" s="143"/>
      <c r="T44" s="169" t="s">
        <v>331</v>
      </c>
      <c r="U44" s="169" t="s">
        <v>405</v>
      </c>
      <c r="V44" s="28"/>
    </row>
    <row r="45" spans="1:23" s="19" customFormat="1" ht="15.75" customHeight="1" x14ac:dyDescent="0.2">
      <c r="A45" s="170">
        <v>42638</v>
      </c>
      <c r="B45" s="30" t="s">
        <v>61</v>
      </c>
      <c r="C45" s="30" t="s">
        <v>61</v>
      </c>
      <c r="D45" s="28" t="s">
        <v>251</v>
      </c>
      <c r="E45" s="28" t="s">
        <v>108</v>
      </c>
      <c r="F45" s="28" t="s">
        <v>76</v>
      </c>
      <c r="G45" s="28" t="str">
        <f>VLOOKUP(Repository_table[[#This Row],[Country of Destination]],$T$11:$U$45,2,)</f>
        <v>Latin America and the Caribbean</v>
      </c>
      <c r="H45" s="28" t="s">
        <v>123</v>
      </c>
      <c r="I45" s="28" t="s">
        <v>270</v>
      </c>
      <c r="J45" s="34">
        <v>3315009</v>
      </c>
      <c r="K45" s="51">
        <v>5.53</v>
      </c>
      <c r="L45" s="171"/>
      <c r="N45" s="143"/>
      <c r="T45" s="169" t="s">
        <v>124</v>
      </c>
      <c r="U45" s="169" t="s">
        <v>406</v>
      </c>
    </row>
    <row r="46" spans="1:23" s="19" customFormat="1" ht="15.75" customHeight="1" x14ac:dyDescent="0.2">
      <c r="A46" s="170">
        <v>42652</v>
      </c>
      <c r="B46" s="30" t="s">
        <v>61</v>
      </c>
      <c r="C46" s="30" t="s">
        <v>61</v>
      </c>
      <c r="D46" s="28" t="s">
        <v>251</v>
      </c>
      <c r="E46" s="28" t="s">
        <v>108</v>
      </c>
      <c r="F46" s="28" t="s">
        <v>157</v>
      </c>
      <c r="G46" s="28" t="str">
        <f>VLOOKUP(Repository_table[[#This Row],[Country of Destination]],$T$11:$U$45,2,)</f>
        <v>Middle East and North Africa</v>
      </c>
      <c r="H46" s="28" t="s">
        <v>141</v>
      </c>
      <c r="I46" s="28" t="s">
        <v>270</v>
      </c>
      <c r="J46" s="34">
        <v>2941921</v>
      </c>
      <c r="K46" s="51">
        <v>3.4</v>
      </c>
      <c r="L46" s="171"/>
      <c r="N46" s="143"/>
    </row>
    <row r="47" spans="1:23" s="19" customFormat="1" ht="15.75" customHeight="1" x14ac:dyDescent="0.2">
      <c r="A47" s="170">
        <v>42675</v>
      </c>
      <c r="B47" s="30" t="s">
        <v>61</v>
      </c>
      <c r="C47" s="30" t="s">
        <v>61</v>
      </c>
      <c r="D47" s="28" t="s">
        <v>330</v>
      </c>
      <c r="E47" s="28" t="s">
        <v>194</v>
      </c>
      <c r="F47" s="28" t="s">
        <v>76</v>
      </c>
      <c r="G47" s="28" t="str">
        <f>VLOOKUP(Repository_table[[#This Row],[Country of Destination]],$T$11:$U$45,2,)</f>
        <v>Latin America and the Caribbean</v>
      </c>
      <c r="H47" s="28" t="s">
        <v>203</v>
      </c>
      <c r="I47" s="28" t="s">
        <v>270</v>
      </c>
      <c r="J47" s="34">
        <v>3430079</v>
      </c>
      <c r="K47" s="51">
        <v>4.8899999999999997</v>
      </c>
      <c r="L47" s="171"/>
      <c r="N47" s="143"/>
    </row>
    <row r="48" spans="1:23" s="19" customFormat="1" ht="15.75" customHeight="1" x14ac:dyDescent="0.2">
      <c r="A48" s="170">
        <v>42677</v>
      </c>
      <c r="B48" s="30" t="s">
        <v>61</v>
      </c>
      <c r="C48" s="30" t="s">
        <v>61</v>
      </c>
      <c r="D48" s="28" t="s">
        <v>252</v>
      </c>
      <c r="E48" s="28" t="s">
        <v>108</v>
      </c>
      <c r="F48" s="28" t="s">
        <v>68</v>
      </c>
      <c r="G48" s="28" t="str">
        <f>VLOOKUP(Repository_table[[#This Row],[Country of Destination]],$T$11:$U$45,2,)</f>
        <v>South Asia</v>
      </c>
      <c r="H48" s="28" t="s">
        <v>295</v>
      </c>
      <c r="I48" s="28" t="s">
        <v>270</v>
      </c>
      <c r="J48" s="34">
        <v>3114776</v>
      </c>
      <c r="K48" s="51">
        <v>5.43</v>
      </c>
      <c r="L48" s="171"/>
      <c r="N48" s="143"/>
    </row>
    <row r="49" spans="1:14" s="19" customFormat="1" ht="15.75" customHeight="1" x14ac:dyDescent="0.2">
      <c r="A49" s="170">
        <v>42683</v>
      </c>
      <c r="B49" s="30" t="s">
        <v>61</v>
      </c>
      <c r="C49" s="30" t="s">
        <v>61</v>
      </c>
      <c r="D49" s="28" t="s">
        <v>251</v>
      </c>
      <c r="E49" s="28" t="s">
        <v>108</v>
      </c>
      <c r="F49" s="28" t="s">
        <v>112</v>
      </c>
      <c r="G49" s="28" t="str">
        <f>VLOOKUP(Repository_table[[#This Row],[Country of Destination]],$T$11:$U$45,2,)</f>
        <v>Latin America and the Caribbean</v>
      </c>
      <c r="H49" s="28" t="s">
        <v>248</v>
      </c>
      <c r="I49" s="28" t="s">
        <v>270</v>
      </c>
      <c r="J49" s="34">
        <v>2940473</v>
      </c>
      <c r="K49" s="51">
        <v>5.43</v>
      </c>
      <c r="L49" s="171"/>
      <c r="N49" s="143"/>
    </row>
    <row r="50" spans="1:14" s="19" customFormat="1" ht="15.75" customHeight="1" x14ac:dyDescent="0.2">
      <c r="A50" s="170">
        <v>42685</v>
      </c>
      <c r="B50" s="30" t="s">
        <v>61</v>
      </c>
      <c r="C50" s="30" t="s">
        <v>61</v>
      </c>
      <c r="D50" s="28" t="s">
        <v>330</v>
      </c>
      <c r="E50" s="28" t="s">
        <v>194</v>
      </c>
      <c r="F50" s="28" t="s">
        <v>76</v>
      </c>
      <c r="G50" s="28" t="str">
        <f>VLOOKUP(Repository_table[[#This Row],[Country of Destination]],$T$11:$U$45,2,)</f>
        <v>Latin America and the Caribbean</v>
      </c>
      <c r="H50" s="28" t="s">
        <v>173</v>
      </c>
      <c r="I50" s="28" t="s">
        <v>270</v>
      </c>
      <c r="J50" s="34">
        <v>3628454</v>
      </c>
      <c r="K50" s="51">
        <v>4.87</v>
      </c>
      <c r="L50" s="171"/>
      <c r="N50" s="143"/>
    </row>
    <row r="51" spans="1:14" s="19" customFormat="1" ht="15.75" customHeight="1" x14ac:dyDescent="0.2">
      <c r="A51" s="170">
        <v>42686</v>
      </c>
      <c r="B51" s="30" t="s">
        <v>61</v>
      </c>
      <c r="C51" s="30" t="s">
        <v>61</v>
      </c>
      <c r="D51" s="28" t="s">
        <v>251</v>
      </c>
      <c r="E51" s="28" t="s">
        <v>108</v>
      </c>
      <c r="F51" s="28" t="s">
        <v>76</v>
      </c>
      <c r="G51" s="28" t="str">
        <f>VLOOKUP(Repository_table[[#This Row],[Country of Destination]],$T$11:$U$45,2,)</f>
        <v>Latin America and the Caribbean</v>
      </c>
      <c r="H51" s="28" t="s">
        <v>118</v>
      </c>
      <c r="I51" s="28" t="s">
        <v>270</v>
      </c>
      <c r="J51" s="34">
        <v>3304396</v>
      </c>
      <c r="K51" s="51">
        <v>5.43</v>
      </c>
      <c r="L51" s="171"/>
      <c r="N51" s="143"/>
    </row>
    <row r="52" spans="1:14" s="19" customFormat="1" ht="15.75" customHeight="1" x14ac:dyDescent="0.2">
      <c r="A52" s="170">
        <v>42690</v>
      </c>
      <c r="B52" s="30" t="s">
        <v>61</v>
      </c>
      <c r="C52" s="30" t="s">
        <v>61</v>
      </c>
      <c r="D52" s="28" t="s">
        <v>252</v>
      </c>
      <c r="E52" s="28" t="s">
        <v>108</v>
      </c>
      <c r="F52" s="28" t="s">
        <v>72</v>
      </c>
      <c r="G52" s="28" t="str">
        <f>VLOOKUP(Repository_table[[#This Row],[Country of Destination]],$T$11:$U$45,2,)</f>
        <v>East Asia and Pacific</v>
      </c>
      <c r="H52" s="28" t="s">
        <v>317</v>
      </c>
      <c r="I52" s="28" t="s">
        <v>270</v>
      </c>
      <c r="J52" s="34">
        <v>3634281</v>
      </c>
      <c r="K52" s="51">
        <v>3.18</v>
      </c>
      <c r="L52" s="171"/>
      <c r="N52" s="143"/>
    </row>
    <row r="53" spans="1:14" s="19" customFormat="1" ht="15.75" customHeight="1" x14ac:dyDescent="0.2">
      <c r="A53" s="170">
        <v>42692</v>
      </c>
      <c r="B53" s="30" t="s">
        <v>61</v>
      </c>
      <c r="C53" s="30" t="s">
        <v>61</v>
      </c>
      <c r="D53" s="28" t="s">
        <v>330</v>
      </c>
      <c r="E53" s="28" t="s">
        <v>194</v>
      </c>
      <c r="F53" s="28" t="s">
        <v>253</v>
      </c>
      <c r="G53" s="28" t="str">
        <f>VLOOKUP(Repository_table[[#This Row],[Country of Destination]],$T$11:$U$45,2,)</f>
        <v>Europe and Central Asia</v>
      </c>
      <c r="H53" s="28" t="s">
        <v>346</v>
      </c>
      <c r="I53" s="28" t="s">
        <v>270</v>
      </c>
      <c r="J53" s="34">
        <v>3328199</v>
      </c>
      <c r="K53" s="51">
        <v>6.07</v>
      </c>
      <c r="L53" s="171"/>
      <c r="N53" s="143"/>
    </row>
    <row r="54" spans="1:14" s="19" customFormat="1" ht="15.75" customHeight="1" x14ac:dyDescent="0.2">
      <c r="A54" s="170">
        <v>42696</v>
      </c>
      <c r="B54" s="30" t="s">
        <v>61</v>
      </c>
      <c r="C54" s="30" t="s">
        <v>61</v>
      </c>
      <c r="D54" s="28" t="s">
        <v>251</v>
      </c>
      <c r="E54" s="28" t="s">
        <v>108</v>
      </c>
      <c r="F54" s="28" t="s">
        <v>76</v>
      </c>
      <c r="G54" s="28" t="str">
        <f>VLOOKUP(Repository_table[[#This Row],[Country of Destination]],$T$11:$U$45,2,)</f>
        <v>Latin America and the Caribbean</v>
      </c>
      <c r="H54" s="28" t="s">
        <v>141</v>
      </c>
      <c r="I54" s="28" t="s">
        <v>270</v>
      </c>
      <c r="J54" s="34">
        <v>2936834</v>
      </c>
      <c r="K54" s="51">
        <v>3.18</v>
      </c>
      <c r="L54" s="171"/>
      <c r="N54" s="143"/>
    </row>
    <row r="55" spans="1:14" s="19" customFormat="1" ht="15.75" customHeight="1" x14ac:dyDescent="0.2">
      <c r="A55" s="170">
        <v>42699</v>
      </c>
      <c r="B55" s="30" t="s">
        <v>61</v>
      </c>
      <c r="C55" s="30" t="s">
        <v>61</v>
      </c>
      <c r="D55" s="28" t="s">
        <v>252</v>
      </c>
      <c r="E55" s="28" t="s">
        <v>108</v>
      </c>
      <c r="F55" s="28" t="s">
        <v>72</v>
      </c>
      <c r="G55" s="28" t="str">
        <f>VLOOKUP(Repository_table[[#This Row],[Country of Destination]],$T$11:$U$45,2,)</f>
        <v>East Asia and Pacific</v>
      </c>
      <c r="H55" s="28" t="s">
        <v>80</v>
      </c>
      <c r="I55" s="28" t="s">
        <v>270</v>
      </c>
      <c r="J55" s="34">
        <v>3706885</v>
      </c>
      <c r="K55" s="51">
        <v>3.18</v>
      </c>
      <c r="L55" s="171"/>
      <c r="N55" s="143"/>
    </row>
    <row r="56" spans="1:14" s="19" customFormat="1" ht="15.75" customHeight="1" x14ac:dyDescent="0.2">
      <c r="A56" s="170">
        <v>42700</v>
      </c>
      <c r="B56" s="30" t="s">
        <v>61</v>
      </c>
      <c r="C56" s="30" t="s">
        <v>61</v>
      </c>
      <c r="D56" s="28" t="s">
        <v>252</v>
      </c>
      <c r="E56" s="28" t="s">
        <v>108</v>
      </c>
      <c r="F56" s="28" t="s">
        <v>109</v>
      </c>
      <c r="G56" s="28" t="str">
        <f>VLOOKUP(Repository_table[[#This Row],[Country of Destination]],$T$11:$U$45,2,)</f>
        <v>Europe and Central Asia</v>
      </c>
      <c r="H56" s="28" t="s">
        <v>365</v>
      </c>
      <c r="I56" s="28" t="s">
        <v>270</v>
      </c>
      <c r="J56" s="34">
        <v>2885559</v>
      </c>
      <c r="K56" s="51">
        <v>3.18</v>
      </c>
      <c r="L56" s="171"/>
      <c r="N56" s="143"/>
    </row>
    <row r="57" spans="1:14" s="19" customFormat="1" ht="15.75" customHeight="1" x14ac:dyDescent="0.2">
      <c r="A57" s="170">
        <v>42705</v>
      </c>
      <c r="B57" s="30" t="s">
        <v>61</v>
      </c>
      <c r="C57" s="30" t="s">
        <v>61</v>
      </c>
      <c r="D57" s="28" t="s">
        <v>330</v>
      </c>
      <c r="E57" s="28" t="s">
        <v>194</v>
      </c>
      <c r="F57" s="28" t="s">
        <v>76</v>
      </c>
      <c r="G57" s="28" t="str">
        <f>VLOOKUP(Repository_table[[#This Row],[Country of Destination]],$T$11:$U$45,2,)</f>
        <v>Latin America and the Caribbean</v>
      </c>
      <c r="H57" s="28" t="s">
        <v>203</v>
      </c>
      <c r="I57" s="28" t="s">
        <v>270</v>
      </c>
      <c r="J57" s="34">
        <v>3457558</v>
      </c>
      <c r="K57" s="51">
        <v>4.41</v>
      </c>
      <c r="L57" s="171"/>
      <c r="N57" s="143"/>
    </row>
    <row r="58" spans="1:14" s="19" customFormat="1" ht="15.75" customHeight="1" x14ac:dyDescent="0.2">
      <c r="A58" s="170">
        <v>42706</v>
      </c>
      <c r="B58" s="30" t="s">
        <v>61</v>
      </c>
      <c r="C58" s="30" t="s">
        <v>61</v>
      </c>
      <c r="D58" s="28" t="s">
        <v>330</v>
      </c>
      <c r="E58" s="28" t="s">
        <v>194</v>
      </c>
      <c r="F58" s="28" t="s">
        <v>113</v>
      </c>
      <c r="G58" s="28" t="str">
        <f>VLOOKUP(Repository_table[[#This Row],[Country of Destination]],$T$11:$U$45,2,)</f>
        <v>East Asia and Pacific</v>
      </c>
      <c r="H58" s="28" t="s">
        <v>226</v>
      </c>
      <c r="I58" s="28" t="s">
        <v>270</v>
      </c>
      <c r="J58" s="34">
        <v>3453272</v>
      </c>
      <c r="K58" s="51">
        <v>6.17</v>
      </c>
      <c r="L58" s="171"/>
      <c r="N58" s="143"/>
    </row>
    <row r="59" spans="1:14" s="19" customFormat="1" ht="15.75" customHeight="1" x14ac:dyDescent="0.2">
      <c r="A59" s="170">
        <v>42709</v>
      </c>
      <c r="B59" s="30" t="s">
        <v>61</v>
      </c>
      <c r="C59" s="30" t="s">
        <v>61</v>
      </c>
      <c r="D59" s="28" t="s">
        <v>252</v>
      </c>
      <c r="E59" s="28" t="s">
        <v>108</v>
      </c>
      <c r="F59" s="28" t="s">
        <v>72</v>
      </c>
      <c r="G59" s="28" t="str">
        <f>VLOOKUP(Repository_table[[#This Row],[Country of Destination]],$T$11:$U$45,2,)</f>
        <v>East Asia and Pacific</v>
      </c>
      <c r="H59" s="28" t="s">
        <v>118</v>
      </c>
      <c r="I59" s="28" t="s">
        <v>270</v>
      </c>
      <c r="J59" s="34">
        <v>3343242</v>
      </c>
      <c r="K59" s="51">
        <v>3.72</v>
      </c>
      <c r="L59" s="171"/>
      <c r="N59" s="143"/>
    </row>
    <row r="60" spans="1:14" s="19" customFormat="1" ht="15.75" customHeight="1" x14ac:dyDescent="0.2">
      <c r="A60" s="170">
        <v>42709</v>
      </c>
      <c r="B60" s="30" t="s">
        <v>61</v>
      </c>
      <c r="C60" s="30" t="s">
        <v>61</v>
      </c>
      <c r="D60" s="28" t="s">
        <v>330</v>
      </c>
      <c r="E60" s="28" t="s">
        <v>194</v>
      </c>
      <c r="F60" s="28" t="s">
        <v>72</v>
      </c>
      <c r="G60" s="28" t="str">
        <f>VLOOKUP(Repository_table[[#This Row],[Country of Destination]],$T$11:$U$45,2,)</f>
        <v>East Asia and Pacific</v>
      </c>
      <c r="H60" s="28" t="s">
        <v>118</v>
      </c>
      <c r="I60" s="28" t="s">
        <v>270</v>
      </c>
      <c r="J60" s="34">
        <v>93386</v>
      </c>
      <c r="K60" s="51">
        <v>5.82</v>
      </c>
      <c r="L60" s="171"/>
      <c r="N60" s="143"/>
    </row>
    <row r="61" spans="1:14" s="19" customFormat="1" ht="15.75" customHeight="1" x14ac:dyDescent="0.2">
      <c r="A61" s="170">
        <v>42711</v>
      </c>
      <c r="B61" s="30" t="s">
        <v>61</v>
      </c>
      <c r="C61" s="30" t="s">
        <v>61</v>
      </c>
      <c r="D61" s="28" t="s">
        <v>252</v>
      </c>
      <c r="E61" s="28" t="s">
        <v>108</v>
      </c>
      <c r="F61" s="28" t="s">
        <v>81</v>
      </c>
      <c r="G61" s="28" t="str">
        <f>VLOOKUP(Repository_table[[#This Row],[Country of Destination]],$T$11:$U$45,2,)</f>
        <v>East Asia and Pacific</v>
      </c>
      <c r="H61" s="28" t="s">
        <v>110</v>
      </c>
      <c r="I61" s="28" t="s">
        <v>270</v>
      </c>
      <c r="J61" s="34">
        <v>3702981</v>
      </c>
      <c r="K61" s="51">
        <v>3.72</v>
      </c>
      <c r="L61" s="171"/>
      <c r="N61" s="143"/>
    </row>
    <row r="62" spans="1:14" s="19" customFormat="1" ht="15.75" customHeight="1" x14ac:dyDescent="0.2">
      <c r="A62" s="170">
        <v>42713</v>
      </c>
      <c r="B62" s="30" t="s">
        <v>61</v>
      </c>
      <c r="C62" s="30" t="s">
        <v>61</v>
      </c>
      <c r="D62" s="28" t="s">
        <v>330</v>
      </c>
      <c r="E62" s="28" t="s">
        <v>194</v>
      </c>
      <c r="F62" s="28" t="s">
        <v>72</v>
      </c>
      <c r="G62" s="28" t="str">
        <f>VLOOKUP(Repository_table[[#This Row],[Country of Destination]],$T$11:$U$45,2,)</f>
        <v>East Asia and Pacific</v>
      </c>
      <c r="H62" s="28" t="s">
        <v>340</v>
      </c>
      <c r="I62" s="28" t="s">
        <v>270</v>
      </c>
      <c r="J62" s="34">
        <v>3310723</v>
      </c>
      <c r="K62" s="51">
        <v>5.17</v>
      </c>
      <c r="L62" s="171"/>
      <c r="N62" s="143"/>
    </row>
    <row r="63" spans="1:14" s="19" customFormat="1" ht="15.75" customHeight="1" x14ac:dyDescent="0.2">
      <c r="A63" s="170">
        <v>42715</v>
      </c>
      <c r="B63" s="30" t="s">
        <v>61</v>
      </c>
      <c r="C63" s="30" t="s">
        <v>61</v>
      </c>
      <c r="D63" s="28" t="s">
        <v>252</v>
      </c>
      <c r="E63" s="28" t="s">
        <v>108</v>
      </c>
      <c r="F63" s="28" t="s">
        <v>81</v>
      </c>
      <c r="G63" s="28" t="str">
        <f>VLOOKUP(Repository_table[[#This Row],[Country of Destination]],$T$11:$U$45,2,)</f>
        <v>East Asia and Pacific</v>
      </c>
      <c r="H63" s="28" t="s">
        <v>111</v>
      </c>
      <c r="I63" s="28" t="s">
        <v>270</v>
      </c>
      <c r="J63" s="34">
        <v>3704325</v>
      </c>
      <c r="K63" s="51">
        <v>3.72</v>
      </c>
      <c r="L63" s="171"/>
      <c r="N63" s="143"/>
    </row>
    <row r="64" spans="1:14" s="19" customFormat="1" ht="15.75" customHeight="1" x14ac:dyDescent="0.2">
      <c r="A64" s="170">
        <v>42718</v>
      </c>
      <c r="B64" s="30" t="s">
        <v>61</v>
      </c>
      <c r="C64" s="30" t="s">
        <v>61</v>
      </c>
      <c r="D64" s="28" t="s">
        <v>252</v>
      </c>
      <c r="E64" s="28" t="s">
        <v>108</v>
      </c>
      <c r="F64" s="28" t="s">
        <v>35</v>
      </c>
      <c r="G64" s="28" t="str">
        <f>VLOOKUP(Repository_table[[#This Row],[Country of Destination]],$T$11:$U$45,2,)</f>
        <v>Middle East and North Africa</v>
      </c>
      <c r="H64" s="28" t="s">
        <v>117</v>
      </c>
      <c r="I64" s="28" t="s">
        <v>270</v>
      </c>
      <c r="J64" s="34">
        <v>3606162</v>
      </c>
      <c r="K64" s="51">
        <v>6.21</v>
      </c>
      <c r="L64" s="171"/>
      <c r="N64" s="143"/>
    </row>
    <row r="65" spans="1:14" s="19" customFormat="1" ht="15.75" customHeight="1" x14ac:dyDescent="0.2">
      <c r="A65" s="170">
        <v>42720</v>
      </c>
      <c r="B65" s="30" t="s">
        <v>61</v>
      </c>
      <c r="C65" s="30" t="s">
        <v>61</v>
      </c>
      <c r="D65" s="28" t="s">
        <v>251</v>
      </c>
      <c r="E65" s="28" t="s">
        <v>108</v>
      </c>
      <c r="F65" s="28" t="s">
        <v>113</v>
      </c>
      <c r="G65" s="28" t="str">
        <f>VLOOKUP(Repository_table[[#This Row],[Country of Destination]],$T$11:$U$45,2,)</f>
        <v>East Asia and Pacific</v>
      </c>
      <c r="H65" s="28" t="s">
        <v>272</v>
      </c>
      <c r="I65" s="28" t="s">
        <v>270</v>
      </c>
      <c r="J65" s="34">
        <v>3033309</v>
      </c>
      <c r="K65" s="51">
        <v>3.72</v>
      </c>
      <c r="L65" s="171"/>
      <c r="N65" s="143"/>
    </row>
    <row r="66" spans="1:14" s="19" customFormat="1" ht="15.75" customHeight="1" x14ac:dyDescent="0.2">
      <c r="A66" s="170">
        <v>42720</v>
      </c>
      <c r="B66" s="30" t="s">
        <v>61</v>
      </c>
      <c r="C66" s="30" t="s">
        <v>61</v>
      </c>
      <c r="D66" s="28" t="s">
        <v>330</v>
      </c>
      <c r="E66" s="28" t="s">
        <v>194</v>
      </c>
      <c r="F66" s="28" t="s">
        <v>113</v>
      </c>
      <c r="G66" s="28" t="str">
        <f>VLOOKUP(Repository_table[[#This Row],[Country of Destination]],$T$11:$U$45,2,)</f>
        <v>East Asia and Pacific</v>
      </c>
      <c r="H66" s="28" t="s">
        <v>272</v>
      </c>
      <c r="I66" s="28" t="s">
        <v>270</v>
      </c>
      <c r="J66" s="34">
        <v>371190</v>
      </c>
      <c r="K66" s="51">
        <v>5.82</v>
      </c>
      <c r="L66" s="171"/>
      <c r="N66" s="143"/>
    </row>
    <row r="67" spans="1:14" s="19" customFormat="1" ht="15.75" customHeight="1" x14ac:dyDescent="0.2">
      <c r="A67" s="170">
        <v>42721</v>
      </c>
      <c r="B67" s="30" t="s">
        <v>61</v>
      </c>
      <c r="C67" s="30" t="s">
        <v>61</v>
      </c>
      <c r="D67" s="28" t="s">
        <v>252</v>
      </c>
      <c r="E67" s="28" t="s">
        <v>108</v>
      </c>
      <c r="F67" s="28" t="s">
        <v>81</v>
      </c>
      <c r="G67" s="28" t="str">
        <f>VLOOKUP(Repository_table[[#This Row],[Country of Destination]],$T$11:$U$45,2,)</f>
        <v>East Asia and Pacific</v>
      </c>
      <c r="H67" s="28" t="s">
        <v>364</v>
      </c>
      <c r="I67" s="28" t="s">
        <v>270</v>
      </c>
      <c r="J67" s="34">
        <v>3729955</v>
      </c>
      <c r="K67" s="51">
        <v>3.72</v>
      </c>
      <c r="L67" s="171"/>
      <c r="N67" s="143"/>
    </row>
    <row r="68" spans="1:14" s="19" customFormat="1" ht="15.75" customHeight="1" x14ac:dyDescent="0.2">
      <c r="A68" s="170">
        <v>42725</v>
      </c>
      <c r="B68" s="30" t="s">
        <v>61</v>
      </c>
      <c r="C68" s="30" t="s">
        <v>61</v>
      </c>
      <c r="D68" s="28" t="s">
        <v>251</v>
      </c>
      <c r="E68" s="28" t="s">
        <v>108</v>
      </c>
      <c r="F68" s="28" t="s">
        <v>76</v>
      </c>
      <c r="G68" s="28" t="str">
        <f>VLOOKUP(Repository_table[[#This Row],[Country of Destination]],$T$11:$U$45,2,)</f>
        <v>Latin America and the Caribbean</v>
      </c>
      <c r="H68" s="28" t="s">
        <v>351</v>
      </c>
      <c r="I68" s="28" t="s">
        <v>270</v>
      </c>
      <c r="J68" s="34">
        <v>3422149</v>
      </c>
      <c r="K68" s="51">
        <v>3.72</v>
      </c>
      <c r="L68" s="171"/>
      <c r="N68" s="143"/>
    </row>
    <row r="69" spans="1:14" s="19" customFormat="1" ht="15.75" customHeight="1" x14ac:dyDescent="0.2">
      <c r="A69" s="170">
        <v>42725</v>
      </c>
      <c r="B69" s="30" t="s">
        <v>61</v>
      </c>
      <c r="C69" s="30" t="s">
        <v>61</v>
      </c>
      <c r="D69" s="28" t="s">
        <v>330</v>
      </c>
      <c r="E69" s="28" t="s">
        <v>194</v>
      </c>
      <c r="F69" s="28" t="s">
        <v>76</v>
      </c>
      <c r="G69" s="28" t="str">
        <f>VLOOKUP(Repository_table[[#This Row],[Country of Destination]],$T$11:$U$45,2,)</f>
        <v>Latin America and the Caribbean</v>
      </c>
      <c r="H69" s="28" t="s">
        <v>351</v>
      </c>
      <c r="I69" s="28" t="s">
        <v>270</v>
      </c>
      <c r="J69" s="34">
        <v>289070</v>
      </c>
      <c r="K69" s="51">
        <v>5.82</v>
      </c>
      <c r="L69" s="171"/>
      <c r="N69" s="143"/>
    </row>
    <row r="70" spans="1:14" s="19" customFormat="1" ht="15.75" customHeight="1" x14ac:dyDescent="0.2">
      <c r="A70" s="170">
        <v>42727</v>
      </c>
      <c r="B70" s="30" t="s">
        <v>61</v>
      </c>
      <c r="C70" s="30" t="s">
        <v>61</v>
      </c>
      <c r="D70" s="28" t="s">
        <v>251</v>
      </c>
      <c r="E70" s="28" t="s">
        <v>108</v>
      </c>
      <c r="F70" s="28" t="s">
        <v>113</v>
      </c>
      <c r="G70" s="28" t="str">
        <f>VLOOKUP(Repository_table[[#This Row],[Country of Destination]],$T$11:$U$45,2,)</f>
        <v>East Asia and Pacific</v>
      </c>
      <c r="H70" s="28" t="s">
        <v>363</v>
      </c>
      <c r="I70" s="28" t="s">
        <v>270</v>
      </c>
      <c r="J70" s="34">
        <v>3308329</v>
      </c>
      <c r="K70" s="51">
        <v>6.21</v>
      </c>
      <c r="L70" s="171"/>
      <c r="N70" s="143"/>
    </row>
    <row r="71" spans="1:14" s="19" customFormat="1" ht="15.75" customHeight="1" x14ac:dyDescent="0.2">
      <c r="A71" s="170">
        <v>42734</v>
      </c>
      <c r="B71" s="30" t="s">
        <v>61</v>
      </c>
      <c r="C71" s="30" t="s">
        <v>61</v>
      </c>
      <c r="D71" s="28" t="s">
        <v>252</v>
      </c>
      <c r="E71" s="28" t="s">
        <v>108</v>
      </c>
      <c r="F71" s="28" t="s">
        <v>109</v>
      </c>
      <c r="G71" s="28" t="str">
        <f>VLOOKUP(Repository_table[[#This Row],[Country of Destination]],$T$11:$U$45,2,)</f>
        <v>Europe and Central Asia</v>
      </c>
      <c r="H71" s="28" t="s">
        <v>175</v>
      </c>
      <c r="I71" s="28" t="s">
        <v>270</v>
      </c>
      <c r="J71" s="34">
        <v>2935638</v>
      </c>
      <c r="K71" s="51">
        <v>3.72</v>
      </c>
      <c r="L71" s="171"/>
      <c r="N71" s="143"/>
    </row>
    <row r="72" spans="1:14" s="19" customFormat="1" ht="15.75" customHeight="1" x14ac:dyDescent="0.2">
      <c r="A72" s="170">
        <v>42736</v>
      </c>
      <c r="B72" s="30" t="s">
        <v>61</v>
      </c>
      <c r="C72" s="30" t="s">
        <v>61</v>
      </c>
      <c r="D72" s="28" t="s">
        <v>252</v>
      </c>
      <c r="E72" s="28" t="s">
        <v>108</v>
      </c>
      <c r="F72" s="28" t="s">
        <v>81</v>
      </c>
      <c r="G72" s="28" t="str">
        <f>VLOOKUP(Repository_table[[#This Row],[Country of Destination]],$T$11:$U$45,2,)</f>
        <v>East Asia and Pacific</v>
      </c>
      <c r="H72" s="28" t="s">
        <v>362</v>
      </c>
      <c r="I72" s="28" t="s">
        <v>270</v>
      </c>
      <c r="J72" s="34">
        <v>3111137</v>
      </c>
      <c r="K72" s="51">
        <v>3.72</v>
      </c>
      <c r="L72" s="171" t="s">
        <v>106</v>
      </c>
      <c r="N72" s="143"/>
    </row>
    <row r="73" spans="1:14" s="19" customFormat="1" ht="15.75" customHeight="1" x14ac:dyDescent="0.2">
      <c r="A73" s="170">
        <v>42737</v>
      </c>
      <c r="B73" s="30" t="s">
        <v>61</v>
      </c>
      <c r="C73" s="30" t="s">
        <v>61</v>
      </c>
      <c r="D73" s="28" t="s">
        <v>252</v>
      </c>
      <c r="E73" s="28" t="s">
        <v>108</v>
      </c>
      <c r="F73" s="28" t="s">
        <v>241</v>
      </c>
      <c r="G73" s="28" t="str">
        <f>VLOOKUP(Repository_table[[#This Row],[Country of Destination]],$T$11:$U$45,2,)</f>
        <v>Europe and Central Asia</v>
      </c>
      <c r="H73" s="28" t="s">
        <v>335</v>
      </c>
      <c r="I73" s="28" t="s">
        <v>270</v>
      </c>
      <c r="J73" s="34">
        <v>2946374</v>
      </c>
      <c r="K73" s="51">
        <v>3.72</v>
      </c>
      <c r="L73" s="171" t="s">
        <v>106</v>
      </c>
      <c r="N73" s="143"/>
    </row>
    <row r="74" spans="1:14" s="19" customFormat="1" ht="15.75" customHeight="1" x14ac:dyDescent="0.2">
      <c r="A74" s="170">
        <v>42739</v>
      </c>
      <c r="B74" s="30" t="s">
        <v>61</v>
      </c>
      <c r="C74" s="30" t="s">
        <v>61</v>
      </c>
      <c r="D74" s="28" t="s">
        <v>251</v>
      </c>
      <c r="E74" s="28" t="s">
        <v>108</v>
      </c>
      <c r="F74" s="28" t="s">
        <v>76</v>
      </c>
      <c r="G74" s="28" t="str">
        <f>VLOOKUP(Repository_table[[#This Row],[Country of Destination]],$T$11:$U$45,2,)</f>
        <v>Latin America and the Caribbean</v>
      </c>
      <c r="H74" s="28" t="s">
        <v>203</v>
      </c>
      <c r="I74" s="28" t="s">
        <v>270</v>
      </c>
      <c r="J74" s="34">
        <v>3455279</v>
      </c>
      <c r="K74" s="51">
        <v>7.52</v>
      </c>
      <c r="L74" s="171" t="s">
        <v>106</v>
      </c>
      <c r="N74" s="143"/>
    </row>
    <row r="75" spans="1:14" s="19" customFormat="1" ht="15.75" customHeight="1" x14ac:dyDescent="0.2">
      <c r="A75" s="170">
        <v>42740</v>
      </c>
      <c r="B75" s="30" t="s">
        <v>61</v>
      </c>
      <c r="C75" s="30" t="s">
        <v>61</v>
      </c>
      <c r="D75" s="28" t="s">
        <v>252</v>
      </c>
      <c r="E75" s="28" t="s">
        <v>108</v>
      </c>
      <c r="F75" s="28" t="s">
        <v>240</v>
      </c>
      <c r="G75" s="28" t="str">
        <f>VLOOKUP(Repository_table[[#This Row],[Country of Destination]],$T$11:$U$45,2,)</f>
        <v>Europe and Central Asia</v>
      </c>
      <c r="H75" s="28" t="s">
        <v>264</v>
      </c>
      <c r="I75" s="28" t="s">
        <v>270</v>
      </c>
      <c r="J75" s="34">
        <v>867346</v>
      </c>
      <c r="K75" s="51">
        <v>4.5199999999999996</v>
      </c>
      <c r="L75" s="171" t="s">
        <v>58</v>
      </c>
      <c r="N75" s="143"/>
    </row>
    <row r="76" spans="1:14" s="19" customFormat="1" ht="15.75" customHeight="1" x14ac:dyDescent="0.2">
      <c r="A76" s="170">
        <v>42740</v>
      </c>
      <c r="B76" s="30" t="s">
        <v>61</v>
      </c>
      <c r="C76" s="30" t="s">
        <v>61</v>
      </c>
      <c r="D76" s="28" t="s">
        <v>251</v>
      </c>
      <c r="E76" s="28" t="s">
        <v>108</v>
      </c>
      <c r="F76" s="28" t="s">
        <v>157</v>
      </c>
      <c r="G76" s="28" t="str">
        <f>VLOOKUP(Repository_table[[#This Row],[Country of Destination]],$T$11:$U$45,2,)</f>
        <v>Middle East and North Africa</v>
      </c>
      <c r="H76" s="28" t="s">
        <v>264</v>
      </c>
      <c r="I76" s="28" t="s">
        <v>270</v>
      </c>
      <c r="J76" s="34">
        <v>2428613</v>
      </c>
      <c r="K76" s="51">
        <v>4.5199999999999996</v>
      </c>
      <c r="L76" s="171" t="s">
        <v>58</v>
      </c>
      <c r="N76" s="143"/>
    </row>
    <row r="77" spans="1:14" s="19" customFormat="1" ht="15.75" customHeight="1" x14ac:dyDescent="0.2">
      <c r="A77" s="170">
        <v>42742</v>
      </c>
      <c r="B77" s="30" t="s">
        <v>61</v>
      </c>
      <c r="C77" s="30" t="s">
        <v>61</v>
      </c>
      <c r="D77" s="28" t="s">
        <v>251</v>
      </c>
      <c r="E77" s="28" t="s">
        <v>108</v>
      </c>
      <c r="F77" s="28" t="s">
        <v>76</v>
      </c>
      <c r="G77" s="28" t="str">
        <f>VLOOKUP(Repository_table[[#This Row],[Country of Destination]],$T$11:$U$45,2,)</f>
        <v>Latin America and the Caribbean</v>
      </c>
      <c r="H77" s="28" t="s">
        <v>162</v>
      </c>
      <c r="I77" s="28" t="s">
        <v>270</v>
      </c>
      <c r="J77" s="34">
        <v>3428332</v>
      </c>
      <c r="K77" s="51">
        <v>7.52</v>
      </c>
      <c r="L77" s="171" t="s">
        <v>106</v>
      </c>
      <c r="N77" s="143"/>
    </row>
    <row r="78" spans="1:14" s="19" customFormat="1" ht="15.75" customHeight="1" x14ac:dyDescent="0.2">
      <c r="A78" s="170">
        <v>42746</v>
      </c>
      <c r="B78" s="30" t="s">
        <v>61</v>
      </c>
      <c r="C78" s="30" t="s">
        <v>61</v>
      </c>
      <c r="D78" s="28" t="s">
        <v>252</v>
      </c>
      <c r="E78" s="28" t="s">
        <v>108</v>
      </c>
      <c r="F78" s="28" t="s">
        <v>68</v>
      </c>
      <c r="G78" s="28" t="str">
        <f>VLOOKUP(Repository_table[[#This Row],[Country of Destination]],$T$11:$U$45,2,)</f>
        <v>South Asia</v>
      </c>
      <c r="H78" s="28" t="s">
        <v>71</v>
      </c>
      <c r="I78" s="28" t="s">
        <v>270</v>
      </c>
      <c r="J78" s="34">
        <v>3622568</v>
      </c>
      <c r="K78" s="51">
        <v>4.5199999999999996</v>
      </c>
      <c r="L78" s="171" t="s">
        <v>106</v>
      </c>
      <c r="N78" s="143"/>
    </row>
    <row r="79" spans="1:14" s="19" customFormat="1" ht="15.75" customHeight="1" x14ac:dyDescent="0.2">
      <c r="A79" s="170">
        <v>42750</v>
      </c>
      <c r="B79" s="30" t="s">
        <v>61</v>
      </c>
      <c r="C79" s="30" t="s">
        <v>61</v>
      </c>
      <c r="D79" s="28" t="s">
        <v>252</v>
      </c>
      <c r="E79" s="28" t="s">
        <v>108</v>
      </c>
      <c r="F79" s="28" t="s">
        <v>241</v>
      </c>
      <c r="G79" s="28" t="str">
        <f>VLOOKUP(Repository_table[[#This Row],[Country of Destination]],$T$11:$U$45,2,)</f>
        <v>Europe and Central Asia</v>
      </c>
      <c r="H79" s="28" t="s">
        <v>86</v>
      </c>
      <c r="I79" s="28" t="s">
        <v>270</v>
      </c>
      <c r="J79" s="34">
        <v>3644042</v>
      </c>
      <c r="K79" s="51">
        <v>7.01</v>
      </c>
      <c r="L79" s="171" t="s">
        <v>106</v>
      </c>
      <c r="N79" s="143"/>
    </row>
    <row r="80" spans="1:14" s="19" customFormat="1" ht="15.75" customHeight="1" x14ac:dyDescent="0.2">
      <c r="A80" s="170">
        <v>42752</v>
      </c>
      <c r="B80" s="30" t="s">
        <v>61</v>
      </c>
      <c r="C80" s="30" t="s">
        <v>61</v>
      </c>
      <c r="D80" s="28" t="s">
        <v>252</v>
      </c>
      <c r="E80" s="28" t="s">
        <v>108</v>
      </c>
      <c r="F80" s="28" t="s">
        <v>81</v>
      </c>
      <c r="G80" s="28" t="str">
        <f>VLOOKUP(Repository_table[[#This Row],[Country of Destination]],$T$11:$U$45,2,)</f>
        <v>East Asia and Pacific</v>
      </c>
      <c r="H80" s="28" t="s">
        <v>173</v>
      </c>
      <c r="I80" s="28" t="s">
        <v>270</v>
      </c>
      <c r="J80" s="34">
        <v>3703484</v>
      </c>
      <c r="K80" s="51">
        <v>7.52</v>
      </c>
      <c r="L80" s="171" t="s">
        <v>106</v>
      </c>
      <c r="N80" s="143"/>
    </row>
    <row r="81" spans="1:14" s="19" customFormat="1" ht="15.75" customHeight="1" x14ac:dyDescent="0.2">
      <c r="A81" s="170">
        <v>42753</v>
      </c>
      <c r="B81" s="30" t="s">
        <v>61</v>
      </c>
      <c r="C81" s="30" t="s">
        <v>61</v>
      </c>
      <c r="D81" s="28" t="s">
        <v>251</v>
      </c>
      <c r="E81" s="28" t="s">
        <v>108</v>
      </c>
      <c r="F81" s="28" t="s">
        <v>76</v>
      </c>
      <c r="G81" s="28" t="str">
        <f>VLOOKUP(Repository_table[[#This Row],[Country of Destination]],$T$11:$U$45,2,)</f>
        <v>Latin America and the Caribbean</v>
      </c>
      <c r="H81" s="28" t="s">
        <v>96</v>
      </c>
      <c r="I81" s="28" t="s">
        <v>270</v>
      </c>
      <c r="J81" s="34">
        <v>3025173</v>
      </c>
      <c r="K81" s="51">
        <v>4.5199999999999996</v>
      </c>
      <c r="L81" s="171" t="s">
        <v>58</v>
      </c>
      <c r="N81" s="143"/>
    </row>
    <row r="82" spans="1:14" s="19" customFormat="1" ht="15.75" customHeight="1" x14ac:dyDescent="0.2">
      <c r="A82" s="170">
        <v>42753</v>
      </c>
      <c r="B82" s="30" t="s">
        <v>61</v>
      </c>
      <c r="C82" s="30" t="s">
        <v>61</v>
      </c>
      <c r="D82" s="28" t="s">
        <v>251</v>
      </c>
      <c r="E82" s="28" t="s">
        <v>108</v>
      </c>
      <c r="F82" s="28" t="s">
        <v>76</v>
      </c>
      <c r="G82" s="28" t="str">
        <f>VLOOKUP(Repository_table[[#This Row],[Country of Destination]],$T$11:$U$45,2,)</f>
        <v>Latin America and the Caribbean</v>
      </c>
      <c r="H82" s="28" t="s">
        <v>96</v>
      </c>
      <c r="I82" s="28" t="s">
        <v>270</v>
      </c>
      <c r="J82" s="34">
        <v>394212</v>
      </c>
      <c r="K82" s="51">
        <v>7.52</v>
      </c>
      <c r="L82" s="171" t="s">
        <v>220</v>
      </c>
      <c r="N82" s="143"/>
    </row>
    <row r="83" spans="1:14" s="19" customFormat="1" ht="15.75" customHeight="1" x14ac:dyDescent="0.2">
      <c r="A83" s="170">
        <v>42759</v>
      </c>
      <c r="B83" s="30" t="s">
        <v>61</v>
      </c>
      <c r="C83" s="30" t="s">
        <v>61</v>
      </c>
      <c r="D83" s="28" t="s">
        <v>252</v>
      </c>
      <c r="E83" s="28" t="s">
        <v>108</v>
      </c>
      <c r="F83" s="28" t="s">
        <v>72</v>
      </c>
      <c r="G83" s="28" t="str">
        <f>VLOOKUP(Repository_table[[#This Row],[Country of Destination]],$T$11:$U$45,2,)</f>
        <v>East Asia and Pacific</v>
      </c>
      <c r="H83" s="28" t="s">
        <v>351</v>
      </c>
      <c r="I83" s="28" t="s">
        <v>270</v>
      </c>
      <c r="J83" s="34">
        <v>3391087</v>
      </c>
      <c r="K83" s="51">
        <v>4.5199999999999996</v>
      </c>
      <c r="L83" s="171" t="s">
        <v>106</v>
      </c>
      <c r="N83" s="143"/>
    </row>
    <row r="84" spans="1:14" s="19" customFormat="1" ht="15.75" customHeight="1" x14ac:dyDescent="0.2">
      <c r="A84" s="170">
        <v>42760</v>
      </c>
      <c r="B84" s="30" t="s">
        <v>61</v>
      </c>
      <c r="C84" s="30" t="s">
        <v>61</v>
      </c>
      <c r="D84" s="28" t="s">
        <v>252</v>
      </c>
      <c r="E84" s="28" t="s">
        <v>108</v>
      </c>
      <c r="F84" s="28" t="s">
        <v>69</v>
      </c>
      <c r="G84" s="28" t="str">
        <f>VLOOKUP(Repository_table[[#This Row],[Country of Destination]],$T$11:$U$45,2,)</f>
        <v>Europe and Central Asia</v>
      </c>
      <c r="H84" s="28" t="s">
        <v>216</v>
      </c>
      <c r="I84" s="28" t="s">
        <v>270</v>
      </c>
      <c r="J84" s="34">
        <v>3442365</v>
      </c>
      <c r="K84" s="51">
        <v>7.01</v>
      </c>
      <c r="L84" s="171" t="s">
        <v>106</v>
      </c>
      <c r="N84" s="143"/>
    </row>
    <row r="85" spans="1:14" s="19" customFormat="1" ht="15.75" customHeight="1" x14ac:dyDescent="0.2">
      <c r="A85" s="170">
        <v>42761</v>
      </c>
      <c r="B85" s="30" t="s">
        <v>61</v>
      </c>
      <c r="C85" s="30" t="s">
        <v>61</v>
      </c>
      <c r="D85" s="28" t="s">
        <v>251</v>
      </c>
      <c r="E85" s="28" t="s">
        <v>108</v>
      </c>
      <c r="F85" s="28" t="s">
        <v>76</v>
      </c>
      <c r="G85" s="28" t="str">
        <f>VLOOKUP(Repository_table[[#This Row],[Country of Destination]],$T$11:$U$45,2,)</f>
        <v>Latin America and the Caribbean</v>
      </c>
      <c r="H85" s="28" t="s">
        <v>158</v>
      </c>
      <c r="I85" s="28" t="s">
        <v>270</v>
      </c>
      <c r="J85" s="34">
        <v>3706516</v>
      </c>
      <c r="K85" s="51">
        <v>7.52</v>
      </c>
      <c r="L85" s="171" t="s">
        <v>106</v>
      </c>
      <c r="N85" s="143"/>
    </row>
    <row r="86" spans="1:14" s="19" customFormat="1" ht="15.75" customHeight="1" x14ac:dyDescent="0.2">
      <c r="A86" s="170">
        <v>42763</v>
      </c>
      <c r="B86" s="30" t="s">
        <v>61</v>
      </c>
      <c r="C86" s="30" t="s">
        <v>61</v>
      </c>
      <c r="D86" s="28" t="s">
        <v>330</v>
      </c>
      <c r="E86" s="28" t="s">
        <v>194</v>
      </c>
      <c r="F86" s="28" t="s">
        <v>241</v>
      </c>
      <c r="G86" s="28" t="str">
        <f>VLOOKUP(Repository_table[[#This Row],[Country of Destination]],$T$11:$U$45,2,)</f>
        <v>Europe and Central Asia</v>
      </c>
      <c r="H86" s="28" t="s">
        <v>358</v>
      </c>
      <c r="I86" s="28" t="s">
        <v>270</v>
      </c>
      <c r="J86" s="34">
        <v>3411662</v>
      </c>
      <c r="K86" s="51">
        <v>7</v>
      </c>
      <c r="L86" s="171" t="s">
        <v>368</v>
      </c>
      <c r="N86" s="143"/>
    </row>
    <row r="87" spans="1:14" s="19" customFormat="1" ht="15.75" customHeight="1" x14ac:dyDescent="0.2">
      <c r="A87" s="170">
        <v>42764</v>
      </c>
      <c r="B87" s="30" t="s">
        <v>61</v>
      </c>
      <c r="C87" s="30" t="s">
        <v>61</v>
      </c>
      <c r="D87" s="28" t="s">
        <v>252</v>
      </c>
      <c r="E87" s="28" t="s">
        <v>108</v>
      </c>
      <c r="F87" s="28" t="s">
        <v>81</v>
      </c>
      <c r="G87" s="28" t="str">
        <f>VLOOKUP(Repository_table[[#This Row],[Country of Destination]],$T$11:$U$45,2,)</f>
        <v>East Asia and Pacific</v>
      </c>
      <c r="H87" s="28" t="s">
        <v>80</v>
      </c>
      <c r="I87" s="28" t="s">
        <v>270</v>
      </c>
      <c r="J87" s="34">
        <v>3718018</v>
      </c>
      <c r="K87" s="51">
        <v>7.52</v>
      </c>
      <c r="L87" s="171" t="s">
        <v>106</v>
      </c>
      <c r="N87" s="143"/>
    </row>
    <row r="88" spans="1:14" s="19" customFormat="1" ht="15.75" customHeight="1" x14ac:dyDescent="0.2">
      <c r="A88" s="170">
        <v>42766</v>
      </c>
      <c r="B88" s="30" t="s">
        <v>61</v>
      </c>
      <c r="C88" s="30" t="s">
        <v>61</v>
      </c>
      <c r="D88" s="28" t="s">
        <v>251</v>
      </c>
      <c r="E88" s="28" t="s">
        <v>108</v>
      </c>
      <c r="F88" s="28" t="s">
        <v>157</v>
      </c>
      <c r="G88" s="28" t="str">
        <f>VLOOKUP(Repository_table[[#This Row],[Country of Destination]],$T$11:$U$45,2,)</f>
        <v>Middle East and North Africa</v>
      </c>
      <c r="H88" s="28" t="s">
        <v>248</v>
      </c>
      <c r="I88" s="28" t="s">
        <v>270</v>
      </c>
      <c r="J88" s="34">
        <v>2939021</v>
      </c>
      <c r="K88" s="51">
        <v>7.52</v>
      </c>
      <c r="L88" s="171" t="s">
        <v>106</v>
      </c>
      <c r="N88" s="143"/>
    </row>
    <row r="89" spans="1:14" s="19" customFormat="1" ht="15.75" customHeight="1" x14ac:dyDescent="0.2">
      <c r="A89" s="170">
        <v>42768</v>
      </c>
      <c r="B89" s="30" t="s">
        <v>61</v>
      </c>
      <c r="C89" s="30" t="s">
        <v>61</v>
      </c>
      <c r="D89" s="28" t="s">
        <v>252</v>
      </c>
      <c r="E89" s="28" t="s">
        <v>108</v>
      </c>
      <c r="F89" s="28" t="s">
        <v>69</v>
      </c>
      <c r="G89" s="28" t="str">
        <f>VLOOKUP(Repository_table[[#This Row],[Country of Destination]],$T$11:$U$45,2,)</f>
        <v>Europe and Central Asia</v>
      </c>
      <c r="H89" s="28" t="s">
        <v>203</v>
      </c>
      <c r="I89" s="28" t="s">
        <v>270</v>
      </c>
      <c r="J89" s="34">
        <v>1691600</v>
      </c>
      <c r="K89" s="51">
        <v>6.9</v>
      </c>
      <c r="L89" s="171" t="s">
        <v>220</v>
      </c>
      <c r="N89" s="143"/>
    </row>
    <row r="90" spans="1:14" s="19" customFormat="1" ht="15.75" customHeight="1" x14ac:dyDescent="0.2">
      <c r="A90" s="170">
        <v>42768</v>
      </c>
      <c r="B90" s="30" t="s">
        <v>61</v>
      </c>
      <c r="C90" s="30" t="s">
        <v>61</v>
      </c>
      <c r="D90" s="28" t="s">
        <v>252</v>
      </c>
      <c r="E90" s="28" t="s">
        <v>108</v>
      </c>
      <c r="F90" s="28" t="s">
        <v>241</v>
      </c>
      <c r="G90" s="28" t="str">
        <f>VLOOKUP(Repository_table[[#This Row],[Country of Destination]],$T$11:$U$45,2,)</f>
        <v>Europe and Central Asia</v>
      </c>
      <c r="H90" s="28" t="s">
        <v>203</v>
      </c>
      <c r="I90" s="28" t="s">
        <v>270</v>
      </c>
      <c r="J90" s="34">
        <v>1765661</v>
      </c>
      <c r="K90" s="51">
        <v>6.9</v>
      </c>
      <c r="L90" s="171" t="s">
        <v>220</v>
      </c>
      <c r="N90" s="143"/>
    </row>
    <row r="91" spans="1:14" s="19" customFormat="1" ht="15.75" customHeight="1" x14ac:dyDescent="0.2">
      <c r="A91" s="170">
        <v>42769</v>
      </c>
      <c r="B91" s="30" t="s">
        <v>61</v>
      </c>
      <c r="C91" s="30" t="s">
        <v>61</v>
      </c>
      <c r="D91" s="28" t="s">
        <v>252</v>
      </c>
      <c r="E91" s="28" t="s">
        <v>108</v>
      </c>
      <c r="F91" s="28" t="s">
        <v>109</v>
      </c>
      <c r="G91" s="28" t="str">
        <f>VLOOKUP(Repository_table[[#This Row],[Country of Destination]],$T$11:$U$45,2,)</f>
        <v>Europe and Central Asia</v>
      </c>
      <c r="H91" s="28" t="s">
        <v>117</v>
      </c>
      <c r="I91" s="28" t="s">
        <v>270</v>
      </c>
      <c r="J91" s="34">
        <v>3705488</v>
      </c>
      <c r="K91" s="51">
        <v>6.39</v>
      </c>
      <c r="L91" s="171" t="s">
        <v>106</v>
      </c>
      <c r="N91" s="143"/>
    </row>
    <row r="92" spans="1:14" s="19" customFormat="1" ht="15.75" customHeight="1" x14ac:dyDescent="0.2">
      <c r="A92" s="170">
        <v>42771</v>
      </c>
      <c r="B92" s="30" t="s">
        <v>61</v>
      </c>
      <c r="C92" s="30" t="s">
        <v>61</v>
      </c>
      <c r="D92" s="28" t="s">
        <v>252</v>
      </c>
      <c r="E92" s="28" t="s">
        <v>108</v>
      </c>
      <c r="F92" s="28" t="s">
        <v>68</v>
      </c>
      <c r="G92" s="28" t="str">
        <f>VLOOKUP(Repository_table[[#This Row],[Country of Destination]],$T$11:$U$45,2,)</f>
        <v>South Asia</v>
      </c>
      <c r="H92" s="28" t="s">
        <v>280</v>
      </c>
      <c r="I92" s="28" t="s">
        <v>270</v>
      </c>
      <c r="J92" s="34">
        <v>3399239</v>
      </c>
      <c r="K92" s="51">
        <v>3.9</v>
      </c>
      <c r="L92" s="171" t="s">
        <v>106</v>
      </c>
      <c r="N92" s="143"/>
    </row>
    <row r="93" spans="1:14" s="19" customFormat="1" ht="15.75" customHeight="1" x14ac:dyDescent="0.2">
      <c r="A93" s="170">
        <v>42775</v>
      </c>
      <c r="B93" s="30" t="s">
        <v>61</v>
      </c>
      <c r="C93" s="30" t="s">
        <v>61</v>
      </c>
      <c r="D93" s="28" t="s">
        <v>330</v>
      </c>
      <c r="E93" s="28" t="s">
        <v>194</v>
      </c>
      <c r="F93" s="28" t="s">
        <v>76</v>
      </c>
      <c r="G93" s="28" t="str">
        <f>VLOOKUP(Repository_table[[#This Row],[Country of Destination]],$T$11:$U$45,2,)</f>
        <v>Latin America and the Caribbean</v>
      </c>
      <c r="H93" s="28" t="s">
        <v>162</v>
      </c>
      <c r="I93" s="28" t="s">
        <v>270</v>
      </c>
      <c r="J93" s="34">
        <v>3427486</v>
      </c>
      <c r="K93" s="51">
        <v>7.07</v>
      </c>
      <c r="L93" s="171" t="s">
        <v>196</v>
      </c>
      <c r="N93" s="143"/>
    </row>
    <row r="94" spans="1:14" s="19" customFormat="1" ht="15.75" customHeight="1" x14ac:dyDescent="0.2">
      <c r="A94" s="170">
        <v>42777</v>
      </c>
      <c r="B94" s="30" t="s">
        <v>61</v>
      </c>
      <c r="C94" s="30" t="s">
        <v>61</v>
      </c>
      <c r="D94" s="28" t="s">
        <v>252</v>
      </c>
      <c r="E94" s="28" t="s">
        <v>108</v>
      </c>
      <c r="F94" s="28" t="s">
        <v>109</v>
      </c>
      <c r="G94" s="28" t="str">
        <f>VLOOKUP(Repository_table[[#This Row],[Country of Destination]],$T$11:$U$45,2,)</f>
        <v>Europe and Central Asia</v>
      </c>
      <c r="H94" s="28" t="s">
        <v>110</v>
      </c>
      <c r="I94" s="28" t="s">
        <v>270</v>
      </c>
      <c r="J94" s="34">
        <v>3696872</v>
      </c>
      <c r="K94" s="51">
        <v>6.9</v>
      </c>
      <c r="L94" s="171" t="s">
        <v>106</v>
      </c>
      <c r="N94" s="143"/>
    </row>
    <row r="95" spans="1:14" s="19" customFormat="1" ht="15.75" customHeight="1" x14ac:dyDescent="0.2">
      <c r="A95" s="170">
        <v>42778</v>
      </c>
      <c r="B95" s="30" t="s">
        <v>61</v>
      </c>
      <c r="C95" s="30" t="s">
        <v>61</v>
      </c>
      <c r="D95" s="28" t="s">
        <v>252</v>
      </c>
      <c r="E95" s="28" t="s">
        <v>108</v>
      </c>
      <c r="F95" s="28" t="s">
        <v>72</v>
      </c>
      <c r="G95" s="28" t="str">
        <f>VLOOKUP(Repository_table[[#This Row],[Country of Destination]],$T$11:$U$45,2,)</f>
        <v>East Asia and Pacific</v>
      </c>
      <c r="H95" s="28" t="s">
        <v>315</v>
      </c>
      <c r="I95" s="28" t="s">
        <v>270</v>
      </c>
      <c r="J95" s="34">
        <v>3464863</v>
      </c>
      <c r="K95" s="51">
        <v>3.9</v>
      </c>
      <c r="L95" s="171" t="s">
        <v>106</v>
      </c>
      <c r="N95" s="143"/>
    </row>
    <row r="96" spans="1:14" s="19" customFormat="1" ht="15.75" customHeight="1" x14ac:dyDescent="0.2">
      <c r="A96" s="170">
        <v>42780</v>
      </c>
      <c r="B96" s="30" t="s">
        <v>61</v>
      </c>
      <c r="C96" s="30" t="s">
        <v>61</v>
      </c>
      <c r="D96" s="28" t="s">
        <v>251</v>
      </c>
      <c r="E96" s="28" t="s">
        <v>108</v>
      </c>
      <c r="F96" s="28" t="s">
        <v>76</v>
      </c>
      <c r="G96" s="28" t="str">
        <f>VLOOKUP(Repository_table[[#This Row],[Country of Destination]],$T$11:$U$45,2,)</f>
        <v>Latin America and the Caribbean</v>
      </c>
      <c r="H96" s="28" t="s">
        <v>86</v>
      </c>
      <c r="I96" s="28" t="s">
        <v>270</v>
      </c>
      <c r="J96" s="34">
        <v>3606218</v>
      </c>
      <c r="K96" s="51">
        <v>6.39</v>
      </c>
      <c r="L96" s="171" t="s">
        <v>106</v>
      </c>
      <c r="N96" s="143"/>
    </row>
    <row r="97" spans="1:14" s="19" customFormat="1" ht="15.75" customHeight="1" x14ac:dyDescent="0.2">
      <c r="A97" s="170">
        <v>42781</v>
      </c>
      <c r="B97" s="30" t="s">
        <v>61</v>
      </c>
      <c r="C97" s="30" t="s">
        <v>61</v>
      </c>
      <c r="D97" s="28" t="s">
        <v>251</v>
      </c>
      <c r="E97" s="28" t="s">
        <v>108</v>
      </c>
      <c r="F97" s="28" t="s">
        <v>112</v>
      </c>
      <c r="G97" s="28" t="str">
        <f>VLOOKUP(Repository_table[[#This Row],[Country of Destination]],$T$11:$U$45,2,)</f>
        <v>Latin America and the Caribbean</v>
      </c>
      <c r="H97" s="28" t="s">
        <v>195</v>
      </c>
      <c r="I97" s="28" t="s">
        <v>270</v>
      </c>
      <c r="J97" s="34">
        <v>2950188</v>
      </c>
      <c r="K97" s="51">
        <v>6.9</v>
      </c>
      <c r="L97" s="171" t="s">
        <v>106</v>
      </c>
      <c r="N97" s="143"/>
    </row>
    <row r="98" spans="1:14" s="19" customFormat="1" ht="15.75" customHeight="1" x14ac:dyDescent="0.2">
      <c r="A98" s="170">
        <v>42783</v>
      </c>
      <c r="B98" s="30" t="s">
        <v>61</v>
      </c>
      <c r="C98" s="30" t="s">
        <v>61</v>
      </c>
      <c r="D98" s="28" t="s">
        <v>252</v>
      </c>
      <c r="E98" s="28" t="s">
        <v>108</v>
      </c>
      <c r="F98" s="28" t="s">
        <v>72</v>
      </c>
      <c r="G98" s="28" t="str">
        <f>VLOOKUP(Repository_table[[#This Row],[Country of Destination]],$T$11:$U$45,2,)</f>
        <v>East Asia and Pacific</v>
      </c>
      <c r="H98" s="28" t="s">
        <v>96</v>
      </c>
      <c r="I98" s="28" t="s">
        <v>270</v>
      </c>
      <c r="J98" s="34">
        <v>3444825</v>
      </c>
      <c r="K98" s="51">
        <v>3.9</v>
      </c>
      <c r="L98" s="171" t="s">
        <v>106</v>
      </c>
      <c r="N98" s="143"/>
    </row>
    <row r="99" spans="1:14" s="19" customFormat="1" ht="15.75" customHeight="1" x14ac:dyDescent="0.2">
      <c r="A99" s="170">
        <v>42786</v>
      </c>
      <c r="B99" s="30" t="s">
        <v>61</v>
      </c>
      <c r="C99" s="30" t="s">
        <v>61</v>
      </c>
      <c r="D99" s="28" t="s">
        <v>330</v>
      </c>
      <c r="E99" s="28" t="s">
        <v>194</v>
      </c>
      <c r="F99" s="28" t="s">
        <v>76</v>
      </c>
      <c r="G99" s="28" t="str">
        <f>VLOOKUP(Repository_table[[#This Row],[Country of Destination]],$T$11:$U$45,2,)</f>
        <v>Latin America and the Caribbean</v>
      </c>
      <c r="H99" s="28" t="s">
        <v>187</v>
      </c>
      <c r="I99" s="28" t="s">
        <v>270</v>
      </c>
      <c r="J99" s="34">
        <v>3667863</v>
      </c>
      <c r="K99" s="51">
        <v>5.33</v>
      </c>
      <c r="L99" s="171" t="s">
        <v>196</v>
      </c>
      <c r="N99" s="143"/>
    </row>
    <row r="100" spans="1:14" s="19" customFormat="1" ht="15.75" customHeight="1" x14ac:dyDescent="0.2">
      <c r="A100" s="170">
        <v>42786</v>
      </c>
      <c r="B100" s="30" t="s">
        <v>61</v>
      </c>
      <c r="C100" s="30" t="s">
        <v>61</v>
      </c>
      <c r="D100" s="28" t="s">
        <v>330</v>
      </c>
      <c r="E100" s="28" t="s">
        <v>194</v>
      </c>
      <c r="F100" s="28" t="s">
        <v>225</v>
      </c>
      <c r="G100" s="28" t="str">
        <f>VLOOKUP(Repository_table[[#This Row],[Country of Destination]],$T$11:$U$45,2,)</f>
        <v>Middle East and North Africa</v>
      </c>
      <c r="H100" s="28" t="s">
        <v>209</v>
      </c>
      <c r="I100" s="28" t="s">
        <v>270</v>
      </c>
      <c r="J100" s="34">
        <v>3378113</v>
      </c>
      <c r="K100" s="51">
        <v>5.29</v>
      </c>
      <c r="L100" s="171" t="s">
        <v>70</v>
      </c>
      <c r="N100" s="143"/>
    </row>
    <row r="101" spans="1:14" s="19" customFormat="1" ht="15.75" customHeight="1" x14ac:dyDescent="0.2">
      <c r="A101" s="170">
        <v>42789</v>
      </c>
      <c r="B101" s="30" t="s">
        <v>61</v>
      </c>
      <c r="C101" s="30" t="s">
        <v>61</v>
      </c>
      <c r="D101" s="28" t="s">
        <v>251</v>
      </c>
      <c r="E101" s="28" t="s">
        <v>108</v>
      </c>
      <c r="F101" s="28" t="s">
        <v>157</v>
      </c>
      <c r="G101" s="28" t="str">
        <f>VLOOKUP(Repository_table[[#This Row],[Country of Destination]],$T$11:$U$45,2,)</f>
        <v>Middle East and North Africa</v>
      </c>
      <c r="H101" s="28" t="s">
        <v>90</v>
      </c>
      <c r="I101" s="28" t="s">
        <v>270</v>
      </c>
      <c r="J101" s="34">
        <v>2944820</v>
      </c>
      <c r="K101" s="51">
        <v>3.9</v>
      </c>
      <c r="L101" s="171" t="s">
        <v>106</v>
      </c>
      <c r="N101" s="143"/>
    </row>
    <row r="102" spans="1:14" s="19" customFormat="1" ht="15.75" customHeight="1" x14ac:dyDescent="0.2">
      <c r="A102" s="170">
        <v>42790</v>
      </c>
      <c r="B102" s="30" t="s">
        <v>61</v>
      </c>
      <c r="C102" s="30" t="s">
        <v>61</v>
      </c>
      <c r="D102" s="28" t="s">
        <v>330</v>
      </c>
      <c r="E102" s="28" t="s">
        <v>194</v>
      </c>
      <c r="F102" s="28" t="s">
        <v>76</v>
      </c>
      <c r="G102" s="28" t="str">
        <f>VLOOKUP(Repository_table[[#This Row],[Country of Destination]],$T$11:$U$45,2,)</f>
        <v>Latin America and the Caribbean</v>
      </c>
      <c r="H102" s="28" t="s">
        <v>158</v>
      </c>
      <c r="I102" s="28" t="s">
        <v>270</v>
      </c>
      <c r="J102" s="34">
        <v>3705611</v>
      </c>
      <c r="K102" s="51">
        <v>5.89</v>
      </c>
      <c r="L102" s="171" t="s">
        <v>196</v>
      </c>
      <c r="N102" s="143"/>
    </row>
    <row r="103" spans="1:14" s="19" customFormat="1" ht="15.75" customHeight="1" x14ac:dyDescent="0.2">
      <c r="A103" s="170">
        <v>42792</v>
      </c>
      <c r="B103" s="30" t="s">
        <v>61</v>
      </c>
      <c r="C103" s="30" t="s">
        <v>61</v>
      </c>
      <c r="D103" s="28" t="s">
        <v>252</v>
      </c>
      <c r="E103" s="28" t="s">
        <v>108</v>
      </c>
      <c r="F103" s="28" t="s">
        <v>81</v>
      </c>
      <c r="G103" s="28" t="str">
        <f>VLOOKUP(Repository_table[[#This Row],[Country of Destination]],$T$11:$U$45,2,)</f>
        <v>East Asia and Pacific</v>
      </c>
      <c r="H103" s="28" t="s">
        <v>111</v>
      </c>
      <c r="I103" s="28" t="s">
        <v>270</v>
      </c>
      <c r="J103" s="34">
        <v>3705039</v>
      </c>
      <c r="K103" s="51">
        <v>6.9</v>
      </c>
      <c r="L103" s="171" t="s">
        <v>106</v>
      </c>
      <c r="N103" s="143"/>
    </row>
    <row r="104" spans="1:14" s="19" customFormat="1" ht="15.75" customHeight="1" x14ac:dyDescent="0.2">
      <c r="A104" s="170">
        <v>42794</v>
      </c>
      <c r="B104" s="30" t="s">
        <v>61</v>
      </c>
      <c r="C104" s="30" t="s">
        <v>61</v>
      </c>
      <c r="D104" s="28" t="s">
        <v>252</v>
      </c>
      <c r="E104" s="28" t="s">
        <v>108</v>
      </c>
      <c r="F104" s="28" t="s">
        <v>72</v>
      </c>
      <c r="G104" s="28" t="str">
        <f>VLOOKUP(Repository_table[[#This Row],[Country of Destination]],$T$11:$U$45,2,)</f>
        <v>East Asia and Pacific</v>
      </c>
      <c r="H104" s="28" t="s">
        <v>210</v>
      </c>
      <c r="I104" s="28" t="s">
        <v>270</v>
      </c>
      <c r="J104" s="34">
        <v>3428365</v>
      </c>
      <c r="K104" s="51">
        <v>6.39</v>
      </c>
      <c r="L104" s="171" t="s">
        <v>106</v>
      </c>
      <c r="N104" s="143"/>
    </row>
    <row r="105" spans="1:14" s="19" customFormat="1" ht="15.75" customHeight="1" x14ac:dyDescent="0.2">
      <c r="A105" s="170">
        <v>42796</v>
      </c>
      <c r="B105" s="30" t="s">
        <v>61</v>
      </c>
      <c r="C105" s="30" t="s">
        <v>61</v>
      </c>
      <c r="D105" s="28" t="s">
        <v>251</v>
      </c>
      <c r="E105" s="28" t="s">
        <v>108</v>
      </c>
      <c r="F105" s="28" t="s">
        <v>113</v>
      </c>
      <c r="G105" s="28" t="str">
        <f>VLOOKUP(Repository_table[[#This Row],[Country of Destination]],$T$11:$U$45,2,)</f>
        <v>East Asia and Pacific</v>
      </c>
      <c r="H105" s="28" t="s">
        <v>114</v>
      </c>
      <c r="I105" s="28" t="s">
        <v>270</v>
      </c>
      <c r="J105" s="34">
        <v>3583966</v>
      </c>
      <c r="K105" s="51">
        <v>3.02</v>
      </c>
      <c r="L105" s="171" t="s">
        <v>106</v>
      </c>
      <c r="N105" s="143"/>
    </row>
    <row r="106" spans="1:14" s="19" customFormat="1" ht="15.75" customHeight="1" x14ac:dyDescent="0.2">
      <c r="A106" s="170">
        <v>42802</v>
      </c>
      <c r="B106" s="30" t="s">
        <v>61</v>
      </c>
      <c r="C106" s="30" t="s">
        <v>61</v>
      </c>
      <c r="D106" s="28" t="s">
        <v>330</v>
      </c>
      <c r="E106" s="28" t="s">
        <v>194</v>
      </c>
      <c r="F106" s="28" t="s">
        <v>76</v>
      </c>
      <c r="G106" s="28" t="str">
        <f>VLOOKUP(Repository_table[[#This Row],[Country of Destination]],$T$11:$U$45,2,)</f>
        <v>Latin America and the Caribbean</v>
      </c>
      <c r="H106" s="28" t="s">
        <v>162</v>
      </c>
      <c r="I106" s="28" t="s">
        <v>270</v>
      </c>
      <c r="J106" s="34">
        <v>3404694</v>
      </c>
      <c r="K106" s="51">
        <v>5.0999999999999996</v>
      </c>
      <c r="L106" s="171" t="s">
        <v>196</v>
      </c>
      <c r="N106" s="143"/>
    </row>
    <row r="107" spans="1:14" s="19" customFormat="1" ht="15.75" customHeight="1" x14ac:dyDescent="0.2">
      <c r="A107" s="170">
        <v>42803</v>
      </c>
      <c r="B107" s="30" t="s">
        <v>61</v>
      </c>
      <c r="C107" s="30" t="s">
        <v>61</v>
      </c>
      <c r="D107" s="28" t="s">
        <v>251</v>
      </c>
      <c r="E107" s="28" t="s">
        <v>108</v>
      </c>
      <c r="F107" s="28" t="s">
        <v>157</v>
      </c>
      <c r="G107" s="28" t="str">
        <f>VLOOKUP(Repository_table[[#This Row],[Country of Destination]],$T$11:$U$45,2,)</f>
        <v>Middle East and North Africa</v>
      </c>
      <c r="H107" s="28" t="s">
        <v>233</v>
      </c>
      <c r="I107" s="28" t="s">
        <v>270</v>
      </c>
      <c r="J107" s="34">
        <v>3358596</v>
      </c>
      <c r="K107" s="51">
        <v>3.02</v>
      </c>
      <c r="L107" s="171" t="s">
        <v>106</v>
      </c>
      <c r="N107" s="143"/>
    </row>
    <row r="108" spans="1:14" s="19" customFormat="1" ht="15.75" customHeight="1" x14ac:dyDescent="0.2">
      <c r="A108" s="170">
        <v>42806</v>
      </c>
      <c r="B108" s="30" t="s">
        <v>61</v>
      </c>
      <c r="C108" s="30" t="s">
        <v>61</v>
      </c>
      <c r="D108" s="28" t="s">
        <v>251</v>
      </c>
      <c r="E108" s="28" t="s">
        <v>108</v>
      </c>
      <c r="F108" s="28" t="s">
        <v>157</v>
      </c>
      <c r="G108" s="28" t="str">
        <f>VLOOKUP(Repository_table[[#This Row],[Country of Destination]],$T$11:$U$45,2,)</f>
        <v>Middle East and North Africa</v>
      </c>
      <c r="H108" s="28" t="s">
        <v>216</v>
      </c>
      <c r="I108" s="28" t="s">
        <v>270</v>
      </c>
      <c r="J108" s="34">
        <v>3296471</v>
      </c>
      <c r="K108" s="51">
        <v>5.51</v>
      </c>
      <c r="L108" s="171" t="s">
        <v>106</v>
      </c>
      <c r="N108" s="143"/>
    </row>
    <row r="109" spans="1:14" s="19" customFormat="1" ht="15.75" customHeight="1" x14ac:dyDescent="0.2">
      <c r="A109" s="170">
        <v>42809</v>
      </c>
      <c r="B109" s="30" t="s">
        <v>61</v>
      </c>
      <c r="C109" s="30" t="s">
        <v>61</v>
      </c>
      <c r="D109" s="28" t="s">
        <v>252</v>
      </c>
      <c r="E109" s="28" t="s">
        <v>108</v>
      </c>
      <c r="F109" s="28" t="s">
        <v>116</v>
      </c>
      <c r="G109" s="28" t="str">
        <f>VLOOKUP(Repository_table[[#This Row],[Country of Destination]],$T$11:$U$45,2,)</f>
        <v>South Asia</v>
      </c>
      <c r="H109" s="28" t="s">
        <v>223</v>
      </c>
      <c r="I109" s="28" t="s">
        <v>270</v>
      </c>
      <c r="J109" s="34">
        <v>3165927</v>
      </c>
      <c r="K109" s="51">
        <v>3.02</v>
      </c>
      <c r="L109" s="171" t="s">
        <v>106</v>
      </c>
      <c r="N109" s="143"/>
    </row>
    <row r="110" spans="1:14" s="19" customFormat="1" ht="15.75" customHeight="1" x14ac:dyDescent="0.2">
      <c r="A110" s="170">
        <v>42811</v>
      </c>
      <c r="B110" s="30" t="s">
        <v>61</v>
      </c>
      <c r="C110" s="30" t="s">
        <v>61</v>
      </c>
      <c r="D110" s="28" t="s">
        <v>330</v>
      </c>
      <c r="E110" s="28" t="s">
        <v>194</v>
      </c>
      <c r="F110" s="28" t="s">
        <v>113</v>
      </c>
      <c r="G110" s="28" t="str">
        <f>VLOOKUP(Repository_table[[#This Row],[Country of Destination]],$T$11:$U$45,2,)</f>
        <v>East Asia and Pacific</v>
      </c>
      <c r="H110" s="28" t="s">
        <v>203</v>
      </c>
      <c r="I110" s="28" t="s">
        <v>270</v>
      </c>
      <c r="J110" s="34">
        <v>3457554</v>
      </c>
      <c r="K110" s="51">
        <v>4.34</v>
      </c>
      <c r="L110" s="171" t="s">
        <v>196</v>
      </c>
      <c r="N110" s="143"/>
    </row>
    <row r="111" spans="1:14" s="19" customFormat="1" ht="15.75" customHeight="1" x14ac:dyDescent="0.2">
      <c r="A111" s="170">
        <v>42813</v>
      </c>
      <c r="B111" s="30" t="s">
        <v>61</v>
      </c>
      <c r="C111" s="30" t="s">
        <v>61</v>
      </c>
      <c r="D111" s="28" t="s">
        <v>330</v>
      </c>
      <c r="E111" s="28" t="s">
        <v>194</v>
      </c>
      <c r="F111" s="28" t="s">
        <v>109</v>
      </c>
      <c r="G111" s="28" t="str">
        <f>VLOOKUP(Repository_table[[#This Row],[Country of Destination]],$T$11:$U$45,2,)</f>
        <v>Europe and Central Asia</v>
      </c>
      <c r="H111" s="28" t="s">
        <v>110</v>
      </c>
      <c r="I111" s="28" t="s">
        <v>270</v>
      </c>
      <c r="J111" s="34">
        <v>3520905</v>
      </c>
      <c r="K111" s="51">
        <v>4.42</v>
      </c>
      <c r="L111" s="171" t="s">
        <v>70</v>
      </c>
      <c r="N111" s="143"/>
    </row>
    <row r="112" spans="1:14" s="19" customFormat="1" ht="15.75" customHeight="1" x14ac:dyDescent="0.2">
      <c r="A112" s="170">
        <v>42814</v>
      </c>
      <c r="B112" s="30" t="s">
        <v>61</v>
      </c>
      <c r="C112" s="30" t="s">
        <v>61</v>
      </c>
      <c r="D112" s="28" t="s">
        <v>330</v>
      </c>
      <c r="E112" s="28" t="s">
        <v>194</v>
      </c>
      <c r="F112" s="28" t="s">
        <v>185</v>
      </c>
      <c r="G112" s="28" t="str">
        <f>VLOOKUP(Repository_table[[#This Row],[Country of Destination]],$T$11:$U$45,2,)</f>
        <v>Latin America and the Caribbean</v>
      </c>
      <c r="H112" s="28" t="s">
        <v>361</v>
      </c>
      <c r="I112" s="28" t="s">
        <v>270</v>
      </c>
      <c r="J112" s="34">
        <v>2933786</v>
      </c>
      <c r="K112" s="51">
        <v>5.37</v>
      </c>
      <c r="L112" s="171" t="s">
        <v>70</v>
      </c>
      <c r="N112" s="143"/>
    </row>
    <row r="113" spans="1:14" s="19" customFormat="1" ht="15.75" customHeight="1" x14ac:dyDescent="0.2">
      <c r="A113" s="170">
        <v>42816</v>
      </c>
      <c r="B113" s="30" t="s">
        <v>61</v>
      </c>
      <c r="C113" s="30" t="s">
        <v>61</v>
      </c>
      <c r="D113" s="28" t="s">
        <v>252</v>
      </c>
      <c r="E113" s="28" t="s">
        <v>108</v>
      </c>
      <c r="F113" s="28" t="s">
        <v>333</v>
      </c>
      <c r="G113" s="28" t="str">
        <f>VLOOKUP(Repository_table[[#This Row],[Country of Destination]],$T$11:$U$45,2,)</f>
        <v>East Asia and Pacific</v>
      </c>
      <c r="H113" s="28" t="s">
        <v>295</v>
      </c>
      <c r="I113" s="28" t="s">
        <v>270</v>
      </c>
      <c r="J113" s="34">
        <v>3112643</v>
      </c>
      <c r="K113" s="51">
        <v>3.02</v>
      </c>
      <c r="L113" s="171" t="s">
        <v>106</v>
      </c>
      <c r="N113" s="143"/>
    </row>
    <row r="114" spans="1:14" s="19" customFormat="1" ht="15.75" customHeight="1" x14ac:dyDescent="0.2">
      <c r="A114" s="170">
        <v>42818</v>
      </c>
      <c r="B114" s="30" t="s">
        <v>61</v>
      </c>
      <c r="C114" s="30" t="s">
        <v>61</v>
      </c>
      <c r="D114" s="28" t="s">
        <v>330</v>
      </c>
      <c r="E114" s="28" t="s">
        <v>194</v>
      </c>
      <c r="F114" s="28" t="s">
        <v>76</v>
      </c>
      <c r="G114" s="28" t="str">
        <f>VLOOKUP(Repository_table[[#This Row],[Country of Destination]],$T$11:$U$45,2,)</f>
        <v>Latin America and the Caribbean</v>
      </c>
      <c r="H114" s="28" t="s">
        <v>173</v>
      </c>
      <c r="I114" s="28" t="s">
        <v>270</v>
      </c>
      <c r="J114" s="34">
        <v>3707229</v>
      </c>
      <c r="K114" s="51">
        <v>4.54</v>
      </c>
      <c r="L114" s="171" t="s">
        <v>196</v>
      </c>
      <c r="N114" s="143"/>
    </row>
    <row r="115" spans="1:14" s="19" customFormat="1" ht="15.75" customHeight="1" x14ac:dyDescent="0.2">
      <c r="A115" s="170">
        <v>42820</v>
      </c>
      <c r="B115" s="30" t="s">
        <v>61</v>
      </c>
      <c r="C115" s="30" t="s">
        <v>61</v>
      </c>
      <c r="D115" s="28" t="s">
        <v>251</v>
      </c>
      <c r="E115" s="28" t="s">
        <v>108</v>
      </c>
      <c r="F115" s="28" t="s">
        <v>76</v>
      </c>
      <c r="G115" s="28" t="str">
        <f>VLOOKUP(Repository_table[[#This Row],[Country of Destination]],$T$11:$U$45,2,)</f>
        <v>Latin America and the Caribbean</v>
      </c>
      <c r="H115" s="28" t="s">
        <v>86</v>
      </c>
      <c r="I115" s="28" t="s">
        <v>270</v>
      </c>
      <c r="J115" s="34">
        <v>3615896</v>
      </c>
      <c r="K115" s="51">
        <v>5.51</v>
      </c>
      <c r="L115" s="171" t="s">
        <v>106</v>
      </c>
      <c r="N115" s="143"/>
    </row>
    <row r="116" spans="1:14" s="19" customFormat="1" ht="15.75" customHeight="1" x14ac:dyDescent="0.2">
      <c r="A116" s="170">
        <v>42824</v>
      </c>
      <c r="B116" s="30" t="s">
        <v>61</v>
      </c>
      <c r="C116" s="30" t="s">
        <v>61</v>
      </c>
      <c r="D116" s="28" t="s">
        <v>252</v>
      </c>
      <c r="E116" s="28" t="s">
        <v>108</v>
      </c>
      <c r="F116" s="28" t="s">
        <v>225</v>
      </c>
      <c r="G116" s="28" t="str">
        <f>VLOOKUP(Repository_table[[#This Row],[Country of Destination]],$T$11:$U$45,2,)</f>
        <v>Middle East and North Africa</v>
      </c>
      <c r="H116" s="28" t="s">
        <v>337</v>
      </c>
      <c r="I116" s="28" t="s">
        <v>270</v>
      </c>
      <c r="J116" s="34">
        <v>3360169</v>
      </c>
      <c r="K116" s="51">
        <v>3.02</v>
      </c>
      <c r="L116" s="171" t="s">
        <v>106</v>
      </c>
      <c r="N116" s="143"/>
    </row>
    <row r="117" spans="1:14" s="19" customFormat="1" ht="15.75" customHeight="1" x14ac:dyDescent="0.2">
      <c r="A117" s="170">
        <v>42824</v>
      </c>
      <c r="B117" s="30" t="s">
        <v>61</v>
      </c>
      <c r="C117" s="30" t="s">
        <v>61</v>
      </c>
      <c r="D117" s="28" t="s">
        <v>251</v>
      </c>
      <c r="E117" s="28" t="s">
        <v>108</v>
      </c>
      <c r="F117" s="28" t="s">
        <v>112</v>
      </c>
      <c r="G117" s="28" t="str">
        <f>VLOOKUP(Repository_table[[#This Row],[Country of Destination]],$T$11:$U$45,2,)</f>
        <v>Latin America and the Caribbean</v>
      </c>
      <c r="H117" s="28" t="s">
        <v>115</v>
      </c>
      <c r="I117" s="28" t="s">
        <v>270</v>
      </c>
      <c r="J117" s="34">
        <v>2951103</v>
      </c>
      <c r="K117" s="51">
        <v>6.02</v>
      </c>
      <c r="L117" s="171" t="s">
        <v>106</v>
      </c>
      <c r="N117" s="143"/>
    </row>
    <row r="118" spans="1:14" s="19" customFormat="1" ht="15.75" customHeight="1" x14ac:dyDescent="0.2">
      <c r="A118" s="170">
        <v>42826</v>
      </c>
      <c r="B118" s="30" t="s">
        <v>61</v>
      </c>
      <c r="C118" s="30" t="s">
        <v>61</v>
      </c>
      <c r="D118" s="28" t="s">
        <v>330</v>
      </c>
      <c r="E118" s="28" t="s">
        <v>194</v>
      </c>
      <c r="F118" s="28" t="s">
        <v>178</v>
      </c>
      <c r="G118" s="28" t="str">
        <f>VLOOKUP(Repository_table[[#This Row],[Country of Destination]],$T$11:$U$45,2,)</f>
        <v>Latin America and the Caribbean</v>
      </c>
      <c r="H118" s="28" t="s">
        <v>118</v>
      </c>
      <c r="I118" s="28" t="s">
        <v>270</v>
      </c>
      <c r="J118" s="34">
        <v>3458399</v>
      </c>
      <c r="K118" s="51">
        <v>4.59</v>
      </c>
      <c r="L118" s="171" t="s">
        <v>70</v>
      </c>
      <c r="N118" s="143"/>
    </row>
    <row r="119" spans="1:14" s="19" customFormat="1" ht="15.75" customHeight="1" x14ac:dyDescent="0.2">
      <c r="A119" s="170">
        <v>42828</v>
      </c>
      <c r="B119" s="30" t="s">
        <v>61</v>
      </c>
      <c r="C119" s="30" t="s">
        <v>61</v>
      </c>
      <c r="D119" s="28" t="s">
        <v>330</v>
      </c>
      <c r="E119" s="28" t="s">
        <v>194</v>
      </c>
      <c r="F119" s="28" t="s">
        <v>225</v>
      </c>
      <c r="G119" s="28" t="str">
        <f>VLOOKUP(Repository_table[[#This Row],[Country of Destination]],$T$11:$U$45,2,)</f>
        <v>Middle East and North Africa</v>
      </c>
      <c r="H119" s="28" t="s">
        <v>294</v>
      </c>
      <c r="I119" s="28" t="s">
        <v>270</v>
      </c>
      <c r="J119" s="34">
        <v>3429143</v>
      </c>
      <c r="K119" s="51">
        <v>4.41</v>
      </c>
      <c r="L119" s="171" t="s">
        <v>70</v>
      </c>
      <c r="N119" s="143"/>
    </row>
    <row r="120" spans="1:14" s="19" customFormat="1" ht="15.75" customHeight="1" x14ac:dyDescent="0.2">
      <c r="A120" s="170">
        <v>42830</v>
      </c>
      <c r="B120" s="30" t="s">
        <v>61</v>
      </c>
      <c r="C120" s="30" t="s">
        <v>61</v>
      </c>
      <c r="D120" s="28" t="s">
        <v>252</v>
      </c>
      <c r="E120" s="28" t="s">
        <v>108</v>
      </c>
      <c r="F120" s="28" t="s">
        <v>331</v>
      </c>
      <c r="G120" s="28" t="str">
        <f>VLOOKUP(Repository_table[[#This Row],[Country of Destination]],$T$11:$U$45,2,)</f>
        <v>Middle East and North Africa</v>
      </c>
      <c r="H120" s="28" t="s">
        <v>317</v>
      </c>
      <c r="I120" s="28" t="s">
        <v>270</v>
      </c>
      <c r="J120" s="34">
        <v>3346529</v>
      </c>
      <c r="K120" s="51">
        <v>3.65</v>
      </c>
      <c r="L120" s="171"/>
      <c r="N120" s="143"/>
    </row>
    <row r="121" spans="1:14" s="19" customFormat="1" ht="15.75" customHeight="1" x14ac:dyDescent="0.2">
      <c r="A121" s="170">
        <v>42832</v>
      </c>
      <c r="B121" s="30" t="s">
        <v>61</v>
      </c>
      <c r="C121" s="30" t="s">
        <v>61</v>
      </c>
      <c r="D121" s="28" t="s">
        <v>330</v>
      </c>
      <c r="E121" s="28" t="s">
        <v>194</v>
      </c>
      <c r="F121" s="28" t="s">
        <v>76</v>
      </c>
      <c r="G121" s="28" t="str">
        <f>VLOOKUP(Repository_table[[#This Row],[Country of Destination]],$T$11:$U$45,2,)</f>
        <v>Latin America and the Caribbean</v>
      </c>
      <c r="H121" s="28" t="s">
        <v>169</v>
      </c>
      <c r="I121" s="28" t="s">
        <v>270</v>
      </c>
      <c r="J121" s="34">
        <v>3536643</v>
      </c>
      <c r="K121" s="51">
        <v>4.4000000000000004</v>
      </c>
      <c r="L121" s="171" t="s">
        <v>70</v>
      </c>
      <c r="N121" s="143"/>
    </row>
    <row r="122" spans="1:14" s="19" customFormat="1" ht="15.75" customHeight="1" x14ac:dyDescent="0.2">
      <c r="A122" s="170">
        <v>42833</v>
      </c>
      <c r="B122" s="30" t="s">
        <v>61</v>
      </c>
      <c r="C122" s="30" t="s">
        <v>61</v>
      </c>
      <c r="D122" s="28" t="s">
        <v>330</v>
      </c>
      <c r="E122" s="28" t="s">
        <v>194</v>
      </c>
      <c r="F122" s="28" t="s">
        <v>76</v>
      </c>
      <c r="G122" s="28" t="str">
        <f>VLOOKUP(Repository_table[[#This Row],[Country of Destination]],$T$11:$U$45,2,)</f>
        <v>Latin America and the Caribbean</v>
      </c>
      <c r="H122" s="28" t="s">
        <v>158</v>
      </c>
      <c r="I122" s="28" t="s">
        <v>270</v>
      </c>
      <c r="J122" s="34">
        <v>3688816</v>
      </c>
      <c r="K122" s="51">
        <v>4.78</v>
      </c>
      <c r="L122" s="171" t="s">
        <v>70</v>
      </c>
      <c r="N122" s="143"/>
    </row>
    <row r="123" spans="1:14" s="19" customFormat="1" ht="15.75" customHeight="1" x14ac:dyDescent="0.2">
      <c r="A123" s="170">
        <v>42835</v>
      </c>
      <c r="B123" s="30" t="s">
        <v>61</v>
      </c>
      <c r="C123" s="30" t="s">
        <v>61</v>
      </c>
      <c r="D123" s="28" t="s">
        <v>251</v>
      </c>
      <c r="E123" s="28" t="s">
        <v>108</v>
      </c>
      <c r="F123" s="28" t="s">
        <v>112</v>
      </c>
      <c r="G123" s="28" t="str">
        <f>VLOOKUP(Repository_table[[#This Row],[Country of Destination]],$T$11:$U$45,2,)</f>
        <v>Latin America and the Caribbean</v>
      </c>
      <c r="H123" s="28" t="s">
        <v>187</v>
      </c>
      <c r="I123" s="28" t="s">
        <v>270</v>
      </c>
      <c r="J123" s="34">
        <v>2951959</v>
      </c>
      <c r="K123" s="51">
        <v>6.14</v>
      </c>
      <c r="L123" s="171" t="s">
        <v>106</v>
      </c>
      <c r="N123" s="143"/>
    </row>
    <row r="124" spans="1:14" s="19" customFormat="1" ht="15.75" customHeight="1" x14ac:dyDescent="0.2">
      <c r="A124" s="170">
        <v>42837</v>
      </c>
      <c r="B124" s="30" t="s">
        <v>61</v>
      </c>
      <c r="C124" s="30" t="s">
        <v>61</v>
      </c>
      <c r="D124" s="28" t="s">
        <v>251</v>
      </c>
      <c r="E124" s="28" t="s">
        <v>108</v>
      </c>
      <c r="F124" s="28" t="s">
        <v>76</v>
      </c>
      <c r="G124" s="28" t="str">
        <f>VLOOKUP(Repository_table[[#This Row],[Country of Destination]],$T$11:$U$45,2,)</f>
        <v>Latin America and the Caribbean</v>
      </c>
      <c r="H124" s="28" t="s">
        <v>360</v>
      </c>
      <c r="I124" s="28" t="s">
        <v>270</v>
      </c>
      <c r="J124" s="34">
        <v>3051293</v>
      </c>
      <c r="K124" s="51">
        <v>3.65</v>
      </c>
      <c r="L124" s="171"/>
      <c r="N124" s="143"/>
    </row>
    <row r="125" spans="1:14" s="19" customFormat="1" ht="15.75" customHeight="1" x14ac:dyDescent="0.2">
      <c r="A125" s="170">
        <v>42839</v>
      </c>
      <c r="B125" s="30" t="s">
        <v>61</v>
      </c>
      <c r="C125" s="30" t="s">
        <v>61</v>
      </c>
      <c r="D125" s="28" t="s">
        <v>252</v>
      </c>
      <c r="E125" s="28" t="s">
        <v>108</v>
      </c>
      <c r="F125" s="28" t="s">
        <v>81</v>
      </c>
      <c r="G125" s="28" t="str">
        <f>VLOOKUP(Repository_table[[#This Row],[Country of Destination]],$T$11:$U$45,2,)</f>
        <v>East Asia and Pacific</v>
      </c>
      <c r="H125" s="28" t="s">
        <v>173</v>
      </c>
      <c r="I125" s="28" t="s">
        <v>270</v>
      </c>
      <c r="J125" s="34">
        <v>3681272</v>
      </c>
      <c r="K125" s="51">
        <v>6.65</v>
      </c>
      <c r="L125" s="171" t="s">
        <v>106</v>
      </c>
      <c r="N125" s="143"/>
    </row>
    <row r="126" spans="1:14" s="19" customFormat="1" ht="15.75" customHeight="1" x14ac:dyDescent="0.2">
      <c r="A126" s="170">
        <v>42841</v>
      </c>
      <c r="B126" s="30" t="s">
        <v>61</v>
      </c>
      <c r="C126" s="30" t="s">
        <v>61</v>
      </c>
      <c r="D126" s="28" t="s">
        <v>330</v>
      </c>
      <c r="E126" s="28" t="s">
        <v>194</v>
      </c>
      <c r="F126" s="28" t="s">
        <v>178</v>
      </c>
      <c r="G126" s="28" t="str">
        <f>VLOOKUP(Repository_table[[#This Row],[Country of Destination]],$T$11:$U$45,2,)</f>
        <v>Latin America and the Caribbean</v>
      </c>
      <c r="H126" s="28" t="s">
        <v>162</v>
      </c>
      <c r="I126" s="28" t="s">
        <v>270</v>
      </c>
      <c r="J126" s="34">
        <v>3405702</v>
      </c>
      <c r="K126" s="51">
        <v>5.07</v>
      </c>
      <c r="L126" s="171" t="s">
        <v>70</v>
      </c>
      <c r="N126" s="143"/>
    </row>
    <row r="127" spans="1:14" s="19" customFormat="1" ht="15.75" customHeight="1" x14ac:dyDescent="0.2">
      <c r="A127" s="170">
        <v>42842</v>
      </c>
      <c r="B127" s="30" t="s">
        <v>61</v>
      </c>
      <c r="C127" s="30" t="s">
        <v>61</v>
      </c>
      <c r="D127" s="28" t="s">
        <v>252</v>
      </c>
      <c r="E127" s="28" t="s">
        <v>108</v>
      </c>
      <c r="F127" s="28" t="s">
        <v>81</v>
      </c>
      <c r="G127" s="28" t="str">
        <f>VLOOKUP(Repository_table[[#This Row],[Country of Destination]],$T$11:$U$45,2,)</f>
        <v>East Asia and Pacific</v>
      </c>
      <c r="H127" s="28" t="s">
        <v>80</v>
      </c>
      <c r="I127" s="28" t="s">
        <v>270</v>
      </c>
      <c r="J127" s="34">
        <v>3717192</v>
      </c>
      <c r="K127" s="51">
        <v>6.65</v>
      </c>
      <c r="L127" s="171" t="s">
        <v>106</v>
      </c>
      <c r="N127" s="143"/>
    </row>
    <row r="128" spans="1:14" s="19" customFormat="1" ht="15.75" customHeight="1" x14ac:dyDescent="0.2">
      <c r="A128" s="170">
        <v>42844</v>
      </c>
      <c r="B128" s="30" t="s">
        <v>61</v>
      </c>
      <c r="C128" s="30" t="s">
        <v>61</v>
      </c>
      <c r="D128" s="28" t="s">
        <v>252</v>
      </c>
      <c r="E128" s="28" t="s">
        <v>108</v>
      </c>
      <c r="F128" s="28" t="s">
        <v>225</v>
      </c>
      <c r="G128" s="28" t="str">
        <f>VLOOKUP(Repository_table[[#This Row],[Country of Destination]],$T$11:$U$45,2,)</f>
        <v>Middle East and North Africa</v>
      </c>
      <c r="H128" s="28" t="s">
        <v>359</v>
      </c>
      <c r="I128" s="28" t="s">
        <v>270</v>
      </c>
      <c r="J128" s="34">
        <v>3354958</v>
      </c>
      <c r="K128" s="51">
        <v>3.65</v>
      </c>
      <c r="L128" s="171"/>
      <c r="N128" s="143"/>
    </row>
    <row r="129" spans="1:14" s="19" customFormat="1" ht="15.75" customHeight="1" x14ac:dyDescent="0.2">
      <c r="A129" s="170">
        <v>42845</v>
      </c>
      <c r="B129" s="30" t="s">
        <v>61</v>
      </c>
      <c r="C129" s="30" t="s">
        <v>61</v>
      </c>
      <c r="D129" s="28" t="s">
        <v>251</v>
      </c>
      <c r="E129" s="28" t="s">
        <v>108</v>
      </c>
      <c r="F129" s="28" t="s">
        <v>113</v>
      </c>
      <c r="G129" s="28" t="str">
        <f>VLOOKUP(Repository_table[[#This Row],[Country of Destination]],$T$11:$U$45,2,)</f>
        <v>East Asia and Pacific</v>
      </c>
      <c r="H129" s="28" t="s">
        <v>117</v>
      </c>
      <c r="I129" s="28" t="s">
        <v>270</v>
      </c>
      <c r="J129" s="34">
        <v>3295098</v>
      </c>
      <c r="K129" s="51">
        <v>6.14</v>
      </c>
      <c r="L129" s="171" t="s">
        <v>106</v>
      </c>
      <c r="N129" s="143"/>
    </row>
    <row r="130" spans="1:14" s="19" customFormat="1" ht="15.75" customHeight="1" x14ac:dyDescent="0.2">
      <c r="A130" s="170">
        <v>42849</v>
      </c>
      <c r="B130" s="30" t="s">
        <v>61</v>
      </c>
      <c r="C130" s="30" t="s">
        <v>61</v>
      </c>
      <c r="D130" s="28" t="s">
        <v>330</v>
      </c>
      <c r="E130" s="28" t="s">
        <v>194</v>
      </c>
      <c r="F130" s="28" t="s">
        <v>178</v>
      </c>
      <c r="G130" s="28" t="str">
        <f>VLOOKUP(Repository_table[[#This Row],[Country of Destination]],$T$11:$U$45,2,)</f>
        <v>Latin America and the Caribbean</v>
      </c>
      <c r="H130" s="28" t="s">
        <v>110</v>
      </c>
      <c r="I130" s="28" t="s">
        <v>270</v>
      </c>
      <c r="J130" s="34">
        <v>3270929</v>
      </c>
      <c r="K130" s="51">
        <v>4.22</v>
      </c>
      <c r="L130" s="171" t="s">
        <v>70</v>
      </c>
      <c r="N130" s="143"/>
    </row>
    <row r="131" spans="1:14" s="19" customFormat="1" ht="15.75" customHeight="1" x14ac:dyDescent="0.2">
      <c r="A131" s="170">
        <v>42851</v>
      </c>
      <c r="B131" s="30" t="s">
        <v>61</v>
      </c>
      <c r="C131" s="30" t="s">
        <v>61</v>
      </c>
      <c r="D131" s="28" t="s">
        <v>251</v>
      </c>
      <c r="E131" s="28" t="s">
        <v>108</v>
      </c>
      <c r="F131" s="28" t="s">
        <v>76</v>
      </c>
      <c r="G131" s="28" t="str">
        <f>VLOOKUP(Repository_table[[#This Row],[Country of Destination]],$T$11:$U$45,2,)</f>
        <v>Latin America and the Caribbean</v>
      </c>
      <c r="H131" s="28" t="s">
        <v>347</v>
      </c>
      <c r="I131" s="28" t="s">
        <v>270</v>
      </c>
      <c r="J131" s="34">
        <v>3453613</v>
      </c>
      <c r="K131" s="51">
        <v>3.65</v>
      </c>
      <c r="L131" s="171"/>
      <c r="N131" s="143"/>
    </row>
    <row r="132" spans="1:14" s="19" customFormat="1" ht="15.75" customHeight="1" x14ac:dyDescent="0.2">
      <c r="A132" s="170">
        <v>42855</v>
      </c>
      <c r="B132" s="30" t="s">
        <v>61</v>
      </c>
      <c r="C132" s="30" t="s">
        <v>61</v>
      </c>
      <c r="D132" s="28" t="s">
        <v>251</v>
      </c>
      <c r="E132" s="28" t="s">
        <v>108</v>
      </c>
      <c r="F132" s="28" t="s">
        <v>112</v>
      </c>
      <c r="G132" s="28" t="str">
        <f>VLOOKUP(Repository_table[[#This Row],[Country of Destination]],$T$11:$U$45,2,)</f>
        <v>Latin America and the Caribbean</v>
      </c>
      <c r="H132" s="28" t="s">
        <v>195</v>
      </c>
      <c r="I132" s="28" t="s">
        <v>270</v>
      </c>
      <c r="J132" s="34">
        <v>2942301</v>
      </c>
      <c r="K132" s="51">
        <v>6.65</v>
      </c>
      <c r="L132" s="171" t="s">
        <v>106</v>
      </c>
      <c r="N132" s="143"/>
    </row>
    <row r="133" spans="1:14" s="19" customFormat="1" ht="15.75" customHeight="1" x14ac:dyDescent="0.2">
      <c r="A133" s="170">
        <v>42856</v>
      </c>
      <c r="B133" s="30" t="s">
        <v>61</v>
      </c>
      <c r="C133" s="30" t="s">
        <v>61</v>
      </c>
      <c r="D133" s="28" t="s">
        <v>330</v>
      </c>
      <c r="E133" s="28" t="s">
        <v>194</v>
      </c>
      <c r="F133" s="28" t="s">
        <v>177</v>
      </c>
      <c r="G133" s="28" t="str">
        <f>VLOOKUP(Repository_table[[#This Row],[Country of Destination]],$T$11:$U$45,2,)</f>
        <v>Latin America and the Caribbean</v>
      </c>
      <c r="H133" s="28" t="s">
        <v>158</v>
      </c>
      <c r="I133" s="28" t="s">
        <v>270</v>
      </c>
      <c r="J133" s="34">
        <v>3675755</v>
      </c>
      <c r="K133" s="51">
        <v>4.45</v>
      </c>
      <c r="L133" s="171" t="s">
        <v>70</v>
      </c>
      <c r="N133" s="143"/>
    </row>
    <row r="134" spans="1:14" s="19" customFormat="1" ht="15.75" customHeight="1" x14ac:dyDescent="0.2">
      <c r="A134" s="170">
        <v>42858</v>
      </c>
      <c r="B134" s="30" t="s">
        <v>61</v>
      </c>
      <c r="C134" s="30" t="s">
        <v>61</v>
      </c>
      <c r="D134" s="28" t="s">
        <v>252</v>
      </c>
      <c r="E134" s="28" t="s">
        <v>108</v>
      </c>
      <c r="F134" s="28" t="s">
        <v>331</v>
      </c>
      <c r="G134" s="28" t="str">
        <f>VLOOKUP(Repository_table[[#This Row],[Country of Destination]],$T$11:$U$45,2,)</f>
        <v>Middle East and North Africa</v>
      </c>
      <c r="H134" s="28" t="s">
        <v>123</v>
      </c>
      <c r="I134" s="28" t="s">
        <v>270</v>
      </c>
      <c r="J134" s="34">
        <v>3068919</v>
      </c>
      <c r="K134" s="51">
        <v>3.61</v>
      </c>
      <c r="L134" s="171" t="s">
        <v>106</v>
      </c>
      <c r="N134" s="143"/>
    </row>
    <row r="135" spans="1:14" s="19" customFormat="1" ht="15.75" customHeight="1" x14ac:dyDescent="0.2">
      <c r="A135" s="170">
        <v>42859</v>
      </c>
      <c r="B135" s="30" t="s">
        <v>61</v>
      </c>
      <c r="C135" s="30" t="s">
        <v>61</v>
      </c>
      <c r="D135" s="28" t="s">
        <v>251</v>
      </c>
      <c r="E135" s="28" t="s">
        <v>108</v>
      </c>
      <c r="F135" s="28" t="s">
        <v>76</v>
      </c>
      <c r="G135" s="28" t="str">
        <f>VLOOKUP(Repository_table[[#This Row],[Country of Destination]],$T$11:$U$45,2,)</f>
        <v>Latin America and the Caribbean</v>
      </c>
      <c r="H135" s="28" t="s">
        <v>206</v>
      </c>
      <c r="I135" s="28" t="s">
        <v>270</v>
      </c>
      <c r="J135" s="34">
        <v>3517461</v>
      </c>
      <c r="K135" s="51">
        <v>6.1</v>
      </c>
      <c r="L135" s="171" t="s">
        <v>106</v>
      </c>
      <c r="N135" s="143"/>
    </row>
    <row r="136" spans="1:14" s="19" customFormat="1" ht="15.75" customHeight="1" x14ac:dyDescent="0.2">
      <c r="A136" s="170">
        <v>42861</v>
      </c>
      <c r="B136" s="30" t="s">
        <v>61</v>
      </c>
      <c r="C136" s="30" t="s">
        <v>61</v>
      </c>
      <c r="D136" s="28" t="s">
        <v>330</v>
      </c>
      <c r="E136" s="28" t="s">
        <v>194</v>
      </c>
      <c r="F136" s="28" t="s">
        <v>72</v>
      </c>
      <c r="G136" s="28" t="str">
        <f>VLOOKUP(Repository_table[[#This Row],[Country of Destination]],$T$11:$U$45,2,)</f>
        <v>East Asia and Pacific</v>
      </c>
      <c r="H136" s="28" t="s">
        <v>169</v>
      </c>
      <c r="I136" s="28" t="s">
        <v>270</v>
      </c>
      <c r="J136" s="34">
        <v>3514070</v>
      </c>
      <c r="K136" s="51">
        <v>4.4400000000000004</v>
      </c>
      <c r="L136" s="171" t="s">
        <v>70</v>
      </c>
      <c r="N136" s="143"/>
    </row>
    <row r="137" spans="1:14" s="19" customFormat="1" ht="15.75" customHeight="1" x14ac:dyDescent="0.2">
      <c r="A137" s="170">
        <v>42863</v>
      </c>
      <c r="B137" s="30" t="s">
        <v>61</v>
      </c>
      <c r="C137" s="30" t="s">
        <v>61</v>
      </c>
      <c r="D137" s="28" t="s">
        <v>330</v>
      </c>
      <c r="E137" s="28" t="s">
        <v>194</v>
      </c>
      <c r="F137" s="28" t="s">
        <v>369</v>
      </c>
      <c r="G137" s="28" t="str">
        <f>VLOOKUP(Repository_table[[#This Row],[Country of Destination]],$T$11:$U$45,2,)</f>
        <v>East Asia and Pacific</v>
      </c>
      <c r="H137" s="28" t="s">
        <v>239</v>
      </c>
      <c r="I137" s="28" t="s">
        <v>270</v>
      </c>
      <c r="J137" s="34">
        <v>2948906</v>
      </c>
      <c r="K137" s="51">
        <v>4.26</v>
      </c>
      <c r="L137" s="171" t="s">
        <v>70</v>
      </c>
      <c r="N137" s="143"/>
    </row>
    <row r="138" spans="1:14" s="19" customFormat="1" ht="15.75" customHeight="1" x14ac:dyDescent="0.2">
      <c r="A138" s="170">
        <v>42864</v>
      </c>
      <c r="B138" s="30" t="s">
        <v>61</v>
      </c>
      <c r="C138" s="30" t="s">
        <v>61</v>
      </c>
      <c r="D138" s="28" t="s">
        <v>252</v>
      </c>
      <c r="E138" s="28" t="s">
        <v>108</v>
      </c>
      <c r="F138" s="28" t="s">
        <v>331</v>
      </c>
      <c r="G138" s="28" t="str">
        <f>VLOOKUP(Repository_table[[#This Row],[Country of Destination]],$T$11:$U$45,2,)</f>
        <v>Middle East and North Africa</v>
      </c>
      <c r="H138" s="28" t="s">
        <v>315</v>
      </c>
      <c r="I138" s="28" t="s">
        <v>270</v>
      </c>
      <c r="J138" s="34">
        <v>3577489</v>
      </c>
      <c r="K138" s="51">
        <v>3.61</v>
      </c>
      <c r="L138" s="171" t="s">
        <v>106</v>
      </c>
      <c r="N138" s="143"/>
    </row>
    <row r="139" spans="1:14" s="19" customFormat="1" ht="15.75" customHeight="1" x14ac:dyDescent="0.2">
      <c r="A139" s="170">
        <v>42867</v>
      </c>
      <c r="B139" s="30" t="s">
        <v>61</v>
      </c>
      <c r="C139" s="30" t="s">
        <v>61</v>
      </c>
      <c r="D139" s="28" t="s">
        <v>330</v>
      </c>
      <c r="E139" s="28" t="s">
        <v>194</v>
      </c>
      <c r="F139" s="28" t="s">
        <v>113</v>
      </c>
      <c r="G139" s="28" t="str">
        <f>VLOOKUP(Repository_table[[#This Row],[Country of Destination]],$T$11:$U$45,2,)</f>
        <v>East Asia and Pacific</v>
      </c>
      <c r="H139" s="28" t="s">
        <v>342</v>
      </c>
      <c r="I139" s="28" t="s">
        <v>270</v>
      </c>
      <c r="J139" s="34">
        <v>3276115</v>
      </c>
      <c r="K139" s="51">
        <v>4.63</v>
      </c>
      <c r="L139" s="171" t="s">
        <v>70</v>
      </c>
      <c r="N139" s="143"/>
    </row>
    <row r="140" spans="1:14" s="19" customFormat="1" ht="15.75" customHeight="1" x14ac:dyDescent="0.2">
      <c r="A140" s="170">
        <v>42869</v>
      </c>
      <c r="B140" s="30" t="s">
        <v>61</v>
      </c>
      <c r="C140" s="30" t="s">
        <v>61</v>
      </c>
      <c r="D140" s="28" t="s">
        <v>330</v>
      </c>
      <c r="E140" s="28" t="s">
        <v>194</v>
      </c>
      <c r="F140" s="28" t="s">
        <v>113</v>
      </c>
      <c r="G140" s="28" t="str">
        <f>VLOOKUP(Repository_table[[#This Row],[Country of Destination]],$T$11:$U$45,2,)</f>
        <v>East Asia and Pacific</v>
      </c>
      <c r="H140" s="28" t="s">
        <v>358</v>
      </c>
      <c r="I140" s="28" t="s">
        <v>270</v>
      </c>
      <c r="J140" s="34">
        <v>3541646</v>
      </c>
      <c r="K140" s="51">
        <v>4.74</v>
      </c>
      <c r="L140" s="171" t="s">
        <v>70</v>
      </c>
      <c r="N140" s="143"/>
    </row>
    <row r="141" spans="1:14" s="19" customFormat="1" ht="15.75" customHeight="1" x14ac:dyDescent="0.2">
      <c r="A141" s="170">
        <v>42871</v>
      </c>
      <c r="B141" s="30" t="s">
        <v>61</v>
      </c>
      <c r="C141" s="30" t="s">
        <v>61</v>
      </c>
      <c r="D141" s="28" t="s">
        <v>251</v>
      </c>
      <c r="E141" s="28" t="s">
        <v>108</v>
      </c>
      <c r="F141" s="28" t="s">
        <v>76</v>
      </c>
      <c r="G141" s="28" t="str">
        <f>VLOOKUP(Repository_table[[#This Row],[Country of Destination]],$T$11:$U$45,2,)</f>
        <v>Latin America and the Caribbean</v>
      </c>
      <c r="H141" s="28" t="s">
        <v>189</v>
      </c>
      <c r="I141" s="28" t="s">
        <v>270</v>
      </c>
      <c r="J141" s="34">
        <v>3290410</v>
      </c>
      <c r="K141" s="51">
        <v>3.61</v>
      </c>
      <c r="L141" s="171" t="s">
        <v>106</v>
      </c>
      <c r="N141" s="143"/>
    </row>
    <row r="142" spans="1:14" s="19" customFormat="1" ht="15.75" customHeight="1" x14ac:dyDescent="0.2">
      <c r="A142" s="170">
        <v>42872</v>
      </c>
      <c r="B142" s="30" t="s">
        <v>61</v>
      </c>
      <c r="C142" s="30" t="s">
        <v>61</v>
      </c>
      <c r="D142" s="28" t="s">
        <v>330</v>
      </c>
      <c r="E142" s="28" t="s">
        <v>194</v>
      </c>
      <c r="F142" s="28" t="s">
        <v>331</v>
      </c>
      <c r="G142" s="28" t="str">
        <f>VLOOKUP(Repository_table[[#This Row],[Country of Destination]],$T$11:$U$45,2,)</f>
        <v>Middle East and North Africa</v>
      </c>
      <c r="H142" s="28" t="s">
        <v>274</v>
      </c>
      <c r="I142" s="28" t="s">
        <v>270</v>
      </c>
      <c r="J142" s="34">
        <v>3415177</v>
      </c>
      <c r="K142" s="51">
        <v>4</v>
      </c>
      <c r="L142" s="171" t="s">
        <v>70</v>
      </c>
      <c r="N142" s="143"/>
    </row>
    <row r="143" spans="1:14" s="19" customFormat="1" ht="15.75" customHeight="1" x14ac:dyDescent="0.2">
      <c r="A143" s="170">
        <v>42874</v>
      </c>
      <c r="B143" s="30" t="s">
        <v>61</v>
      </c>
      <c r="C143" s="30" t="s">
        <v>61</v>
      </c>
      <c r="D143" s="28" t="s">
        <v>330</v>
      </c>
      <c r="E143" s="28" t="s">
        <v>194</v>
      </c>
      <c r="F143" s="28" t="s">
        <v>178</v>
      </c>
      <c r="G143" s="28" t="str">
        <f>VLOOKUP(Repository_table[[#This Row],[Country of Destination]],$T$11:$U$45,2,)</f>
        <v>Latin America and the Caribbean</v>
      </c>
      <c r="H143" s="28" t="s">
        <v>118</v>
      </c>
      <c r="I143" s="28" t="s">
        <v>270</v>
      </c>
      <c r="J143" s="34">
        <v>3191690</v>
      </c>
      <c r="K143" s="51">
        <v>4.59</v>
      </c>
      <c r="L143" s="171" t="s">
        <v>70</v>
      </c>
      <c r="N143" s="143"/>
    </row>
    <row r="144" spans="1:14" s="19" customFormat="1" ht="15.75" customHeight="1" x14ac:dyDescent="0.2">
      <c r="A144" s="170">
        <v>42876</v>
      </c>
      <c r="B144" s="30" t="s">
        <v>61</v>
      </c>
      <c r="C144" s="30" t="s">
        <v>61</v>
      </c>
      <c r="D144" s="28" t="s">
        <v>252</v>
      </c>
      <c r="E144" s="28" t="s">
        <v>108</v>
      </c>
      <c r="F144" s="28" t="s">
        <v>204</v>
      </c>
      <c r="G144" s="28" t="str">
        <f>VLOOKUP(Repository_table[[#This Row],[Country of Destination]],$T$11:$U$45,2,)</f>
        <v>Europe and Central Asia</v>
      </c>
      <c r="H144" s="28" t="s">
        <v>357</v>
      </c>
      <c r="I144" s="28" t="s">
        <v>270</v>
      </c>
      <c r="J144" s="34">
        <v>3041576</v>
      </c>
      <c r="K144" s="51">
        <v>6.1</v>
      </c>
      <c r="L144" s="171" t="s">
        <v>106</v>
      </c>
      <c r="N144" s="143"/>
    </row>
    <row r="145" spans="1:14" s="19" customFormat="1" ht="15.75" customHeight="1" x14ac:dyDescent="0.2">
      <c r="A145" s="170">
        <v>42877</v>
      </c>
      <c r="B145" s="30" t="s">
        <v>61</v>
      </c>
      <c r="C145" s="30" t="s">
        <v>61</v>
      </c>
      <c r="D145" s="28" t="s">
        <v>330</v>
      </c>
      <c r="E145" s="28" t="s">
        <v>194</v>
      </c>
      <c r="F145" s="28" t="s">
        <v>286</v>
      </c>
      <c r="G145" s="28" t="str">
        <f>VLOOKUP(Repository_table[[#This Row],[Country of Destination]],$T$11:$U$45,2,)</f>
        <v>Europe and Central Asia</v>
      </c>
      <c r="H145" s="28" t="s">
        <v>203</v>
      </c>
      <c r="I145" s="28" t="s">
        <v>270</v>
      </c>
      <c r="J145" s="34">
        <v>3439976</v>
      </c>
      <c r="K145" s="51">
        <v>4.0999999999999996</v>
      </c>
      <c r="L145" s="171" t="s">
        <v>70</v>
      </c>
      <c r="N145" s="143"/>
    </row>
    <row r="146" spans="1:14" s="19" customFormat="1" ht="15.75" customHeight="1" x14ac:dyDescent="0.2">
      <c r="A146" s="170">
        <v>42880</v>
      </c>
      <c r="B146" s="30" t="s">
        <v>61</v>
      </c>
      <c r="C146" s="30" t="s">
        <v>61</v>
      </c>
      <c r="D146" s="28" t="s">
        <v>251</v>
      </c>
      <c r="E146" s="28" t="s">
        <v>108</v>
      </c>
      <c r="F146" s="28" t="s">
        <v>157</v>
      </c>
      <c r="G146" s="28" t="str">
        <f>VLOOKUP(Repository_table[[#This Row],[Country of Destination]],$T$11:$U$45,2,)</f>
        <v>Middle East and North Africa</v>
      </c>
      <c r="H146" s="28" t="s">
        <v>233</v>
      </c>
      <c r="I146" s="28" t="s">
        <v>270</v>
      </c>
      <c r="J146" s="34">
        <v>3452867</v>
      </c>
      <c r="K146" s="51">
        <v>3.61</v>
      </c>
      <c r="L146" s="171" t="s">
        <v>106</v>
      </c>
      <c r="N146" s="143"/>
    </row>
    <row r="147" spans="1:14" s="19" customFormat="1" ht="15.75" customHeight="1" x14ac:dyDescent="0.2">
      <c r="A147" s="170">
        <v>42881</v>
      </c>
      <c r="B147" s="30" t="s">
        <v>61</v>
      </c>
      <c r="C147" s="30" t="s">
        <v>61</v>
      </c>
      <c r="D147" s="28" t="s">
        <v>330</v>
      </c>
      <c r="E147" s="28" t="s">
        <v>194</v>
      </c>
      <c r="F147" s="28" t="s">
        <v>225</v>
      </c>
      <c r="G147" s="28" t="str">
        <f>VLOOKUP(Repository_table[[#This Row],[Country of Destination]],$T$11:$U$45,2,)</f>
        <v>Middle East and North Africa</v>
      </c>
      <c r="H147" s="28" t="s">
        <v>162</v>
      </c>
      <c r="I147" s="28" t="s">
        <v>270</v>
      </c>
      <c r="J147" s="34">
        <v>3280948</v>
      </c>
      <c r="K147" s="51">
        <v>4.58</v>
      </c>
      <c r="L147" s="171" t="s">
        <v>70</v>
      </c>
      <c r="N147" s="143"/>
    </row>
    <row r="148" spans="1:14" s="19" customFormat="1" ht="15.75" customHeight="1" x14ac:dyDescent="0.2">
      <c r="A148" s="170">
        <v>42883</v>
      </c>
      <c r="B148" s="30" t="s">
        <v>61</v>
      </c>
      <c r="C148" s="30" t="s">
        <v>61</v>
      </c>
      <c r="D148" s="28" t="s">
        <v>252</v>
      </c>
      <c r="E148" s="28" t="s">
        <v>108</v>
      </c>
      <c r="F148" s="28" t="s">
        <v>81</v>
      </c>
      <c r="G148" s="28" t="str">
        <f>VLOOKUP(Repository_table[[#This Row],[Country of Destination]],$T$11:$U$45,2,)</f>
        <v>East Asia and Pacific</v>
      </c>
      <c r="H148" s="28" t="s">
        <v>158</v>
      </c>
      <c r="I148" s="28" t="s">
        <v>270</v>
      </c>
      <c r="J148" s="34">
        <v>3667107</v>
      </c>
      <c r="K148" s="51">
        <v>6.61</v>
      </c>
      <c r="L148" s="171" t="s">
        <v>106</v>
      </c>
      <c r="N148" s="143"/>
    </row>
    <row r="149" spans="1:14" s="19" customFormat="1" ht="15.75" customHeight="1" x14ac:dyDescent="0.2">
      <c r="A149" s="170">
        <v>42884</v>
      </c>
      <c r="B149" s="30" t="s">
        <v>61</v>
      </c>
      <c r="C149" s="30" t="s">
        <v>61</v>
      </c>
      <c r="D149" s="28" t="s">
        <v>251</v>
      </c>
      <c r="E149" s="28" t="s">
        <v>108</v>
      </c>
      <c r="F149" s="28" t="s">
        <v>76</v>
      </c>
      <c r="G149" s="28" t="str">
        <f>VLOOKUP(Repository_table[[#This Row],[Country of Destination]],$T$11:$U$45,2,)</f>
        <v>Latin America and the Caribbean</v>
      </c>
      <c r="H149" s="28" t="s">
        <v>189</v>
      </c>
      <c r="I149" s="28" t="s">
        <v>270</v>
      </c>
      <c r="J149" s="34">
        <v>3215579</v>
      </c>
      <c r="K149" s="51">
        <v>3.61</v>
      </c>
      <c r="L149" s="171" t="s">
        <v>106</v>
      </c>
      <c r="N149" s="143"/>
    </row>
    <row r="150" spans="1:14" s="19" customFormat="1" ht="15.75" customHeight="1" x14ac:dyDescent="0.2">
      <c r="A150" s="170">
        <v>42885</v>
      </c>
      <c r="B150" s="30" t="s">
        <v>61</v>
      </c>
      <c r="C150" s="30" t="s">
        <v>61</v>
      </c>
      <c r="D150" s="28" t="s">
        <v>252</v>
      </c>
      <c r="E150" s="28" t="s">
        <v>108</v>
      </c>
      <c r="F150" s="28" t="s">
        <v>69</v>
      </c>
      <c r="G150" s="28" t="str">
        <f>VLOOKUP(Repository_table[[#This Row],[Country of Destination]],$T$11:$U$45,2,)</f>
        <v>Europe and Central Asia</v>
      </c>
      <c r="H150" s="28" t="s">
        <v>187</v>
      </c>
      <c r="I150" s="28" t="s">
        <v>270</v>
      </c>
      <c r="J150" s="34">
        <v>3625230</v>
      </c>
      <c r="K150" s="51">
        <v>6.1</v>
      </c>
      <c r="L150" s="171" t="s">
        <v>106</v>
      </c>
      <c r="N150" s="143"/>
    </row>
    <row r="151" spans="1:14" s="19" customFormat="1" ht="15.75" customHeight="1" x14ac:dyDescent="0.2">
      <c r="A151" s="170">
        <v>42889</v>
      </c>
      <c r="B151" s="30" t="s">
        <v>61</v>
      </c>
      <c r="C151" s="30" t="s">
        <v>61</v>
      </c>
      <c r="D151" s="28" t="s">
        <v>251</v>
      </c>
      <c r="E151" s="28" t="s">
        <v>108</v>
      </c>
      <c r="F151" s="28" t="s">
        <v>113</v>
      </c>
      <c r="G151" s="28" t="str">
        <f>VLOOKUP(Repository_table[[#This Row],[Country of Destination]],$T$11:$U$45,2,)</f>
        <v>East Asia and Pacific</v>
      </c>
      <c r="H151" s="28" t="s">
        <v>160</v>
      </c>
      <c r="I151" s="28" t="s">
        <v>270</v>
      </c>
      <c r="J151" s="34">
        <v>3719046</v>
      </c>
      <c r="K151" s="51">
        <v>3.72</v>
      </c>
      <c r="L151" s="171"/>
      <c r="N151" s="143"/>
    </row>
    <row r="152" spans="1:14" s="19" customFormat="1" ht="15.75" customHeight="1" x14ac:dyDescent="0.2">
      <c r="A152" s="170">
        <v>42890</v>
      </c>
      <c r="B152" s="30" t="s">
        <v>61</v>
      </c>
      <c r="C152" s="30" t="s">
        <v>61</v>
      </c>
      <c r="D152" s="28" t="s">
        <v>330</v>
      </c>
      <c r="E152" s="28" t="s">
        <v>194</v>
      </c>
      <c r="F152" s="28" t="s">
        <v>76</v>
      </c>
      <c r="G152" s="28" t="str">
        <f>VLOOKUP(Repository_table[[#This Row],[Country of Destination]],$T$11:$U$45,2,)</f>
        <v>Latin America and the Caribbean</v>
      </c>
      <c r="H152" s="28" t="s">
        <v>110</v>
      </c>
      <c r="I152" s="28" t="s">
        <v>270</v>
      </c>
      <c r="J152" s="34">
        <v>3664450</v>
      </c>
      <c r="K152" s="51">
        <v>4.03</v>
      </c>
      <c r="L152" s="171" t="s">
        <v>70</v>
      </c>
      <c r="N152" s="143"/>
    </row>
    <row r="153" spans="1:14" s="19" customFormat="1" ht="15.75" customHeight="1" x14ac:dyDescent="0.2">
      <c r="A153" s="170">
        <v>42892</v>
      </c>
      <c r="B153" s="30" t="s">
        <v>61</v>
      </c>
      <c r="C153" s="30" t="s">
        <v>61</v>
      </c>
      <c r="D153" s="28" t="s">
        <v>251</v>
      </c>
      <c r="E153" s="28" t="s">
        <v>108</v>
      </c>
      <c r="F153" s="28" t="s">
        <v>76</v>
      </c>
      <c r="G153" s="28" t="str">
        <f>VLOOKUP(Repository_table[[#This Row],[Country of Destination]],$T$11:$U$45,2,)</f>
        <v>Latin America and the Caribbean</v>
      </c>
      <c r="H153" s="28" t="s">
        <v>353</v>
      </c>
      <c r="I153" s="28" t="s">
        <v>270</v>
      </c>
      <c r="J153" s="34">
        <v>3665872</v>
      </c>
      <c r="K153" s="51">
        <v>3.72</v>
      </c>
      <c r="L153" s="171"/>
      <c r="N153" s="143"/>
    </row>
    <row r="154" spans="1:14" s="19" customFormat="1" ht="15.75" customHeight="1" x14ac:dyDescent="0.2">
      <c r="A154" s="170">
        <v>42894</v>
      </c>
      <c r="B154" s="30" t="s">
        <v>61</v>
      </c>
      <c r="C154" s="30" t="s">
        <v>61</v>
      </c>
      <c r="D154" s="28" t="s">
        <v>330</v>
      </c>
      <c r="E154" s="28" t="s">
        <v>194</v>
      </c>
      <c r="F154" s="28" t="s">
        <v>253</v>
      </c>
      <c r="G154" s="28" t="str">
        <f>VLOOKUP(Repository_table[[#This Row],[Country of Destination]],$T$11:$U$45,2,)</f>
        <v>Europe and Central Asia</v>
      </c>
      <c r="H154" s="28" t="s">
        <v>356</v>
      </c>
      <c r="I154" s="28" t="s">
        <v>270</v>
      </c>
      <c r="J154" s="34">
        <v>3120216</v>
      </c>
      <c r="K154" s="51">
        <v>4.21</v>
      </c>
      <c r="L154" s="171" t="s">
        <v>70</v>
      </c>
      <c r="N154" s="143"/>
    </row>
    <row r="155" spans="1:14" s="19" customFormat="1" ht="15.75" customHeight="1" x14ac:dyDescent="0.2">
      <c r="A155" s="170">
        <v>42895</v>
      </c>
      <c r="B155" s="30" t="s">
        <v>61</v>
      </c>
      <c r="C155" s="30" t="s">
        <v>61</v>
      </c>
      <c r="D155" s="28" t="s">
        <v>252</v>
      </c>
      <c r="E155" s="28" t="s">
        <v>108</v>
      </c>
      <c r="F155" s="28" t="s">
        <v>178</v>
      </c>
      <c r="G155" s="28" t="str">
        <f>VLOOKUP(Repository_table[[#This Row],[Country of Destination]],$T$11:$U$45,2,)</f>
        <v>Latin America and the Caribbean</v>
      </c>
      <c r="H155" s="28" t="s">
        <v>189</v>
      </c>
      <c r="I155" s="28" t="s">
        <v>270</v>
      </c>
      <c r="J155" s="34">
        <v>2949374</v>
      </c>
      <c r="K155" s="51">
        <v>3.72</v>
      </c>
      <c r="L155" s="171"/>
      <c r="N155" s="143"/>
    </row>
    <row r="156" spans="1:14" s="19" customFormat="1" ht="15.75" customHeight="1" x14ac:dyDescent="0.2">
      <c r="A156" s="170">
        <v>42897</v>
      </c>
      <c r="B156" s="30" t="s">
        <v>61</v>
      </c>
      <c r="C156" s="30" t="s">
        <v>61</v>
      </c>
      <c r="D156" s="28" t="s">
        <v>251</v>
      </c>
      <c r="E156" s="28" t="s">
        <v>108</v>
      </c>
      <c r="F156" s="28" t="s">
        <v>112</v>
      </c>
      <c r="G156" s="28" t="str">
        <f>VLOOKUP(Repository_table[[#This Row],[Country of Destination]],$T$11:$U$45,2,)</f>
        <v>Latin America and the Caribbean</v>
      </c>
      <c r="H156" s="28" t="s">
        <v>206</v>
      </c>
      <c r="I156" s="28" t="s">
        <v>270</v>
      </c>
      <c r="J156" s="34">
        <v>3656921</v>
      </c>
      <c r="K156" s="51">
        <v>6.21</v>
      </c>
      <c r="L156" s="171" t="s">
        <v>106</v>
      </c>
      <c r="N156" s="143"/>
    </row>
    <row r="157" spans="1:14" s="19" customFormat="1" ht="15.75" customHeight="1" x14ac:dyDescent="0.2">
      <c r="A157" s="170">
        <v>42898</v>
      </c>
      <c r="B157" s="30" t="s">
        <v>61</v>
      </c>
      <c r="C157" s="30" t="s">
        <v>61</v>
      </c>
      <c r="D157" s="28" t="s">
        <v>330</v>
      </c>
      <c r="E157" s="28" t="s">
        <v>194</v>
      </c>
      <c r="F157" s="28" t="s">
        <v>76</v>
      </c>
      <c r="G157" s="28" t="str">
        <f>VLOOKUP(Repository_table[[#This Row],[Country of Destination]],$T$11:$U$45,2,)</f>
        <v>Latin America and the Caribbean</v>
      </c>
      <c r="H157" s="28" t="s">
        <v>173</v>
      </c>
      <c r="I157" s="28" t="s">
        <v>270</v>
      </c>
      <c r="J157" s="34">
        <v>3700951</v>
      </c>
      <c r="K157" s="51">
        <v>3.97</v>
      </c>
      <c r="L157" s="171" t="s">
        <v>70</v>
      </c>
      <c r="N157" s="143"/>
    </row>
    <row r="158" spans="1:14" s="19" customFormat="1" ht="15.75" customHeight="1" x14ac:dyDescent="0.2">
      <c r="A158" s="170">
        <v>42900</v>
      </c>
      <c r="B158" s="30" t="s">
        <v>61</v>
      </c>
      <c r="C158" s="30" t="s">
        <v>61</v>
      </c>
      <c r="D158" s="28" t="s">
        <v>252</v>
      </c>
      <c r="E158" s="28" t="s">
        <v>108</v>
      </c>
      <c r="F158" s="28" t="s">
        <v>81</v>
      </c>
      <c r="G158" s="28" t="str">
        <f>VLOOKUP(Repository_table[[#This Row],[Country of Destination]],$T$11:$U$45,2,)</f>
        <v>East Asia and Pacific</v>
      </c>
      <c r="H158" s="28" t="s">
        <v>159</v>
      </c>
      <c r="I158" s="28" t="s">
        <v>270</v>
      </c>
      <c r="J158" s="34">
        <v>3683237</v>
      </c>
      <c r="K158" s="51">
        <v>6.72</v>
      </c>
      <c r="L158" s="171" t="s">
        <v>106</v>
      </c>
      <c r="N158" s="143"/>
    </row>
    <row r="159" spans="1:14" s="19" customFormat="1" ht="15.75" customHeight="1" x14ac:dyDescent="0.2">
      <c r="A159" s="170">
        <v>42901</v>
      </c>
      <c r="B159" s="30" t="s">
        <v>61</v>
      </c>
      <c r="C159" s="30" t="s">
        <v>61</v>
      </c>
      <c r="D159" s="28" t="s">
        <v>251</v>
      </c>
      <c r="E159" s="28" t="s">
        <v>108</v>
      </c>
      <c r="F159" s="28" t="s">
        <v>113</v>
      </c>
      <c r="G159" s="28" t="str">
        <f>VLOOKUP(Repository_table[[#This Row],[Country of Destination]],$T$11:$U$45,2,)</f>
        <v>East Asia and Pacific</v>
      </c>
      <c r="H159" s="28" t="s">
        <v>167</v>
      </c>
      <c r="I159" s="28" t="s">
        <v>270</v>
      </c>
      <c r="J159" s="34">
        <v>3712188</v>
      </c>
      <c r="K159" s="51">
        <v>3.72</v>
      </c>
      <c r="L159" s="171"/>
      <c r="N159" s="143"/>
    </row>
    <row r="160" spans="1:14" s="19" customFormat="1" ht="15.75" customHeight="1" x14ac:dyDescent="0.2">
      <c r="A160" s="170">
        <v>42903</v>
      </c>
      <c r="B160" s="30" t="s">
        <v>61</v>
      </c>
      <c r="C160" s="30" t="s">
        <v>61</v>
      </c>
      <c r="D160" s="28" t="s">
        <v>330</v>
      </c>
      <c r="E160" s="28" t="s">
        <v>194</v>
      </c>
      <c r="F160" s="28" t="s">
        <v>68</v>
      </c>
      <c r="G160" s="28" t="str">
        <f>VLOOKUP(Repository_table[[#This Row],[Country of Destination]],$T$11:$U$45,2,)</f>
        <v>South Asia</v>
      </c>
      <c r="H160" s="28" t="s">
        <v>125</v>
      </c>
      <c r="I160" s="28" t="s">
        <v>270</v>
      </c>
      <c r="J160" s="34">
        <v>3412882</v>
      </c>
      <c r="K160" s="51">
        <v>4.49</v>
      </c>
      <c r="L160" s="171" t="s">
        <v>70</v>
      </c>
      <c r="N160" s="143"/>
    </row>
    <row r="161" spans="1:14" s="19" customFormat="1" ht="15.75" customHeight="1" x14ac:dyDescent="0.2">
      <c r="A161" s="170">
        <v>42905</v>
      </c>
      <c r="B161" s="30" t="s">
        <v>61</v>
      </c>
      <c r="C161" s="30" t="s">
        <v>61</v>
      </c>
      <c r="D161" s="28" t="s">
        <v>251</v>
      </c>
      <c r="E161" s="28" t="s">
        <v>108</v>
      </c>
      <c r="F161" s="28" t="s">
        <v>76</v>
      </c>
      <c r="G161" s="28" t="str">
        <f>VLOOKUP(Repository_table[[#This Row],[Country of Destination]],$T$11:$U$45,2,)</f>
        <v>Latin America and the Caribbean</v>
      </c>
      <c r="H161" s="28" t="s">
        <v>353</v>
      </c>
      <c r="I161" s="28" t="s">
        <v>270</v>
      </c>
      <c r="J161" s="34">
        <v>3320746</v>
      </c>
      <c r="K161" s="51">
        <v>3.72</v>
      </c>
      <c r="L161" s="171"/>
      <c r="N161" s="143"/>
    </row>
    <row r="162" spans="1:14" s="19" customFormat="1" ht="15.75" customHeight="1" x14ac:dyDescent="0.2">
      <c r="A162" s="170">
        <v>42911</v>
      </c>
      <c r="B162" s="30" t="s">
        <v>61</v>
      </c>
      <c r="C162" s="30" t="s">
        <v>61</v>
      </c>
      <c r="D162" s="28" t="s">
        <v>252</v>
      </c>
      <c r="E162" s="28" t="s">
        <v>108</v>
      </c>
      <c r="F162" s="28" t="s">
        <v>124</v>
      </c>
      <c r="G162" s="28" t="str">
        <f>VLOOKUP(Repository_table[[#This Row],[Country of Destination]],$T$11:$U$45,2,)</f>
        <v>Europe and Central Asia</v>
      </c>
      <c r="H162" s="28" t="s">
        <v>284</v>
      </c>
      <c r="I162" s="28" t="s">
        <v>270</v>
      </c>
      <c r="J162" s="34">
        <v>3410241</v>
      </c>
      <c r="K162" s="51">
        <v>3.72</v>
      </c>
      <c r="L162" s="171"/>
      <c r="N162" s="143"/>
    </row>
    <row r="163" spans="1:14" s="19" customFormat="1" ht="15.75" customHeight="1" x14ac:dyDescent="0.2">
      <c r="A163" s="170">
        <v>42912</v>
      </c>
      <c r="B163" s="30" t="s">
        <v>61</v>
      </c>
      <c r="C163" s="30" t="s">
        <v>61</v>
      </c>
      <c r="D163" s="28" t="s">
        <v>251</v>
      </c>
      <c r="E163" s="28" t="s">
        <v>108</v>
      </c>
      <c r="F163" s="28" t="s">
        <v>76</v>
      </c>
      <c r="G163" s="28" t="str">
        <f>VLOOKUP(Repository_table[[#This Row],[Country of Destination]],$T$11:$U$45,2,)</f>
        <v>Latin America and the Caribbean</v>
      </c>
      <c r="H163" s="28" t="s">
        <v>187</v>
      </c>
      <c r="I163" s="28" t="s">
        <v>270</v>
      </c>
      <c r="J163" s="34">
        <v>3671290</v>
      </c>
      <c r="K163" s="51">
        <v>6.21</v>
      </c>
      <c r="L163" s="171" t="s">
        <v>106</v>
      </c>
      <c r="N163" s="143"/>
    </row>
    <row r="164" spans="1:14" s="19" customFormat="1" ht="15.75" customHeight="1" x14ac:dyDescent="0.2">
      <c r="A164" s="170">
        <v>42913</v>
      </c>
      <c r="B164" s="30" t="s">
        <v>61</v>
      </c>
      <c r="C164" s="30" t="s">
        <v>61</v>
      </c>
      <c r="D164" s="28" t="s">
        <v>251</v>
      </c>
      <c r="E164" s="28" t="s">
        <v>108</v>
      </c>
      <c r="F164" s="28" t="s">
        <v>76</v>
      </c>
      <c r="G164" s="28" t="str">
        <f>VLOOKUP(Repository_table[[#This Row],[Country of Destination]],$T$11:$U$45,2,)</f>
        <v>Latin America and the Caribbean</v>
      </c>
      <c r="H164" s="28" t="s">
        <v>353</v>
      </c>
      <c r="I164" s="28" t="s">
        <v>270</v>
      </c>
      <c r="J164" s="34">
        <v>3317619</v>
      </c>
      <c r="K164" s="51">
        <v>3.72</v>
      </c>
      <c r="L164" s="171"/>
      <c r="N164" s="143"/>
    </row>
    <row r="165" spans="1:14" s="19" customFormat="1" ht="15.75" customHeight="1" x14ac:dyDescent="0.2">
      <c r="A165" s="170">
        <v>42915</v>
      </c>
      <c r="B165" s="30" t="s">
        <v>61</v>
      </c>
      <c r="C165" s="30" t="s">
        <v>61</v>
      </c>
      <c r="D165" s="28" t="s">
        <v>330</v>
      </c>
      <c r="E165" s="28" t="s">
        <v>194</v>
      </c>
      <c r="F165" s="28" t="s">
        <v>76</v>
      </c>
      <c r="G165" s="28" t="str">
        <f>VLOOKUP(Repository_table[[#This Row],[Country of Destination]],$T$11:$U$45,2,)</f>
        <v>Latin America and the Caribbean</v>
      </c>
      <c r="H165" s="28" t="s">
        <v>203</v>
      </c>
      <c r="I165" s="28" t="s">
        <v>270</v>
      </c>
      <c r="J165" s="34">
        <v>3421925</v>
      </c>
      <c r="K165" s="51">
        <v>4.1399999999999997</v>
      </c>
      <c r="L165" s="171" t="s">
        <v>70</v>
      </c>
      <c r="N165" s="143"/>
    </row>
    <row r="166" spans="1:14" s="19" customFormat="1" ht="15.75" customHeight="1" x14ac:dyDescent="0.2">
      <c r="A166" s="170">
        <v>42919</v>
      </c>
      <c r="B166" s="30" t="s">
        <v>61</v>
      </c>
      <c r="C166" s="30" t="s">
        <v>61</v>
      </c>
      <c r="D166" s="28" t="s">
        <v>251</v>
      </c>
      <c r="E166" s="28" t="s">
        <v>108</v>
      </c>
      <c r="F166" s="28" t="s">
        <v>113</v>
      </c>
      <c r="G166" s="28" t="str">
        <f>VLOOKUP(Repository_table[[#This Row],[Country of Destination]],$T$11:$U$45,2,)</f>
        <v>East Asia and Pacific</v>
      </c>
      <c r="H166" s="28" t="s">
        <v>255</v>
      </c>
      <c r="I166" s="28" t="s">
        <v>270</v>
      </c>
      <c r="J166" s="34">
        <v>3712758</v>
      </c>
      <c r="K166" s="51">
        <v>3.53</v>
      </c>
      <c r="L166" s="171"/>
      <c r="N166" s="143"/>
    </row>
    <row r="167" spans="1:14" s="19" customFormat="1" ht="15.75" customHeight="1" x14ac:dyDescent="0.2">
      <c r="A167" s="170">
        <v>42920</v>
      </c>
      <c r="B167" s="30" t="s">
        <v>61</v>
      </c>
      <c r="C167" s="30" t="s">
        <v>61</v>
      </c>
      <c r="D167" s="28" t="s">
        <v>251</v>
      </c>
      <c r="E167" s="28" t="s">
        <v>108</v>
      </c>
      <c r="F167" s="28" t="s">
        <v>76</v>
      </c>
      <c r="G167" s="28" t="str">
        <f>VLOOKUP(Repository_table[[#This Row],[Country of Destination]],$T$11:$U$45,2,)</f>
        <v>Latin America and the Caribbean</v>
      </c>
      <c r="H167" s="28" t="s">
        <v>123</v>
      </c>
      <c r="I167" s="28" t="s">
        <v>270</v>
      </c>
      <c r="J167" s="34">
        <v>3444912</v>
      </c>
      <c r="K167" s="51">
        <v>3.53</v>
      </c>
      <c r="L167" s="171"/>
      <c r="N167" s="143"/>
    </row>
    <row r="168" spans="1:14" s="19" customFormat="1" ht="15.75" customHeight="1" x14ac:dyDescent="0.2">
      <c r="A168" s="170">
        <v>42924</v>
      </c>
      <c r="B168" s="30" t="s">
        <v>61</v>
      </c>
      <c r="C168" s="30" t="s">
        <v>61</v>
      </c>
      <c r="D168" s="28" t="s">
        <v>251</v>
      </c>
      <c r="E168" s="28" t="s">
        <v>108</v>
      </c>
      <c r="F168" s="28" t="s">
        <v>113</v>
      </c>
      <c r="G168" s="28" t="str">
        <f>VLOOKUP(Repository_table[[#This Row],[Country of Destination]],$T$11:$U$45,2,)</f>
        <v>East Asia and Pacific</v>
      </c>
      <c r="H168" s="28" t="s">
        <v>188</v>
      </c>
      <c r="I168" s="28" t="s">
        <v>270</v>
      </c>
      <c r="J168" s="34">
        <v>3709231</v>
      </c>
      <c r="K168" s="51">
        <v>3.53</v>
      </c>
      <c r="L168" s="171"/>
      <c r="N168" s="143"/>
    </row>
    <row r="169" spans="1:14" s="19" customFormat="1" ht="15.75" customHeight="1" x14ac:dyDescent="0.2">
      <c r="A169" s="170">
        <v>42925</v>
      </c>
      <c r="B169" s="30" t="s">
        <v>61</v>
      </c>
      <c r="C169" s="30" t="s">
        <v>61</v>
      </c>
      <c r="D169" s="28" t="s">
        <v>252</v>
      </c>
      <c r="E169" s="28" t="s">
        <v>108</v>
      </c>
      <c r="F169" s="28" t="s">
        <v>241</v>
      </c>
      <c r="G169" s="28" t="str">
        <f>VLOOKUP(Repository_table[[#This Row],[Country of Destination]],$T$11:$U$45,2,)</f>
        <v>Europe and Central Asia</v>
      </c>
      <c r="H169" s="28" t="s">
        <v>187</v>
      </c>
      <c r="I169" s="28" t="s">
        <v>270</v>
      </c>
      <c r="J169" s="34">
        <v>216626</v>
      </c>
      <c r="K169" s="51">
        <v>6.02</v>
      </c>
      <c r="L169" s="171" t="s">
        <v>220</v>
      </c>
      <c r="N169" s="143"/>
    </row>
    <row r="170" spans="1:14" s="19" customFormat="1" ht="15.75" customHeight="1" x14ac:dyDescent="0.2">
      <c r="A170" s="170">
        <v>42925</v>
      </c>
      <c r="B170" s="30" t="s">
        <v>61</v>
      </c>
      <c r="C170" s="30" t="s">
        <v>61</v>
      </c>
      <c r="D170" s="28" t="s">
        <v>252</v>
      </c>
      <c r="E170" s="28" t="s">
        <v>108</v>
      </c>
      <c r="F170" s="28" t="s">
        <v>35</v>
      </c>
      <c r="G170" s="28" t="str">
        <f>VLOOKUP(Repository_table[[#This Row],[Country of Destination]],$T$11:$U$45,2,)</f>
        <v>Middle East and North Africa</v>
      </c>
      <c r="H170" s="28" t="s">
        <v>187</v>
      </c>
      <c r="I170" s="28" t="s">
        <v>270</v>
      </c>
      <c r="J170" s="34">
        <v>3464134</v>
      </c>
      <c r="K170" s="51">
        <v>6.02</v>
      </c>
      <c r="L170" s="171" t="s">
        <v>220</v>
      </c>
      <c r="N170" s="143"/>
    </row>
    <row r="171" spans="1:14" s="19" customFormat="1" ht="15.75" customHeight="1" x14ac:dyDescent="0.2">
      <c r="A171" s="170">
        <v>42926</v>
      </c>
      <c r="B171" s="30" t="s">
        <v>61</v>
      </c>
      <c r="C171" s="30" t="s">
        <v>61</v>
      </c>
      <c r="D171" s="28" t="s">
        <v>252</v>
      </c>
      <c r="E171" s="28" t="s">
        <v>108</v>
      </c>
      <c r="F171" s="28" t="s">
        <v>72</v>
      </c>
      <c r="G171" s="28" t="str">
        <f>VLOOKUP(Repository_table[[#This Row],[Country of Destination]],$T$11:$U$45,2,)</f>
        <v>East Asia and Pacific</v>
      </c>
      <c r="H171" s="28" t="s">
        <v>202</v>
      </c>
      <c r="I171" s="28" t="s">
        <v>270</v>
      </c>
      <c r="J171" s="34">
        <v>3584901</v>
      </c>
      <c r="K171" s="51">
        <v>3.53</v>
      </c>
      <c r="L171" s="171"/>
      <c r="N171" s="143"/>
    </row>
    <row r="172" spans="1:14" s="19" customFormat="1" ht="15.75" customHeight="1" x14ac:dyDescent="0.2">
      <c r="A172" s="170">
        <v>42927</v>
      </c>
      <c r="B172" s="30" t="s">
        <v>61</v>
      </c>
      <c r="C172" s="30" t="s">
        <v>61</v>
      </c>
      <c r="D172" s="28" t="s">
        <v>330</v>
      </c>
      <c r="E172" s="28" t="s">
        <v>194</v>
      </c>
      <c r="F172" s="28" t="s">
        <v>177</v>
      </c>
      <c r="G172" s="28" t="str">
        <f>VLOOKUP(Repository_table[[#This Row],[Country of Destination]],$T$11:$U$45,2,)</f>
        <v>Latin America and the Caribbean</v>
      </c>
      <c r="H172" s="28" t="s">
        <v>173</v>
      </c>
      <c r="I172" s="28" t="s">
        <v>270</v>
      </c>
      <c r="J172" s="34">
        <v>3641640</v>
      </c>
      <c r="K172" s="51">
        <v>4.07</v>
      </c>
      <c r="L172" s="171" t="s">
        <v>70</v>
      </c>
      <c r="N172" s="143"/>
    </row>
    <row r="173" spans="1:14" s="19" customFormat="1" ht="15.75" customHeight="1" x14ac:dyDescent="0.2">
      <c r="A173" s="170">
        <v>42929</v>
      </c>
      <c r="B173" s="30" t="s">
        <v>61</v>
      </c>
      <c r="C173" s="30" t="s">
        <v>61</v>
      </c>
      <c r="D173" s="28" t="s">
        <v>251</v>
      </c>
      <c r="E173" s="28" t="s">
        <v>108</v>
      </c>
      <c r="F173" s="28" t="s">
        <v>113</v>
      </c>
      <c r="G173" s="28" t="str">
        <f>VLOOKUP(Repository_table[[#This Row],[Country of Destination]],$T$11:$U$45,2,)</f>
        <v>East Asia and Pacific</v>
      </c>
      <c r="H173" s="28" t="s">
        <v>254</v>
      </c>
      <c r="I173" s="28" t="s">
        <v>270</v>
      </c>
      <c r="J173" s="34">
        <v>3112053</v>
      </c>
      <c r="K173" s="51">
        <v>3.53</v>
      </c>
      <c r="L173" s="171"/>
      <c r="N173" s="143"/>
    </row>
    <row r="174" spans="1:14" s="19" customFormat="1" ht="15.75" customHeight="1" x14ac:dyDescent="0.2">
      <c r="A174" s="170">
        <v>42931</v>
      </c>
      <c r="B174" s="30" t="s">
        <v>61</v>
      </c>
      <c r="C174" s="30" t="s">
        <v>61</v>
      </c>
      <c r="D174" s="28" t="s">
        <v>251</v>
      </c>
      <c r="E174" s="28" t="s">
        <v>108</v>
      </c>
      <c r="F174" s="28" t="s">
        <v>76</v>
      </c>
      <c r="G174" s="28" t="str">
        <f>VLOOKUP(Repository_table[[#This Row],[Country of Destination]],$T$11:$U$45,2,)</f>
        <v>Latin America and the Caribbean</v>
      </c>
      <c r="H174" s="28" t="s">
        <v>353</v>
      </c>
      <c r="I174" s="28" t="s">
        <v>270</v>
      </c>
      <c r="J174" s="34">
        <v>3714141</v>
      </c>
      <c r="K174" s="51">
        <v>3.53</v>
      </c>
      <c r="L174" s="171"/>
      <c r="N174" s="143"/>
    </row>
    <row r="175" spans="1:14" s="19" customFormat="1" ht="15.75" customHeight="1" x14ac:dyDescent="0.2">
      <c r="A175" s="170">
        <v>42933</v>
      </c>
      <c r="B175" s="30" t="s">
        <v>61</v>
      </c>
      <c r="C175" s="30" t="s">
        <v>61</v>
      </c>
      <c r="D175" s="28" t="s">
        <v>330</v>
      </c>
      <c r="E175" s="28" t="s">
        <v>194</v>
      </c>
      <c r="F175" s="28" t="s">
        <v>76</v>
      </c>
      <c r="G175" s="28" t="str">
        <f>VLOOKUP(Repository_table[[#This Row],[Country of Destination]],$T$11:$U$45,2,)</f>
        <v>Latin America and the Caribbean</v>
      </c>
      <c r="H175" s="28" t="s">
        <v>110</v>
      </c>
      <c r="I175" s="28" t="s">
        <v>270</v>
      </c>
      <c r="J175" s="34">
        <v>3591699</v>
      </c>
      <c r="K175" s="51">
        <v>4.5199999999999996</v>
      </c>
      <c r="L175" s="171" t="s">
        <v>70</v>
      </c>
      <c r="N175" s="143"/>
    </row>
    <row r="176" spans="1:14" s="19" customFormat="1" ht="15.75" customHeight="1" x14ac:dyDescent="0.2">
      <c r="A176" s="170">
        <v>42935</v>
      </c>
      <c r="B176" s="30" t="s">
        <v>61</v>
      </c>
      <c r="C176" s="30" t="s">
        <v>61</v>
      </c>
      <c r="D176" s="28" t="s">
        <v>330</v>
      </c>
      <c r="E176" s="28" t="s">
        <v>194</v>
      </c>
      <c r="F176" s="28" t="s">
        <v>225</v>
      </c>
      <c r="G176" s="28" t="str">
        <f>VLOOKUP(Repository_table[[#This Row],[Country of Destination]],$T$11:$U$45,2,)</f>
        <v>Middle East and North Africa</v>
      </c>
      <c r="H176" s="28" t="s">
        <v>118</v>
      </c>
      <c r="I176" s="28" t="s">
        <v>270</v>
      </c>
      <c r="J176" s="34">
        <v>3409793</v>
      </c>
      <c r="K176" s="51">
        <v>4.33</v>
      </c>
      <c r="L176" s="171" t="s">
        <v>70</v>
      </c>
      <c r="N176" s="143"/>
    </row>
    <row r="177" spans="1:22" s="19" customFormat="1" ht="15.75" customHeight="1" x14ac:dyDescent="0.2">
      <c r="A177" s="170">
        <v>42935</v>
      </c>
      <c r="B177" s="30" t="s">
        <v>61</v>
      </c>
      <c r="C177" s="30" t="s">
        <v>61</v>
      </c>
      <c r="D177" s="28" t="s">
        <v>330</v>
      </c>
      <c r="E177" s="28" t="s">
        <v>194</v>
      </c>
      <c r="F177" s="28" t="s">
        <v>76</v>
      </c>
      <c r="G177" s="28" t="str">
        <f>VLOOKUP(Repository_table[[#This Row],[Country of Destination]],$T$11:$U$45,2,)</f>
        <v>Latin America and the Caribbean</v>
      </c>
      <c r="H177" s="28" t="s">
        <v>110</v>
      </c>
      <c r="I177" s="28" t="s">
        <v>270</v>
      </c>
      <c r="J177" s="34">
        <v>3681230</v>
      </c>
      <c r="K177" s="51">
        <v>4.46</v>
      </c>
      <c r="L177" s="171" t="s">
        <v>70</v>
      </c>
      <c r="N177" s="143"/>
    </row>
    <row r="178" spans="1:22" s="19" customFormat="1" ht="15.75" customHeight="1" x14ac:dyDescent="0.2">
      <c r="A178" s="170">
        <v>42938</v>
      </c>
      <c r="B178" s="30" t="s">
        <v>61</v>
      </c>
      <c r="C178" s="30" t="s">
        <v>61</v>
      </c>
      <c r="D178" s="28" t="s">
        <v>252</v>
      </c>
      <c r="E178" s="28" t="s">
        <v>108</v>
      </c>
      <c r="F178" s="28" t="s">
        <v>69</v>
      </c>
      <c r="G178" s="28" t="str">
        <f>VLOOKUP(Repository_table[[#This Row],[Country of Destination]],$T$11:$U$45,2,)</f>
        <v>Europe and Central Asia</v>
      </c>
      <c r="H178" s="28" t="s">
        <v>337</v>
      </c>
      <c r="I178" s="28" t="s">
        <v>270</v>
      </c>
      <c r="J178" s="34">
        <v>3662245</v>
      </c>
      <c r="K178" s="51">
        <v>6.02</v>
      </c>
      <c r="L178" s="171" t="s">
        <v>106</v>
      </c>
      <c r="N178" s="143"/>
    </row>
    <row r="179" spans="1:22" s="19" customFormat="1" ht="15.75" customHeight="1" x14ac:dyDescent="0.2">
      <c r="A179" s="170">
        <v>42940</v>
      </c>
      <c r="B179" s="30" t="s">
        <v>61</v>
      </c>
      <c r="C179" s="30" t="s">
        <v>61</v>
      </c>
      <c r="D179" s="28" t="s">
        <v>252</v>
      </c>
      <c r="E179" s="28" t="s">
        <v>108</v>
      </c>
      <c r="F179" s="28" t="s">
        <v>72</v>
      </c>
      <c r="G179" s="28" t="str">
        <f>VLOOKUP(Repository_table[[#This Row],[Country of Destination]],$T$11:$U$45,2,)</f>
        <v>East Asia and Pacific</v>
      </c>
      <c r="H179" s="28" t="s">
        <v>347</v>
      </c>
      <c r="I179" s="28" t="s">
        <v>270</v>
      </c>
      <c r="J179" s="34">
        <v>3633585</v>
      </c>
      <c r="K179" s="51">
        <v>3.53</v>
      </c>
      <c r="L179" s="171"/>
      <c r="N179" s="143"/>
    </row>
    <row r="180" spans="1:22" s="19" customFormat="1" ht="15.75" customHeight="1" x14ac:dyDescent="0.2">
      <c r="A180" s="170">
        <v>42944</v>
      </c>
      <c r="B180" s="30" t="s">
        <v>61</v>
      </c>
      <c r="C180" s="30" t="s">
        <v>61</v>
      </c>
      <c r="D180" s="28" t="s">
        <v>251</v>
      </c>
      <c r="E180" s="28" t="s">
        <v>108</v>
      </c>
      <c r="F180" s="28" t="s">
        <v>112</v>
      </c>
      <c r="G180" s="28" t="str">
        <f>VLOOKUP(Repository_table[[#This Row],[Country of Destination]],$T$11:$U$45,2,)</f>
        <v>Latin America and the Caribbean</v>
      </c>
      <c r="H180" s="28" t="s">
        <v>126</v>
      </c>
      <c r="I180" s="28" t="s">
        <v>270</v>
      </c>
      <c r="J180" s="34">
        <v>3255587</v>
      </c>
      <c r="K180" s="51">
        <v>3.53</v>
      </c>
      <c r="L180" s="171"/>
      <c r="N180" s="143"/>
    </row>
    <row r="181" spans="1:22" s="19" customFormat="1" ht="15.75" customHeight="1" x14ac:dyDescent="0.2">
      <c r="A181" s="170">
        <v>42947</v>
      </c>
      <c r="B181" s="30" t="s">
        <v>61</v>
      </c>
      <c r="C181" s="30" t="s">
        <v>61</v>
      </c>
      <c r="D181" s="28" t="s">
        <v>251</v>
      </c>
      <c r="E181" s="28" t="s">
        <v>108</v>
      </c>
      <c r="F181" s="28" t="s">
        <v>113</v>
      </c>
      <c r="G181" s="28" t="str">
        <f>VLOOKUP(Repository_table[[#This Row],[Country of Destination]],$T$11:$U$45,2,)</f>
        <v>East Asia and Pacific</v>
      </c>
      <c r="H181" s="28" t="s">
        <v>355</v>
      </c>
      <c r="I181" s="28" t="s">
        <v>270</v>
      </c>
      <c r="J181" s="34">
        <v>3704024</v>
      </c>
      <c r="K181" s="51">
        <v>3.53</v>
      </c>
      <c r="L181" s="171"/>
      <c r="N181" s="143"/>
    </row>
    <row r="182" spans="1:22" s="19" customFormat="1" ht="15.75" customHeight="1" x14ac:dyDescent="0.2">
      <c r="A182" s="170">
        <v>42948</v>
      </c>
      <c r="B182" s="30" t="s">
        <v>61</v>
      </c>
      <c r="C182" s="30" t="s">
        <v>61</v>
      </c>
      <c r="D182" s="28" t="s">
        <v>251</v>
      </c>
      <c r="E182" s="28" t="s">
        <v>108</v>
      </c>
      <c r="F182" s="28" t="s">
        <v>113</v>
      </c>
      <c r="G182" s="28" t="str">
        <f>VLOOKUP(Repository_table[[#This Row],[Country of Destination]],$T$11:$U$45,2,)</f>
        <v>East Asia and Pacific</v>
      </c>
      <c r="H182" s="28" t="s">
        <v>160</v>
      </c>
      <c r="I182" s="28" t="s">
        <v>270</v>
      </c>
      <c r="J182" s="34">
        <v>3693834</v>
      </c>
      <c r="K182" s="51">
        <v>3.53</v>
      </c>
      <c r="L182" s="171"/>
      <c r="N182" s="143"/>
    </row>
    <row r="183" spans="1:22" s="40" customFormat="1" ht="15.75" customHeight="1" x14ac:dyDescent="0.2">
      <c r="A183" s="170">
        <v>42949</v>
      </c>
      <c r="B183" s="30" t="s">
        <v>61</v>
      </c>
      <c r="C183" s="30" t="s">
        <v>61</v>
      </c>
      <c r="D183" s="28" t="s">
        <v>252</v>
      </c>
      <c r="E183" s="28" t="s">
        <v>108</v>
      </c>
      <c r="F183" s="28" t="s">
        <v>81</v>
      </c>
      <c r="G183" s="28" t="str">
        <f>VLOOKUP(Repository_table[[#This Row],[Country of Destination]],$T$11:$U$45,2,)</f>
        <v>East Asia and Pacific</v>
      </c>
      <c r="H183" s="28" t="s">
        <v>206</v>
      </c>
      <c r="I183" s="28" t="s">
        <v>270</v>
      </c>
      <c r="J183" s="34">
        <v>3613516</v>
      </c>
      <c r="K183" s="51">
        <v>5.9</v>
      </c>
      <c r="L183" s="171" t="s">
        <v>106</v>
      </c>
      <c r="N183" s="148"/>
      <c r="S183" s="19"/>
      <c r="T183" s="19"/>
      <c r="U183" s="19"/>
      <c r="V183" s="19"/>
    </row>
    <row r="184" spans="1:22" s="19" customFormat="1" ht="15.75" customHeight="1" x14ac:dyDescent="0.2">
      <c r="A184" s="170">
        <v>42951</v>
      </c>
      <c r="B184" s="30" t="s">
        <v>61</v>
      </c>
      <c r="C184" s="30" t="s">
        <v>61</v>
      </c>
      <c r="D184" s="28" t="s">
        <v>252</v>
      </c>
      <c r="E184" s="28" t="s">
        <v>108</v>
      </c>
      <c r="F184" s="28" t="s">
        <v>35</v>
      </c>
      <c r="G184" s="28" t="str">
        <f>VLOOKUP(Repository_table[[#This Row],[Country of Destination]],$T$11:$U$45,2,)</f>
        <v>Middle East and North Africa</v>
      </c>
      <c r="H184" s="28" t="s">
        <v>237</v>
      </c>
      <c r="I184" s="28" t="s">
        <v>270</v>
      </c>
      <c r="J184" s="34">
        <v>3317280</v>
      </c>
      <c r="K184" s="51">
        <v>3.41</v>
      </c>
      <c r="L184" s="171"/>
      <c r="N184" s="143"/>
      <c r="S184" s="40"/>
      <c r="V184" s="40"/>
    </row>
    <row r="185" spans="1:22" s="19" customFormat="1" ht="15.75" customHeight="1" x14ac:dyDescent="0.2">
      <c r="A185" s="170">
        <v>42952</v>
      </c>
      <c r="B185" s="30" t="s">
        <v>61</v>
      </c>
      <c r="C185" s="30" t="s">
        <v>61</v>
      </c>
      <c r="D185" s="28" t="s">
        <v>330</v>
      </c>
      <c r="E185" s="28" t="s">
        <v>194</v>
      </c>
      <c r="F185" s="28" t="s">
        <v>332</v>
      </c>
      <c r="G185" s="28" t="str">
        <f>VLOOKUP(Repository_table[[#This Row],[Country of Destination]],$T$11:$U$45,2,)</f>
        <v>Europe and Central Asia</v>
      </c>
      <c r="H185" s="28" t="s">
        <v>203</v>
      </c>
      <c r="I185" s="28" t="s">
        <v>270</v>
      </c>
      <c r="J185" s="34">
        <v>3430582</v>
      </c>
      <c r="K185" s="51">
        <v>3.97</v>
      </c>
      <c r="L185" s="171" t="s">
        <v>70</v>
      </c>
      <c r="N185" s="143"/>
      <c r="T185" s="40"/>
      <c r="U185" s="40"/>
    </row>
    <row r="186" spans="1:22" s="19" customFormat="1" ht="15.75" customHeight="1" x14ac:dyDescent="0.2">
      <c r="A186" s="170">
        <v>42954</v>
      </c>
      <c r="B186" s="30" t="s">
        <v>61</v>
      </c>
      <c r="C186" s="30" t="s">
        <v>61</v>
      </c>
      <c r="D186" s="28" t="s">
        <v>251</v>
      </c>
      <c r="E186" s="28" t="s">
        <v>108</v>
      </c>
      <c r="F186" s="28" t="s">
        <v>113</v>
      </c>
      <c r="G186" s="28" t="str">
        <f>VLOOKUP(Repository_table[[#This Row],[Country of Destination]],$T$11:$U$45,2,)</f>
        <v>East Asia and Pacific</v>
      </c>
      <c r="H186" s="28" t="s">
        <v>222</v>
      </c>
      <c r="I186" s="28" t="s">
        <v>270</v>
      </c>
      <c r="J186" s="34">
        <v>2943953</v>
      </c>
      <c r="K186" s="51">
        <v>3.41</v>
      </c>
      <c r="L186" s="171"/>
      <c r="N186" s="143"/>
    </row>
    <row r="187" spans="1:22" s="19" customFormat="1" ht="15.75" customHeight="1" x14ac:dyDescent="0.2">
      <c r="A187" s="170">
        <v>42957</v>
      </c>
      <c r="B187" s="30" t="s">
        <v>61</v>
      </c>
      <c r="C187" s="30" t="s">
        <v>61</v>
      </c>
      <c r="D187" s="28" t="s">
        <v>251</v>
      </c>
      <c r="E187" s="28" t="s">
        <v>108</v>
      </c>
      <c r="F187" s="28" t="s">
        <v>157</v>
      </c>
      <c r="G187" s="28" t="str">
        <f>VLOOKUP(Repository_table[[#This Row],[Country of Destination]],$T$11:$U$45,2,)</f>
        <v>Middle East and North Africa</v>
      </c>
      <c r="H187" s="28" t="s">
        <v>180</v>
      </c>
      <c r="I187" s="28" t="s">
        <v>270</v>
      </c>
      <c r="J187" s="34">
        <v>3687706</v>
      </c>
      <c r="K187" s="51">
        <v>3.41</v>
      </c>
      <c r="L187" s="171"/>
      <c r="N187" s="143"/>
    </row>
    <row r="188" spans="1:22" s="19" customFormat="1" ht="15.75" customHeight="1" x14ac:dyDescent="0.2">
      <c r="A188" s="170">
        <v>42958</v>
      </c>
      <c r="B188" s="30" t="s">
        <v>61</v>
      </c>
      <c r="C188" s="30" t="s">
        <v>61</v>
      </c>
      <c r="D188" s="28" t="s">
        <v>252</v>
      </c>
      <c r="E188" s="28" t="s">
        <v>108</v>
      </c>
      <c r="F188" s="28" t="s">
        <v>241</v>
      </c>
      <c r="G188" s="28" t="str">
        <f>VLOOKUP(Repository_table[[#This Row],[Country of Destination]],$T$11:$U$45,2,)</f>
        <v>Europe and Central Asia</v>
      </c>
      <c r="H188" s="28" t="s">
        <v>86</v>
      </c>
      <c r="I188" s="28" t="s">
        <v>270</v>
      </c>
      <c r="J188" s="34">
        <v>3711762</v>
      </c>
      <c r="K188" s="51">
        <v>3.41</v>
      </c>
      <c r="L188" s="171"/>
      <c r="N188" s="143"/>
    </row>
    <row r="189" spans="1:22" s="19" customFormat="1" ht="15.75" customHeight="1" x14ac:dyDescent="0.2">
      <c r="A189" s="170">
        <v>42960</v>
      </c>
      <c r="B189" s="30" t="s">
        <v>61</v>
      </c>
      <c r="C189" s="30" t="s">
        <v>61</v>
      </c>
      <c r="D189" s="28" t="s">
        <v>251</v>
      </c>
      <c r="E189" s="28" t="s">
        <v>108</v>
      </c>
      <c r="F189" s="28" t="s">
        <v>113</v>
      </c>
      <c r="G189" s="28" t="str">
        <f>VLOOKUP(Repository_table[[#This Row],[Country of Destination]],$T$11:$U$45,2,)</f>
        <v>East Asia and Pacific</v>
      </c>
      <c r="H189" s="28" t="s">
        <v>167</v>
      </c>
      <c r="I189" s="28" t="s">
        <v>270</v>
      </c>
      <c r="J189" s="34">
        <v>3681929</v>
      </c>
      <c r="K189" s="51">
        <v>3.41</v>
      </c>
      <c r="L189" s="171"/>
      <c r="N189" s="143"/>
    </row>
    <row r="190" spans="1:22" s="19" customFormat="1" ht="15.75" customHeight="1" x14ac:dyDescent="0.2">
      <c r="A190" s="170">
        <v>42963</v>
      </c>
      <c r="B190" s="30" t="s">
        <v>61</v>
      </c>
      <c r="C190" s="30" t="s">
        <v>61</v>
      </c>
      <c r="D190" s="28" t="s">
        <v>251</v>
      </c>
      <c r="E190" s="28" t="s">
        <v>108</v>
      </c>
      <c r="F190" s="28" t="s">
        <v>76</v>
      </c>
      <c r="G190" s="28" t="str">
        <f>VLOOKUP(Repository_table[[#This Row],[Country of Destination]],$T$11:$U$45,2,)</f>
        <v>Latin America and the Caribbean</v>
      </c>
      <c r="H190" s="28" t="s">
        <v>191</v>
      </c>
      <c r="I190" s="28" t="s">
        <v>270</v>
      </c>
      <c r="J190" s="34">
        <v>3443913</v>
      </c>
      <c r="K190" s="51">
        <v>3.41</v>
      </c>
      <c r="L190" s="171"/>
      <c r="N190" s="143"/>
    </row>
    <row r="191" spans="1:22" s="19" customFormat="1" ht="15.75" customHeight="1" x14ac:dyDescent="0.2">
      <c r="A191" s="170">
        <v>42964</v>
      </c>
      <c r="B191" s="30" t="s">
        <v>61</v>
      </c>
      <c r="C191" s="30" t="s">
        <v>61</v>
      </c>
      <c r="D191" s="28" t="s">
        <v>330</v>
      </c>
      <c r="E191" s="28" t="s">
        <v>194</v>
      </c>
      <c r="F191" s="28" t="s">
        <v>69</v>
      </c>
      <c r="G191" s="28" t="str">
        <f>VLOOKUP(Repository_table[[#This Row],[Country of Destination]],$T$11:$U$45,2,)</f>
        <v>Europe and Central Asia</v>
      </c>
      <c r="H191" s="28" t="s">
        <v>294</v>
      </c>
      <c r="I191" s="28" t="s">
        <v>270</v>
      </c>
      <c r="J191" s="34">
        <v>3399428</v>
      </c>
      <c r="K191" s="51">
        <v>4.21</v>
      </c>
      <c r="L191" s="171" t="s">
        <v>70</v>
      </c>
      <c r="N191" s="143"/>
    </row>
    <row r="192" spans="1:22" s="19" customFormat="1" ht="15.75" customHeight="1" x14ac:dyDescent="0.2">
      <c r="A192" s="170">
        <v>42968</v>
      </c>
      <c r="B192" s="30" t="s">
        <v>61</v>
      </c>
      <c r="C192" s="30" t="s">
        <v>61</v>
      </c>
      <c r="D192" s="28" t="s">
        <v>251</v>
      </c>
      <c r="E192" s="28" t="s">
        <v>108</v>
      </c>
      <c r="F192" s="28" t="s">
        <v>157</v>
      </c>
      <c r="G192" s="28" t="str">
        <f>VLOOKUP(Repository_table[[#This Row],[Country of Destination]],$T$11:$U$45,2,)</f>
        <v>Middle East and North Africa</v>
      </c>
      <c r="H192" s="28" t="s">
        <v>230</v>
      </c>
      <c r="I192" s="28" t="s">
        <v>270</v>
      </c>
      <c r="J192" s="34">
        <v>3705738</v>
      </c>
      <c r="K192" s="51">
        <v>3.41</v>
      </c>
      <c r="L192" s="171"/>
      <c r="N192" s="143"/>
    </row>
    <row r="193" spans="1:14" s="19" customFormat="1" ht="15.75" customHeight="1" x14ac:dyDescent="0.2">
      <c r="A193" s="170">
        <v>42969</v>
      </c>
      <c r="B193" s="30" t="s">
        <v>61</v>
      </c>
      <c r="C193" s="30" t="s">
        <v>61</v>
      </c>
      <c r="D193" s="28" t="s">
        <v>252</v>
      </c>
      <c r="E193" s="28" t="s">
        <v>108</v>
      </c>
      <c r="F193" s="28" t="s">
        <v>253</v>
      </c>
      <c r="G193" s="28" t="str">
        <f>VLOOKUP(Repository_table[[#This Row],[Country of Destination]],$T$11:$U$45,2,)</f>
        <v>Europe and Central Asia</v>
      </c>
      <c r="H193" s="28" t="s">
        <v>159</v>
      </c>
      <c r="I193" s="28" t="s">
        <v>270</v>
      </c>
      <c r="J193" s="34">
        <v>3372374</v>
      </c>
      <c r="K193" s="51">
        <v>3.41</v>
      </c>
      <c r="L193" s="171"/>
      <c r="N193" s="143"/>
    </row>
    <row r="194" spans="1:14" s="19" customFormat="1" ht="15.75" customHeight="1" x14ac:dyDescent="0.2">
      <c r="A194" s="170">
        <v>42971</v>
      </c>
      <c r="B194" s="30" t="s">
        <v>61</v>
      </c>
      <c r="C194" s="30" t="s">
        <v>61</v>
      </c>
      <c r="D194" s="28" t="s">
        <v>251</v>
      </c>
      <c r="E194" s="28" t="s">
        <v>108</v>
      </c>
      <c r="F194" s="28" t="s">
        <v>76</v>
      </c>
      <c r="G194" s="28" t="str">
        <f>VLOOKUP(Repository_table[[#This Row],[Country of Destination]],$T$11:$U$45,2,)</f>
        <v>Latin America and the Caribbean</v>
      </c>
      <c r="H194" s="28" t="s">
        <v>181</v>
      </c>
      <c r="I194" s="28" t="s">
        <v>270</v>
      </c>
      <c r="J194" s="34">
        <v>3416549</v>
      </c>
      <c r="K194" s="51">
        <v>3.41</v>
      </c>
      <c r="L194" s="171"/>
      <c r="N194" s="143"/>
    </row>
    <row r="195" spans="1:14" s="19" customFormat="1" ht="15.75" customHeight="1" x14ac:dyDescent="0.2">
      <c r="A195" s="170">
        <v>42986</v>
      </c>
      <c r="B195" s="30" t="s">
        <v>61</v>
      </c>
      <c r="C195" s="30" t="s">
        <v>61</v>
      </c>
      <c r="D195" s="28" t="s">
        <v>252</v>
      </c>
      <c r="E195" s="28" t="s">
        <v>108</v>
      </c>
      <c r="F195" s="28" t="s">
        <v>241</v>
      </c>
      <c r="G195" s="28" t="str">
        <f>VLOOKUP(Repository_table[[#This Row],[Country of Destination]],$T$11:$U$45,2,)</f>
        <v>Europe and Central Asia</v>
      </c>
      <c r="H195" s="28" t="s">
        <v>86</v>
      </c>
      <c r="I195" s="28" t="s">
        <v>270</v>
      </c>
      <c r="J195" s="34">
        <v>3665705</v>
      </c>
      <c r="K195" s="51">
        <v>3.41</v>
      </c>
      <c r="L195" s="171"/>
      <c r="N195" s="143"/>
    </row>
    <row r="196" spans="1:14" s="19" customFormat="1" ht="15.75" customHeight="1" x14ac:dyDescent="0.2">
      <c r="A196" s="170">
        <v>42988</v>
      </c>
      <c r="B196" s="30" t="s">
        <v>61</v>
      </c>
      <c r="C196" s="30" t="s">
        <v>61</v>
      </c>
      <c r="D196" s="28" t="s">
        <v>252</v>
      </c>
      <c r="E196" s="28" t="s">
        <v>108</v>
      </c>
      <c r="F196" s="28" t="s">
        <v>72</v>
      </c>
      <c r="G196" s="28" t="str">
        <f>VLOOKUP(Repository_table[[#This Row],[Country of Destination]],$T$11:$U$45,2,)</f>
        <v>East Asia and Pacific</v>
      </c>
      <c r="H196" s="28" t="s">
        <v>318</v>
      </c>
      <c r="I196" s="28" t="s">
        <v>270</v>
      </c>
      <c r="J196" s="34">
        <v>3110756</v>
      </c>
      <c r="K196" s="51">
        <v>3.41</v>
      </c>
      <c r="L196" s="171"/>
      <c r="N196" s="143"/>
    </row>
    <row r="197" spans="1:14" s="19" customFormat="1" ht="15.75" customHeight="1" x14ac:dyDescent="0.2">
      <c r="A197" s="170">
        <v>42989</v>
      </c>
      <c r="B197" s="30" t="s">
        <v>61</v>
      </c>
      <c r="C197" s="30" t="s">
        <v>61</v>
      </c>
      <c r="D197" s="28" t="s">
        <v>251</v>
      </c>
      <c r="E197" s="28" t="s">
        <v>108</v>
      </c>
      <c r="F197" s="28" t="s">
        <v>113</v>
      </c>
      <c r="G197" s="28" t="str">
        <f>VLOOKUP(Repository_table[[#This Row],[Country of Destination]],$T$11:$U$45,2,)</f>
        <v>East Asia and Pacific</v>
      </c>
      <c r="H197" s="28" t="s">
        <v>188</v>
      </c>
      <c r="I197" s="28" t="s">
        <v>270</v>
      </c>
      <c r="J197" s="34">
        <v>3695921</v>
      </c>
      <c r="K197" s="51">
        <v>3.41</v>
      </c>
      <c r="L197" s="171"/>
      <c r="N197" s="143"/>
    </row>
    <row r="198" spans="1:14" s="19" customFormat="1" ht="15.75" customHeight="1" x14ac:dyDescent="0.2">
      <c r="A198" s="170">
        <v>42989</v>
      </c>
      <c r="B198" s="30" t="s">
        <v>61</v>
      </c>
      <c r="C198" s="30" t="s">
        <v>61</v>
      </c>
      <c r="D198" s="28" t="s">
        <v>330</v>
      </c>
      <c r="E198" s="28" t="s">
        <v>194</v>
      </c>
      <c r="F198" s="28" t="s">
        <v>72</v>
      </c>
      <c r="G198" s="28" t="str">
        <f>VLOOKUP(Repository_table[[#This Row],[Country of Destination]],$T$11:$U$45,2,)</f>
        <v>East Asia and Pacific</v>
      </c>
      <c r="H198" s="28" t="s">
        <v>209</v>
      </c>
      <c r="I198" s="28" t="s">
        <v>270</v>
      </c>
      <c r="J198" s="34">
        <v>3396714</v>
      </c>
      <c r="K198" s="51">
        <v>4.66</v>
      </c>
      <c r="L198" s="171" t="s">
        <v>70</v>
      </c>
      <c r="N198" s="143"/>
    </row>
    <row r="199" spans="1:14" s="19" customFormat="1" ht="15.75" customHeight="1" x14ac:dyDescent="0.2">
      <c r="A199" s="170">
        <v>42991</v>
      </c>
      <c r="B199" s="30" t="s">
        <v>61</v>
      </c>
      <c r="C199" s="30" t="s">
        <v>61</v>
      </c>
      <c r="D199" s="28" t="s">
        <v>252</v>
      </c>
      <c r="E199" s="28" t="s">
        <v>108</v>
      </c>
      <c r="F199" s="28" t="s">
        <v>109</v>
      </c>
      <c r="G199" s="28" t="str">
        <f>VLOOKUP(Repository_table[[#This Row],[Country of Destination]],$T$11:$U$45,2,)</f>
        <v>Europe and Central Asia</v>
      </c>
      <c r="H199" s="28" t="s">
        <v>351</v>
      </c>
      <c r="I199" s="28" t="s">
        <v>270</v>
      </c>
      <c r="J199" s="34">
        <v>3443363</v>
      </c>
      <c r="K199" s="51">
        <v>3.41</v>
      </c>
      <c r="L199" s="171"/>
      <c r="N199" s="143"/>
    </row>
    <row r="200" spans="1:14" s="19" customFormat="1" ht="15.75" customHeight="1" x14ac:dyDescent="0.2">
      <c r="A200" s="170">
        <v>42992</v>
      </c>
      <c r="B200" s="30" t="s">
        <v>61</v>
      </c>
      <c r="C200" s="30" t="s">
        <v>61</v>
      </c>
      <c r="D200" s="28" t="s">
        <v>252</v>
      </c>
      <c r="E200" s="28" t="s">
        <v>108</v>
      </c>
      <c r="F200" s="28" t="s">
        <v>177</v>
      </c>
      <c r="G200" s="28" t="str">
        <f>VLOOKUP(Repository_table[[#This Row],[Country of Destination]],$T$11:$U$45,2,)</f>
        <v>Latin America and the Caribbean</v>
      </c>
      <c r="H200" s="28" t="s">
        <v>187</v>
      </c>
      <c r="I200" s="28" t="s">
        <v>270</v>
      </c>
      <c r="J200" s="34">
        <v>3363825</v>
      </c>
      <c r="K200" s="51">
        <v>3.41</v>
      </c>
      <c r="L200" s="171"/>
      <c r="N200" s="143"/>
    </row>
    <row r="201" spans="1:14" s="19" customFormat="1" ht="15.75" customHeight="1" x14ac:dyDescent="0.2">
      <c r="A201" s="170">
        <v>42993</v>
      </c>
      <c r="B201" s="30" t="s">
        <v>61</v>
      </c>
      <c r="C201" s="30" t="s">
        <v>61</v>
      </c>
      <c r="D201" s="28" t="s">
        <v>251</v>
      </c>
      <c r="E201" s="28" t="s">
        <v>108</v>
      </c>
      <c r="F201" s="28" t="s">
        <v>113</v>
      </c>
      <c r="G201" s="28" t="str">
        <f>VLOOKUP(Repository_table[[#This Row],[Country of Destination]],$T$11:$U$45,2,)</f>
        <v>East Asia and Pacific</v>
      </c>
      <c r="H201" s="28" t="s">
        <v>354</v>
      </c>
      <c r="I201" s="28" t="s">
        <v>270</v>
      </c>
      <c r="J201" s="34">
        <v>2918342</v>
      </c>
      <c r="K201" s="51">
        <v>3.41</v>
      </c>
      <c r="L201" s="171"/>
      <c r="N201" s="143"/>
    </row>
    <row r="202" spans="1:14" s="19" customFormat="1" ht="15.75" customHeight="1" x14ac:dyDescent="0.2">
      <c r="A202" s="170">
        <v>42994</v>
      </c>
      <c r="B202" s="30" t="s">
        <v>61</v>
      </c>
      <c r="C202" s="30" t="s">
        <v>61</v>
      </c>
      <c r="D202" s="28" t="s">
        <v>252</v>
      </c>
      <c r="E202" s="28" t="s">
        <v>108</v>
      </c>
      <c r="F202" s="28" t="s">
        <v>332</v>
      </c>
      <c r="G202" s="28" t="str">
        <f>VLOOKUP(Repository_table[[#This Row],[Country of Destination]],$T$11:$U$45,2,)</f>
        <v>Europe and Central Asia</v>
      </c>
      <c r="H202" s="28" t="s">
        <v>337</v>
      </c>
      <c r="I202" s="28" t="s">
        <v>270</v>
      </c>
      <c r="J202" s="34">
        <v>3413716</v>
      </c>
      <c r="K202" s="51">
        <v>3.41</v>
      </c>
      <c r="L202" s="171"/>
      <c r="N202" s="143"/>
    </row>
    <row r="203" spans="1:14" s="19" customFormat="1" ht="15.75" customHeight="1" x14ac:dyDescent="0.2">
      <c r="A203" s="170">
        <v>42995</v>
      </c>
      <c r="B203" s="30" t="s">
        <v>61</v>
      </c>
      <c r="C203" s="30" t="s">
        <v>61</v>
      </c>
      <c r="D203" s="28" t="s">
        <v>251</v>
      </c>
      <c r="E203" s="28" t="s">
        <v>108</v>
      </c>
      <c r="F203" s="28" t="s">
        <v>76</v>
      </c>
      <c r="G203" s="28" t="str">
        <f>VLOOKUP(Repository_table[[#This Row],[Country of Destination]],$T$11:$U$45,2,)</f>
        <v>Latin America and the Caribbean</v>
      </c>
      <c r="H203" s="28" t="s">
        <v>229</v>
      </c>
      <c r="I203" s="28" t="s">
        <v>270</v>
      </c>
      <c r="J203" s="34">
        <v>3549302</v>
      </c>
      <c r="K203" s="51">
        <v>3.41</v>
      </c>
      <c r="L203" s="171"/>
      <c r="N203" s="143"/>
    </row>
    <row r="204" spans="1:14" s="19" customFormat="1" ht="15.75" customHeight="1" x14ac:dyDescent="0.2">
      <c r="A204" s="170">
        <v>42998</v>
      </c>
      <c r="B204" s="30" t="s">
        <v>61</v>
      </c>
      <c r="C204" s="30" t="s">
        <v>61</v>
      </c>
      <c r="D204" s="28" t="s">
        <v>251</v>
      </c>
      <c r="E204" s="28" t="s">
        <v>108</v>
      </c>
      <c r="F204" s="28" t="s">
        <v>185</v>
      </c>
      <c r="G204" s="28" t="str">
        <f>VLOOKUP(Repository_table[[#This Row],[Country of Destination]],$T$11:$U$45,2,)</f>
        <v>Latin America and the Caribbean</v>
      </c>
      <c r="H204" s="28" t="s">
        <v>127</v>
      </c>
      <c r="I204" s="28" t="s">
        <v>270</v>
      </c>
      <c r="J204" s="34">
        <v>2922206</v>
      </c>
      <c r="K204" s="51">
        <v>3.41</v>
      </c>
      <c r="L204" s="171"/>
      <c r="N204" s="143"/>
    </row>
    <row r="205" spans="1:14" s="19" customFormat="1" ht="15.75" customHeight="1" x14ac:dyDescent="0.2">
      <c r="A205" s="170">
        <v>42999</v>
      </c>
      <c r="B205" s="30" t="s">
        <v>61</v>
      </c>
      <c r="C205" s="30" t="s">
        <v>61</v>
      </c>
      <c r="D205" s="28" t="s">
        <v>251</v>
      </c>
      <c r="E205" s="28" t="s">
        <v>108</v>
      </c>
      <c r="F205" s="28" t="s">
        <v>113</v>
      </c>
      <c r="G205" s="28" t="str">
        <f>VLOOKUP(Repository_table[[#This Row],[Country of Destination]],$T$11:$U$45,2,)</f>
        <v>East Asia and Pacific</v>
      </c>
      <c r="H205" s="28" t="s">
        <v>165</v>
      </c>
      <c r="I205" s="28" t="s">
        <v>270</v>
      </c>
      <c r="J205" s="34">
        <v>3685650</v>
      </c>
      <c r="K205" s="51">
        <v>3.41</v>
      </c>
      <c r="L205" s="171"/>
      <c r="N205" s="143"/>
    </row>
    <row r="206" spans="1:14" s="19" customFormat="1" ht="15.75" customHeight="1" x14ac:dyDescent="0.2">
      <c r="A206" s="170">
        <v>43000</v>
      </c>
      <c r="B206" s="30" t="s">
        <v>61</v>
      </c>
      <c r="C206" s="30" t="s">
        <v>61</v>
      </c>
      <c r="D206" s="28" t="s">
        <v>330</v>
      </c>
      <c r="E206" s="28" t="s">
        <v>194</v>
      </c>
      <c r="F206" s="28" t="s">
        <v>113</v>
      </c>
      <c r="G206" s="28" t="str">
        <f>VLOOKUP(Repository_table[[#This Row],[Country of Destination]],$T$11:$U$45,2,)</f>
        <v>East Asia and Pacific</v>
      </c>
      <c r="H206" s="28" t="s">
        <v>169</v>
      </c>
      <c r="I206" s="28" t="s">
        <v>270</v>
      </c>
      <c r="J206" s="34">
        <v>3521036</v>
      </c>
      <c r="K206" s="51">
        <v>5.82</v>
      </c>
      <c r="L206" s="171" t="s">
        <v>196</v>
      </c>
      <c r="N206" s="143"/>
    </row>
    <row r="207" spans="1:14" s="19" customFormat="1" ht="15.75" customHeight="1" x14ac:dyDescent="0.2">
      <c r="A207" s="170">
        <v>43001</v>
      </c>
      <c r="B207" s="30" t="s">
        <v>61</v>
      </c>
      <c r="C207" s="30" t="s">
        <v>61</v>
      </c>
      <c r="D207" s="28" t="s">
        <v>252</v>
      </c>
      <c r="E207" s="28" t="s">
        <v>108</v>
      </c>
      <c r="F207" s="28" t="s">
        <v>72</v>
      </c>
      <c r="G207" s="28" t="str">
        <f>VLOOKUP(Repository_table[[#This Row],[Country of Destination]],$T$11:$U$45,2,)</f>
        <v>East Asia and Pacific</v>
      </c>
      <c r="H207" s="28" t="s">
        <v>353</v>
      </c>
      <c r="I207" s="28" t="s">
        <v>270</v>
      </c>
      <c r="J207" s="34">
        <v>3548635</v>
      </c>
      <c r="K207" s="51">
        <v>3.41</v>
      </c>
      <c r="L207" s="171"/>
      <c r="N207" s="143"/>
    </row>
    <row r="208" spans="1:14" s="19" customFormat="1" ht="15.75" customHeight="1" x14ac:dyDescent="0.2">
      <c r="A208" s="170">
        <v>43003</v>
      </c>
      <c r="B208" s="30" t="s">
        <v>61</v>
      </c>
      <c r="C208" s="30" t="s">
        <v>61</v>
      </c>
      <c r="D208" s="28" t="s">
        <v>330</v>
      </c>
      <c r="E208" s="28" t="s">
        <v>194</v>
      </c>
      <c r="F208" s="28" t="s">
        <v>76</v>
      </c>
      <c r="G208" s="28" t="str">
        <f>VLOOKUP(Repository_table[[#This Row],[Country of Destination]],$T$11:$U$45,2,)</f>
        <v>Latin America and the Caribbean</v>
      </c>
      <c r="H208" s="28" t="s">
        <v>172</v>
      </c>
      <c r="I208" s="28" t="s">
        <v>270</v>
      </c>
      <c r="J208" s="34">
        <v>3403944</v>
      </c>
      <c r="K208" s="51">
        <v>4.68</v>
      </c>
      <c r="L208" s="171" t="s">
        <v>70</v>
      </c>
      <c r="N208" s="143"/>
    </row>
    <row r="209" spans="1:14" s="19" customFormat="1" ht="15.75" customHeight="1" x14ac:dyDescent="0.2">
      <c r="A209" s="170">
        <v>43005</v>
      </c>
      <c r="B209" s="30" t="s">
        <v>61</v>
      </c>
      <c r="C209" s="30" t="s">
        <v>61</v>
      </c>
      <c r="D209" s="28" t="s">
        <v>251</v>
      </c>
      <c r="E209" s="28" t="s">
        <v>108</v>
      </c>
      <c r="F209" s="28" t="s">
        <v>113</v>
      </c>
      <c r="G209" s="28" t="str">
        <f>VLOOKUP(Repository_table[[#This Row],[Country of Destination]],$T$11:$U$45,2,)</f>
        <v>East Asia and Pacific</v>
      </c>
      <c r="H209" s="28" t="s">
        <v>160</v>
      </c>
      <c r="I209" s="28" t="s">
        <v>270</v>
      </c>
      <c r="J209" s="34">
        <v>3693462</v>
      </c>
      <c r="K209" s="51">
        <v>3.41</v>
      </c>
      <c r="L209" s="171"/>
      <c r="N209" s="143"/>
    </row>
    <row r="210" spans="1:14" s="19" customFormat="1" ht="15.75" customHeight="1" x14ac:dyDescent="0.2">
      <c r="A210" s="170">
        <v>43006</v>
      </c>
      <c r="B210" s="30" t="s">
        <v>61</v>
      </c>
      <c r="C210" s="30" t="s">
        <v>61</v>
      </c>
      <c r="D210" s="28" t="s">
        <v>251</v>
      </c>
      <c r="E210" s="28" t="s">
        <v>108</v>
      </c>
      <c r="F210" s="28" t="s">
        <v>76</v>
      </c>
      <c r="G210" s="28" t="str">
        <f>VLOOKUP(Repository_table[[#This Row],[Country of Destination]],$T$11:$U$45,2,)</f>
        <v>Latin America and the Caribbean</v>
      </c>
      <c r="H210" s="28" t="s">
        <v>159</v>
      </c>
      <c r="I210" s="28" t="s">
        <v>270</v>
      </c>
      <c r="J210" s="34">
        <v>3332458</v>
      </c>
      <c r="K210" s="51">
        <v>3.41</v>
      </c>
      <c r="L210" s="171"/>
      <c r="N210" s="143"/>
    </row>
    <row r="211" spans="1:14" s="19" customFormat="1" ht="15.75" customHeight="1" x14ac:dyDescent="0.2">
      <c r="A211" s="170">
        <v>43009</v>
      </c>
      <c r="B211" s="30" t="s">
        <v>61</v>
      </c>
      <c r="C211" s="30" t="s">
        <v>61</v>
      </c>
      <c r="D211" s="28" t="s">
        <v>252</v>
      </c>
      <c r="E211" s="28" t="s">
        <v>108</v>
      </c>
      <c r="F211" s="28" t="s">
        <v>72</v>
      </c>
      <c r="G211" s="28" t="str">
        <f>VLOOKUP(Repository_table[[#This Row],[Country of Destination]],$T$11:$U$45,2,)</f>
        <v>East Asia and Pacific</v>
      </c>
      <c r="H211" s="28" t="s">
        <v>233</v>
      </c>
      <c r="I211" s="28" t="s">
        <v>270</v>
      </c>
      <c r="J211" s="34">
        <v>3445495</v>
      </c>
      <c r="K211" s="51">
        <v>3.41</v>
      </c>
      <c r="L211" s="171"/>
      <c r="N211" s="143"/>
    </row>
    <row r="212" spans="1:14" s="19" customFormat="1" ht="15.75" customHeight="1" x14ac:dyDescent="0.2">
      <c r="A212" s="170">
        <v>43011</v>
      </c>
      <c r="B212" s="30" t="s">
        <v>61</v>
      </c>
      <c r="C212" s="30" t="s">
        <v>61</v>
      </c>
      <c r="D212" s="28" t="s">
        <v>251</v>
      </c>
      <c r="E212" s="28" t="s">
        <v>108</v>
      </c>
      <c r="F212" s="28" t="s">
        <v>113</v>
      </c>
      <c r="G212" s="28" t="str">
        <f>VLOOKUP(Repository_table[[#This Row],[Country of Destination]],$T$11:$U$45,2,)</f>
        <v>East Asia and Pacific</v>
      </c>
      <c r="H212" s="28" t="s">
        <v>255</v>
      </c>
      <c r="I212" s="28" t="s">
        <v>270</v>
      </c>
      <c r="J212" s="34">
        <v>3710275</v>
      </c>
      <c r="K212" s="51">
        <v>3.42</v>
      </c>
      <c r="L212" s="171"/>
      <c r="N212" s="143"/>
    </row>
    <row r="213" spans="1:14" s="19" customFormat="1" ht="15.75" customHeight="1" x14ac:dyDescent="0.2">
      <c r="A213" s="170">
        <v>43012</v>
      </c>
      <c r="B213" s="30" t="s">
        <v>61</v>
      </c>
      <c r="C213" s="30" t="s">
        <v>61</v>
      </c>
      <c r="D213" s="28" t="s">
        <v>252</v>
      </c>
      <c r="E213" s="28" t="s">
        <v>108</v>
      </c>
      <c r="F213" s="28" t="s">
        <v>81</v>
      </c>
      <c r="G213" s="28" t="str">
        <f>VLOOKUP(Repository_table[[#This Row],[Country of Destination]],$T$11:$U$45,2,)</f>
        <v>East Asia and Pacific</v>
      </c>
      <c r="H213" s="28" t="s">
        <v>206</v>
      </c>
      <c r="I213" s="28" t="s">
        <v>270</v>
      </c>
      <c r="J213" s="34">
        <v>3362023</v>
      </c>
      <c r="K213" s="51">
        <v>3.42</v>
      </c>
      <c r="L213" s="171"/>
      <c r="N213" s="143"/>
    </row>
    <row r="214" spans="1:14" s="19" customFormat="1" ht="15.75" customHeight="1" x14ac:dyDescent="0.2">
      <c r="A214" s="170">
        <v>43013</v>
      </c>
      <c r="B214" s="30" t="s">
        <v>61</v>
      </c>
      <c r="C214" s="30" t="s">
        <v>61</v>
      </c>
      <c r="D214" s="28" t="s">
        <v>330</v>
      </c>
      <c r="E214" s="28" t="s">
        <v>194</v>
      </c>
      <c r="F214" s="28" t="s">
        <v>177</v>
      </c>
      <c r="G214" s="28" t="str">
        <f>VLOOKUP(Repository_table[[#This Row],[Country of Destination]],$T$11:$U$45,2,)</f>
        <v>Latin America and the Caribbean</v>
      </c>
      <c r="H214" s="28" t="s">
        <v>125</v>
      </c>
      <c r="I214" s="28" t="s">
        <v>270</v>
      </c>
      <c r="J214" s="34">
        <v>3408781</v>
      </c>
      <c r="K214" s="51">
        <v>4.5599999999999996</v>
      </c>
      <c r="L214" s="171" t="s">
        <v>70</v>
      </c>
      <c r="N214" s="143"/>
    </row>
    <row r="215" spans="1:14" s="19" customFormat="1" ht="15.75" customHeight="1" x14ac:dyDescent="0.2">
      <c r="A215" s="170">
        <v>43015</v>
      </c>
      <c r="B215" s="30" t="s">
        <v>61</v>
      </c>
      <c r="C215" s="30" t="s">
        <v>61</v>
      </c>
      <c r="D215" s="28" t="s">
        <v>252</v>
      </c>
      <c r="E215" s="28" t="s">
        <v>108</v>
      </c>
      <c r="F215" s="28" t="s">
        <v>177</v>
      </c>
      <c r="G215" s="28" t="str">
        <f>VLOOKUP(Repository_table[[#This Row],[Country of Destination]],$T$11:$U$45,2,)</f>
        <v>Latin America and the Caribbean</v>
      </c>
      <c r="H215" s="28" t="s">
        <v>135</v>
      </c>
      <c r="I215" s="28" t="s">
        <v>270</v>
      </c>
      <c r="J215" s="34">
        <v>3557878</v>
      </c>
      <c r="K215" s="51">
        <v>3.42</v>
      </c>
      <c r="L215" s="171"/>
      <c r="N215" s="143"/>
    </row>
    <row r="216" spans="1:14" s="19" customFormat="1" ht="15.75" customHeight="1" x14ac:dyDescent="0.2">
      <c r="A216" s="170">
        <v>43016</v>
      </c>
      <c r="B216" s="30" t="s">
        <v>61</v>
      </c>
      <c r="C216" s="30" t="s">
        <v>61</v>
      </c>
      <c r="D216" s="28" t="s">
        <v>252</v>
      </c>
      <c r="E216" s="28" t="s">
        <v>108</v>
      </c>
      <c r="F216" s="28" t="s">
        <v>72</v>
      </c>
      <c r="G216" s="28" t="str">
        <f>VLOOKUP(Repository_table[[#This Row],[Country of Destination]],$T$11:$U$45,2,)</f>
        <v>East Asia and Pacific</v>
      </c>
      <c r="H216" s="28" t="s">
        <v>71</v>
      </c>
      <c r="I216" s="28" t="s">
        <v>270</v>
      </c>
      <c r="J216" s="34">
        <v>3631095</v>
      </c>
      <c r="K216" s="51">
        <v>3.42</v>
      </c>
      <c r="L216" s="171"/>
      <c r="N216" s="143"/>
    </row>
    <row r="217" spans="1:14" s="19" customFormat="1" ht="15.75" customHeight="1" x14ac:dyDescent="0.2">
      <c r="A217" s="170">
        <v>43016</v>
      </c>
      <c r="B217" s="30" t="s">
        <v>61</v>
      </c>
      <c r="C217" s="30" t="s">
        <v>61</v>
      </c>
      <c r="D217" s="28" t="s">
        <v>252</v>
      </c>
      <c r="E217" s="28" t="s">
        <v>108</v>
      </c>
      <c r="F217" s="28" t="s">
        <v>72</v>
      </c>
      <c r="G217" s="28" t="str">
        <f>VLOOKUP(Repository_table[[#This Row],[Country of Destination]],$T$11:$U$45,2,)</f>
        <v>East Asia and Pacific</v>
      </c>
      <c r="H217" s="28" t="s">
        <v>161</v>
      </c>
      <c r="I217" s="28" t="s">
        <v>270</v>
      </c>
      <c r="J217" s="34">
        <v>3391229</v>
      </c>
      <c r="K217" s="51">
        <v>3.42</v>
      </c>
      <c r="L217" s="171"/>
      <c r="N217" s="143"/>
    </row>
    <row r="218" spans="1:14" s="19" customFormat="1" ht="15.75" customHeight="1" x14ac:dyDescent="0.2">
      <c r="A218" s="170">
        <v>43018</v>
      </c>
      <c r="B218" s="30" t="s">
        <v>61</v>
      </c>
      <c r="C218" s="30" t="s">
        <v>61</v>
      </c>
      <c r="D218" s="28" t="s">
        <v>252</v>
      </c>
      <c r="E218" s="28" t="s">
        <v>108</v>
      </c>
      <c r="F218" s="28" t="s">
        <v>369</v>
      </c>
      <c r="G218" s="28" t="str">
        <f>VLOOKUP(Repository_table[[#This Row],[Country of Destination]],$T$11:$U$45,2,)</f>
        <v>East Asia and Pacific</v>
      </c>
      <c r="H218" s="28" t="s">
        <v>86</v>
      </c>
      <c r="I218" s="28" t="s">
        <v>270</v>
      </c>
      <c r="J218" s="34">
        <v>3120592</v>
      </c>
      <c r="K218" s="51">
        <v>3.42</v>
      </c>
      <c r="L218" s="171"/>
      <c r="N218" s="143"/>
    </row>
    <row r="219" spans="1:14" s="19" customFormat="1" ht="15.75" customHeight="1" x14ac:dyDescent="0.2">
      <c r="A219" s="170">
        <v>43019</v>
      </c>
      <c r="B219" s="30" t="s">
        <v>61</v>
      </c>
      <c r="C219" s="30" t="s">
        <v>61</v>
      </c>
      <c r="D219" s="28" t="s">
        <v>330</v>
      </c>
      <c r="E219" s="28" t="s">
        <v>194</v>
      </c>
      <c r="F219" s="28" t="s">
        <v>76</v>
      </c>
      <c r="G219" s="28" t="str">
        <f>VLOOKUP(Repository_table[[#This Row],[Country of Destination]],$T$11:$U$45,2,)</f>
        <v>Latin America and the Caribbean</v>
      </c>
      <c r="H219" s="28" t="s">
        <v>173</v>
      </c>
      <c r="I219" s="28" t="s">
        <v>270</v>
      </c>
      <c r="J219" s="34">
        <v>3692653</v>
      </c>
      <c r="K219" s="51">
        <v>5.75</v>
      </c>
      <c r="L219" s="171" t="s">
        <v>70</v>
      </c>
      <c r="N219" s="143"/>
    </row>
    <row r="220" spans="1:14" s="19" customFormat="1" ht="15.75" customHeight="1" x14ac:dyDescent="0.2">
      <c r="A220" s="170">
        <v>43021</v>
      </c>
      <c r="B220" s="30" t="s">
        <v>61</v>
      </c>
      <c r="C220" s="30" t="s">
        <v>61</v>
      </c>
      <c r="D220" s="28" t="s">
        <v>251</v>
      </c>
      <c r="E220" s="28" t="s">
        <v>108</v>
      </c>
      <c r="F220" s="28" t="s">
        <v>113</v>
      </c>
      <c r="G220" s="28" t="str">
        <f>VLOOKUP(Repository_table[[#This Row],[Country of Destination]],$T$11:$U$45,2,)</f>
        <v>East Asia and Pacific</v>
      </c>
      <c r="H220" s="28" t="s">
        <v>167</v>
      </c>
      <c r="I220" s="28" t="s">
        <v>270</v>
      </c>
      <c r="J220" s="34">
        <v>3683590</v>
      </c>
      <c r="K220" s="51">
        <v>3.42</v>
      </c>
      <c r="L220" s="171"/>
      <c r="N220" s="143"/>
    </row>
    <row r="221" spans="1:14" s="19" customFormat="1" ht="15.75" customHeight="1" x14ac:dyDescent="0.2">
      <c r="A221" s="170">
        <v>43023</v>
      </c>
      <c r="B221" s="30" t="s">
        <v>61</v>
      </c>
      <c r="C221" s="30" t="s">
        <v>61</v>
      </c>
      <c r="D221" s="28" t="s">
        <v>252</v>
      </c>
      <c r="E221" s="28" t="s">
        <v>108</v>
      </c>
      <c r="F221" s="28" t="s">
        <v>72</v>
      </c>
      <c r="G221" s="28" t="str">
        <f>VLOOKUP(Repository_table[[#This Row],[Country of Destination]],$T$11:$U$45,2,)</f>
        <v>East Asia and Pacific</v>
      </c>
      <c r="H221" s="28" t="s">
        <v>229</v>
      </c>
      <c r="I221" s="28" t="s">
        <v>270</v>
      </c>
      <c r="J221" s="34">
        <v>3537675</v>
      </c>
      <c r="K221" s="51">
        <v>3.42</v>
      </c>
      <c r="L221" s="171"/>
      <c r="N221" s="143"/>
    </row>
    <row r="222" spans="1:14" s="19" customFormat="1" ht="15.75" customHeight="1" x14ac:dyDescent="0.2">
      <c r="A222" s="170">
        <v>43026</v>
      </c>
      <c r="B222" s="30" t="s">
        <v>61</v>
      </c>
      <c r="C222" s="30" t="s">
        <v>61</v>
      </c>
      <c r="D222" s="28" t="s">
        <v>251</v>
      </c>
      <c r="E222" s="28" t="s">
        <v>108</v>
      </c>
      <c r="F222" s="28" t="s">
        <v>112</v>
      </c>
      <c r="G222" s="28" t="str">
        <f>VLOOKUP(Repository_table[[#This Row],[Country of Destination]],$T$11:$U$45,2,)</f>
        <v>Latin America and the Caribbean</v>
      </c>
      <c r="H222" s="28" t="s">
        <v>337</v>
      </c>
      <c r="I222" s="28" t="s">
        <v>270</v>
      </c>
      <c r="J222" s="34">
        <v>3675334</v>
      </c>
      <c r="K222" s="51">
        <v>3.42</v>
      </c>
      <c r="L222" s="171"/>
      <c r="N222" s="143"/>
    </row>
    <row r="223" spans="1:14" s="19" customFormat="1" ht="15.75" customHeight="1" x14ac:dyDescent="0.2">
      <c r="A223" s="170">
        <v>43027</v>
      </c>
      <c r="B223" s="30" t="s">
        <v>61</v>
      </c>
      <c r="C223" s="30" t="s">
        <v>61</v>
      </c>
      <c r="D223" s="28" t="s">
        <v>252</v>
      </c>
      <c r="E223" s="28" t="s">
        <v>108</v>
      </c>
      <c r="F223" s="28" t="s">
        <v>72</v>
      </c>
      <c r="G223" s="28" t="str">
        <f>VLOOKUP(Repository_table[[#This Row],[Country of Destination]],$T$11:$U$45,2,)</f>
        <v>East Asia and Pacific</v>
      </c>
      <c r="H223" s="28" t="s">
        <v>351</v>
      </c>
      <c r="I223" s="28" t="s">
        <v>270</v>
      </c>
      <c r="J223" s="34">
        <v>3595468</v>
      </c>
      <c r="K223" s="51">
        <v>3.42</v>
      </c>
      <c r="L223" s="171"/>
      <c r="N223" s="143"/>
    </row>
    <row r="224" spans="1:14" s="19" customFormat="1" ht="15.75" customHeight="1" x14ac:dyDescent="0.2">
      <c r="A224" s="170">
        <v>43028</v>
      </c>
      <c r="B224" s="30" t="s">
        <v>61</v>
      </c>
      <c r="C224" s="30" t="s">
        <v>61</v>
      </c>
      <c r="D224" s="28" t="s">
        <v>330</v>
      </c>
      <c r="E224" s="28" t="s">
        <v>194</v>
      </c>
      <c r="F224" s="28" t="s">
        <v>76</v>
      </c>
      <c r="G224" s="28" t="str">
        <f>VLOOKUP(Repository_table[[#This Row],[Country of Destination]],$T$11:$U$45,2,)</f>
        <v>Latin America and the Caribbean</v>
      </c>
      <c r="H224" s="28" t="s">
        <v>294</v>
      </c>
      <c r="I224" s="28" t="s">
        <v>270</v>
      </c>
      <c r="J224" s="34">
        <v>2993739</v>
      </c>
      <c r="K224" s="51">
        <v>4.8099999999999996</v>
      </c>
      <c r="L224" s="171" t="s">
        <v>250</v>
      </c>
      <c r="N224" s="143"/>
    </row>
    <row r="225" spans="1:14" s="19" customFormat="1" ht="15.75" customHeight="1" x14ac:dyDescent="0.2">
      <c r="A225" s="170">
        <v>43029</v>
      </c>
      <c r="B225" s="30" t="s">
        <v>61</v>
      </c>
      <c r="C225" s="30" t="s">
        <v>61</v>
      </c>
      <c r="D225" s="28" t="s">
        <v>330</v>
      </c>
      <c r="E225" s="28" t="s">
        <v>194</v>
      </c>
      <c r="F225" s="28" t="s">
        <v>157</v>
      </c>
      <c r="G225" s="28" t="str">
        <f>VLOOKUP(Repository_table[[#This Row],[Country of Destination]],$T$11:$U$45,2,)</f>
        <v>Middle East and North Africa</v>
      </c>
      <c r="H225" s="28" t="s">
        <v>172</v>
      </c>
      <c r="I225" s="28" t="s">
        <v>270</v>
      </c>
      <c r="J225" s="34">
        <v>3372582</v>
      </c>
      <c r="K225" s="51">
        <v>5.24</v>
      </c>
      <c r="L225" s="171" t="s">
        <v>70</v>
      </c>
      <c r="N225" s="143"/>
    </row>
    <row r="226" spans="1:14" s="19" customFormat="1" ht="15.75" customHeight="1" x14ac:dyDescent="0.2">
      <c r="A226" s="170">
        <v>43031</v>
      </c>
      <c r="B226" s="30" t="s">
        <v>61</v>
      </c>
      <c r="C226" s="30" t="s">
        <v>61</v>
      </c>
      <c r="D226" s="28" t="s">
        <v>252</v>
      </c>
      <c r="E226" s="28" t="s">
        <v>108</v>
      </c>
      <c r="F226" s="28" t="s">
        <v>72</v>
      </c>
      <c r="G226" s="28" t="str">
        <f>VLOOKUP(Repository_table[[#This Row],[Country of Destination]],$T$11:$U$45,2,)</f>
        <v>East Asia and Pacific</v>
      </c>
      <c r="H226" s="28" t="s">
        <v>352</v>
      </c>
      <c r="I226" s="28" t="s">
        <v>270</v>
      </c>
      <c r="J226" s="34">
        <v>3291869</v>
      </c>
      <c r="K226" s="51">
        <v>3.42</v>
      </c>
      <c r="L226" s="171"/>
      <c r="N226" s="143"/>
    </row>
    <row r="227" spans="1:14" s="19" customFormat="1" ht="15.75" customHeight="1" x14ac:dyDescent="0.2">
      <c r="A227" s="170">
        <v>43032</v>
      </c>
      <c r="B227" s="30" t="s">
        <v>61</v>
      </c>
      <c r="C227" s="30" t="s">
        <v>61</v>
      </c>
      <c r="D227" s="28" t="s">
        <v>252</v>
      </c>
      <c r="E227" s="28" t="s">
        <v>108</v>
      </c>
      <c r="F227" s="28" t="s">
        <v>81</v>
      </c>
      <c r="G227" s="28" t="str">
        <f>VLOOKUP(Repository_table[[#This Row],[Country of Destination]],$T$11:$U$45,2,)</f>
        <v>East Asia and Pacific</v>
      </c>
      <c r="H227" s="28" t="s">
        <v>187</v>
      </c>
      <c r="I227" s="28" t="s">
        <v>270</v>
      </c>
      <c r="J227" s="34">
        <v>3362791</v>
      </c>
      <c r="K227" s="51">
        <v>3.42</v>
      </c>
      <c r="L227" s="171"/>
      <c r="N227" s="143"/>
    </row>
    <row r="228" spans="1:14" s="19" customFormat="1" ht="15.75" customHeight="1" x14ac:dyDescent="0.2">
      <c r="A228" s="170">
        <v>43033</v>
      </c>
      <c r="B228" s="30" t="s">
        <v>61</v>
      </c>
      <c r="C228" s="30" t="s">
        <v>61</v>
      </c>
      <c r="D228" s="28" t="s">
        <v>330</v>
      </c>
      <c r="E228" s="28" t="s">
        <v>194</v>
      </c>
      <c r="F228" s="28" t="s">
        <v>113</v>
      </c>
      <c r="G228" s="28" t="str">
        <f>VLOOKUP(Repository_table[[#This Row],[Country of Destination]],$T$11:$U$45,2,)</f>
        <v>East Asia and Pacific</v>
      </c>
      <c r="H228" s="28" t="s">
        <v>136</v>
      </c>
      <c r="I228" s="28" t="s">
        <v>270</v>
      </c>
      <c r="J228" s="34">
        <v>3422112</v>
      </c>
      <c r="K228" s="51">
        <v>5.25</v>
      </c>
      <c r="L228" s="171" t="s">
        <v>70</v>
      </c>
      <c r="N228" s="143"/>
    </row>
    <row r="229" spans="1:14" s="19" customFormat="1" ht="15.75" customHeight="1" x14ac:dyDescent="0.2">
      <c r="A229" s="170">
        <v>43034</v>
      </c>
      <c r="B229" s="30" t="s">
        <v>61</v>
      </c>
      <c r="C229" s="30" t="s">
        <v>61</v>
      </c>
      <c r="D229" s="28" t="s">
        <v>251</v>
      </c>
      <c r="E229" s="28" t="s">
        <v>108</v>
      </c>
      <c r="F229" s="28" t="s">
        <v>113</v>
      </c>
      <c r="G229" s="28" t="str">
        <f>VLOOKUP(Repository_table[[#This Row],[Country of Destination]],$T$11:$U$45,2,)</f>
        <v>East Asia and Pacific</v>
      </c>
      <c r="H229" s="28" t="s">
        <v>96</v>
      </c>
      <c r="I229" s="28" t="s">
        <v>270</v>
      </c>
      <c r="J229" s="34">
        <v>3621278</v>
      </c>
      <c r="K229" s="51">
        <v>3.42</v>
      </c>
      <c r="L229" s="171"/>
      <c r="N229" s="143"/>
    </row>
    <row r="230" spans="1:14" s="19" customFormat="1" ht="15.75" customHeight="1" x14ac:dyDescent="0.2">
      <c r="A230" s="170">
        <v>43035</v>
      </c>
      <c r="B230" s="30" t="s">
        <v>61</v>
      </c>
      <c r="C230" s="30" t="s">
        <v>61</v>
      </c>
      <c r="D230" s="28" t="s">
        <v>252</v>
      </c>
      <c r="E230" s="28" t="s">
        <v>108</v>
      </c>
      <c r="F230" s="28" t="s">
        <v>241</v>
      </c>
      <c r="G230" s="28" t="str">
        <f>VLOOKUP(Repository_table[[#This Row],[Country of Destination]],$T$11:$U$45,2,)</f>
        <v>Europe and Central Asia</v>
      </c>
      <c r="H230" s="28" t="s">
        <v>117</v>
      </c>
      <c r="I230" s="28" t="s">
        <v>270</v>
      </c>
      <c r="J230" s="34">
        <v>2980271</v>
      </c>
      <c r="K230" s="51">
        <v>3.42</v>
      </c>
      <c r="L230" s="171"/>
      <c r="N230" s="143"/>
    </row>
    <row r="231" spans="1:14" s="19" customFormat="1" ht="15.75" customHeight="1" x14ac:dyDescent="0.2">
      <c r="A231" s="170">
        <v>43037</v>
      </c>
      <c r="B231" s="30" t="s">
        <v>61</v>
      </c>
      <c r="C231" s="30" t="s">
        <v>61</v>
      </c>
      <c r="D231" s="28" t="s">
        <v>252</v>
      </c>
      <c r="E231" s="28" t="s">
        <v>108</v>
      </c>
      <c r="F231" s="28" t="s">
        <v>72</v>
      </c>
      <c r="G231" s="28" t="str">
        <f>VLOOKUP(Repository_table[[#This Row],[Country of Destination]],$T$11:$U$45,2,)</f>
        <v>East Asia and Pacific</v>
      </c>
      <c r="H231" s="28" t="s">
        <v>159</v>
      </c>
      <c r="I231" s="28" t="s">
        <v>270</v>
      </c>
      <c r="J231" s="34">
        <v>3694921</v>
      </c>
      <c r="K231" s="51">
        <v>3.42</v>
      </c>
      <c r="L231" s="171"/>
      <c r="N231" s="143"/>
    </row>
    <row r="232" spans="1:14" s="19" customFormat="1" ht="15.75" customHeight="1" x14ac:dyDescent="0.2">
      <c r="A232" s="170">
        <v>43038</v>
      </c>
      <c r="B232" s="30" t="s">
        <v>61</v>
      </c>
      <c r="C232" s="30" t="s">
        <v>61</v>
      </c>
      <c r="D232" s="28" t="s">
        <v>330</v>
      </c>
      <c r="E232" s="28" t="s">
        <v>194</v>
      </c>
      <c r="F232" s="28" t="s">
        <v>113</v>
      </c>
      <c r="G232" s="28" t="str">
        <f>VLOOKUP(Repository_table[[#This Row],[Country of Destination]],$T$11:$U$45,2,)</f>
        <v>East Asia and Pacific</v>
      </c>
      <c r="H232" s="28" t="s">
        <v>118</v>
      </c>
      <c r="I232" s="28" t="s">
        <v>270</v>
      </c>
      <c r="J232" s="34">
        <v>3437053</v>
      </c>
      <c r="K232" s="51">
        <v>5.15</v>
      </c>
      <c r="L232" s="171" t="s">
        <v>70</v>
      </c>
      <c r="N232" s="143"/>
    </row>
    <row r="233" spans="1:14" s="19" customFormat="1" ht="15.75" customHeight="1" x14ac:dyDescent="0.2">
      <c r="A233" s="170">
        <v>43039</v>
      </c>
      <c r="B233" s="30" t="s">
        <v>61</v>
      </c>
      <c r="C233" s="30" t="s">
        <v>61</v>
      </c>
      <c r="D233" s="28" t="s">
        <v>251</v>
      </c>
      <c r="E233" s="28" t="s">
        <v>108</v>
      </c>
      <c r="F233" s="28" t="s">
        <v>113</v>
      </c>
      <c r="G233" s="28" t="str">
        <f>VLOOKUP(Repository_table[[#This Row],[Country of Destination]],$T$11:$U$45,2,)</f>
        <v>East Asia and Pacific</v>
      </c>
      <c r="H233" s="28" t="s">
        <v>111</v>
      </c>
      <c r="I233" s="28" t="s">
        <v>270</v>
      </c>
      <c r="J233" s="34">
        <v>3702504</v>
      </c>
      <c r="K233" s="51">
        <v>3.42</v>
      </c>
      <c r="L233" s="171"/>
      <c r="N233" s="143"/>
    </row>
    <row r="234" spans="1:14" s="19" customFormat="1" ht="15.75" customHeight="1" x14ac:dyDescent="0.2">
      <c r="A234" s="170">
        <v>43041</v>
      </c>
      <c r="B234" s="30" t="s">
        <v>61</v>
      </c>
      <c r="C234" s="30" t="s">
        <v>61</v>
      </c>
      <c r="D234" s="28" t="s">
        <v>330</v>
      </c>
      <c r="E234" s="28" t="s">
        <v>194</v>
      </c>
      <c r="F234" s="28" t="s">
        <v>76</v>
      </c>
      <c r="G234" s="28" t="str">
        <f>VLOOKUP(Repository_table[[#This Row],[Country of Destination]],$T$11:$U$45,2,)</f>
        <v>Latin America and the Caribbean</v>
      </c>
      <c r="H234" s="28" t="s">
        <v>203</v>
      </c>
      <c r="I234" s="28" t="s">
        <v>270</v>
      </c>
      <c r="J234" s="34">
        <v>3454120</v>
      </c>
      <c r="K234" s="51">
        <v>4.58</v>
      </c>
      <c r="L234" s="171" t="s">
        <v>70</v>
      </c>
      <c r="N234" s="143"/>
    </row>
    <row r="235" spans="1:14" s="19" customFormat="1" ht="15.75" customHeight="1" x14ac:dyDescent="0.2">
      <c r="A235" s="170">
        <v>43043</v>
      </c>
      <c r="B235" s="30" t="s">
        <v>61</v>
      </c>
      <c r="C235" s="30" t="s">
        <v>61</v>
      </c>
      <c r="D235" s="28" t="s">
        <v>330</v>
      </c>
      <c r="E235" s="28" t="s">
        <v>194</v>
      </c>
      <c r="F235" s="28" t="s">
        <v>68</v>
      </c>
      <c r="G235" s="28" t="str">
        <f>VLOOKUP(Repository_table[[#This Row],[Country of Destination]],$T$11:$U$45,2,)</f>
        <v>South Asia</v>
      </c>
      <c r="H235" s="28" t="s">
        <v>137</v>
      </c>
      <c r="I235" s="28" t="s">
        <v>270</v>
      </c>
      <c r="J235" s="34">
        <v>3414148</v>
      </c>
      <c r="K235" s="51">
        <v>5.4</v>
      </c>
      <c r="L235" s="171" t="s">
        <v>70</v>
      </c>
      <c r="N235" s="143"/>
    </row>
    <row r="236" spans="1:14" s="19" customFormat="1" ht="15.75" customHeight="1" x14ac:dyDescent="0.2">
      <c r="A236" s="170">
        <v>43044</v>
      </c>
      <c r="B236" s="30" t="s">
        <v>61</v>
      </c>
      <c r="C236" s="30" t="s">
        <v>61</v>
      </c>
      <c r="D236" s="28" t="s">
        <v>252</v>
      </c>
      <c r="E236" s="28" t="s">
        <v>108</v>
      </c>
      <c r="F236" s="28" t="s">
        <v>72</v>
      </c>
      <c r="G236" s="28" t="str">
        <f>VLOOKUP(Repository_table[[#This Row],[Country of Destination]],$T$11:$U$45,2,)</f>
        <v>East Asia and Pacific</v>
      </c>
      <c r="H236" s="28" t="s">
        <v>191</v>
      </c>
      <c r="I236" s="28" t="s">
        <v>270</v>
      </c>
      <c r="J236" s="34">
        <v>3720956</v>
      </c>
      <c r="K236" s="51">
        <v>3.16</v>
      </c>
      <c r="L236" s="171"/>
      <c r="N236" s="143"/>
    </row>
    <row r="237" spans="1:14" s="19" customFormat="1" ht="15.75" customHeight="1" x14ac:dyDescent="0.2">
      <c r="A237" s="170">
        <v>43046</v>
      </c>
      <c r="B237" s="30" t="s">
        <v>61</v>
      </c>
      <c r="C237" s="30" t="s">
        <v>61</v>
      </c>
      <c r="D237" s="28" t="s">
        <v>252</v>
      </c>
      <c r="E237" s="28" t="s">
        <v>108</v>
      </c>
      <c r="F237" s="28" t="s">
        <v>241</v>
      </c>
      <c r="G237" s="28" t="str">
        <f>VLOOKUP(Repository_table[[#This Row],[Country of Destination]],$T$11:$U$45,2,)</f>
        <v>Europe and Central Asia</v>
      </c>
      <c r="H237" s="28" t="s">
        <v>349</v>
      </c>
      <c r="I237" s="28" t="s">
        <v>270</v>
      </c>
      <c r="J237" s="34">
        <v>3616671</v>
      </c>
      <c r="K237" s="51">
        <v>3.16</v>
      </c>
      <c r="L237" s="171"/>
      <c r="N237" s="143"/>
    </row>
    <row r="238" spans="1:14" s="19" customFormat="1" ht="15.75" customHeight="1" x14ac:dyDescent="0.2">
      <c r="A238" s="170">
        <v>43047</v>
      </c>
      <c r="B238" s="30" t="s">
        <v>61</v>
      </c>
      <c r="C238" s="30" t="s">
        <v>61</v>
      </c>
      <c r="D238" s="28" t="s">
        <v>252</v>
      </c>
      <c r="E238" s="28" t="s">
        <v>108</v>
      </c>
      <c r="F238" s="28" t="s">
        <v>72</v>
      </c>
      <c r="G238" s="28" t="str">
        <f>VLOOKUP(Repository_table[[#This Row],[Country of Destination]],$T$11:$U$45,2,)</f>
        <v>East Asia and Pacific</v>
      </c>
      <c r="H238" s="28" t="s">
        <v>350</v>
      </c>
      <c r="I238" s="28" t="s">
        <v>270</v>
      </c>
      <c r="J238" s="34">
        <v>3304251</v>
      </c>
      <c r="K238" s="51">
        <v>6.16</v>
      </c>
      <c r="L238" s="171" t="s">
        <v>106</v>
      </c>
      <c r="N238" s="143"/>
    </row>
    <row r="239" spans="1:14" s="19" customFormat="1" ht="15.75" customHeight="1" x14ac:dyDescent="0.2">
      <c r="A239" s="170">
        <v>43048</v>
      </c>
      <c r="B239" s="30" t="s">
        <v>61</v>
      </c>
      <c r="C239" s="30" t="s">
        <v>61</v>
      </c>
      <c r="D239" s="28" t="s">
        <v>330</v>
      </c>
      <c r="E239" s="28" t="s">
        <v>194</v>
      </c>
      <c r="F239" s="28" t="s">
        <v>109</v>
      </c>
      <c r="G239" s="28" t="str">
        <f>VLOOKUP(Repository_table[[#This Row],[Country of Destination]],$T$11:$U$45,2,)</f>
        <v>Europe and Central Asia</v>
      </c>
      <c r="H239" s="28" t="s">
        <v>173</v>
      </c>
      <c r="I239" s="28" t="s">
        <v>270</v>
      </c>
      <c r="J239" s="34">
        <v>3667185</v>
      </c>
      <c r="K239" s="51">
        <v>4.4400000000000004</v>
      </c>
      <c r="L239" s="171" t="s">
        <v>70</v>
      </c>
      <c r="N239" s="143"/>
    </row>
    <row r="240" spans="1:14" s="19" customFormat="1" ht="15.75" customHeight="1" x14ac:dyDescent="0.2">
      <c r="A240" s="170">
        <v>43049</v>
      </c>
      <c r="B240" s="30" t="s">
        <v>61</v>
      </c>
      <c r="C240" s="30" t="s">
        <v>61</v>
      </c>
      <c r="D240" s="28" t="s">
        <v>252</v>
      </c>
      <c r="E240" s="28" t="s">
        <v>108</v>
      </c>
      <c r="F240" s="28" t="s">
        <v>109</v>
      </c>
      <c r="G240" s="28" t="str">
        <f>VLOOKUP(Repository_table[[#This Row],[Country of Destination]],$T$11:$U$45,2,)</f>
        <v>Europe and Central Asia</v>
      </c>
      <c r="H240" s="28" t="s">
        <v>135</v>
      </c>
      <c r="I240" s="28" t="s">
        <v>270</v>
      </c>
      <c r="J240" s="34">
        <v>3408354</v>
      </c>
      <c r="K240" s="51">
        <v>3.16</v>
      </c>
      <c r="L240" s="171"/>
      <c r="N240" s="143"/>
    </row>
    <row r="241" spans="1:14" s="19" customFormat="1" ht="15.75" customHeight="1" x14ac:dyDescent="0.2">
      <c r="A241" s="170">
        <v>43050</v>
      </c>
      <c r="B241" s="30" t="s">
        <v>61</v>
      </c>
      <c r="C241" s="30" t="s">
        <v>61</v>
      </c>
      <c r="D241" s="28" t="s">
        <v>252</v>
      </c>
      <c r="E241" s="28" t="s">
        <v>108</v>
      </c>
      <c r="F241" s="28" t="s">
        <v>72</v>
      </c>
      <c r="G241" s="28" t="str">
        <f>VLOOKUP(Repository_table[[#This Row],[Country of Destination]],$T$11:$U$45,2,)</f>
        <v>East Asia and Pacific</v>
      </c>
      <c r="H241" s="28" t="s">
        <v>231</v>
      </c>
      <c r="I241" s="28" t="s">
        <v>270</v>
      </c>
      <c r="J241" s="34">
        <v>3389614</v>
      </c>
      <c r="K241" s="51">
        <v>3.16</v>
      </c>
      <c r="L241" s="171"/>
      <c r="N241" s="143"/>
    </row>
    <row r="242" spans="1:14" s="19" customFormat="1" ht="15.75" customHeight="1" x14ac:dyDescent="0.2">
      <c r="A242" s="170">
        <v>43051</v>
      </c>
      <c r="B242" s="30" t="s">
        <v>61</v>
      </c>
      <c r="C242" s="30" t="s">
        <v>61</v>
      </c>
      <c r="D242" s="28" t="s">
        <v>330</v>
      </c>
      <c r="E242" s="28" t="s">
        <v>194</v>
      </c>
      <c r="F242" s="28" t="s">
        <v>72</v>
      </c>
      <c r="G242" s="28" t="str">
        <f>VLOOKUP(Repository_table[[#This Row],[Country of Destination]],$T$11:$U$45,2,)</f>
        <v>East Asia and Pacific</v>
      </c>
      <c r="H242" s="28" t="s">
        <v>243</v>
      </c>
      <c r="I242" s="28" t="s">
        <v>270</v>
      </c>
      <c r="J242" s="34">
        <v>3424392</v>
      </c>
      <c r="K242" s="51">
        <v>4.92</v>
      </c>
      <c r="L242" s="171" t="s">
        <v>70</v>
      </c>
      <c r="N242" s="143"/>
    </row>
    <row r="243" spans="1:14" s="19" customFormat="1" ht="15.75" customHeight="1" x14ac:dyDescent="0.2">
      <c r="A243" s="170">
        <v>43053</v>
      </c>
      <c r="B243" s="30" t="s">
        <v>61</v>
      </c>
      <c r="C243" s="30" t="s">
        <v>61</v>
      </c>
      <c r="D243" s="28" t="s">
        <v>252</v>
      </c>
      <c r="E243" s="28" t="s">
        <v>108</v>
      </c>
      <c r="F243" s="28" t="s">
        <v>369</v>
      </c>
      <c r="G243" s="28" t="str">
        <f>VLOOKUP(Repository_table[[#This Row],[Country of Destination]],$T$11:$U$45,2,)</f>
        <v>East Asia and Pacific</v>
      </c>
      <c r="H243" s="28" t="s">
        <v>239</v>
      </c>
      <c r="I243" s="28" t="s">
        <v>270</v>
      </c>
      <c r="J243" s="34">
        <v>2934022</v>
      </c>
      <c r="K243" s="51">
        <v>6.16</v>
      </c>
      <c r="L243" s="171" t="s">
        <v>106</v>
      </c>
      <c r="N243" s="143"/>
    </row>
    <row r="244" spans="1:14" s="19" customFormat="1" ht="15.75" customHeight="1" x14ac:dyDescent="0.2">
      <c r="A244" s="170">
        <v>43054</v>
      </c>
      <c r="B244" s="30" t="s">
        <v>61</v>
      </c>
      <c r="C244" s="30" t="s">
        <v>61</v>
      </c>
      <c r="D244" s="28" t="s">
        <v>251</v>
      </c>
      <c r="E244" s="28" t="s">
        <v>108</v>
      </c>
      <c r="F244" s="28" t="s">
        <v>113</v>
      </c>
      <c r="G244" s="28" t="str">
        <f>VLOOKUP(Repository_table[[#This Row],[Country of Destination]],$T$11:$U$45,2,)</f>
        <v>East Asia and Pacific</v>
      </c>
      <c r="H244" s="28" t="s">
        <v>337</v>
      </c>
      <c r="I244" s="28" t="s">
        <v>270</v>
      </c>
      <c r="J244" s="34">
        <v>3294753</v>
      </c>
      <c r="K244" s="51">
        <v>3.17</v>
      </c>
      <c r="L244" s="171"/>
      <c r="N244" s="143"/>
    </row>
    <row r="245" spans="1:14" s="19" customFormat="1" ht="15.75" customHeight="1" x14ac:dyDescent="0.2">
      <c r="A245" s="170">
        <v>43055</v>
      </c>
      <c r="B245" s="30" t="s">
        <v>61</v>
      </c>
      <c r="C245" s="30" t="s">
        <v>61</v>
      </c>
      <c r="D245" s="28" t="s">
        <v>251</v>
      </c>
      <c r="E245" s="28" t="s">
        <v>108</v>
      </c>
      <c r="F245" s="28" t="s">
        <v>76</v>
      </c>
      <c r="G245" s="28" t="str">
        <f>VLOOKUP(Repository_table[[#This Row],[Country of Destination]],$T$11:$U$45,2,)</f>
        <v>Latin America and the Caribbean</v>
      </c>
      <c r="H245" s="28" t="s">
        <v>348</v>
      </c>
      <c r="I245" s="28" t="s">
        <v>270</v>
      </c>
      <c r="J245" s="34">
        <v>3716909</v>
      </c>
      <c r="K245" s="51">
        <v>6.17</v>
      </c>
      <c r="L245" s="171" t="s">
        <v>106</v>
      </c>
      <c r="N245" s="143"/>
    </row>
    <row r="246" spans="1:14" s="19" customFormat="1" ht="15.75" customHeight="1" x14ac:dyDescent="0.2">
      <c r="A246" s="170">
        <v>43057</v>
      </c>
      <c r="B246" s="30" t="s">
        <v>61</v>
      </c>
      <c r="C246" s="30" t="s">
        <v>61</v>
      </c>
      <c r="D246" s="28" t="s">
        <v>251</v>
      </c>
      <c r="E246" s="28" t="s">
        <v>108</v>
      </c>
      <c r="F246" s="28" t="s">
        <v>76</v>
      </c>
      <c r="G246" s="28" t="str">
        <f>VLOOKUP(Repository_table[[#This Row],[Country of Destination]],$T$11:$U$45,2,)</f>
        <v>Latin America and the Caribbean</v>
      </c>
      <c r="H246" s="28" t="s">
        <v>114</v>
      </c>
      <c r="I246" s="28" t="s">
        <v>270</v>
      </c>
      <c r="J246" s="34">
        <v>3589143</v>
      </c>
      <c r="K246" s="51">
        <v>3.17</v>
      </c>
      <c r="L246" s="171"/>
      <c r="N246" s="143"/>
    </row>
    <row r="247" spans="1:14" s="19" customFormat="1" ht="15.75" customHeight="1" x14ac:dyDescent="0.2">
      <c r="A247" s="170">
        <v>43058</v>
      </c>
      <c r="B247" s="30" t="s">
        <v>61</v>
      </c>
      <c r="C247" s="30" t="s">
        <v>61</v>
      </c>
      <c r="D247" s="28" t="s">
        <v>251</v>
      </c>
      <c r="E247" s="28" t="s">
        <v>108</v>
      </c>
      <c r="F247" s="28" t="s">
        <v>113</v>
      </c>
      <c r="G247" s="28" t="str">
        <f>VLOOKUP(Repository_table[[#This Row],[Country of Destination]],$T$11:$U$45,2,)</f>
        <v>East Asia and Pacific</v>
      </c>
      <c r="H247" s="28" t="s">
        <v>346</v>
      </c>
      <c r="I247" s="28" t="s">
        <v>270</v>
      </c>
      <c r="J247" s="34">
        <v>3329651</v>
      </c>
      <c r="K247" s="51">
        <v>6.17</v>
      </c>
      <c r="L247" s="171" t="s">
        <v>106</v>
      </c>
      <c r="N247" s="143"/>
    </row>
    <row r="248" spans="1:14" s="19" customFormat="1" ht="15.75" customHeight="1" x14ac:dyDescent="0.2">
      <c r="A248" s="170">
        <v>43059</v>
      </c>
      <c r="B248" s="30" t="s">
        <v>61</v>
      </c>
      <c r="C248" s="30" t="s">
        <v>61</v>
      </c>
      <c r="D248" s="28" t="s">
        <v>330</v>
      </c>
      <c r="E248" s="28" t="s">
        <v>194</v>
      </c>
      <c r="F248" s="28" t="s">
        <v>72</v>
      </c>
      <c r="G248" s="28" t="str">
        <f>VLOOKUP(Repository_table[[#This Row],[Country of Destination]],$T$11:$U$45,2,)</f>
        <v>East Asia and Pacific</v>
      </c>
      <c r="H248" s="28" t="s">
        <v>294</v>
      </c>
      <c r="I248" s="28" t="s">
        <v>270</v>
      </c>
      <c r="J248" s="34">
        <v>3412666</v>
      </c>
      <c r="K248" s="51">
        <v>4.91</v>
      </c>
      <c r="L248" s="171" t="s">
        <v>70</v>
      </c>
      <c r="N248" s="143"/>
    </row>
    <row r="249" spans="1:14" s="19" customFormat="1" ht="15.75" customHeight="1" x14ac:dyDescent="0.2">
      <c r="A249" s="170">
        <v>43061</v>
      </c>
      <c r="B249" s="30" t="s">
        <v>61</v>
      </c>
      <c r="C249" s="30" t="s">
        <v>61</v>
      </c>
      <c r="D249" s="28" t="s">
        <v>252</v>
      </c>
      <c r="E249" s="28" t="s">
        <v>108</v>
      </c>
      <c r="F249" s="28" t="s">
        <v>69</v>
      </c>
      <c r="G249" s="28" t="str">
        <f>VLOOKUP(Repository_table[[#This Row],[Country of Destination]],$T$11:$U$45,2,)</f>
        <v>Europe and Central Asia</v>
      </c>
      <c r="H249" s="28" t="s">
        <v>117</v>
      </c>
      <c r="I249" s="28" t="s">
        <v>270</v>
      </c>
      <c r="J249" s="34">
        <v>3701856</v>
      </c>
      <c r="K249" s="51">
        <v>3.16</v>
      </c>
      <c r="L249" s="171"/>
      <c r="N249" s="143"/>
    </row>
    <row r="250" spans="1:14" s="19" customFormat="1" ht="15.75" customHeight="1" x14ac:dyDescent="0.2">
      <c r="A250" s="170">
        <v>43062</v>
      </c>
      <c r="B250" s="30" t="s">
        <v>61</v>
      </c>
      <c r="C250" s="30" t="s">
        <v>61</v>
      </c>
      <c r="D250" s="28" t="s">
        <v>251</v>
      </c>
      <c r="E250" s="28" t="s">
        <v>108</v>
      </c>
      <c r="F250" s="28" t="s">
        <v>113</v>
      </c>
      <c r="G250" s="28" t="str">
        <f>VLOOKUP(Repository_table[[#This Row],[Country of Destination]],$T$11:$U$45,2,)</f>
        <v>East Asia and Pacific</v>
      </c>
      <c r="H250" s="28" t="s">
        <v>171</v>
      </c>
      <c r="I250" s="28" t="s">
        <v>270</v>
      </c>
      <c r="J250" s="34">
        <v>3433573</v>
      </c>
      <c r="K250" s="51">
        <v>6.17</v>
      </c>
      <c r="L250" s="171" t="s">
        <v>106</v>
      </c>
      <c r="N250" s="143"/>
    </row>
    <row r="251" spans="1:14" s="19" customFormat="1" ht="15.75" customHeight="1" x14ac:dyDescent="0.2">
      <c r="A251" s="170">
        <v>43064</v>
      </c>
      <c r="B251" s="30" t="s">
        <v>61</v>
      </c>
      <c r="C251" s="30" t="s">
        <v>61</v>
      </c>
      <c r="D251" s="28" t="s">
        <v>252</v>
      </c>
      <c r="E251" s="28" t="s">
        <v>108</v>
      </c>
      <c r="F251" s="28" t="s">
        <v>68</v>
      </c>
      <c r="G251" s="28" t="str">
        <f>VLOOKUP(Repository_table[[#This Row],[Country of Destination]],$T$11:$U$45,2,)</f>
        <v>South Asia</v>
      </c>
      <c r="H251" s="28" t="s">
        <v>347</v>
      </c>
      <c r="I251" s="28" t="s">
        <v>270</v>
      </c>
      <c r="J251" s="34">
        <v>3643288</v>
      </c>
      <c r="K251" s="51">
        <v>3.16</v>
      </c>
      <c r="L251" s="171"/>
      <c r="N251" s="143"/>
    </row>
    <row r="252" spans="1:14" s="19" customFormat="1" ht="15.75" customHeight="1" x14ac:dyDescent="0.2">
      <c r="A252" s="170">
        <v>43065</v>
      </c>
      <c r="B252" s="30" t="s">
        <v>61</v>
      </c>
      <c r="C252" s="30" t="s">
        <v>61</v>
      </c>
      <c r="D252" s="28" t="s">
        <v>251</v>
      </c>
      <c r="E252" s="28" t="s">
        <v>108</v>
      </c>
      <c r="F252" s="28" t="s">
        <v>113</v>
      </c>
      <c r="G252" s="28" t="str">
        <f>VLOOKUP(Repository_table[[#This Row],[Country of Destination]],$T$11:$U$45,2,)</f>
        <v>East Asia and Pacific</v>
      </c>
      <c r="H252" s="28" t="s">
        <v>160</v>
      </c>
      <c r="I252" s="28" t="s">
        <v>270</v>
      </c>
      <c r="J252" s="34">
        <v>3690014</v>
      </c>
      <c r="K252" s="51">
        <v>3.17</v>
      </c>
      <c r="L252" s="171"/>
      <c r="N252" s="143"/>
    </row>
    <row r="253" spans="1:14" s="19" customFormat="1" ht="15.75" customHeight="1" x14ac:dyDescent="0.2">
      <c r="A253" s="170">
        <v>43066</v>
      </c>
      <c r="B253" s="30" t="s">
        <v>61</v>
      </c>
      <c r="C253" s="30" t="s">
        <v>61</v>
      </c>
      <c r="D253" s="28" t="s">
        <v>330</v>
      </c>
      <c r="E253" s="28" t="s">
        <v>194</v>
      </c>
      <c r="F253" s="28" t="s">
        <v>72</v>
      </c>
      <c r="G253" s="28" t="str">
        <f>VLOOKUP(Repository_table[[#This Row],[Country of Destination]],$T$11:$U$45,2,)</f>
        <v>East Asia and Pacific</v>
      </c>
      <c r="H253" s="28" t="s">
        <v>164</v>
      </c>
      <c r="I253" s="28" t="s">
        <v>270</v>
      </c>
      <c r="J253" s="34">
        <v>3619306</v>
      </c>
      <c r="K253" s="51">
        <v>4.37</v>
      </c>
      <c r="L253" s="171" t="s">
        <v>70</v>
      </c>
      <c r="N253" s="143"/>
    </row>
    <row r="254" spans="1:14" s="19" customFormat="1" ht="15.75" customHeight="1" x14ac:dyDescent="0.2">
      <c r="A254" s="170">
        <v>43067</v>
      </c>
      <c r="B254" s="30" t="s">
        <v>61</v>
      </c>
      <c r="C254" s="30" t="s">
        <v>61</v>
      </c>
      <c r="D254" s="28" t="s">
        <v>251</v>
      </c>
      <c r="E254" s="28" t="s">
        <v>108</v>
      </c>
      <c r="F254" s="28" t="s">
        <v>113</v>
      </c>
      <c r="G254" s="28" t="str">
        <f>VLOOKUP(Repository_table[[#This Row],[Country of Destination]],$T$11:$U$45,2,)</f>
        <v>East Asia and Pacific</v>
      </c>
      <c r="H254" s="28" t="s">
        <v>165</v>
      </c>
      <c r="I254" s="28" t="s">
        <v>270</v>
      </c>
      <c r="J254" s="34">
        <v>3687916</v>
      </c>
      <c r="K254" s="51">
        <v>3.17</v>
      </c>
      <c r="L254" s="171"/>
      <c r="N254" s="143"/>
    </row>
    <row r="255" spans="1:14" s="19" customFormat="1" ht="15.75" customHeight="1" x14ac:dyDescent="0.2">
      <c r="A255" s="170">
        <v>43068</v>
      </c>
      <c r="B255" s="30" t="s">
        <v>61</v>
      </c>
      <c r="C255" s="30" t="s">
        <v>61</v>
      </c>
      <c r="D255" s="28" t="s">
        <v>251</v>
      </c>
      <c r="E255" s="28" t="s">
        <v>108</v>
      </c>
      <c r="F255" s="28" t="s">
        <v>185</v>
      </c>
      <c r="G255" s="28" t="str">
        <f>VLOOKUP(Repository_table[[#This Row],[Country of Destination]],$T$11:$U$45,2,)</f>
        <v>Latin America and the Caribbean</v>
      </c>
      <c r="H255" s="28" t="s">
        <v>92</v>
      </c>
      <c r="I255" s="28" t="s">
        <v>270</v>
      </c>
      <c r="J255" s="34">
        <v>2834722</v>
      </c>
      <c r="K255" s="51">
        <v>3.17</v>
      </c>
      <c r="L255" s="171"/>
      <c r="N255" s="143"/>
    </row>
    <row r="256" spans="1:14" s="19" customFormat="1" ht="15.75" customHeight="1" x14ac:dyDescent="0.2">
      <c r="A256" s="170">
        <v>43069</v>
      </c>
      <c r="B256" s="30" t="s">
        <v>61</v>
      </c>
      <c r="C256" s="30" t="s">
        <v>61</v>
      </c>
      <c r="D256" s="28" t="s">
        <v>330</v>
      </c>
      <c r="E256" s="28" t="s">
        <v>194</v>
      </c>
      <c r="F256" s="28" t="s">
        <v>113</v>
      </c>
      <c r="G256" s="28" t="str">
        <f>VLOOKUP(Repository_table[[#This Row],[Country of Destination]],$T$11:$U$45,2,)</f>
        <v>East Asia and Pacific</v>
      </c>
      <c r="H256" s="28" t="s">
        <v>158</v>
      </c>
      <c r="I256" s="28" t="s">
        <v>270</v>
      </c>
      <c r="J256" s="34">
        <v>3705124</v>
      </c>
      <c r="K256" s="51">
        <v>4.8600000000000003</v>
      </c>
      <c r="L256" s="171" t="s">
        <v>70</v>
      </c>
      <c r="N256" s="143"/>
    </row>
    <row r="257" spans="1:14" s="19" customFormat="1" ht="15.75" customHeight="1" x14ac:dyDescent="0.2">
      <c r="A257" s="170">
        <v>43071</v>
      </c>
      <c r="B257" s="30" t="s">
        <v>61</v>
      </c>
      <c r="C257" s="30" t="s">
        <v>61</v>
      </c>
      <c r="D257" s="28" t="s">
        <v>252</v>
      </c>
      <c r="E257" s="28" t="s">
        <v>108</v>
      </c>
      <c r="F257" s="28" t="s">
        <v>72</v>
      </c>
      <c r="G257" s="28" t="str">
        <f>VLOOKUP(Repository_table[[#This Row],[Country of Destination]],$T$11:$U$45,2,)</f>
        <v>East Asia and Pacific</v>
      </c>
      <c r="H257" s="28" t="s">
        <v>344</v>
      </c>
      <c r="I257" s="28" t="s">
        <v>270</v>
      </c>
      <c r="J257" s="34">
        <v>3297227</v>
      </c>
      <c r="K257" s="51">
        <v>3.54</v>
      </c>
      <c r="L257" s="171"/>
      <c r="N257" s="143"/>
    </row>
    <row r="258" spans="1:14" s="19" customFormat="1" ht="15.75" customHeight="1" x14ac:dyDescent="0.2">
      <c r="A258" s="170">
        <v>43072</v>
      </c>
      <c r="B258" s="30" t="s">
        <v>61</v>
      </c>
      <c r="C258" s="30" t="s">
        <v>61</v>
      </c>
      <c r="D258" s="28" t="s">
        <v>251</v>
      </c>
      <c r="E258" s="28" t="s">
        <v>108</v>
      </c>
      <c r="F258" s="28" t="s">
        <v>113</v>
      </c>
      <c r="G258" s="28" t="str">
        <f>VLOOKUP(Repository_table[[#This Row],[Country of Destination]],$T$11:$U$45,2,)</f>
        <v>East Asia and Pacific</v>
      </c>
      <c r="H258" s="28" t="s">
        <v>254</v>
      </c>
      <c r="I258" s="28" t="s">
        <v>270</v>
      </c>
      <c r="J258" s="34">
        <v>3087309</v>
      </c>
      <c r="K258" s="51">
        <v>3.54</v>
      </c>
      <c r="L258" s="171"/>
      <c r="N258" s="143"/>
    </row>
    <row r="259" spans="1:14" s="19" customFormat="1" ht="15.75" customHeight="1" x14ac:dyDescent="0.2">
      <c r="A259" s="170">
        <v>43074</v>
      </c>
      <c r="B259" s="30" t="s">
        <v>61</v>
      </c>
      <c r="C259" s="30" t="s">
        <v>61</v>
      </c>
      <c r="D259" s="28" t="s">
        <v>330</v>
      </c>
      <c r="E259" s="28" t="s">
        <v>194</v>
      </c>
      <c r="F259" s="28" t="s">
        <v>241</v>
      </c>
      <c r="G259" s="28" t="str">
        <f>VLOOKUP(Repository_table[[#This Row],[Country of Destination]],$T$11:$U$45,2,)</f>
        <v>Europe and Central Asia</v>
      </c>
      <c r="H259" s="28" t="s">
        <v>203</v>
      </c>
      <c r="I259" s="28" t="s">
        <v>270</v>
      </c>
      <c r="J259" s="34">
        <v>3369954</v>
      </c>
      <c r="K259" s="51">
        <v>5.51</v>
      </c>
      <c r="L259" s="171" t="s">
        <v>70</v>
      </c>
      <c r="N259" s="143"/>
    </row>
    <row r="260" spans="1:14" s="19" customFormat="1" ht="15.75" customHeight="1" x14ac:dyDescent="0.2">
      <c r="A260" s="170">
        <v>43075</v>
      </c>
      <c r="B260" s="30" t="s">
        <v>61</v>
      </c>
      <c r="C260" s="30" t="s">
        <v>61</v>
      </c>
      <c r="D260" s="28" t="s">
        <v>252</v>
      </c>
      <c r="E260" s="28" t="s">
        <v>108</v>
      </c>
      <c r="F260" s="28" t="s">
        <v>81</v>
      </c>
      <c r="G260" s="28" t="str">
        <f>VLOOKUP(Repository_table[[#This Row],[Country of Destination]],$T$11:$U$45,2,)</f>
        <v>East Asia and Pacific</v>
      </c>
      <c r="H260" s="28" t="s">
        <v>172</v>
      </c>
      <c r="I260" s="28" t="s">
        <v>270</v>
      </c>
      <c r="J260" s="34">
        <v>3192350</v>
      </c>
      <c r="K260" s="51">
        <v>6.54</v>
      </c>
      <c r="L260" s="171" t="s">
        <v>106</v>
      </c>
      <c r="N260" s="143"/>
    </row>
    <row r="261" spans="1:14" s="19" customFormat="1" ht="15.75" customHeight="1" x14ac:dyDescent="0.2">
      <c r="A261" s="170">
        <v>43075</v>
      </c>
      <c r="B261" s="30" t="s">
        <v>61</v>
      </c>
      <c r="C261" s="30" t="s">
        <v>61</v>
      </c>
      <c r="D261" s="28" t="s">
        <v>251</v>
      </c>
      <c r="E261" s="28" t="s">
        <v>108</v>
      </c>
      <c r="F261" s="28" t="s">
        <v>113</v>
      </c>
      <c r="G261" s="28" t="str">
        <f>VLOOKUP(Repository_table[[#This Row],[Country of Destination]],$T$11:$U$45,2,)</f>
        <v>East Asia and Pacific</v>
      </c>
      <c r="H261" s="28" t="s">
        <v>208</v>
      </c>
      <c r="I261" s="28" t="s">
        <v>270</v>
      </c>
      <c r="J261" s="34">
        <v>3172483</v>
      </c>
      <c r="K261" s="51">
        <v>3.54</v>
      </c>
      <c r="L261" s="171"/>
      <c r="N261" s="143"/>
    </row>
    <row r="262" spans="1:14" s="19" customFormat="1" ht="15.75" customHeight="1" x14ac:dyDescent="0.2">
      <c r="A262" s="170">
        <v>43077</v>
      </c>
      <c r="B262" s="30" t="s">
        <v>61</v>
      </c>
      <c r="C262" s="30" t="s">
        <v>61</v>
      </c>
      <c r="D262" s="28" t="s">
        <v>251</v>
      </c>
      <c r="E262" s="28" t="s">
        <v>108</v>
      </c>
      <c r="F262" s="28" t="s">
        <v>157</v>
      </c>
      <c r="G262" s="28" t="str">
        <f>VLOOKUP(Repository_table[[#This Row],[Country of Destination]],$T$11:$U$45,2,)</f>
        <v>Middle East and North Africa</v>
      </c>
      <c r="H262" s="28" t="s">
        <v>138</v>
      </c>
      <c r="I262" s="28" t="s">
        <v>270</v>
      </c>
      <c r="J262" s="34">
        <v>3715378</v>
      </c>
      <c r="K262" s="51">
        <v>3.54</v>
      </c>
      <c r="L262" s="171"/>
      <c r="N262" s="143"/>
    </row>
    <row r="263" spans="1:14" s="19" customFormat="1" ht="15.75" customHeight="1" x14ac:dyDescent="0.2">
      <c r="A263" s="170">
        <v>43079</v>
      </c>
      <c r="B263" s="30" t="s">
        <v>61</v>
      </c>
      <c r="C263" s="30" t="s">
        <v>61</v>
      </c>
      <c r="D263" s="28" t="s">
        <v>251</v>
      </c>
      <c r="E263" s="28" t="s">
        <v>108</v>
      </c>
      <c r="F263" s="28" t="s">
        <v>113</v>
      </c>
      <c r="G263" s="28" t="str">
        <f>VLOOKUP(Repository_table[[#This Row],[Country of Destination]],$T$11:$U$45,2,)</f>
        <v>East Asia and Pacific</v>
      </c>
      <c r="H263" s="28" t="s">
        <v>167</v>
      </c>
      <c r="I263" s="28" t="s">
        <v>270</v>
      </c>
      <c r="J263" s="34">
        <v>3705078</v>
      </c>
      <c r="K263" s="51">
        <v>3.54</v>
      </c>
      <c r="L263" s="171"/>
      <c r="N263" s="143"/>
    </row>
    <row r="264" spans="1:14" s="19" customFormat="1" ht="15.75" customHeight="1" x14ac:dyDescent="0.2">
      <c r="A264" s="170">
        <v>43080</v>
      </c>
      <c r="B264" s="30" t="s">
        <v>61</v>
      </c>
      <c r="C264" s="30" t="s">
        <v>61</v>
      </c>
      <c r="D264" s="28" t="s">
        <v>252</v>
      </c>
      <c r="E264" s="28" t="s">
        <v>108</v>
      </c>
      <c r="F264" s="28" t="s">
        <v>81</v>
      </c>
      <c r="G264" s="28" t="str">
        <f>VLOOKUP(Repository_table[[#This Row],[Country of Destination]],$T$11:$U$45,2,)</f>
        <v>East Asia and Pacific</v>
      </c>
      <c r="H264" s="28" t="s">
        <v>206</v>
      </c>
      <c r="I264" s="28" t="s">
        <v>270</v>
      </c>
      <c r="J264" s="34">
        <v>3339395</v>
      </c>
      <c r="K264" s="51">
        <v>3.54</v>
      </c>
      <c r="L264" s="171"/>
      <c r="N264" s="143"/>
    </row>
    <row r="265" spans="1:14" s="19" customFormat="1" ht="15.75" customHeight="1" x14ac:dyDescent="0.2">
      <c r="A265" s="170">
        <v>43081</v>
      </c>
      <c r="B265" s="30" t="s">
        <v>61</v>
      </c>
      <c r="C265" s="30" t="s">
        <v>61</v>
      </c>
      <c r="D265" s="28" t="s">
        <v>330</v>
      </c>
      <c r="E265" s="28" t="s">
        <v>194</v>
      </c>
      <c r="F265" s="28" t="s">
        <v>72</v>
      </c>
      <c r="G265" s="28" t="str">
        <f>VLOOKUP(Repository_table[[#This Row],[Country of Destination]],$T$11:$U$45,2,)</f>
        <v>East Asia and Pacific</v>
      </c>
      <c r="H265" s="28" t="s">
        <v>209</v>
      </c>
      <c r="I265" s="28" t="s">
        <v>270</v>
      </c>
      <c r="J265" s="34">
        <v>3403692</v>
      </c>
      <c r="K265" s="51">
        <v>5.48</v>
      </c>
      <c r="L265" s="171" t="s">
        <v>70</v>
      </c>
      <c r="N265" s="143"/>
    </row>
    <row r="266" spans="1:14" s="19" customFormat="1" ht="15.75" customHeight="1" x14ac:dyDescent="0.2">
      <c r="A266" s="170">
        <v>43082</v>
      </c>
      <c r="B266" s="30" t="s">
        <v>61</v>
      </c>
      <c r="C266" s="30" t="s">
        <v>61</v>
      </c>
      <c r="D266" s="28" t="s">
        <v>252</v>
      </c>
      <c r="E266" s="28" t="s">
        <v>108</v>
      </c>
      <c r="F266" s="28" t="s">
        <v>81</v>
      </c>
      <c r="G266" s="28" t="str">
        <f>VLOOKUP(Repository_table[[#This Row],[Country of Destination]],$T$11:$U$45,2,)</f>
        <v>East Asia and Pacific</v>
      </c>
      <c r="H266" s="28" t="s">
        <v>343</v>
      </c>
      <c r="I266" s="28" t="s">
        <v>270</v>
      </c>
      <c r="J266" s="34">
        <v>3693568</v>
      </c>
      <c r="K266" s="51">
        <v>6.54</v>
      </c>
      <c r="L266" s="171" t="s">
        <v>106</v>
      </c>
      <c r="N266" s="143"/>
    </row>
    <row r="267" spans="1:14" s="19" customFormat="1" ht="15.75" customHeight="1" x14ac:dyDescent="0.2">
      <c r="A267" s="170">
        <v>43083</v>
      </c>
      <c r="B267" s="30" t="s">
        <v>61</v>
      </c>
      <c r="C267" s="30" t="s">
        <v>61</v>
      </c>
      <c r="D267" s="28" t="s">
        <v>252</v>
      </c>
      <c r="E267" s="28" t="s">
        <v>108</v>
      </c>
      <c r="F267" s="28" t="s">
        <v>109</v>
      </c>
      <c r="G267" s="28" t="str">
        <f>VLOOKUP(Repository_table[[#This Row],[Country of Destination]],$T$11:$U$45,2,)</f>
        <v>Europe and Central Asia</v>
      </c>
      <c r="H267" s="28" t="s">
        <v>135</v>
      </c>
      <c r="I267" s="28" t="s">
        <v>270</v>
      </c>
      <c r="J267" s="34">
        <v>3412668</v>
      </c>
      <c r="K267" s="51">
        <v>3.54</v>
      </c>
      <c r="L267" s="171"/>
      <c r="N267" s="143"/>
    </row>
    <row r="268" spans="1:14" s="19" customFormat="1" ht="15.75" customHeight="1" x14ac:dyDescent="0.2">
      <c r="A268" s="170">
        <v>43085</v>
      </c>
      <c r="B268" s="30" t="s">
        <v>61</v>
      </c>
      <c r="C268" s="30" t="s">
        <v>61</v>
      </c>
      <c r="D268" s="28" t="s">
        <v>252</v>
      </c>
      <c r="E268" s="28" t="s">
        <v>108</v>
      </c>
      <c r="F268" s="28" t="s">
        <v>72</v>
      </c>
      <c r="G268" s="28" t="str">
        <f>VLOOKUP(Repository_table[[#This Row],[Country of Destination]],$T$11:$U$45,2,)</f>
        <v>East Asia and Pacific</v>
      </c>
      <c r="H268" s="28" t="s">
        <v>272</v>
      </c>
      <c r="I268" s="28" t="s">
        <v>270</v>
      </c>
      <c r="J268" s="34">
        <v>3404384</v>
      </c>
      <c r="K268" s="51">
        <v>3.54</v>
      </c>
      <c r="L268" s="171"/>
      <c r="N268" s="143"/>
    </row>
    <row r="269" spans="1:14" s="19" customFormat="1" ht="15.75" customHeight="1" x14ac:dyDescent="0.2">
      <c r="A269" s="170">
        <v>43086</v>
      </c>
      <c r="B269" s="30" t="s">
        <v>61</v>
      </c>
      <c r="C269" s="30" t="s">
        <v>61</v>
      </c>
      <c r="D269" s="28" t="s">
        <v>251</v>
      </c>
      <c r="E269" s="28" t="s">
        <v>108</v>
      </c>
      <c r="F269" s="28" t="s">
        <v>112</v>
      </c>
      <c r="G269" s="28" t="str">
        <f>VLOOKUP(Repository_table[[#This Row],[Country of Destination]],$T$11:$U$45,2,)</f>
        <v>Latin America and the Caribbean</v>
      </c>
      <c r="H269" s="28" t="s">
        <v>117</v>
      </c>
      <c r="I269" s="28" t="s">
        <v>270</v>
      </c>
      <c r="J269" s="34">
        <v>3362297</v>
      </c>
      <c r="K269" s="51">
        <v>3.54</v>
      </c>
      <c r="L269" s="171"/>
      <c r="N269" s="143"/>
    </row>
    <row r="270" spans="1:14" s="19" customFormat="1" ht="15.75" customHeight="1" x14ac:dyDescent="0.2">
      <c r="A270" s="170">
        <v>43089</v>
      </c>
      <c r="B270" s="30" t="s">
        <v>61</v>
      </c>
      <c r="C270" s="30" t="s">
        <v>61</v>
      </c>
      <c r="D270" s="28" t="s">
        <v>252</v>
      </c>
      <c r="E270" s="28" t="s">
        <v>108</v>
      </c>
      <c r="F270" s="28" t="s">
        <v>68</v>
      </c>
      <c r="G270" s="28" t="str">
        <f>VLOOKUP(Repository_table[[#This Row],[Country of Destination]],$T$11:$U$45,2,)</f>
        <v>South Asia</v>
      </c>
      <c r="H270" s="28" t="s">
        <v>274</v>
      </c>
      <c r="I270" s="28" t="s">
        <v>270</v>
      </c>
      <c r="J270" s="34">
        <v>3427012</v>
      </c>
      <c r="K270" s="51">
        <v>6.54</v>
      </c>
      <c r="L270" s="171" t="s">
        <v>106</v>
      </c>
      <c r="N270" s="143"/>
    </row>
    <row r="271" spans="1:14" s="19" customFormat="1" ht="15.75" customHeight="1" x14ac:dyDescent="0.2">
      <c r="A271" s="170">
        <v>43089</v>
      </c>
      <c r="B271" s="30" t="s">
        <v>61</v>
      </c>
      <c r="C271" s="30" t="s">
        <v>61</v>
      </c>
      <c r="D271" s="28" t="s">
        <v>251</v>
      </c>
      <c r="E271" s="28" t="s">
        <v>108</v>
      </c>
      <c r="F271" s="28" t="s">
        <v>157</v>
      </c>
      <c r="G271" s="28" t="str">
        <f>VLOOKUP(Repository_table[[#This Row],[Country of Destination]],$T$11:$U$45,2,)</f>
        <v>Middle East and North Africa</v>
      </c>
      <c r="H271" s="28" t="s">
        <v>345</v>
      </c>
      <c r="I271" s="28" t="s">
        <v>270</v>
      </c>
      <c r="J271" s="34">
        <v>3419690</v>
      </c>
      <c r="K271" s="51">
        <v>3.54</v>
      </c>
      <c r="L271" s="171"/>
      <c r="N271" s="143"/>
    </row>
    <row r="272" spans="1:14" s="19" customFormat="1" ht="15.75" customHeight="1" x14ac:dyDescent="0.2">
      <c r="A272" s="170">
        <v>43091</v>
      </c>
      <c r="B272" s="30" t="s">
        <v>61</v>
      </c>
      <c r="C272" s="30" t="s">
        <v>61</v>
      </c>
      <c r="D272" s="28" t="s">
        <v>252</v>
      </c>
      <c r="E272" s="28" t="s">
        <v>108</v>
      </c>
      <c r="F272" s="28" t="s">
        <v>72</v>
      </c>
      <c r="G272" s="28" t="str">
        <f>VLOOKUP(Repository_table[[#This Row],[Country of Destination]],$T$11:$U$45,2,)</f>
        <v>East Asia and Pacific</v>
      </c>
      <c r="H272" s="28" t="s">
        <v>275</v>
      </c>
      <c r="I272" s="28" t="s">
        <v>270</v>
      </c>
      <c r="J272" s="34">
        <v>3458978</v>
      </c>
      <c r="K272" s="51">
        <v>6.54</v>
      </c>
      <c r="L272" s="171" t="s">
        <v>106</v>
      </c>
      <c r="N272" s="143"/>
    </row>
    <row r="273" spans="1:14" s="19" customFormat="1" ht="15.75" customHeight="1" x14ac:dyDescent="0.2">
      <c r="A273" s="170">
        <v>43091</v>
      </c>
      <c r="B273" s="30" t="s">
        <v>61</v>
      </c>
      <c r="C273" s="30" t="s">
        <v>61</v>
      </c>
      <c r="D273" s="28" t="s">
        <v>251</v>
      </c>
      <c r="E273" s="28" t="s">
        <v>108</v>
      </c>
      <c r="F273" s="28" t="s">
        <v>113</v>
      </c>
      <c r="G273" s="28" t="str">
        <f>VLOOKUP(Repository_table[[#This Row],[Country of Destination]],$T$11:$U$45,2,)</f>
        <v>East Asia and Pacific</v>
      </c>
      <c r="H273" s="28" t="s">
        <v>169</v>
      </c>
      <c r="I273" s="28" t="s">
        <v>270</v>
      </c>
      <c r="J273" s="34">
        <v>3448128</v>
      </c>
      <c r="K273" s="51">
        <v>6.54</v>
      </c>
      <c r="L273" s="171" t="s">
        <v>106</v>
      </c>
      <c r="N273" s="143"/>
    </row>
    <row r="274" spans="1:14" s="19" customFormat="1" ht="15.75" customHeight="1" x14ac:dyDescent="0.2">
      <c r="A274" s="170">
        <v>43092</v>
      </c>
      <c r="B274" s="30" t="s">
        <v>61</v>
      </c>
      <c r="C274" s="30" t="s">
        <v>61</v>
      </c>
      <c r="D274" s="28" t="s">
        <v>251</v>
      </c>
      <c r="E274" s="28" t="s">
        <v>108</v>
      </c>
      <c r="F274" s="28" t="s">
        <v>76</v>
      </c>
      <c r="G274" s="28" t="str">
        <f>VLOOKUP(Repository_table[[#This Row],[Country of Destination]],$T$11:$U$45,2,)</f>
        <v>Latin America and the Caribbean</v>
      </c>
      <c r="H274" s="28" t="s">
        <v>114</v>
      </c>
      <c r="I274" s="28" t="s">
        <v>270</v>
      </c>
      <c r="J274" s="34">
        <v>3635398</v>
      </c>
      <c r="K274" s="51">
        <v>3.54</v>
      </c>
      <c r="L274" s="171"/>
      <c r="N274" s="143"/>
    </row>
    <row r="275" spans="1:14" s="19" customFormat="1" ht="15.75" customHeight="1" x14ac:dyDescent="0.2">
      <c r="A275" s="170">
        <v>43093</v>
      </c>
      <c r="B275" s="30" t="s">
        <v>61</v>
      </c>
      <c r="C275" s="30" t="s">
        <v>61</v>
      </c>
      <c r="D275" s="28" t="s">
        <v>251</v>
      </c>
      <c r="E275" s="28" t="s">
        <v>108</v>
      </c>
      <c r="F275" s="28" t="s">
        <v>113</v>
      </c>
      <c r="G275" s="28" t="str">
        <f>VLOOKUP(Repository_table[[#This Row],[Country of Destination]],$T$11:$U$45,2,)</f>
        <v>East Asia and Pacific</v>
      </c>
      <c r="H275" s="28" t="s">
        <v>255</v>
      </c>
      <c r="I275" s="28" t="s">
        <v>270</v>
      </c>
      <c r="J275" s="34">
        <v>3706747</v>
      </c>
      <c r="K275" s="51">
        <v>3.54</v>
      </c>
      <c r="L275" s="171"/>
      <c r="N275" s="143"/>
    </row>
    <row r="276" spans="1:14" s="19" customFormat="1" ht="15.75" customHeight="1" x14ac:dyDescent="0.2">
      <c r="A276" s="170">
        <v>43094</v>
      </c>
      <c r="B276" s="30" t="s">
        <v>61</v>
      </c>
      <c r="C276" s="30" t="s">
        <v>61</v>
      </c>
      <c r="D276" s="28" t="s">
        <v>252</v>
      </c>
      <c r="E276" s="28" t="s">
        <v>108</v>
      </c>
      <c r="F276" s="28" t="s">
        <v>72</v>
      </c>
      <c r="G276" s="28" t="str">
        <f>VLOOKUP(Repository_table[[#This Row],[Country of Destination]],$T$11:$U$45,2,)</f>
        <v>East Asia and Pacific</v>
      </c>
      <c r="H276" s="28" t="s">
        <v>341</v>
      </c>
      <c r="I276" s="28" t="s">
        <v>270</v>
      </c>
      <c r="J276" s="34">
        <v>3273415</v>
      </c>
      <c r="K276" s="51">
        <v>3.54</v>
      </c>
      <c r="L276" s="171"/>
      <c r="N276" s="143"/>
    </row>
    <row r="277" spans="1:14" s="19" customFormat="1" ht="15.75" customHeight="1" x14ac:dyDescent="0.2">
      <c r="A277" s="170">
        <v>43095</v>
      </c>
      <c r="B277" s="30" t="s">
        <v>61</v>
      </c>
      <c r="C277" s="30" t="s">
        <v>61</v>
      </c>
      <c r="D277" s="28" t="s">
        <v>252</v>
      </c>
      <c r="E277" s="28" t="s">
        <v>108</v>
      </c>
      <c r="F277" s="28" t="s">
        <v>72</v>
      </c>
      <c r="G277" s="28" t="str">
        <f>VLOOKUP(Repository_table[[#This Row],[Country of Destination]],$T$11:$U$45,2,)</f>
        <v>East Asia and Pacific</v>
      </c>
      <c r="H277" s="28" t="s">
        <v>342</v>
      </c>
      <c r="I277" s="28" t="s">
        <v>270</v>
      </c>
      <c r="J277" s="34">
        <v>3277372</v>
      </c>
      <c r="K277" s="51">
        <v>6.54</v>
      </c>
      <c r="L277" s="171" t="s">
        <v>106</v>
      </c>
      <c r="N277" s="143"/>
    </row>
    <row r="278" spans="1:14" s="19" customFormat="1" ht="15.75" customHeight="1" x14ac:dyDescent="0.2">
      <c r="A278" s="170">
        <v>43096</v>
      </c>
      <c r="B278" s="30" t="s">
        <v>61</v>
      </c>
      <c r="C278" s="30" t="s">
        <v>61</v>
      </c>
      <c r="D278" s="28" t="s">
        <v>330</v>
      </c>
      <c r="E278" s="28" t="s">
        <v>194</v>
      </c>
      <c r="F278" s="28" t="s">
        <v>81</v>
      </c>
      <c r="G278" s="28" t="str">
        <f>VLOOKUP(Repository_table[[#This Row],[Country of Destination]],$T$11:$U$45,2,)</f>
        <v>East Asia and Pacific</v>
      </c>
      <c r="H278" s="28" t="s">
        <v>173</v>
      </c>
      <c r="I278" s="28" t="s">
        <v>270</v>
      </c>
      <c r="J278" s="34">
        <v>3668152</v>
      </c>
      <c r="K278" s="51">
        <v>5.88</v>
      </c>
      <c r="L278" s="171" t="s">
        <v>70</v>
      </c>
      <c r="N278" s="143"/>
    </row>
    <row r="279" spans="1:14" s="19" customFormat="1" ht="15.75" customHeight="1" x14ac:dyDescent="0.2">
      <c r="A279" s="170">
        <v>43097</v>
      </c>
      <c r="B279" s="30" t="s">
        <v>61</v>
      </c>
      <c r="C279" s="30" t="s">
        <v>61</v>
      </c>
      <c r="D279" s="28" t="s">
        <v>251</v>
      </c>
      <c r="E279" s="28" t="s">
        <v>108</v>
      </c>
      <c r="F279" s="28" t="s">
        <v>113</v>
      </c>
      <c r="G279" s="28" t="str">
        <f>VLOOKUP(Repository_table[[#This Row],[Country of Destination]],$T$11:$U$45,2,)</f>
        <v>East Asia and Pacific</v>
      </c>
      <c r="H279" s="28" t="s">
        <v>188</v>
      </c>
      <c r="I279" s="28" t="s">
        <v>270</v>
      </c>
      <c r="J279" s="34">
        <v>3690054</v>
      </c>
      <c r="K279" s="51">
        <v>3.54</v>
      </c>
      <c r="L279" s="171"/>
      <c r="N279" s="143"/>
    </row>
    <row r="280" spans="1:14" s="19" customFormat="1" ht="15.75" customHeight="1" x14ac:dyDescent="0.2">
      <c r="A280" s="170">
        <v>43099</v>
      </c>
      <c r="B280" s="30" t="s">
        <v>61</v>
      </c>
      <c r="C280" s="30" t="s">
        <v>61</v>
      </c>
      <c r="D280" s="28" t="s">
        <v>252</v>
      </c>
      <c r="E280" s="28" t="s">
        <v>108</v>
      </c>
      <c r="F280" s="28" t="s">
        <v>72</v>
      </c>
      <c r="G280" s="28" t="str">
        <f>VLOOKUP(Repository_table[[#This Row],[Country of Destination]],$T$11:$U$45,2,)</f>
        <v>East Asia and Pacific</v>
      </c>
      <c r="H280" s="28" t="s">
        <v>187</v>
      </c>
      <c r="I280" s="28" t="s">
        <v>270</v>
      </c>
      <c r="J280" s="34">
        <v>3318049</v>
      </c>
      <c r="K280" s="51">
        <v>3.54</v>
      </c>
      <c r="L280" s="171"/>
      <c r="N280" s="143"/>
    </row>
    <row r="281" spans="1:14" s="19" customFormat="1" ht="15.75" customHeight="1" x14ac:dyDescent="0.2">
      <c r="A281" s="170">
        <v>43101</v>
      </c>
      <c r="B281" s="30" t="s">
        <v>61</v>
      </c>
      <c r="C281" s="30" t="s">
        <v>61</v>
      </c>
      <c r="D281" s="28" t="s">
        <v>251</v>
      </c>
      <c r="E281" s="28" t="s">
        <v>108</v>
      </c>
      <c r="F281" s="28" t="s">
        <v>76</v>
      </c>
      <c r="G281" s="28" t="str">
        <f>VLOOKUP(Repository_table[[#This Row],[Country of Destination]],$T$11:$U$45,2,)</f>
        <v>Latin America and the Caribbean</v>
      </c>
      <c r="H281" s="28" t="s">
        <v>114</v>
      </c>
      <c r="I281" s="28" t="s">
        <v>270</v>
      </c>
      <c r="J281" s="34">
        <v>3714518</v>
      </c>
      <c r="K281" s="51">
        <v>3.54</v>
      </c>
      <c r="L281" s="171"/>
      <c r="N281" s="143"/>
    </row>
    <row r="282" spans="1:14" s="19" customFormat="1" ht="15.75" customHeight="1" x14ac:dyDescent="0.2">
      <c r="A282" s="170">
        <v>43102</v>
      </c>
      <c r="B282" s="30" t="s">
        <v>61</v>
      </c>
      <c r="C282" s="30" t="s">
        <v>61</v>
      </c>
      <c r="D282" s="28" t="s">
        <v>251</v>
      </c>
      <c r="E282" s="28" t="s">
        <v>108</v>
      </c>
      <c r="F282" s="28" t="s">
        <v>113</v>
      </c>
      <c r="G282" s="28" t="str">
        <f>VLOOKUP(Repository_table[[#This Row],[Country of Destination]],$T$11:$U$45,2,)</f>
        <v>East Asia and Pacific</v>
      </c>
      <c r="H282" s="28" t="s">
        <v>96</v>
      </c>
      <c r="I282" s="28" t="s">
        <v>270</v>
      </c>
      <c r="J282" s="34">
        <v>3702965</v>
      </c>
      <c r="K282" s="51">
        <v>3.15</v>
      </c>
      <c r="L282" s="171"/>
      <c r="N282" s="143"/>
    </row>
    <row r="283" spans="1:14" s="19" customFormat="1" ht="15.75" customHeight="1" x14ac:dyDescent="0.2">
      <c r="A283" s="170">
        <v>43103</v>
      </c>
      <c r="B283" s="30" t="s">
        <v>61</v>
      </c>
      <c r="C283" s="30" t="s">
        <v>61</v>
      </c>
      <c r="D283" s="28" t="s">
        <v>252</v>
      </c>
      <c r="E283" s="28" t="s">
        <v>108</v>
      </c>
      <c r="F283" s="28" t="s">
        <v>69</v>
      </c>
      <c r="G283" s="28" t="str">
        <f>VLOOKUP(Repository_table[[#This Row],[Country of Destination]],$T$11:$U$45,2,)</f>
        <v>Europe and Central Asia</v>
      </c>
      <c r="H283" s="28" t="s">
        <v>86</v>
      </c>
      <c r="I283" s="28" t="s">
        <v>270</v>
      </c>
      <c r="J283" s="34">
        <v>3247452</v>
      </c>
      <c r="K283" s="51">
        <v>3.15</v>
      </c>
      <c r="L283" s="171"/>
      <c r="N283" s="143"/>
    </row>
    <row r="284" spans="1:14" s="19" customFormat="1" ht="15.75" customHeight="1" x14ac:dyDescent="0.2">
      <c r="A284" s="170">
        <v>43105</v>
      </c>
      <c r="B284" s="30" t="s">
        <v>61</v>
      </c>
      <c r="C284" s="30" t="s">
        <v>61</v>
      </c>
      <c r="D284" s="28" t="s">
        <v>251</v>
      </c>
      <c r="E284" s="28" t="s">
        <v>108</v>
      </c>
      <c r="F284" s="28" t="s">
        <v>76</v>
      </c>
      <c r="G284" s="28" t="str">
        <f>VLOOKUP(Repository_table[[#This Row],[Country of Destination]],$T$11:$U$45,2,)</f>
        <v>Latin America and the Caribbean</v>
      </c>
      <c r="H284" s="28" t="s">
        <v>140</v>
      </c>
      <c r="I284" s="28" t="s">
        <v>270</v>
      </c>
      <c r="J284" s="34">
        <v>3306132</v>
      </c>
      <c r="K284" s="51">
        <v>3.15</v>
      </c>
      <c r="L284" s="171"/>
      <c r="N284" s="143"/>
    </row>
    <row r="285" spans="1:14" s="19" customFormat="1" ht="15.75" customHeight="1" x14ac:dyDescent="0.2">
      <c r="A285" s="170">
        <v>43106</v>
      </c>
      <c r="B285" s="30" t="s">
        <v>61</v>
      </c>
      <c r="C285" s="30" t="s">
        <v>61</v>
      </c>
      <c r="D285" s="28" t="s">
        <v>252</v>
      </c>
      <c r="E285" s="28" t="s">
        <v>108</v>
      </c>
      <c r="F285" s="28" t="s">
        <v>72</v>
      </c>
      <c r="G285" s="28" t="str">
        <f>VLOOKUP(Repository_table[[#This Row],[Country of Destination]],$T$11:$U$45,2,)</f>
        <v>East Asia and Pacific</v>
      </c>
      <c r="H285" s="28" t="s">
        <v>118</v>
      </c>
      <c r="I285" s="28" t="s">
        <v>270</v>
      </c>
      <c r="J285" s="34">
        <v>3425586</v>
      </c>
      <c r="K285" s="51">
        <v>6.15</v>
      </c>
      <c r="L285" s="171" t="s">
        <v>106</v>
      </c>
      <c r="N285" s="143"/>
    </row>
    <row r="286" spans="1:14" s="19" customFormat="1" ht="15.75" customHeight="1" x14ac:dyDescent="0.2">
      <c r="A286" s="170">
        <v>43109</v>
      </c>
      <c r="B286" s="30" t="s">
        <v>61</v>
      </c>
      <c r="C286" s="30" t="s">
        <v>61</v>
      </c>
      <c r="D286" s="28" t="s">
        <v>252</v>
      </c>
      <c r="E286" s="28" t="s">
        <v>108</v>
      </c>
      <c r="F286" s="28" t="s">
        <v>35</v>
      </c>
      <c r="G286" s="28" t="str">
        <f>VLOOKUP(Repository_table[[#This Row],[Country of Destination]],$T$11:$U$45,2,)</f>
        <v>Middle East and North Africa</v>
      </c>
      <c r="H286" s="28" t="s">
        <v>125</v>
      </c>
      <c r="I286" s="28" t="s">
        <v>270</v>
      </c>
      <c r="J286" s="34">
        <v>3275352</v>
      </c>
      <c r="K286" s="51">
        <v>3.15</v>
      </c>
      <c r="L286" s="171"/>
      <c r="N286" s="143"/>
    </row>
    <row r="287" spans="1:14" s="19" customFormat="1" ht="15.75" customHeight="1" x14ac:dyDescent="0.2">
      <c r="A287" s="170">
        <v>43111</v>
      </c>
      <c r="B287" s="30" t="s">
        <v>61</v>
      </c>
      <c r="C287" s="30" t="s">
        <v>61</v>
      </c>
      <c r="D287" s="28" t="s">
        <v>251</v>
      </c>
      <c r="E287" s="28" t="s">
        <v>108</v>
      </c>
      <c r="F287" s="28" t="s">
        <v>112</v>
      </c>
      <c r="G287" s="28" t="str">
        <f>VLOOKUP(Repository_table[[#This Row],[Country of Destination]],$T$11:$U$45,2,)</f>
        <v>Latin America and the Caribbean</v>
      </c>
      <c r="H287" s="28" t="s">
        <v>141</v>
      </c>
      <c r="I287" s="28" t="s">
        <v>270</v>
      </c>
      <c r="J287" s="34">
        <v>2938444</v>
      </c>
      <c r="K287" s="51">
        <v>3.15</v>
      </c>
      <c r="L287" s="171"/>
      <c r="N287" s="143"/>
    </row>
    <row r="288" spans="1:14" s="19" customFormat="1" ht="15.75" customHeight="1" x14ac:dyDescent="0.2">
      <c r="A288" s="170">
        <v>43111</v>
      </c>
      <c r="B288" s="30" t="s">
        <v>61</v>
      </c>
      <c r="C288" s="30" t="s">
        <v>61</v>
      </c>
      <c r="D288" s="28" t="s">
        <v>251</v>
      </c>
      <c r="E288" s="28" t="s">
        <v>108</v>
      </c>
      <c r="F288" s="28" t="s">
        <v>113</v>
      </c>
      <c r="G288" s="28" t="str">
        <f>VLOOKUP(Repository_table[[#This Row],[Country of Destination]],$T$11:$U$45,2,)</f>
        <v>East Asia and Pacific</v>
      </c>
      <c r="H288" s="28" t="s">
        <v>142</v>
      </c>
      <c r="I288" s="28" t="s">
        <v>270</v>
      </c>
      <c r="J288" s="34">
        <v>3240070</v>
      </c>
      <c r="K288" s="51">
        <v>6.15</v>
      </c>
      <c r="L288" s="171" t="s">
        <v>106</v>
      </c>
      <c r="N288" s="143"/>
    </row>
    <row r="289" spans="1:14" s="19" customFormat="1" ht="15.75" customHeight="1" x14ac:dyDescent="0.2">
      <c r="A289" s="170">
        <v>43113</v>
      </c>
      <c r="B289" s="30" t="s">
        <v>61</v>
      </c>
      <c r="C289" s="30" t="s">
        <v>61</v>
      </c>
      <c r="D289" s="28" t="s">
        <v>251</v>
      </c>
      <c r="E289" s="28" t="s">
        <v>108</v>
      </c>
      <c r="F289" s="28" t="s">
        <v>113</v>
      </c>
      <c r="G289" s="28" t="str">
        <f>VLOOKUP(Repository_table[[#This Row],[Country of Destination]],$T$11:$U$45,2,)</f>
        <v>East Asia and Pacific</v>
      </c>
      <c r="H289" s="28" t="s">
        <v>111</v>
      </c>
      <c r="I289" s="28" t="s">
        <v>270</v>
      </c>
      <c r="J289" s="34">
        <v>3695897</v>
      </c>
      <c r="K289" s="51">
        <v>3.15</v>
      </c>
      <c r="L289" s="171"/>
      <c r="N289" s="143"/>
    </row>
    <row r="290" spans="1:14" s="19" customFormat="1" ht="15.75" customHeight="1" x14ac:dyDescent="0.2">
      <c r="A290" s="170">
        <v>43114</v>
      </c>
      <c r="B290" s="30" t="s">
        <v>61</v>
      </c>
      <c r="C290" s="30" t="s">
        <v>61</v>
      </c>
      <c r="D290" s="28" t="s">
        <v>252</v>
      </c>
      <c r="E290" s="28" t="s">
        <v>108</v>
      </c>
      <c r="F290" s="28" t="s">
        <v>116</v>
      </c>
      <c r="G290" s="28" t="str">
        <f>VLOOKUP(Repository_table[[#This Row],[Country of Destination]],$T$11:$U$45,2,)</f>
        <v>South Asia</v>
      </c>
      <c r="H290" s="28" t="s">
        <v>123</v>
      </c>
      <c r="I290" s="28" t="s">
        <v>270</v>
      </c>
      <c r="J290" s="34">
        <v>3368035</v>
      </c>
      <c r="K290" s="51">
        <v>3.15</v>
      </c>
      <c r="L290" s="171"/>
      <c r="N290" s="143"/>
    </row>
    <row r="291" spans="1:14" s="19" customFormat="1" ht="15.75" customHeight="1" x14ac:dyDescent="0.2">
      <c r="A291" s="170">
        <v>43116</v>
      </c>
      <c r="B291" s="30" t="s">
        <v>61</v>
      </c>
      <c r="C291" s="30" t="s">
        <v>61</v>
      </c>
      <c r="D291" s="28" t="s">
        <v>252</v>
      </c>
      <c r="E291" s="28" t="s">
        <v>108</v>
      </c>
      <c r="F291" s="28" t="s">
        <v>35</v>
      </c>
      <c r="G291" s="28" t="str">
        <f>VLOOKUP(Repository_table[[#This Row],[Country of Destination]],$T$11:$U$45,2,)</f>
        <v>Middle East and North Africa</v>
      </c>
      <c r="H291" s="28" t="s">
        <v>136</v>
      </c>
      <c r="I291" s="28" t="s">
        <v>270</v>
      </c>
      <c r="J291" s="34">
        <v>3278404</v>
      </c>
      <c r="K291" s="51">
        <v>3.15</v>
      </c>
      <c r="L291" s="171"/>
      <c r="N291" s="143"/>
    </row>
    <row r="292" spans="1:14" s="19" customFormat="1" ht="15.75" customHeight="1" x14ac:dyDescent="0.2">
      <c r="A292" s="170">
        <v>43117</v>
      </c>
      <c r="B292" s="30" t="s">
        <v>61</v>
      </c>
      <c r="C292" s="30" t="s">
        <v>61</v>
      </c>
      <c r="D292" s="28" t="s">
        <v>251</v>
      </c>
      <c r="E292" s="28" t="s">
        <v>108</v>
      </c>
      <c r="F292" s="28" t="s">
        <v>113</v>
      </c>
      <c r="G292" s="28" t="str">
        <f>VLOOKUP(Repository_table[[#This Row],[Country of Destination]],$T$11:$U$45,2,)</f>
        <v>East Asia and Pacific</v>
      </c>
      <c r="H292" s="28" t="s">
        <v>80</v>
      </c>
      <c r="I292" s="28" t="s">
        <v>270</v>
      </c>
      <c r="J292" s="34">
        <v>3714983</v>
      </c>
      <c r="K292" s="51">
        <v>6.15</v>
      </c>
      <c r="L292" s="171" t="s">
        <v>106</v>
      </c>
      <c r="N292" s="143"/>
    </row>
    <row r="293" spans="1:14" s="19" customFormat="1" ht="15.75" customHeight="1" x14ac:dyDescent="0.2">
      <c r="A293" s="170">
        <v>43118</v>
      </c>
      <c r="B293" s="30" t="s">
        <v>61</v>
      </c>
      <c r="C293" s="30" t="s">
        <v>61</v>
      </c>
      <c r="D293" s="28" t="s">
        <v>252</v>
      </c>
      <c r="E293" s="28" t="s">
        <v>108</v>
      </c>
      <c r="F293" s="28" t="s">
        <v>72</v>
      </c>
      <c r="G293" s="28" t="str">
        <f>VLOOKUP(Repository_table[[#This Row],[Country of Destination]],$T$11:$U$45,2,)</f>
        <v>East Asia and Pacific</v>
      </c>
      <c r="H293" s="28" t="s">
        <v>135</v>
      </c>
      <c r="I293" s="28" t="s">
        <v>270</v>
      </c>
      <c r="J293" s="34">
        <v>3516780</v>
      </c>
      <c r="K293" s="51">
        <v>3.15</v>
      </c>
      <c r="L293" s="171"/>
      <c r="N293" s="143"/>
    </row>
    <row r="294" spans="1:14" s="19" customFormat="1" ht="15.75" customHeight="1" x14ac:dyDescent="0.2">
      <c r="A294" s="170">
        <v>43120</v>
      </c>
      <c r="B294" s="30" t="s">
        <v>61</v>
      </c>
      <c r="C294" s="30" t="s">
        <v>61</v>
      </c>
      <c r="D294" s="28" t="s">
        <v>252</v>
      </c>
      <c r="E294" s="28" t="s">
        <v>108</v>
      </c>
      <c r="F294" s="28" t="s">
        <v>68</v>
      </c>
      <c r="G294" s="28" t="str">
        <f>VLOOKUP(Repository_table[[#This Row],[Country of Destination]],$T$11:$U$45,2,)</f>
        <v>South Asia</v>
      </c>
      <c r="H294" s="28" t="s">
        <v>71</v>
      </c>
      <c r="I294" s="28" t="s">
        <v>270</v>
      </c>
      <c r="J294" s="34">
        <v>3596043</v>
      </c>
      <c r="K294" s="51">
        <v>3.15</v>
      </c>
      <c r="L294" s="171"/>
      <c r="N294" s="143"/>
    </row>
    <row r="295" spans="1:14" s="19" customFormat="1" ht="15.75" customHeight="1" x14ac:dyDescent="0.2">
      <c r="A295" s="170">
        <v>43124</v>
      </c>
      <c r="B295" s="30" t="s">
        <v>61</v>
      </c>
      <c r="C295" s="30" t="s">
        <v>61</v>
      </c>
      <c r="D295" s="28" t="s">
        <v>252</v>
      </c>
      <c r="E295" s="28" t="s">
        <v>108</v>
      </c>
      <c r="F295" s="28" t="s">
        <v>81</v>
      </c>
      <c r="G295" s="28" t="str">
        <f>VLOOKUP(Repository_table[[#This Row],[Country of Destination]],$T$11:$U$45,2,)</f>
        <v>East Asia and Pacific</v>
      </c>
      <c r="H295" s="28" t="s">
        <v>117</v>
      </c>
      <c r="I295" s="28" t="s">
        <v>270</v>
      </c>
      <c r="J295" s="34">
        <v>3614916</v>
      </c>
      <c r="K295" s="51">
        <v>3.15</v>
      </c>
      <c r="L295" s="171"/>
      <c r="N295" s="143"/>
    </row>
    <row r="296" spans="1:14" s="19" customFormat="1" ht="15.75" customHeight="1" x14ac:dyDescent="0.2">
      <c r="A296" s="170">
        <v>43125</v>
      </c>
      <c r="B296" s="30" t="s">
        <v>61</v>
      </c>
      <c r="C296" s="30" t="s">
        <v>61</v>
      </c>
      <c r="D296" s="28" t="s">
        <v>252</v>
      </c>
      <c r="E296" s="28" t="s">
        <v>108</v>
      </c>
      <c r="F296" s="28" t="s">
        <v>109</v>
      </c>
      <c r="G296" s="28" t="str">
        <f>VLOOKUP(Repository_table[[#This Row],[Country of Destination]],$T$11:$U$45,2,)</f>
        <v>Europe and Central Asia</v>
      </c>
      <c r="H296" s="28" t="s">
        <v>138</v>
      </c>
      <c r="I296" s="28" t="s">
        <v>270</v>
      </c>
      <c r="J296" s="34">
        <v>3713519</v>
      </c>
      <c r="K296" s="51">
        <v>3.15</v>
      </c>
      <c r="L296" s="171"/>
      <c r="N296" s="143"/>
    </row>
    <row r="297" spans="1:14" s="19" customFormat="1" ht="15.75" customHeight="1" x14ac:dyDescent="0.2">
      <c r="A297" s="170">
        <v>43126</v>
      </c>
      <c r="B297" s="30" t="s">
        <v>61</v>
      </c>
      <c r="C297" s="30" t="s">
        <v>61</v>
      </c>
      <c r="D297" s="28" t="s">
        <v>251</v>
      </c>
      <c r="E297" s="28" t="s">
        <v>108</v>
      </c>
      <c r="F297" s="28" t="s">
        <v>76</v>
      </c>
      <c r="G297" s="28" t="str">
        <f>VLOOKUP(Repository_table[[#This Row],[Country of Destination]],$T$11:$U$45,2,)</f>
        <v>Latin America and the Caribbean</v>
      </c>
      <c r="H297" s="28" t="s">
        <v>137</v>
      </c>
      <c r="I297" s="28" t="s">
        <v>270</v>
      </c>
      <c r="J297" s="34">
        <v>3410824</v>
      </c>
      <c r="K297" s="51">
        <v>6.15</v>
      </c>
      <c r="L297" s="171" t="s">
        <v>106</v>
      </c>
      <c r="N297" s="143"/>
    </row>
    <row r="298" spans="1:14" s="19" customFormat="1" ht="15.75" customHeight="1" x14ac:dyDescent="0.2">
      <c r="A298" s="170">
        <v>43128</v>
      </c>
      <c r="B298" s="30" t="s">
        <v>61</v>
      </c>
      <c r="C298" s="30" t="s">
        <v>61</v>
      </c>
      <c r="D298" s="28" t="s">
        <v>252</v>
      </c>
      <c r="E298" s="28" t="s">
        <v>108</v>
      </c>
      <c r="F298" s="28" t="s">
        <v>72</v>
      </c>
      <c r="G298" s="28" t="str">
        <f>VLOOKUP(Repository_table[[#This Row],[Country of Destination]],$T$11:$U$45,2,)</f>
        <v>East Asia and Pacific</v>
      </c>
      <c r="H298" s="28" t="s">
        <v>144</v>
      </c>
      <c r="I298" s="28" t="s">
        <v>270</v>
      </c>
      <c r="J298" s="34">
        <v>3393164</v>
      </c>
      <c r="K298" s="51">
        <v>6.15</v>
      </c>
      <c r="L298" s="171" t="s">
        <v>106</v>
      </c>
      <c r="N298" s="143"/>
    </row>
    <row r="299" spans="1:14" s="19" customFormat="1" ht="15.75" customHeight="1" x14ac:dyDescent="0.2">
      <c r="A299" s="170">
        <v>43129</v>
      </c>
      <c r="B299" s="30" t="s">
        <v>61</v>
      </c>
      <c r="C299" s="30" t="s">
        <v>61</v>
      </c>
      <c r="D299" s="28" t="s">
        <v>252</v>
      </c>
      <c r="E299" s="28" t="s">
        <v>108</v>
      </c>
      <c r="F299" s="28" t="s">
        <v>72</v>
      </c>
      <c r="G299" s="28" t="str">
        <f>VLOOKUP(Repository_table[[#This Row],[Country of Destination]],$T$11:$U$45,2,)</f>
        <v>East Asia and Pacific</v>
      </c>
      <c r="H299" s="28" t="s">
        <v>86</v>
      </c>
      <c r="I299" s="28" t="s">
        <v>270</v>
      </c>
      <c r="J299" s="34">
        <v>3248898</v>
      </c>
      <c r="K299" s="51">
        <v>3.15</v>
      </c>
      <c r="L299" s="171"/>
      <c r="N299" s="143"/>
    </row>
    <row r="300" spans="1:14" s="19" customFormat="1" ht="15.75" customHeight="1" x14ac:dyDescent="0.2">
      <c r="A300" s="170">
        <v>43130</v>
      </c>
      <c r="B300" s="30" t="s">
        <v>61</v>
      </c>
      <c r="C300" s="30" t="s">
        <v>61</v>
      </c>
      <c r="D300" s="28" t="s">
        <v>251</v>
      </c>
      <c r="E300" s="28" t="s">
        <v>108</v>
      </c>
      <c r="F300" s="28" t="s">
        <v>113</v>
      </c>
      <c r="G300" s="28" t="str">
        <f>VLOOKUP(Repository_table[[#This Row],[Country of Destination]],$T$11:$U$45,2,)</f>
        <v>East Asia and Pacific</v>
      </c>
      <c r="H300" s="28" t="s">
        <v>143</v>
      </c>
      <c r="I300" s="28" t="s">
        <v>270</v>
      </c>
      <c r="J300" s="34">
        <v>3255523</v>
      </c>
      <c r="K300" s="51">
        <v>6.15</v>
      </c>
      <c r="L300" s="171" t="s">
        <v>106</v>
      </c>
      <c r="N300" s="143"/>
    </row>
    <row r="301" spans="1:14" s="19" customFormat="1" ht="15.75" customHeight="1" x14ac:dyDescent="0.2">
      <c r="A301" s="170">
        <v>43131</v>
      </c>
      <c r="B301" s="30" t="s">
        <v>61</v>
      </c>
      <c r="C301" s="30" t="s">
        <v>61</v>
      </c>
      <c r="D301" s="28" t="s">
        <v>251</v>
      </c>
      <c r="E301" s="28" t="s">
        <v>108</v>
      </c>
      <c r="F301" s="28" t="s">
        <v>113</v>
      </c>
      <c r="G301" s="28" t="str">
        <f>VLOOKUP(Repository_table[[#This Row],[Country of Destination]],$T$11:$U$45,2,)</f>
        <v>East Asia and Pacific</v>
      </c>
      <c r="H301" s="28" t="s">
        <v>110</v>
      </c>
      <c r="I301" s="28" t="s">
        <v>270</v>
      </c>
      <c r="J301" s="34">
        <v>3676477</v>
      </c>
      <c r="K301" s="51">
        <v>6.15</v>
      </c>
      <c r="L301" s="171" t="s">
        <v>106</v>
      </c>
      <c r="N301" s="143"/>
    </row>
    <row r="302" spans="1:14" s="19" customFormat="1" ht="15.75" customHeight="1" x14ac:dyDescent="0.2">
      <c r="A302" s="170">
        <v>43132</v>
      </c>
      <c r="B302" s="30" t="s">
        <v>61</v>
      </c>
      <c r="C302" s="30" t="s">
        <v>61</v>
      </c>
      <c r="D302" s="28" t="s">
        <v>251</v>
      </c>
      <c r="E302" s="28" t="s">
        <v>108</v>
      </c>
      <c r="F302" s="28" t="s">
        <v>76</v>
      </c>
      <c r="G302" s="28" t="str">
        <f>VLOOKUP(Repository_table[[#This Row],[Country of Destination]],$T$11:$U$45,2,)</f>
        <v>Latin America and the Caribbean</v>
      </c>
      <c r="H302" s="28" t="s">
        <v>114</v>
      </c>
      <c r="I302" s="28" t="s">
        <v>270</v>
      </c>
      <c r="J302" s="34">
        <v>3708865</v>
      </c>
      <c r="K302" s="51">
        <v>3.15</v>
      </c>
      <c r="L302" s="171"/>
      <c r="N302" s="143"/>
    </row>
    <row r="303" spans="1:14" s="19" customFormat="1" ht="15.75" customHeight="1" x14ac:dyDescent="0.2">
      <c r="A303" s="170">
        <v>43133</v>
      </c>
      <c r="B303" s="30" t="s">
        <v>61</v>
      </c>
      <c r="C303" s="30" t="s">
        <v>61</v>
      </c>
      <c r="D303" s="28" t="s">
        <v>252</v>
      </c>
      <c r="E303" s="28" t="s">
        <v>108</v>
      </c>
      <c r="F303" s="28" t="s">
        <v>109</v>
      </c>
      <c r="G303" s="28" t="str">
        <f>VLOOKUP(Repository_table[[#This Row],[Country of Destination]],$T$11:$U$45,2,)</f>
        <v>Europe and Central Asia</v>
      </c>
      <c r="H303" s="28" t="s">
        <v>170</v>
      </c>
      <c r="I303" s="28" t="s">
        <v>270</v>
      </c>
      <c r="J303" s="34">
        <v>3278774</v>
      </c>
      <c r="K303" s="51">
        <v>4.18</v>
      </c>
      <c r="L303" s="171"/>
      <c r="N303" s="143"/>
    </row>
    <row r="304" spans="1:14" s="19" customFormat="1" ht="15.75" customHeight="1" x14ac:dyDescent="0.2">
      <c r="A304" s="170">
        <v>43134</v>
      </c>
      <c r="B304" s="30" t="s">
        <v>61</v>
      </c>
      <c r="C304" s="30" t="s">
        <v>61</v>
      </c>
      <c r="D304" s="28" t="s">
        <v>251</v>
      </c>
      <c r="E304" s="28" t="s">
        <v>108</v>
      </c>
      <c r="F304" s="28" t="s">
        <v>76</v>
      </c>
      <c r="G304" s="28" t="str">
        <f>VLOOKUP(Repository_table[[#This Row],[Country of Destination]],$T$11:$U$45,2,)</f>
        <v>Latin America and the Caribbean</v>
      </c>
      <c r="H304" s="28" t="s">
        <v>158</v>
      </c>
      <c r="I304" s="28" t="s">
        <v>270</v>
      </c>
      <c r="J304" s="34">
        <v>3685569</v>
      </c>
      <c r="K304" s="51">
        <v>7.18</v>
      </c>
      <c r="L304" s="171" t="s">
        <v>106</v>
      </c>
      <c r="N304" s="143"/>
    </row>
    <row r="305" spans="1:14" s="19" customFormat="1" ht="15.75" customHeight="1" x14ac:dyDescent="0.2">
      <c r="A305" s="170">
        <v>43136</v>
      </c>
      <c r="B305" s="30" t="s">
        <v>61</v>
      </c>
      <c r="C305" s="30" t="s">
        <v>61</v>
      </c>
      <c r="D305" s="28" t="s">
        <v>251</v>
      </c>
      <c r="E305" s="28" t="s">
        <v>108</v>
      </c>
      <c r="F305" s="28" t="s">
        <v>76</v>
      </c>
      <c r="G305" s="28" t="str">
        <f>VLOOKUP(Repository_table[[#This Row],[Country of Destination]],$T$11:$U$45,2,)</f>
        <v>Latin America and the Caribbean</v>
      </c>
      <c r="H305" s="28" t="s">
        <v>159</v>
      </c>
      <c r="I305" s="28" t="s">
        <v>270</v>
      </c>
      <c r="J305" s="34">
        <v>3699364</v>
      </c>
      <c r="K305" s="51">
        <v>4.18</v>
      </c>
      <c r="L305" s="171"/>
      <c r="N305" s="143"/>
    </row>
    <row r="306" spans="1:14" s="19" customFormat="1" ht="15.75" customHeight="1" x14ac:dyDescent="0.2">
      <c r="A306" s="170">
        <v>43138</v>
      </c>
      <c r="B306" s="30" t="s">
        <v>61</v>
      </c>
      <c r="C306" s="30" t="s">
        <v>61</v>
      </c>
      <c r="D306" s="28" t="s">
        <v>251</v>
      </c>
      <c r="E306" s="28" t="s">
        <v>108</v>
      </c>
      <c r="F306" s="28" t="s">
        <v>113</v>
      </c>
      <c r="G306" s="28" t="str">
        <f>VLOOKUP(Repository_table[[#This Row],[Country of Destination]],$T$11:$U$45,2,)</f>
        <v>East Asia and Pacific</v>
      </c>
      <c r="H306" s="28" t="s">
        <v>160</v>
      </c>
      <c r="I306" s="28" t="s">
        <v>270</v>
      </c>
      <c r="J306" s="34">
        <v>3697595</v>
      </c>
      <c r="K306" s="51">
        <v>4.18</v>
      </c>
      <c r="L306" s="171"/>
      <c r="N306" s="143"/>
    </row>
    <row r="307" spans="1:14" s="19" customFormat="1" ht="15.75" customHeight="1" x14ac:dyDescent="0.2">
      <c r="A307" s="170">
        <v>43138</v>
      </c>
      <c r="B307" s="30" t="s">
        <v>61</v>
      </c>
      <c r="C307" s="30" t="s">
        <v>61</v>
      </c>
      <c r="D307" s="28" t="s">
        <v>251</v>
      </c>
      <c r="E307" s="28" t="s">
        <v>108</v>
      </c>
      <c r="F307" s="28" t="s">
        <v>113</v>
      </c>
      <c r="G307" s="28" t="str">
        <f>VLOOKUP(Repository_table[[#This Row],[Country of Destination]],$T$11:$U$45,2,)</f>
        <v>East Asia and Pacific</v>
      </c>
      <c r="H307" s="28" t="s">
        <v>161</v>
      </c>
      <c r="I307" s="28" t="s">
        <v>270</v>
      </c>
      <c r="J307" s="34">
        <v>3384674</v>
      </c>
      <c r="K307" s="51">
        <v>7.18</v>
      </c>
      <c r="L307" s="171" t="s">
        <v>106</v>
      </c>
      <c r="N307" s="143"/>
    </row>
    <row r="308" spans="1:14" s="19" customFormat="1" ht="15.75" customHeight="1" x14ac:dyDescent="0.2">
      <c r="A308" s="170">
        <v>43139</v>
      </c>
      <c r="B308" s="30" t="s">
        <v>61</v>
      </c>
      <c r="C308" s="30" t="s">
        <v>61</v>
      </c>
      <c r="D308" s="28" t="s">
        <v>251</v>
      </c>
      <c r="E308" s="28" t="s">
        <v>108</v>
      </c>
      <c r="F308" s="28" t="s">
        <v>113</v>
      </c>
      <c r="G308" s="28" t="str">
        <f>VLOOKUP(Repository_table[[#This Row],[Country of Destination]],$T$11:$U$45,2,)</f>
        <v>East Asia and Pacific</v>
      </c>
      <c r="H308" s="28" t="s">
        <v>162</v>
      </c>
      <c r="I308" s="28" t="s">
        <v>270</v>
      </c>
      <c r="J308" s="34">
        <v>3405308</v>
      </c>
      <c r="K308" s="51">
        <v>7.18</v>
      </c>
      <c r="L308" s="171" t="s">
        <v>106</v>
      </c>
      <c r="N308" s="143"/>
    </row>
    <row r="309" spans="1:14" s="19" customFormat="1" ht="15.75" customHeight="1" x14ac:dyDescent="0.2">
      <c r="A309" s="170">
        <v>43140</v>
      </c>
      <c r="B309" s="30" t="s">
        <v>61</v>
      </c>
      <c r="C309" s="30" t="s">
        <v>61</v>
      </c>
      <c r="D309" s="28" t="s">
        <v>252</v>
      </c>
      <c r="E309" s="28" t="s">
        <v>108</v>
      </c>
      <c r="F309" s="28" t="s">
        <v>72</v>
      </c>
      <c r="G309" s="28" t="str">
        <f>VLOOKUP(Repository_table[[#This Row],[Country of Destination]],$T$11:$U$45,2,)</f>
        <v>East Asia and Pacific</v>
      </c>
      <c r="H309" s="28" t="s">
        <v>171</v>
      </c>
      <c r="I309" s="28" t="s">
        <v>270</v>
      </c>
      <c r="J309" s="34">
        <v>3452209</v>
      </c>
      <c r="K309" s="51">
        <v>7.18</v>
      </c>
      <c r="L309" s="171" t="s">
        <v>106</v>
      </c>
      <c r="N309" s="143"/>
    </row>
    <row r="310" spans="1:14" s="19" customFormat="1" ht="15.75" customHeight="1" x14ac:dyDescent="0.2">
      <c r="A310" s="170">
        <v>43142</v>
      </c>
      <c r="B310" s="30" t="s">
        <v>61</v>
      </c>
      <c r="C310" s="30" t="s">
        <v>61</v>
      </c>
      <c r="D310" s="28" t="s">
        <v>251</v>
      </c>
      <c r="E310" s="28" t="s">
        <v>108</v>
      </c>
      <c r="F310" s="28" t="s">
        <v>157</v>
      </c>
      <c r="G310" s="28" t="str">
        <f>VLOOKUP(Repository_table[[#This Row],[Country of Destination]],$T$11:$U$45,2,)</f>
        <v>Middle East and North Africa</v>
      </c>
      <c r="H310" s="28" t="s">
        <v>140</v>
      </c>
      <c r="I310" s="28" t="s">
        <v>270</v>
      </c>
      <c r="J310" s="34">
        <v>3300285</v>
      </c>
      <c r="K310" s="51">
        <v>4.18</v>
      </c>
      <c r="L310" s="171"/>
      <c r="N310" s="143"/>
    </row>
    <row r="311" spans="1:14" s="19" customFormat="1" ht="15.75" customHeight="1" x14ac:dyDescent="0.2">
      <c r="A311" s="170">
        <v>43144</v>
      </c>
      <c r="B311" s="30" t="s">
        <v>61</v>
      </c>
      <c r="C311" s="30" t="s">
        <v>61</v>
      </c>
      <c r="D311" s="28" t="s">
        <v>251</v>
      </c>
      <c r="E311" s="28" t="s">
        <v>108</v>
      </c>
      <c r="F311" s="28" t="s">
        <v>113</v>
      </c>
      <c r="G311" s="28" t="str">
        <f>VLOOKUP(Repository_table[[#This Row],[Country of Destination]],$T$11:$U$45,2,)</f>
        <v>East Asia and Pacific</v>
      </c>
      <c r="H311" s="28" t="s">
        <v>163</v>
      </c>
      <c r="I311" s="28" t="s">
        <v>270</v>
      </c>
      <c r="J311" s="34">
        <v>3392937</v>
      </c>
      <c r="K311" s="51">
        <v>7.18</v>
      </c>
      <c r="L311" s="171" t="s">
        <v>106</v>
      </c>
      <c r="N311" s="143"/>
    </row>
    <row r="312" spans="1:14" s="19" customFormat="1" ht="15.75" customHeight="1" x14ac:dyDescent="0.2">
      <c r="A312" s="170">
        <v>43145</v>
      </c>
      <c r="B312" s="30" t="s">
        <v>61</v>
      </c>
      <c r="C312" s="30" t="s">
        <v>61</v>
      </c>
      <c r="D312" s="28" t="s">
        <v>251</v>
      </c>
      <c r="E312" s="28" t="s">
        <v>108</v>
      </c>
      <c r="F312" s="28" t="s">
        <v>112</v>
      </c>
      <c r="G312" s="28" t="str">
        <f>VLOOKUP(Repository_table[[#This Row],[Country of Destination]],$T$11:$U$45,2,)</f>
        <v>Latin America and the Caribbean</v>
      </c>
      <c r="H312" s="28" t="s">
        <v>164</v>
      </c>
      <c r="I312" s="28" t="s">
        <v>270</v>
      </c>
      <c r="J312" s="34">
        <v>3248781</v>
      </c>
      <c r="K312" s="51">
        <v>4.18</v>
      </c>
      <c r="L312" s="171"/>
      <c r="N312" s="143"/>
    </row>
    <row r="313" spans="1:14" s="19" customFormat="1" ht="15.75" customHeight="1" x14ac:dyDescent="0.2">
      <c r="A313" s="170">
        <v>43150</v>
      </c>
      <c r="B313" s="30" t="s">
        <v>61</v>
      </c>
      <c r="C313" s="30" t="s">
        <v>61</v>
      </c>
      <c r="D313" s="28" t="s">
        <v>251</v>
      </c>
      <c r="E313" s="28" t="s">
        <v>108</v>
      </c>
      <c r="F313" s="28" t="s">
        <v>113</v>
      </c>
      <c r="G313" s="28" t="str">
        <f>VLOOKUP(Repository_table[[#This Row],[Country of Destination]],$T$11:$U$45,2,)</f>
        <v>East Asia and Pacific</v>
      </c>
      <c r="H313" s="28" t="s">
        <v>165</v>
      </c>
      <c r="I313" s="28" t="s">
        <v>270</v>
      </c>
      <c r="J313" s="34">
        <v>3701775</v>
      </c>
      <c r="K313" s="51">
        <v>4.18</v>
      </c>
      <c r="L313" s="171"/>
      <c r="N313" s="143"/>
    </row>
    <row r="314" spans="1:14" s="19" customFormat="1" ht="15.75" customHeight="1" x14ac:dyDescent="0.2">
      <c r="A314" s="170">
        <v>43150</v>
      </c>
      <c r="B314" s="30" t="s">
        <v>61</v>
      </c>
      <c r="C314" s="30" t="s">
        <v>61</v>
      </c>
      <c r="D314" s="28" t="s">
        <v>251</v>
      </c>
      <c r="E314" s="28" t="s">
        <v>108</v>
      </c>
      <c r="F314" s="28" t="s">
        <v>113</v>
      </c>
      <c r="G314" s="28" t="str">
        <f>VLOOKUP(Repository_table[[#This Row],[Country of Destination]],$T$11:$U$45,2,)</f>
        <v>East Asia and Pacific</v>
      </c>
      <c r="H314" s="28" t="s">
        <v>166</v>
      </c>
      <c r="I314" s="28" t="s">
        <v>270</v>
      </c>
      <c r="J314" s="34">
        <v>3517589</v>
      </c>
      <c r="K314" s="51">
        <v>4.18</v>
      </c>
      <c r="L314" s="171"/>
      <c r="N314" s="143"/>
    </row>
    <row r="315" spans="1:14" s="19" customFormat="1" ht="15.75" customHeight="1" x14ac:dyDescent="0.2">
      <c r="A315" s="170">
        <v>43151</v>
      </c>
      <c r="B315" s="30" t="s">
        <v>61</v>
      </c>
      <c r="C315" s="30" t="s">
        <v>61</v>
      </c>
      <c r="D315" s="28" t="s">
        <v>251</v>
      </c>
      <c r="E315" s="28" t="s">
        <v>108</v>
      </c>
      <c r="F315" s="28" t="s">
        <v>113</v>
      </c>
      <c r="G315" s="28" t="str">
        <f>VLOOKUP(Repository_table[[#This Row],[Country of Destination]],$T$11:$U$45,2,)</f>
        <v>East Asia and Pacific</v>
      </c>
      <c r="H315" s="28" t="s">
        <v>167</v>
      </c>
      <c r="I315" s="28" t="s">
        <v>270</v>
      </c>
      <c r="J315" s="34">
        <v>3692448</v>
      </c>
      <c r="K315" s="51">
        <v>4.18</v>
      </c>
      <c r="L315" s="171"/>
      <c r="N315" s="143"/>
    </row>
    <row r="316" spans="1:14" s="19" customFormat="1" ht="15.75" customHeight="1" x14ac:dyDescent="0.2">
      <c r="A316" s="170">
        <v>43152</v>
      </c>
      <c r="B316" s="30" t="s">
        <v>61</v>
      </c>
      <c r="C316" s="30" t="s">
        <v>61</v>
      </c>
      <c r="D316" s="28" t="s">
        <v>252</v>
      </c>
      <c r="E316" s="28" t="s">
        <v>108</v>
      </c>
      <c r="F316" s="28" t="s">
        <v>81</v>
      </c>
      <c r="G316" s="28" t="str">
        <f>VLOOKUP(Repository_table[[#This Row],[Country of Destination]],$T$11:$U$45,2,)</f>
        <v>East Asia and Pacific</v>
      </c>
      <c r="H316" s="28" t="s">
        <v>172</v>
      </c>
      <c r="I316" s="28" t="s">
        <v>270</v>
      </c>
      <c r="J316" s="34">
        <v>3397185</v>
      </c>
      <c r="K316" s="51">
        <v>7.18</v>
      </c>
      <c r="L316" s="171" t="s">
        <v>106</v>
      </c>
      <c r="N316" s="143"/>
    </row>
    <row r="317" spans="1:14" s="19" customFormat="1" ht="15.75" customHeight="1" x14ac:dyDescent="0.2">
      <c r="A317" s="170">
        <v>43153</v>
      </c>
      <c r="B317" s="30" t="s">
        <v>61</v>
      </c>
      <c r="C317" s="30" t="s">
        <v>61</v>
      </c>
      <c r="D317" s="28" t="s">
        <v>252</v>
      </c>
      <c r="E317" s="28" t="s">
        <v>108</v>
      </c>
      <c r="F317" s="28" t="s">
        <v>369</v>
      </c>
      <c r="G317" s="28" t="str">
        <f>VLOOKUP(Repository_table[[#This Row],[Country of Destination]],$T$11:$U$45,2,)</f>
        <v>East Asia and Pacific</v>
      </c>
      <c r="H317" s="28" t="s">
        <v>125</v>
      </c>
      <c r="I317" s="28" t="s">
        <v>270</v>
      </c>
      <c r="J317" s="34">
        <v>3409450</v>
      </c>
      <c r="K317" s="51">
        <v>4.18</v>
      </c>
      <c r="L317" s="171"/>
      <c r="N317" s="143"/>
    </row>
    <row r="318" spans="1:14" s="19" customFormat="1" ht="15.75" customHeight="1" x14ac:dyDescent="0.2">
      <c r="A318" s="170">
        <v>43155</v>
      </c>
      <c r="B318" s="30" t="s">
        <v>61</v>
      </c>
      <c r="C318" s="30" t="s">
        <v>61</v>
      </c>
      <c r="D318" s="28" t="s">
        <v>252</v>
      </c>
      <c r="E318" s="28" t="s">
        <v>108</v>
      </c>
      <c r="F318" s="28" t="s">
        <v>369</v>
      </c>
      <c r="G318" s="28" t="str">
        <f>VLOOKUP(Repository_table[[#This Row],[Country of Destination]],$T$11:$U$45,2,)</f>
        <v>East Asia and Pacific</v>
      </c>
      <c r="H318" s="28" t="s">
        <v>137</v>
      </c>
      <c r="I318" s="28" t="s">
        <v>270</v>
      </c>
      <c r="J318" s="34">
        <v>3396303</v>
      </c>
      <c r="K318" s="51">
        <v>7.18</v>
      </c>
      <c r="L318" s="171" t="s">
        <v>106</v>
      </c>
      <c r="N318" s="143"/>
    </row>
    <row r="319" spans="1:14" s="19" customFormat="1" ht="15.75" customHeight="1" x14ac:dyDescent="0.2">
      <c r="A319" s="170">
        <v>43156</v>
      </c>
      <c r="B319" s="30" t="s">
        <v>61</v>
      </c>
      <c r="C319" s="30" t="s">
        <v>61</v>
      </c>
      <c r="D319" s="28" t="s">
        <v>251</v>
      </c>
      <c r="E319" s="28" t="s">
        <v>108</v>
      </c>
      <c r="F319" s="28" t="s">
        <v>76</v>
      </c>
      <c r="G319" s="28" t="str">
        <f>VLOOKUP(Repository_table[[#This Row],[Country of Destination]],$T$11:$U$45,2,)</f>
        <v>Latin America and the Caribbean</v>
      </c>
      <c r="H319" s="28" t="s">
        <v>168</v>
      </c>
      <c r="I319" s="28" t="s">
        <v>270</v>
      </c>
      <c r="J319" s="34">
        <v>3683137</v>
      </c>
      <c r="K319" s="51">
        <v>4.18</v>
      </c>
      <c r="L319" s="171"/>
      <c r="N319" s="143"/>
    </row>
    <row r="320" spans="1:14" s="19" customFormat="1" ht="15.75" customHeight="1" x14ac:dyDescent="0.2">
      <c r="A320" s="170">
        <v>43158</v>
      </c>
      <c r="B320" s="30" t="s">
        <v>61</v>
      </c>
      <c r="C320" s="30" t="s">
        <v>61</v>
      </c>
      <c r="D320" s="28" t="s">
        <v>252</v>
      </c>
      <c r="E320" s="28" t="s">
        <v>108</v>
      </c>
      <c r="F320" s="28" t="s">
        <v>81</v>
      </c>
      <c r="G320" s="28" t="str">
        <f>VLOOKUP(Repository_table[[#This Row],[Country of Destination]],$T$11:$U$45,2,)</f>
        <v>East Asia and Pacific</v>
      </c>
      <c r="H320" s="28" t="s">
        <v>173</v>
      </c>
      <c r="I320" s="28" t="s">
        <v>270</v>
      </c>
      <c r="J320" s="34">
        <v>3701754</v>
      </c>
      <c r="K320" s="51">
        <v>7.18</v>
      </c>
      <c r="L320" s="171" t="s">
        <v>106</v>
      </c>
      <c r="N320" s="143"/>
    </row>
    <row r="321" spans="1:14" s="19" customFormat="1" ht="15.75" customHeight="1" x14ac:dyDescent="0.2">
      <c r="A321" s="170">
        <v>43159</v>
      </c>
      <c r="B321" s="30" t="s">
        <v>61</v>
      </c>
      <c r="C321" s="30" t="s">
        <v>61</v>
      </c>
      <c r="D321" s="28" t="s">
        <v>252</v>
      </c>
      <c r="E321" s="28" t="s">
        <v>108</v>
      </c>
      <c r="F321" s="28" t="s">
        <v>72</v>
      </c>
      <c r="G321" s="28" t="str">
        <f>VLOOKUP(Repository_table[[#This Row],[Country of Destination]],$T$11:$U$45,2,)</f>
        <v>East Asia and Pacific</v>
      </c>
      <c r="H321" s="28" t="s">
        <v>136</v>
      </c>
      <c r="I321" s="28" t="s">
        <v>270</v>
      </c>
      <c r="J321" s="34">
        <v>3297478</v>
      </c>
      <c r="K321" s="51">
        <v>4.18</v>
      </c>
      <c r="L321" s="171"/>
      <c r="N321" s="143"/>
    </row>
    <row r="322" spans="1:14" s="19" customFormat="1" ht="15.75" customHeight="1" x14ac:dyDescent="0.2">
      <c r="A322" s="170">
        <v>43159</v>
      </c>
      <c r="B322" s="30" t="s">
        <v>61</v>
      </c>
      <c r="C322" s="30" t="s">
        <v>61</v>
      </c>
      <c r="D322" s="28" t="s">
        <v>251</v>
      </c>
      <c r="E322" s="28" t="s">
        <v>108</v>
      </c>
      <c r="F322" s="28" t="s">
        <v>113</v>
      </c>
      <c r="G322" s="28" t="str">
        <f>VLOOKUP(Repository_table[[#This Row],[Country of Destination]],$T$11:$U$45,2,)</f>
        <v>East Asia and Pacific</v>
      </c>
      <c r="H322" s="28" t="s">
        <v>169</v>
      </c>
      <c r="I322" s="28" t="s">
        <v>270</v>
      </c>
      <c r="J322" s="34">
        <v>3529645</v>
      </c>
      <c r="K322" s="51">
        <v>7.18</v>
      </c>
      <c r="L322" s="171" t="s">
        <v>106</v>
      </c>
      <c r="N322" s="143"/>
    </row>
    <row r="323" spans="1:14" s="19" customFormat="1" ht="15.75" customHeight="1" x14ac:dyDescent="0.2">
      <c r="A323" s="170">
        <v>43160</v>
      </c>
      <c r="B323" s="30" t="s">
        <v>61</v>
      </c>
      <c r="C323" s="30" t="s">
        <v>61</v>
      </c>
      <c r="D323" s="28" t="s">
        <v>252</v>
      </c>
      <c r="E323" s="28" t="s">
        <v>108</v>
      </c>
      <c r="F323" s="28" t="s">
        <v>177</v>
      </c>
      <c r="G323" s="28" t="str">
        <f>VLOOKUP(Repository_table[[#This Row],[Country of Destination]],$T$11:$U$45,2,)</f>
        <v>Latin America and the Caribbean</v>
      </c>
      <c r="H323" s="28" t="s">
        <v>179</v>
      </c>
      <c r="I323" s="28" t="s">
        <v>270</v>
      </c>
      <c r="J323" s="34">
        <v>3271955</v>
      </c>
      <c r="K323" s="51">
        <v>7.18</v>
      </c>
      <c r="L323" s="171" t="s">
        <v>106</v>
      </c>
      <c r="N323" s="143"/>
    </row>
    <row r="324" spans="1:14" s="19" customFormat="1" ht="15.75" customHeight="1" x14ac:dyDescent="0.2">
      <c r="A324" s="170">
        <v>43161</v>
      </c>
      <c r="B324" s="30" t="s">
        <v>193</v>
      </c>
      <c r="C324" s="30" t="s">
        <v>89</v>
      </c>
      <c r="D324" s="28" t="s">
        <v>266</v>
      </c>
      <c r="E324" s="28" t="s">
        <v>194</v>
      </c>
      <c r="F324" s="28" t="s">
        <v>124</v>
      </c>
      <c r="G324" s="28" t="str">
        <f>VLOOKUP(Repository_table[[#This Row],[Country of Destination]],$T$11:$U$45,2,)</f>
        <v>Europe and Central Asia</v>
      </c>
      <c r="H324" s="28" t="s">
        <v>195</v>
      </c>
      <c r="I324" s="28" t="s">
        <v>263</v>
      </c>
      <c r="J324" s="34">
        <v>2997643</v>
      </c>
      <c r="K324" s="51">
        <v>5.27</v>
      </c>
      <c r="L324" s="171" t="s">
        <v>196</v>
      </c>
      <c r="N324" s="143"/>
    </row>
    <row r="325" spans="1:14" s="19" customFormat="1" ht="15.75" customHeight="1" x14ac:dyDescent="0.2">
      <c r="A325" s="170">
        <v>43161</v>
      </c>
      <c r="B325" s="30" t="s">
        <v>61</v>
      </c>
      <c r="C325" s="30" t="s">
        <v>61</v>
      </c>
      <c r="D325" s="28" t="s">
        <v>252</v>
      </c>
      <c r="E325" s="28" t="s">
        <v>108</v>
      </c>
      <c r="F325" s="28" t="s">
        <v>72</v>
      </c>
      <c r="G325" s="28" t="str">
        <f>VLOOKUP(Repository_table[[#This Row],[Country of Destination]],$T$11:$U$45,2,)</f>
        <v>East Asia and Pacific</v>
      </c>
      <c r="H325" s="28" t="s">
        <v>180</v>
      </c>
      <c r="I325" s="28" t="s">
        <v>270</v>
      </c>
      <c r="J325" s="34">
        <v>3626064</v>
      </c>
      <c r="K325" s="51">
        <v>3.04</v>
      </c>
      <c r="L325" s="171"/>
      <c r="N325" s="143"/>
    </row>
    <row r="326" spans="1:14" s="19" customFormat="1" ht="15.75" customHeight="1" x14ac:dyDescent="0.2">
      <c r="A326" s="170">
        <v>43162</v>
      </c>
      <c r="B326" s="30" t="s">
        <v>61</v>
      </c>
      <c r="C326" s="30" t="s">
        <v>61</v>
      </c>
      <c r="D326" s="28" t="s">
        <v>251</v>
      </c>
      <c r="E326" s="28" t="s">
        <v>108</v>
      </c>
      <c r="F326" s="28" t="s">
        <v>76</v>
      </c>
      <c r="G326" s="28" t="str">
        <f>VLOOKUP(Repository_table[[#This Row],[Country of Destination]],$T$11:$U$45,2,)</f>
        <v>Latin America and the Caribbean</v>
      </c>
      <c r="H326" s="28" t="s">
        <v>184</v>
      </c>
      <c r="I326" s="28" t="s">
        <v>270</v>
      </c>
      <c r="J326" s="34">
        <v>3706576</v>
      </c>
      <c r="K326" s="51">
        <v>6.03</v>
      </c>
      <c r="L326" s="171" t="s">
        <v>106</v>
      </c>
      <c r="N326" s="143"/>
    </row>
    <row r="327" spans="1:14" s="19" customFormat="1" ht="15.75" customHeight="1" x14ac:dyDescent="0.2">
      <c r="A327" s="170">
        <v>43163</v>
      </c>
      <c r="B327" s="30" t="s">
        <v>61</v>
      </c>
      <c r="C327" s="30" t="s">
        <v>61</v>
      </c>
      <c r="D327" s="28" t="s">
        <v>251</v>
      </c>
      <c r="E327" s="28" t="s">
        <v>108</v>
      </c>
      <c r="F327" s="28" t="s">
        <v>113</v>
      </c>
      <c r="G327" s="28" t="str">
        <f>VLOOKUP(Repository_table[[#This Row],[Country of Destination]],$T$11:$U$45,2,)</f>
        <v>East Asia and Pacific</v>
      </c>
      <c r="H327" s="28" t="s">
        <v>255</v>
      </c>
      <c r="I327" s="28" t="s">
        <v>270</v>
      </c>
      <c r="J327" s="34">
        <v>3680597</v>
      </c>
      <c r="K327" s="51">
        <v>3.03</v>
      </c>
      <c r="L327" s="171"/>
      <c r="N327" s="143"/>
    </row>
    <row r="328" spans="1:14" s="19" customFormat="1" ht="15.75" customHeight="1" x14ac:dyDescent="0.2">
      <c r="A328" s="170">
        <v>43165</v>
      </c>
      <c r="B328" s="30" t="s">
        <v>61</v>
      </c>
      <c r="C328" s="30" t="s">
        <v>61</v>
      </c>
      <c r="D328" s="28" t="s">
        <v>252</v>
      </c>
      <c r="E328" s="28" t="s">
        <v>108</v>
      </c>
      <c r="F328" s="28" t="s">
        <v>68</v>
      </c>
      <c r="G328" s="28" t="str">
        <f>VLOOKUP(Repository_table[[#This Row],[Country of Destination]],$T$11:$U$45,2,)</f>
        <v>South Asia</v>
      </c>
      <c r="H328" s="28" t="s">
        <v>181</v>
      </c>
      <c r="I328" s="28" t="s">
        <v>270</v>
      </c>
      <c r="J328" s="34">
        <v>3497247</v>
      </c>
      <c r="K328" s="51">
        <v>6.04</v>
      </c>
      <c r="L328" s="171" t="s">
        <v>106</v>
      </c>
      <c r="N328" s="143"/>
    </row>
    <row r="329" spans="1:14" s="19" customFormat="1" ht="15.75" customHeight="1" x14ac:dyDescent="0.2">
      <c r="A329" s="170">
        <v>43166</v>
      </c>
      <c r="B329" s="30" t="s">
        <v>61</v>
      </c>
      <c r="C329" s="30" t="s">
        <v>61</v>
      </c>
      <c r="D329" s="28" t="s">
        <v>251</v>
      </c>
      <c r="E329" s="28" t="s">
        <v>108</v>
      </c>
      <c r="F329" s="28" t="s">
        <v>76</v>
      </c>
      <c r="G329" s="28" t="str">
        <f>VLOOKUP(Repository_table[[#This Row],[Country of Destination]],$T$11:$U$45,2,)</f>
        <v>Latin America and the Caribbean</v>
      </c>
      <c r="H329" s="28" t="s">
        <v>187</v>
      </c>
      <c r="I329" s="28" t="s">
        <v>270</v>
      </c>
      <c r="J329" s="34">
        <v>3670503</v>
      </c>
      <c r="K329" s="51">
        <v>3.03</v>
      </c>
      <c r="L329" s="171"/>
      <c r="N329" s="143"/>
    </row>
    <row r="330" spans="1:14" s="19" customFormat="1" ht="15.75" customHeight="1" x14ac:dyDescent="0.2">
      <c r="A330" s="170">
        <v>43168</v>
      </c>
      <c r="B330" s="30" t="s">
        <v>61</v>
      </c>
      <c r="C330" s="30" t="s">
        <v>61</v>
      </c>
      <c r="D330" s="28" t="s">
        <v>251</v>
      </c>
      <c r="E330" s="28" t="s">
        <v>108</v>
      </c>
      <c r="F330" s="28" t="s">
        <v>113</v>
      </c>
      <c r="G330" s="28" t="str">
        <f>VLOOKUP(Repository_table[[#This Row],[Country of Destination]],$T$11:$U$45,2,)</f>
        <v>East Asia and Pacific</v>
      </c>
      <c r="H330" s="28" t="s">
        <v>188</v>
      </c>
      <c r="I330" s="28" t="s">
        <v>270</v>
      </c>
      <c r="J330" s="34">
        <v>3690281</v>
      </c>
      <c r="K330" s="51">
        <v>3.03</v>
      </c>
      <c r="L330" s="171"/>
      <c r="N330" s="143"/>
    </row>
    <row r="331" spans="1:14" s="19" customFormat="1" ht="15.75" customHeight="1" x14ac:dyDescent="0.2">
      <c r="A331" s="170">
        <v>43169</v>
      </c>
      <c r="B331" s="30" t="s">
        <v>61</v>
      </c>
      <c r="C331" s="30" t="s">
        <v>61</v>
      </c>
      <c r="D331" s="28" t="s">
        <v>251</v>
      </c>
      <c r="E331" s="28" t="s">
        <v>108</v>
      </c>
      <c r="F331" s="28" t="s">
        <v>76</v>
      </c>
      <c r="G331" s="28" t="str">
        <f>VLOOKUP(Repository_table[[#This Row],[Country of Destination]],$T$11:$U$45,2,)</f>
        <v>Latin America and the Caribbean</v>
      </c>
      <c r="H331" s="28" t="s">
        <v>114</v>
      </c>
      <c r="I331" s="28" t="s">
        <v>270</v>
      </c>
      <c r="J331" s="34">
        <v>3706523</v>
      </c>
      <c r="K331" s="51">
        <v>3.03</v>
      </c>
      <c r="L331" s="171"/>
      <c r="N331" s="143"/>
    </row>
    <row r="332" spans="1:14" s="19" customFormat="1" ht="15.75" customHeight="1" x14ac:dyDescent="0.2">
      <c r="A332" s="170">
        <v>43170</v>
      </c>
      <c r="B332" s="30" t="s">
        <v>61</v>
      </c>
      <c r="C332" s="30" t="s">
        <v>61</v>
      </c>
      <c r="D332" s="28" t="s">
        <v>251</v>
      </c>
      <c r="E332" s="28" t="s">
        <v>108</v>
      </c>
      <c r="F332" s="28" t="s">
        <v>76</v>
      </c>
      <c r="G332" s="28" t="str">
        <f>VLOOKUP(Repository_table[[#This Row],[Country of Destination]],$T$11:$U$45,2,)</f>
        <v>Latin America and the Caribbean</v>
      </c>
      <c r="H332" s="28" t="s">
        <v>168</v>
      </c>
      <c r="I332" s="28" t="s">
        <v>270</v>
      </c>
      <c r="J332" s="34">
        <v>3680726</v>
      </c>
      <c r="K332" s="51">
        <v>3.03</v>
      </c>
      <c r="L332" s="171"/>
      <c r="N332" s="143"/>
    </row>
    <row r="333" spans="1:14" s="19" customFormat="1" ht="15.75" customHeight="1" x14ac:dyDescent="0.2">
      <c r="A333" s="170">
        <v>43171</v>
      </c>
      <c r="B333" s="30" t="s">
        <v>61</v>
      </c>
      <c r="C333" s="30" t="s">
        <v>61</v>
      </c>
      <c r="D333" s="28" t="s">
        <v>251</v>
      </c>
      <c r="E333" s="28" t="s">
        <v>108</v>
      </c>
      <c r="F333" s="28" t="s">
        <v>157</v>
      </c>
      <c r="G333" s="28" t="str">
        <f>VLOOKUP(Repository_table[[#This Row],[Country of Destination]],$T$11:$U$45,2,)</f>
        <v>Middle East and North Africa</v>
      </c>
      <c r="H333" s="28" t="s">
        <v>96</v>
      </c>
      <c r="I333" s="28" t="s">
        <v>270</v>
      </c>
      <c r="J333" s="34">
        <v>3694174</v>
      </c>
      <c r="K333" s="51">
        <v>3.03</v>
      </c>
      <c r="L333" s="171"/>
      <c r="N333" s="143"/>
    </row>
    <row r="334" spans="1:14" s="19" customFormat="1" ht="15.75" customHeight="1" x14ac:dyDescent="0.2">
      <c r="A334" s="170">
        <v>43173</v>
      </c>
      <c r="B334" s="30" t="s">
        <v>61</v>
      </c>
      <c r="C334" s="30" t="s">
        <v>61</v>
      </c>
      <c r="D334" s="28" t="s">
        <v>252</v>
      </c>
      <c r="E334" s="28" t="s">
        <v>108</v>
      </c>
      <c r="F334" s="28" t="s">
        <v>178</v>
      </c>
      <c r="G334" s="28" t="str">
        <f>VLOOKUP(Repository_table[[#This Row],[Country of Destination]],$T$11:$U$45,2,)</f>
        <v>Latin America and the Caribbean</v>
      </c>
      <c r="H334" s="28" t="s">
        <v>158</v>
      </c>
      <c r="I334" s="28" t="s">
        <v>270</v>
      </c>
      <c r="J334" s="34">
        <v>3332509</v>
      </c>
      <c r="K334" s="51">
        <v>6.04</v>
      </c>
      <c r="L334" s="171" t="s">
        <v>106</v>
      </c>
      <c r="N334" s="143"/>
    </row>
    <row r="335" spans="1:14" s="19" customFormat="1" ht="15.75" customHeight="1" x14ac:dyDescent="0.2">
      <c r="A335" s="170">
        <v>43174</v>
      </c>
      <c r="B335" s="30" t="s">
        <v>61</v>
      </c>
      <c r="C335" s="30" t="s">
        <v>61</v>
      </c>
      <c r="D335" s="28" t="s">
        <v>251</v>
      </c>
      <c r="E335" s="28" t="s">
        <v>108</v>
      </c>
      <c r="F335" s="28" t="s">
        <v>112</v>
      </c>
      <c r="G335" s="28" t="str">
        <f>VLOOKUP(Repository_table[[#This Row],[Country of Destination]],$T$11:$U$45,2,)</f>
        <v>Latin America and the Caribbean</v>
      </c>
      <c r="H335" s="28" t="s">
        <v>187</v>
      </c>
      <c r="I335" s="28" t="s">
        <v>270</v>
      </c>
      <c r="J335" s="34">
        <v>3695174</v>
      </c>
      <c r="K335" s="51">
        <v>3.03</v>
      </c>
      <c r="L335" s="171"/>
      <c r="N335" s="143"/>
    </row>
    <row r="336" spans="1:14" s="19" customFormat="1" ht="15.75" customHeight="1" x14ac:dyDescent="0.2">
      <c r="A336" s="170">
        <v>43175</v>
      </c>
      <c r="B336" s="30" t="s">
        <v>61</v>
      </c>
      <c r="C336" s="30" t="s">
        <v>61</v>
      </c>
      <c r="D336" s="28" t="s">
        <v>251</v>
      </c>
      <c r="E336" s="28" t="s">
        <v>108</v>
      </c>
      <c r="F336" s="28" t="s">
        <v>76</v>
      </c>
      <c r="G336" s="28" t="str">
        <f>VLOOKUP(Repository_table[[#This Row],[Country of Destination]],$T$11:$U$45,2,)</f>
        <v>Latin America and the Caribbean</v>
      </c>
      <c r="H336" s="28" t="s">
        <v>170</v>
      </c>
      <c r="I336" s="28" t="s">
        <v>270</v>
      </c>
      <c r="J336" s="34">
        <v>3399522</v>
      </c>
      <c r="K336" s="51">
        <v>6.03</v>
      </c>
      <c r="L336" s="171" t="s">
        <v>106</v>
      </c>
      <c r="N336" s="143"/>
    </row>
    <row r="337" spans="1:14" s="19" customFormat="1" ht="15.75" customHeight="1" x14ac:dyDescent="0.2">
      <c r="A337" s="170">
        <v>43176</v>
      </c>
      <c r="B337" s="30" t="s">
        <v>61</v>
      </c>
      <c r="C337" s="30" t="s">
        <v>61</v>
      </c>
      <c r="D337" s="28" t="s">
        <v>251</v>
      </c>
      <c r="E337" s="28" t="s">
        <v>108</v>
      </c>
      <c r="F337" s="28" t="s">
        <v>76</v>
      </c>
      <c r="G337" s="28" t="str">
        <f>VLOOKUP(Repository_table[[#This Row],[Country of Destination]],$T$11:$U$45,2,)</f>
        <v>Latin America and the Caribbean</v>
      </c>
      <c r="H337" s="28" t="s">
        <v>80</v>
      </c>
      <c r="I337" s="28" t="s">
        <v>270</v>
      </c>
      <c r="J337" s="34">
        <v>3714946</v>
      </c>
      <c r="K337" s="51">
        <v>6.03</v>
      </c>
      <c r="L337" s="171" t="s">
        <v>106</v>
      </c>
      <c r="N337" s="143"/>
    </row>
    <row r="338" spans="1:14" s="19" customFormat="1" ht="15.75" customHeight="1" x14ac:dyDescent="0.2">
      <c r="A338" s="170">
        <v>43178</v>
      </c>
      <c r="B338" s="30" t="s">
        <v>61</v>
      </c>
      <c r="C338" s="30" t="s">
        <v>61</v>
      </c>
      <c r="D338" s="28" t="s">
        <v>251</v>
      </c>
      <c r="E338" s="28" t="s">
        <v>108</v>
      </c>
      <c r="F338" s="28" t="s">
        <v>112</v>
      </c>
      <c r="G338" s="28" t="str">
        <f>VLOOKUP(Repository_table[[#This Row],[Country of Destination]],$T$11:$U$45,2,)</f>
        <v>Latin America and the Caribbean</v>
      </c>
      <c r="H338" s="28" t="s">
        <v>189</v>
      </c>
      <c r="I338" s="28" t="s">
        <v>270</v>
      </c>
      <c r="J338" s="34">
        <v>3298893</v>
      </c>
      <c r="K338" s="51">
        <v>3.03</v>
      </c>
      <c r="L338" s="171"/>
      <c r="N338" s="143"/>
    </row>
    <row r="339" spans="1:14" s="19" customFormat="1" ht="15.75" customHeight="1" x14ac:dyDescent="0.2">
      <c r="A339" s="170">
        <v>43180</v>
      </c>
      <c r="B339" s="30" t="s">
        <v>61</v>
      </c>
      <c r="C339" s="30" t="s">
        <v>61</v>
      </c>
      <c r="D339" s="28" t="s">
        <v>251</v>
      </c>
      <c r="E339" s="28" t="s">
        <v>108</v>
      </c>
      <c r="F339" s="28" t="s">
        <v>185</v>
      </c>
      <c r="G339" s="28" t="str">
        <f>VLOOKUP(Repository_table[[#This Row],[Country of Destination]],$T$11:$U$45,2,)</f>
        <v>Latin America and the Caribbean</v>
      </c>
      <c r="H339" s="28" t="s">
        <v>126</v>
      </c>
      <c r="I339" s="28" t="s">
        <v>270</v>
      </c>
      <c r="J339" s="34">
        <v>1820570</v>
      </c>
      <c r="K339" s="51">
        <v>3.03</v>
      </c>
      <c r="L339" s="171" t="s">
        <v>58</v>
      </c>
      <c r="N339" s="143"/>
    </row>
    <row r="340" spans="1:14" s="19" customFormat="1" ht="15.75" customHeight="1" x14ac:dyDescent="0.2">
      <c r="A340" s="170">
        <v>43180</v>
      </c>
      <c r="B340" s="30" t="s">
        <v>61</v>
      </c>
      <c r="C340" s="30" t="s">
        <v>61</v>
      </c>
      <c r="D340" s="28" t="s">
        <v>251</v>
      </c>
      <c r="E340" s="28" t="s">
        <v>108</v>
      </c>
      <c r="F340" s="28" t="s">
        <v>186</v>
      </c>
      <c r="G340" s="28" t="str">
        <f>VLOOKUP(Repository_table[[#This Row],[Country of Destination]],$T$11:$U$45,2,)</f>
        <v>Latin America and the Caribbean</v>
      </c>
      <c r="H340" s="28" t="s">
        <v>126</v>
      </c>
      <c r="I340" s="28" t="s">
        <v>270</v>
      </c>
      <c r="J340" s="34">
        <v>1441597</v>
      </c>
      <c r="K340" s="51">
        <v>3.03</v>
      </c>
      <c r="L340" s="171" t="s">
        <v>58</v>
      </c>
      <c r="N340" s="143"/>
    </row>
    <row r="341" spans="1:14" s="19" customFormat="1" ht="15.75" customHeight="1" x14ac:dyDescent="0.2">
      <c r="A341" s="170">
        <v>43181</v>
      </c>
      <c r="B341" s="30" t="s">
        <v>61</v>
      </c>
      <c r="C341" s="30" t="s">
        <v>61</v>
      </c>
      <c r="D341" s="28" t="s">
        <v>252</v>
      </c>
      <c r="E341" s="28" t="s">
        <v>108</v>
      </c>
      <c r="F341" s="28" t="s">
        <v>124</v>
      </c>
      <c r="G341" s="28" t="str">
        <f>VLOOKUP(Repository_table[[#This Row],[Country of Destination]],$T$11:$U$45,2,)</f>
        <v>Europe and Central Asia</v>
      </c>
      <c r="H341" s="28" t="s">
        <v>182</v>
      </c>
      <c r="I341" s="28" t="s">
        <v>270</v>
      </c>
      <c r="J341" s="34">
        <v>3269099</v>
      </c>
      <c r="K341" s="51">
        <v>6.04</v>
      </c>
      <c r="L341" s="171" t="s">
        <v>106</v>
      </c>
      <c r="N341" s="143"/>
    </row>
    <row r="342" spans="1:14" s="19" customFormat="1" ht="15.75" customHeight="1" x14ac:dyDescent="0.2">
      <c r="A342" s="170">
        <v>43182</v>
      </c>
      <c r="B342" s="30" t="s">
        <v>61</v>
      </c>
      <c r="C342" s="30" t="s">
        <v>61</v>
      </c>
      <c r="D342" s="28" t="s">
        <v>251</v>
      </c>
      <c r="E342" s="28" t="s">
        <v>108</v>
      </c>
      <c r="F342" s="28" t="s">
        <v>113</v>
      </c>
      <c r="G342" s="28" t="str">
        <f>VLOOKUP(Repository_table[[#This Row],[Country of Destination]],$T$11:$U$45,2,)</f>
        <v>East Asia and Pacific</v>
      </c>
      <c r="H342" s="28" t="s">
        <v>190</v>
      </c>
      <c r="I342" s="28" t="s">
        <v>270</v>
      </c>
      <c r="J342" s="34">
        <v>3708292</v>
      </c>
      <c r="K342" s="51">
        <v>3.03</v>
      </c>
      <c r="L342" s="171"/>
      <c r="N342" s="143"/>
    </row>
    <row r="343" spans="1:14" s="19" customFormat="1" ht="15.75" customHeight="1" x14ac:dyDescent="0.2">
      <c r="A343" s="170">
        <v>43184</v>
      </c>
      <c r="B343" s="30" t="s">
        <v>61</v>
      </c>
      <c r="C343" s="30" t="s">
        <v>61</v>
      </c>
      <c r="D343" s="28" t="s">
        <v>252</v>
      </c>
      <c r="E343" s="28" t="s">
        <v>108</v>
      </c>
      <c r="F343" s="28" t="s">
        <v>68</v>
      </c>
      <c r="G343" s="28" t="str">
        <f>VLOOKUP(Repository_table[[#This Row],[Country of Destination]],$T$11:$U$45,2,)</f>
        <v>South Asia</v>
      </c>
      <c r="H343" s="28" t="s">
        <v>80</v>
      </c>
      <c r="I343" s="28" t="s">
        <v>270</v>
      </c>
      <c r="J343" s="34">
        <v>3673967</v>
      </c>
      <c r="K343" s="51">
        <v>6.04</v>
      </c>
      <c r="L343" s="171" t="s">
        <v>106</v>
      </c>
      <c r="N343" s="143"/>
    </row>
    <row r="344" spans="1:14" s="19" customFormat="1" ht="15.75" customHeight="1" x14ac:dyDescent="0.2">
      <c r="A344" s="170">
        <v>43185</v>
      </c>
      <c r="B344" s="30" t="s">
        <v>61</v>
      </c>
      <c r="C344" s="30" t="s">
        <v>61</v>
      </c>
      <c r="D344" s="28" t="s">
        <v>251</v>
      </c>
      <c r="E344" s="28" t="s">
        <v>108</v>
      </c>
      <c r="F344" s="28" t="s">
        <v>76</v>
      </c>
      <c r="G344" s="28" t="str">
        <f>VLOOKUP(Repository_table[[#This Row],[Country of Destination]],$T$11:$U$45,2,)</f>
        <v>Latin America and the Caribbean</v>
      </c>
      <c r="H344" s="28" t="s">
        <v>140</v>
      </c>
      <c r="I344" s="28" t="s">
        <v>270</v>
      </c>
      <c r="J344" s="34">
        <v>3300838</v>
      </c>
      <c r="K344" s="51">
        <v>3.03</v>
      </c>
      <c r="L344" s="171"/>
      <c r="N344" s="143"/>
    </row>
    <row r="345" spans="1:14" s="19" customFormat="1" ht="15.75" customHeight="1" x14ac:dyDescent="0.2">
      <c r="A345" s="170">
        <v>43186</v>
      </c>
      <c r="B345" s="30" t="s">
        <v>61</v>
      </c>
      <c r="C345" s="30" t="s">
        <v>61</v>
      </c>
      <c r="D345" s="28" t="s">
        <v>252</v>
      </c>
      <c r="E345" s="28" t="s">
        <v>108</v>
      </c>
      <c r="F345" s="28" t="s">
        <v>72</v>
      </c>
      <c r="G345" s="28" t="str">
        <f>VLOOKUP(Repository_table[[#This Row],[Country of Destination]],$T$11:$U$45,2,)</f>
        <v>East Asia and Pacific</v>
      </c>
      <c r="H345" s="28" t="s">
        <v>135</v>
      </c>
      <c r="I345" s="28" t="s">
        <v>270</v>
      </c>
      <c r="J345" s="34">
        <v>3510230</v>
      </c>
      <c r="K345" s="51">
        <v>3.04</v>
      </c>
      <c r="L345" s="171"/>
      <c r="N345" s="143"/>
    </row>
    <row r="346" spans="1:14" s="19" customFormat="1" ht="15.75" customHeight="1" x14ac:dyDescent="0.2">
      <c r="A346" s="170">
        <v>43188</v>
      </c>
      <c r="B346" s="30" t="s">
        <v>61</v>
      </c>
      <c r="C346" s="30" t="s">
        <v>61</v>
      </c>
      <c r="D346" s="28" t="s">
        <v>252</v>
      </c>
      <c r="E346" s="28" t="s">
        <v>108</v>
      </c>
      <c r="F346" s="28" t="s">
        <v>68</v>
      </c>
      <c r="G346" s="28" t="str">
        <f>VLOOKUP(Repository_table[[#This Row],[Country of Destination]],$T$11:$U$45,2,)</f>
        <v>South Asia</v>
      </c>
      <c r="H346" s="28" t="s">
        <v>117</v>
      </c>
      <c r="I346" s="28" t="s">
        <v>270</v>
      </c>
      <c r="J346" s="34">
        <v>3662674</v>
      </c>
      <c r="K346" s="51">
        <v>3.04</v>
      </c>
      <c r="L346" s="171"/>
      <c r="N346" s="143"/>
    </row>
    <row r="347" spans="1:14" s="19" customFormat="1" ht="15.75" customHeight="1" x14ac:dyDescent="0.2">
      <c r="A347" s="170">
        <v>43188</v>
      </c>
      <c r="B347" s="30" t="s">
        <v>61</v>
      </c>
      <c r="C347" s="30" t="s">
        <v>61</v>
      </c>
      <c r="D347" s="28" t="s">
        <v>252</v>
      </c>
      <c r="E347" s="28" t="s">
        <v>108</v>
      </c>
      <c r="F347" s="28" t="s">
        <v>116</v>
      </c>
      <c r="G347" s="28" t="str">
        <f>VLOOKUP(Repository_table[[#This Row],[Country of Destination]],$T$11:$U$45,2,)</f>
        <v>South Asia</v>
      </c>
      <c r="H347" s="28" t="s">
        <v>183</v>
      </c>
      <c r="I347" s="28" t="s">
        <v>270</v>
      </c>
      <c r="J347" s="34">
        <v>3107514</v>
      </c>
      <c r="K347" s="51">
        <v>6.04</v>
      </c>
      <c r="L347" s="171" t="s">
        <v>106</v>
      </c>
      <c r="N347" s="143"/>
    </row>
    <row r="348" spans="1:14" s="19" customFormat="1" ht="15.75" customHeight="1" x14ac:dyDescent="0.2">
      <c r="A348" s="170">
        <v>43189</v>
      </c>
      <c r="B348" s="30" t="s">
        <v>61</v>
      </c>
      <c r="C348" s="30" t="s">
        <v>61</v>
      </c>
      <c r="D348" s="28" t="s">
        <v>252</v>
      </c>
      <c r="E348" s="28" t="s">
        <v>108</v>
      </c>
      <c r="F348" s="28" t="s">
        <v>72</v>
      </c>
      <c r="G348" s="28" t="str">
        <f>VLOOKUP(Repository_table[[#This Row],[Country of Destination]],$T$11:$U$45,2,)</f>
        <v>East Asia and Pacific</v>
      </c>
      <c r="H348" s="28" t="s">
        <v>184</v>
      </c>
      <c r="I348" s="28" t="s">
        <v>270</v>
      </c>
      <c r="J348" s="34">
        <v>3602235</v>
      </c>
      <c r="K348" s="51">
        <v>6.04</v>
      </c>
      <c r="L348" s="171" t="s">
        <v>106</v>
      </c>
      <c r="N348" s="143"/>
    </row>
    <row r="349" spans="1:14" s="19" customFormat="1" ht="15.75" customHeight="1" x14ac:dyDescent="0.2">
      <c r="A349" s="170">
        <v>43190</v>
      </c>
      <c r="B349" s="30" t="s">
        <v>61</v>
      </c>
      <c r="C349" s="30" t="s">
        <v>61</v>
      </c>
      <c r="D349" s="28" t="s">
        <v>251</v>
      </c>
      <c r="E349" s="28" t="s">
        <v>108</v>
      </c>
      <c r="F349" s="28" t="s">
        <v>76</v>
      </c>
      <c r="G349" s="28" t="str">
        <f>VLOOKUP(Repository_table[[#This Row],[Country of Destination]],$T$11:$U$45,2,)</f>
        <v>Latin America and the Caribbean</v>
      </c>
      <c r="H349" s="28" t="s">
        <v>191</v>
      </c>
      <c r="I349" s="28" t="s">
        <v>270</v>
      </c>
      <c r="J349" s="34">
        <v>3696961</v>
      </c>
      <c r="K349" s="51">
        <v>3.03</v>
      </c>
      <c r="L349" s="171"/>
      <c r="N349" s="143"/>
    </row>
    <row r="350" spans="1:14" s="19" customFormat="1" ht="15.75" customHeight="1" x14ac:dyDescent="0.2">
      <c r="A350" s="170">
        <v>43192</v>
      </c>
      <c r="B350" s="30" t="s">
        <v>61</v>
      </c>
      <c r="C350" s="30" t="s">
        <v>61</v>
      </c>
      <c r="D350" s="28" t="s">
        <v>251</v>
      </c>
      <c r="E350" s="28" t="s">
        <v>108</v>
      </c>
      <c r="F350" s="28" t="s">
        <v>112</v>
      </c>
      <c r="G350" s="28" t="str">
        <f>VLOOKUP(Repository_table[[#This Row],[Country of Destination]],$T$11:$U$45,2,)</f>
        <v>Latin America and the Caribbean</v>
      </c>
      <c r="H350" s="28" t="s">
        <v>170</v>
      </c>
      <c r="I350" s="28" t="s">
        <v>270</v>
      </c>
      <c r="J350" s="34">
        <v>1311069</v>
      </c>
      <c r="K350" s="51">
        <v>3.09</v>
      </c>
      <c r="L350" s="171" t="s">
        <v>58</v>
      </c>
      <c r="N350" s="143"/>
    </row>
    <row r="351" spans="1:14" s="19" customFormat="1" ht="15.75" customHeight="1" x14ac:dyDescent="0.2">
      <c r="A351" s="170">
        <v>43192</v>
      </c>
      <c r="B351" s="30" t="s">
        <v>61</v>
      </c>
      <c r="C351" s="30" t="s">
        <v>61</v>
      </c>
      <c r="D351" s="28" t="s">
        <v>251</v>
      </c>
      <c r="E351" s="28" t="s">
        <v>108</v>
      </c>
      <c r="F351" s="28" t="s">
        <v>113</v>
      </c>
      <c r="G351" s="28" t="str">
        <f>VLOOKUP(Repository_table[[#This Row],[Country of Destination]],$T$11:$U$45,2,)</f>
        <v>East Asia and Pacific</v>
      </c>
      <c r="H351" s="28" t="s">
        <v>170</v>
      </c>
      <c r="I351" s="28" t="s">
        <v>270</v>
      </c>
      <c r="J351" s="34">
        <v>492001</v>
      </c>
      <c r="K351" s="51">
        <v>3.09</v>
      </c>
      <c r="L351" s="171" t="s">
        <v>58</v>
      </c>
      <c r="N351" s="143"/>
    </row>
    <row r="352" spans="1:14" s="19" customFormat="1" ht="15.75" customHeight="1" x14ac:dyDescent="0.2">
      <c r="A352" s="170">
        <v>43192</v>
      </c>
      <c r="B352" s="30" t="s">
        <v>61</v>
      </c>
      <c r="C352" s="30" t="s">
        <v>61</v>
      </c>
      <c r="D352" s="28" t="s">
        <v>251</v>
      </c>
      <c r="E352" s="28" t="s">
        <v>108</v>
      </c>
      <c r="F352" s="28" t="s">
        <v>201</v>
      </c>
      <c r="G352" s="28" t="str">
        <f>VLOOKUP(Repository_table[[#This Row],[Country of Destination]],$T$11:$U$45,2,)</f>
        <v>Latin America and the Caribbean</v>
      </c>
      <c r="H352" s="28" t="s">
        <v>170</v>
      </c>
      <c r="I352" s="28" t="s">
        <v>270</v>
      </c>
      <c r="J352" s="34">
        <v>1599389</v>
      </c>
      <c r="K352" s="51">
        <v>3.09</v>
      </c>
      <c r="L352" s="171" t="s">
        <v>58</v>
      </c>
      <c r="N352" s="143"/>
    </row>
    <row r="353" spans="1:14" s="19" customFormat="1" ht="15.75" customHeight="1" x14ac:dyDescent="0.2">
      <c r="A353" s="170">
        <v>43193</v>
      </c>
      <c r="B353" s="30" t="s">
        <v>61</v>
      </c>
      <c r="C353" s="30" t="s">
        <v>61</v>
      </c>
      <c r="D353" s="28" t="s">
        <v>252</v>
      </c>
      <c r="E353" s="28" t="s">
        <v>108</v>
      </c>
      <c r="F353" s="28" t="s">
        <v>204</v>
      </c>
      <c r="G353" s="28" t="str">
        <f>VLOOKUP(Repository_table[[#This Row],[Country of Destination]],$T$11:$U$45,2,)</f>
        <v>Europe and Central Asia</v>
      </c>
      <c r="H353" s="28" t="s">
        <v>145</v>
      </c>
      <c r="I353" s="28" t="s">
        <v>270</v>
      </c>
      <c r="J353" s="34">
        <v>3252599</v>
      </c>
      <c r="K353" s="51">
        <v>6.09</v>
      </c>
      <c r="L353" s="171" t="s">
        <v>106</v>
      </c>
      <c r="N353" s="143"/>
    </row>
    <row r="354" spans="1:14" s="19" customFormat="1" ht="15.75" customHeight="1" x14ac:dyDescent="0.2">
      <c r="A354" s="170">
        <v>43194</v>
      </c>
      <c r="B354" s="30" t="s">
        <v>61</v>
      </c>
      <c r="C354" s="30" t="s">
        <v>61</v>
      </c>
      <c r="D354" s="28" t="s">
        <v>265</v>
      </c>
      <c r="E354" s="28" t="s">
        <v>194</v>
      </c>
      <c r="F354" s="28" t="s">
        <v>76</v>
      </c>
      <c r="G354" s="28" t="str">
        <f>VLOOKUP(Repository_table[[#This Row],[Country of Destination]],$T$11:$U$45,2,)</f>
        <v>Latin America and the Caribbean</v>
      </c>
      <c r="H354" s="28" t="s">
        <v>110</v>
      </c>
      <c r="I354" s="28" t="s">
        <v>270</v>
      </c>
      <c r="J354" s="34">
        <v>3683598</v>
      </c>
      <c r="K354" s="51">
        <v>5.33</v>
      </c>
      <c r="L354" s="171" t="s">
        <v>70</v>
      </c>
      <c r="N354" s="143"/>
    </row>
    <row r="355" spans="1:14" s="19" customFormat="1" ht="15.75" customHeight="1" x14ac:dyDescent="0.2">
      <c r="A355" s="170">
        <v>43196</v>
      </c>
      <c r="B355" s="30" t="s">
        <v>61</v>
      </c>
      <c r="C355" s="30" t="s">
        <v>61</v>
      </c>
      <c r="D355" s="28" t="s">
        <v>252</v>
      </c>
      <c r="E355" s="28" t="s">
        <v>108</v>
      </c>
      <c r="F355" s="28" t="s">
        <v>72</v>
      </c>
      <c r="G355" s="28" t="str">
        <f>VLOOKUP(Repository_table[[#This Row],[Country of Destination]],$T$11:$U$45,2,)</f>
        <v>East Asia and Pacific</v>
      </c>
      <c r="H355" s="28" t="s">
        <v>86</v>
      </c>
      <c r="I355" s="28" t="s">
        <v>270</v>
      </c>
      <c r="J355" s="34">
        <v>3231868</v>
      </c>
      <c r="K355" s="51">
        <v>3.09</v>
      </c>
      <c r="L355" s="171"/>
      <c r="N355" s="143"/>
    </row>
    <row r="356" spans="1:14" s="19" customFormat="1" ht="15.75" customHeight="1" x14ac:dyDescent="0.2">
      <c r="A356" s="170">
        <v>43197</v>
      </c>
      <c r="B356" s="30" t="s">
        <v>61</v>
      </c>
      <c r="C356" s="30" t="s">
        <v>61</v>
      </c>
      <c r="D356" s="28" t="s">
        <v>252</v>
      </c>
      <c r="E356" s="28" t="s">
        <v>108</v>
      </c>
      <c r="F356" s="28" t="s">
        <v>72</v>
      </c>
      <c r="G356" s="28" t="str">
        <f>VLOOKUP(Repository_table[[#This Row],[Country of Destination]],$T$11:$U$45,2,)</f>
        <v>East Asia and Pacific</v>
      </c>
      <c r="H356" s="28" t="s">
        <v>140</v>
      </c>
      <c r="I356" s="28" t="s">
        <v>270</v>
      </c>
      <c r="J356" s="34">
        <v>3303544</v>
      </c>
      <c r="K356" s="51">
        <v>3.09</v>
      </c>
      <c r="L356" s="171"/>
      <c r="N356" s="143"/>
    </row>
    <row r="357" spans="1:14" s="19" customFormat="1" ht="15.75" customHeight="1" x14ac:dyDescent="0.2">
      <c r="A357" s="170">
        <v>43200</v>
      </c>
      <c r="B357" s="30" t="s">
        <v>61</v>
      </c>
      <c r="C357" s="30" t="s">
        <v>61</v>
      </c>
      <c r="D357" s="28" t="s">
        <v>252</v>
      </c>
      <c r="E357" s="28" t="s">
        <v>108</v>
      </c>
      <c r="F357" s="28" t="s">
        <v>116</v>
      </c>
      <c r="G357" s="28" t="str">
        <f>VLOOKUP(Repository_table[[#This Row],[Country of Destination]],$T$11:$U$45,2,)</f>
        <v>South Asia</v>
      </c>
      <c r="H357" s="28" t="s">
        <v>205</v>
      </c>
      <c r="I357" s="28" t="s">
        <v>270</v>
      </c>
      <c r="J357" s="34">
        <v>3257810</v>
      </c>
      <c r="K357" s="51">
        <v>6.09</v>
      </c>
      <c r="L357" s="171" t="s">
        <v>106</v>
      </c>
      <c r="N357" s="143"/>
    </row>
    <row r="358" spans="1:14" s="19" customFormat="1" ht="15.75" customHeight="1" x14ac:dyDescent="0.2">
      <c r="A358" s="170">
        <v>43200</v>
      </c>
      <c r="B358" s="30" t="s">
        <v>61</v>
      </c>
      <c r="C358" s="30" t="s">
        <v>61</v>
      </c>
      <c r="D358" s="28" t="s">
        <v>265</v>
      </c>
      <c r="E358" s="28" t="s">
        <v>194</v>
      </c>
      <c r="F358" s="28" t="s">
        <v>113</v>
      </c>
      <c r="G358" s="28" t="str">
        <f>VLOOKUP(Repository_table[[#This Row],[Country of Destination]],$T$11:$U$45,2,)</f>
        <v>East Asia and Pacific</v>
      </c>
      <c r="H358" s="28" t="s">
        <v>209</v>
      </c>
      <c r="I358" s="28" t="s">
        <v>270</v>
      </c>
      <c r="J358" s="34">
        <v>3429522</v>
      </c>
      <c r="K358" s="51">
        <v>5.36</v>
      </c>
      <c r="L358" s="171" t="s">
        <v>70</v>
      </c>
      <c r="N358" s="143"/>
    </row>
    <row r="359" spans="1:14" s="19" customFormat="1" ht="15.75" customHeight="1" x14ac:dyDescent="0.2">
      <c r="A359" s="170">
        <v>43202</v>
      </c>
      <c r="B359" s="30" t="s">
        <v>61</v>
      </c>
      <c r="C359" s="30" t="s">
        <v>61</v>
      </c>
      <c r="D359" s="28" t="s">
        <v>252</v>
      </c>
      <c r="E359" s="28" t="s">
        <v>108</v>
      </c>
      <c r="F359" s="28" t="s">
        <v>177</v>
      </c>
      <c r="G359" s="28" t="str">
        <f>VLOOKUP(Repository_table[[#This Row],[Country of Destination]],$T$11:$U$45,2,)</f>
        <v>Latin America and the Caribbean</v>
      </c>
      <c r="H359" s="28" t="s">
        <v>179</v>
      </c>
      <c r="I359" s="28" t="s">
        <v>270</v>
      </c>
      <c r="J359" s="34">
        <v>3255426</v>
      </c>
      <c r="K359" s="51">
        <v>6.09</v>
      </c>
      <c r="L359" s="171" t="s">
        <v>106</v>
      </c>
      <c r="N359" s="143"/>
    </row>
    <row r="360" spans="1:14" s="19" customFormat="1" ht="15.75" customHeight="1" x14ac:dyDescent="0.2">
      <c r="A360" s="170">
        <v>43203</v>
      </c>
      <c r="B360" s="30" t="s">
        <v>193</v>
      </c>
      <c r="C360" s="30" t="s">
        <v>89</v>
      </c>
      <c r="D360" s="28" t="s">
        <v>266</v>
      </c>
      <c r="E360" s="28" t="s">
        <v>194</v>
      </c>
      <c r="F360" s="28" t="s">
        <v>178</v>
      </c>
      <c r="G360" s="28" t="str">
        <f>VLOOKUP(Repository_table[[#This Row],[Country of Destination]],$T$11:$U$45,2,)</f>
        <v>Latin America and the Caribbean</v>
      </c>
      <c r="H360" s="28" t="s">
        <v>195</v>
      </c>
      <c r="I360" s="28" t="s">
        <v>263</v>
      </c>
      <c r="J360" s="34">
        <v>2022570</v>
      </c>
      <c r="K360" s="51">
        <v>5.41</v>
      </c>
      <c r="L360" s="171" t="s">
        <v>367</v>
      </c>
      <c r="N360" s="143"/>
    </row>
    <row r="361" spans="1:14" s="19" customFormat="1" ht="15.75" customHeight="1" x14ac:dyDescent="0.2">
      <c r="A361" s="170">
        <v>43203</v>
      </c>
      <c r="B361" s="30" t="s">
        <v>61</v>
      </c>
      <c r="C361" s="30" t="s">
        <v>61</v>
      </c>
      <c r="D361" s="28" t="s">
        <v>265</v>
      </c>
      <c r="E361" s="28" t="s">
        <v>194</v>
      </c>
      <c r="F361" s="28" t="s">
        <v>178</v>
      </c>
      <c r="G361" s="28" t="str">
        <f>VLOOKUP(Repository_table[[#This Row],[Country of Destination]],$T$11:$U$45,2,)</f>
        <v>Latin America and the Caribbean</v>
      </c>
      <c r="H361" s="28" t="s">
        <v>210</v>
      </c>
      <c r="I361" s="28" t="s">
        <v>270</v>
      </c>
      <c r="J361" s="34">
        <v>3194723</v>
      </c>
      <c r="K361" s="51">
        <v>5.32</v>
      </c>
      <c r="L361" s="171" t="s">
        <v>70</v>
      </c>
      <c r="N361" s="143"/>
    </row>
    <row r="362" spans="1:14" s="19" customFormat="1" ht="15.75" customHeight="1" x14ac:dyDescent="0.2">
      <c r="A362" s="170">
        <v>43204</v>
      </c>
      <c r="B362" s="30" t="s">
        <v>61</v>
      </c>
      <c r="C362" s="30" t="s">
        <v>61</v>
      </c>
      <c r="D362" s="28" t="s">
        <v>252</v>
      </c>
      <c r="E362" s="28" t="s">
        <v>108</v>
      </c>
      <c r="F362" s="28" t="s">
        <v>72</v>
      </c>
      <c r="G362" s="28" t="str">
        <f>VLOOKUP(Repository_table[[#This Row],[Country of Destination]],$T$11:$U$45,2,)</f>
        <v>East Asia and Pacific</v>
      </c>
      <c r="H362" s="28" t="s">
        <v>168</v>
      </c>
      <c r="I362" s="28" t="s">
        <v>270</v>
      </c>
      <c r="J362" s="34">
        <v>3685089</v>
      </c>
      <c r="K362" s="51">
        <v>3.09</v>
      </c>
      <c r="L362" s="171"/>
      <c r="N362" s="143"/>
    </row>
    <row r="363" spans="1:14" s="19" customFormat="1" ht="15.75" customHeight="1" x14ac:dyDescent="0.2">
      <c r="A363" s="170">
        <v>43205</v>
      </c>
      <c r="B363" s="30" t="s">
        <v>193</v>
      </c>
      <c r="C363" s="30" t="s">
        <v>211</v>
      </c>
      <c r="D363" s="28" t="s">
        <v>267</v>
      </c>
      <c r="E363" s="28" t="s">
        <v>108</v>
      </c>
      <c r="F363" s="28" t="s">
        <v>157</v>
      </c>
      <c r="G363" s="28" t="str">
        <f>VLOOKUP(Repository_table[[#This Row],[Country of Destination]],$T$11:$U$45,2,)</f>
        <v>Middle East and North Africa</v>
      </c>
      <c r="H363" s="28" t="s">
        <v>213</v>
      </c>
      <c r="I363" s="28" t="s">
        <v>263</v>
      </c>
      <c r="J363" s="34">
        <v>3293275</v>
      </c>
      <c r="K363" s="51">
        <v>6.38</v>
      </c>
      <c r="L363" s="171" t="s">
        <v>106</v>
      </c>
      <c r="N363" s="143"/>
    </row>
    <row r="364" spans="1:14" s="19" customFormat="1" ht="15.75" customHeight="1" x14ac:dyDescent="0.2">
      <c r="A364" s="170">
        <v>43205</v>
      </c>
      <c r="B364" s="30" t="s">
        <v>61</v>
      </c>
      <c r="C364" s="30" t="s">
        <v>61</v>
      </c>
      <c r="D364" s="28" t="s">
        <v>252</v>
      </c>
      <c r="E364" s="28" t="s">
        <v>108</v>
      </c>
      <c r="F364" s="28" t="s">
        <v>81</v>
      </c>
      <c r="G364" s="28" t="str">
        <f>VLOOKUP(Repository_table[[#This Row],[Country of Destination]],$T$11:$U$45,2,)</f>
        <v>East Asia and Pacific</v>
      </c>
      <c r="H364" s="28" t="s">
        <v>206</v>
      </c>
      <c r="I364" s="28" t="s">
        <v>270</v>
      </c>
      <c r="J364" s="34">
        <v>3645877</v>
      </c>
      <c r="K364" s="51">
        <v>3.09</v>
      </c>
      <c r="L364" s="171"/>
      <c r="N364" s="143"/>
    </row>
    <row r="365" spans="1:14" s="19" customFormat="1" ht="15.75" customHeight="1" x14ac:dyDescent="0.2">
      <c r="A365" s="170">
        <v>43206</v>
      </c>
      <c r="B365" s="30" t="s">
        <v>61</v>
      </c>
      <c r="C365" s="30" t="s">
        <v>61</v>
      </c>
      <c r="D365" s="28" t="s">
        <v>251</v>
      </c>
      <c r="E365" s="28" t="s">
        <v>108</v>
      </c>
      <c r="F365" s="28" t="s">
        <v>113</v>
      </c>
      <c r="G365" s="28" t="str">
        <f>VLOOKUP(Repository_table[[#This Row],[Country of Destination]],$T$11:$U$45,2,)</f>
        <v>East Asia and Pacific</v>
      </c>
      <c r="H365" s="28" t="s">
        <v>160</v>
      </c>
      <c r="I365" s="28" t="s">
        <v>270</v>
      </c>
      <c r="J365" s="34">
        <v>3697957</v>
      </c>
      <c r="K365" s="51">
        <v>3.09</v>
      </c>
      <c r="L365" s="171"/>
      <c r="N365" s="143"/>
    </row>
    <row r="366" spans="1:14" s="19" customFormat="1" ht="15.75" customHeight="1" x14ac:dyDescent="0.2">
      <c r="A366" s="170">
        <v>43207</v>
      </c>
      <c r="B366" s="30" t="s">
        <v>61</v>
      </c>
      <c r="C366" s="30" t="s">
        <v>61</v>
      </c>
      <c r="D366" s="28" t="s">
        <v>251</v>
      </c>
      <c r="E366" s="28" t="s">
        <v>108</v>
      </c>
      <c r="F366" s="28" t="s">
        <v>113</v>
      </c>
      <c r="G366" s="28" t="str">
        <f>VLOOKUP(Repository_table[[#This Row],[Country of Destination]],$T$11:$U$45,2,)</f>
        <v>East Asia and Pacific</v>
      </c>
      <c r="H366" s="28" t="s">
        <v>167</v>
      </c>
      <c r="I366" s="28" t="s">
        <v>270</v>
      </c>
      <c r="J366" s="34">
        <v>3693127</v>
      </c>
      <c r="K366" s="51">
        <v>3.09</v>
      </c>
      <c r="L366" s="171"/>
      <c r="N366" s="143"/>
    </row>
    <row r="367" spans="1:14" s="19" customFormat="1" ht="15.75" customHeight="1" x14ac:dyDescent="0.2">
      <c r="A367" s="170">
        <v>43208</v>
      </c>
      <c r="B367" s="30" t="s">
        <v>61</v>
      </c>
      <c r="C367" s="30" t="s">
        <v>61</v>
      </c>
      <c r="D367" s="28" t="s">
        <v>265</v>
      </c>
      <c r="E367" s="28" t="s">
        <v>194</v>
      </c>
      <c r="F367" s="28" t="s">
        <v>72</v>
      </c>
      <c r="G367" s="28" t="str">
        <f>VLOOKUP(Repository_table[[#This Row],[Country of Destination]],$T$11:$U$45,2,)</f>
        <v>East Asia and Pacific</v>
      </c>
      <c r="H367" s="28" t="s">
        <v>158</v>
      </c>
      <c r="I367" s="28" t="s">
        <v>270</v>
      </c>
      <c r="J367" s="34">
        <v>3628989</v>
      </c>
      <c r="K367" s="51">
        <v>5.22</v>
      </c>
      <c r="L367" s="171" t="s">
        <v>70</v>
      </c>
      <c r="N367" s="143"/>
    </row>
    <row r="368" spans="1:14" s="19" customFormat="1" ht="15.75" customHeight="1" x14ac:dyDescent="0.2">
      <c r="A368" s="170">
        <v>43210</v>
      </c>
      <c r="B368" s="30" t="s">
        <v>61</v>
      </c>
      <c r="C368" s="30" t="s">
        <v>61</v>
      </c>
      <c r="D368" s="28" t="s">
        <v>251</v>
      </c>
      <c r="E368" s="28" t="s">
        <v>108</v>
      </c>
      <c r="F368" s="28" t="s">
        <v>76</v>
      </c>
      <c r="G368" s="28" t="str">
        <f>VLOOKUP(Repository_table[[#This Row],[Country of Destination]],$T$11:$U$45,2,)</f>
        <v>Latin America and the Caribbean</v>
      </c>
      <c r="H368" s="28" t="s">
        <v>202</v>
      </c>
      <c r="I368" s="28" t="s">
        <v>270</v>
      </c>
      <c r="J368" s="34">
        <v>3675605</v>
      </c>
      <c r="K368" s="51">
        <v>3.09</v>
      </c>
      <c r="L368" s="171"/>
      <c r="N368" s="143"/>
    </row>
    <row r="369" spans="1:14" s="19" customFormat="1" ht="15.75" customHeight="1" x14ac:dyDescent="0.2">
      <c r="A369" s="170">
        <v>43212</v>
      </c>
      <c r="B369" s="30" t="s">
        <v>193</v>
      </c>
      <c r="C369" s="30" t="s">
        <v>212</v>
      </c>
      <c r="D369" s="28" t="s">
        <v>262</v>
      </c>
      <c r="E369" s="28" t="s">
        <v>108</v>
      </c>
      <c r="F369" s="28" t="s">
        <v>81</v>
      </c>
      <c r="G369" s="28" t="str">
        <f>VLOOKUP(Repository_table[[#This Row],[Country of Destination]],$T$11:$U$45,2,)</f>
        <v>East Asia and Pacific</v>
      </c>
      <c r="H369" s="28" t="s">
        <v>214</v>
      </c>
      <c r="I369" s="28" t="s">
        <v>263</v>
      </c>
      <c r="J369" s="34">
        <v>3625106</v>
      </c>
      <c r="K369" s="51">
        <v>8.16</v>
      </c>
      <c r="L369" s="171" t="s">
        <v>106</v>
      </c>
      <c r="N369" s="143"/>
    </row>
    <row r="370" spans="1:14" s="19" customFormat="1" ht="15.75" customHeight="1" x14ac:dyDescent="0.2">
      <c r="A370" s="170">
        <v>43212</v>
      </c>
      <c r="B370" s="30" t="s">
        <v>61</v>
      </c>
      <c r="C370" s="30" t="s">
        <v>61</v>
      </c>
      <c r="D370" s="28" t="s">
        <v>251</v>
      </c>
      <c r="E370" s="28" t="s">
        <v>108</v>
      </c>
      <c r="F370" s="28" t="s">
        <v>113</v>
      </c>
      <c r="G370" s="28" t="str">
        <f>VLOOKUP(Repository_table[[#This Row],[Country of Destination]],$T$11:$U$45,2,)</f>
        <v>East Asia and Pacific</v>
      </c>
      <c r="H370" s="28" t="s">
        <v>162</v>
      </c>
      <c r="I370" s="28" t="s">
        <v>270</v>
      </c>
      <c r="J370" s="34">
        <v>3265360</v>
      </c>
      <c r="K370" s="51">
        <v>3.09</v>
      </c>
      <c r="L370" s="171"/>
      <c r="N370" s="143"/>
    </row>
    <row r="371" spans="1:14" s="19" customFormat="1" ht="15.75" customHeight="1" x14ac:dyDescent="0.2">
      <c r="A371" s="170">
        <v>43214</v>
      </c>
      <c r="B371" s="30" t="s">
        <v>61</v>
      </c>
      <c r="C371" s="30" t="s">
        <v>61</v>
      </c>
      <c r="D371" s="28" t="s">
        <v>252</v>
      </c>
      <c r="E371" s="28" t="s">
        <v>108</v>
      </c>
      <c r="F371" s="28" t="s">
        <v>81</v>
      </c>
      <c r="G371" s="28" t="str">
        <f>VLOOKUP(Repository_table[[#This Row],[Country of Destination]],$T$11:$U$45,2,)</f>
        <v>East Asia and Pacific</v>
      </c>
      <c r="H371" s="28" t="s">
        <v>339</v>
      </c>
      <c r="I371" s="28" t="s">
        <v>270</v>
      </c>
      <c r="J371" s="34">
        <v>3696130</v>
      </c>
      <c r="K371" s="51">
        <v>3.09</v>
      </c>
      <c r="L371" s="171"/>
      <c r="N371" s="143"/>
    </row>
    <row r="372" spans="1:14" s="19" customFormat="1" ht="15.75" customHeight="1" x14ac:dyDescent="0.2">
      <c r="A372" s="170">
        <v>43215</v>
      </c>
      <c r="B372" s="30" t="s">
        <v>61</v>
      </c>
      <c r="C372" s="30" t="s">
        <v>61</v>
      </c>
      <c r="D372" s="28" t="s">
        <v>251</v>
      </c>
      <c r="E372" s="28" t="s">
        <v>108</v>
      </c>
      <c r="F372" s="28" t="s">
        <v>113</v>
      </c>
      <c r="G372" s="28" t="str">
        <f>VLOOKUP(Repository_table[[#This Row],[Country of Destination]],$T$11:$U$45,2,)</f>
        <v>East Asia and Pacific</v>
      </c>
      <c r="H372" s="28" t="s">
        <v>203</v>
      </c>
      <c r="I372" s="28" t="s">
        <v>270</v>
      </c>
      <c r="J372" s="34">
        <v>3418103</v>
      </c>
      <c r="K372" s="51">
        <v>3.09</v>
      </c>
      <c r="L372" s="171"/>
      <c r="N372" s="143"/>
    </row>
    <row r="373" spans="1:14" s="19" customFormat="1" ht="15.75" customHeight="1" x14ac:dyDescent="0.2">
      <c r="A373" s="170">
        <v>43217</v>
      </c>
      <c r="B373" s="30" t="s">
        <v>61</v>
      </c>
      <c r="C373" s="30" t="s">
        <v>61</v>
      </c>
      <c r="D373" s="28" t="s">
        <v>252</v>
      </c>
      <c r="E373" s="28" t="s">
        <v>108</v>
      </c>
      <c r="F373" s="28" t="s">
        <v>72</v>
      </c>
      <c r="G373" s="28" t="str">
        <f>VLOOKUP(Repository_table[[#This Row],[Country of Destination]],$T$11:$U$45,2,)</f>
        <v>East Asia and Pacific</v>
      </c>
      <c r="H373" s="28" t="s">
        <v>187</v>
      </c>
      <c r="I373" s="28" t="s">
        <v>270</v>
      </c>
      <c r="J373" s="34">
        <v>3659871</v>
      </c>
      <c r="K373" s="51">
        <v>3.09</v>
      </c>
      <c r="L373" s="171"/>
      <c r="N373" s="143"/>
    </row>
    <row r="374" spans="1:14" s="19" customFormat="1" ht="15.75" customHeight="1" x14ac:dyDescent="0.2">
      <c r="A374" s="170">
        <v>43218</v>
      </c>
      <c r="B374" s="30" t="s">
        <v>61</v>
      </c>
      <c r="C374" s="30" t="s">
        <v>61</v>
      </c>
      <c r="D374" s="28" t="s">
        <v>251</v>
      </c>
      <c r="E374" s="28" t="s">
        <v>108</v>
      </c>
      <c r="F374" s="28" t="s">
        <v>76</v>
      </c>
      <c r="G374" s="28" t="str">
        <f>VLOOKUP(Repository_table[[#This Row],[Country of Destination]],$T$11:$U$45,2,)</f>
        <v>Latin America and the Caribbean</v>
      </c>
      <c r="H374" s="28" t="s">
        <v>203</v>
      </c>
      <c r="I374" s="28" t="s">
        <v>270</v>
      </c>
      <c r="J374" s="34">
        <v>3715071</v>
      </c>
      <c r="K374" s="51">
        <v>3.09</v>
      </c>
      <c r="L374" s="171"/>
      <c r="N374" s="143"/>
    </row>
    <row r="375" spans="1:14" s="19" customFormat="1" ht="15.75" customHeight="1" x14ac:dyDescent="0.2">
      <c r="A375" s="170">
        <v>43219</v>
      </c>
      <c r="B375" s="30" t="s">
        <v>61</v>
      </c>
      <c r="C375" s="30" t="s">
        <v>61</v>
      </c>
      <c r="D375" s="28" t="s">
        <v>252</v>
      </c>
      <c r="E375" s="28" t="s">
        <v>108</v>
      </c>
      <c r="F375" s="28" t="s">
        <v>68</v>
      </c>
      <c r="G375" s="28" t="str">
        <f>VLOOKUP(Repository_table[[#This Row],[Country of Destination]],$T$11:$U$45,2,)</f>
        <v>South Asia</v>
      </c>
      <c r="H375" s="28" t="s">
        <v>208</v>
      </c>
      <c r="I375" s="28" t="s">
        <v>270</v>
      </c>
      <c r="J375" s="34">
        <v>3253992</v>
      </c>
      <c r="K375" s="51">
        <v>6.09</v>
      </c>
      <c r="L375" s="171" t="s">
        <v>106</v>
      </c>
      <c r="N375" s="143"/>
    </row>
    <row r="376" spans="1:14" s="19" customFormat="1" ht="15.75" customHeight="1" x14ac:dyDescent="0.2">
      <c r="A376" s="170">
        <v>43220</v>
      </c>
      <c r="B376" s="30" t="s">
        <v>61</v>
      </c>
      <c r="C376" s="30" t="s">
        <v>61</v>
      </c>
      <c r="D376" s="28" t="s">
        <v>265</v>
      </c>
      <c r="E376" s="28" t="s">
        <v>194</v>
      </c>
      <c r="F376" s="28" t="s">
        <v>112</v>
      </c>
      <c r="G376" s="28" t="str">
        <f>VLOOKUP(Repository_table[[#This Row],[Country of Destination]],$T$11:$U$45,2,)</f>
        <v>Latin America and the Caribbean</v>
      </c>
      <c r="H376" s="28" t="s">
        <v>110</v>
      </c>
      <c r="I376" s="28" t="s">
        <v>270</v>
      </c>
      <c r="J376" s="34">
        <v>3675887</v>
      </c>
      <c r="K376" s="51">
        <v>5.12</v>
      </c>
      <c r="L376" s="171" t="s">
        <v>70</v>
      </c>
      <c r="N376" s="143"/>
    </row>
    <row r="377" spans="1:14" s="19" customFormat="1" ht="15.75" customHeight="1" x14ac:dyDescent="0.2">
      <c r="A377" s="170">
        <v>43221</v>
      </c>
      <c r="B377" s="30" t="s">
        <v>61</v>
      </c>
      <c r="C377" s="30" t="s">
        <v>61</v>
      </c>
      <c r="D377" s="28" t="s">
        <v>251</v>
      </c>
      <c r="E377" s="28" t="s">
        <v>108</v>
      </c>
      <c r="F377" s="28" t="s">
        <v>113</v>
      </c>
      <c r="G377" s="28" t="str">
        <f>VLOOKUP(Repository_table[[#This Row],[Country of Destination]],$T$11:$U$45,2,)</f>
        <v>East Asia and Pacific</v>
      </c>
      <c r="H377" s="28" t="s">
        <v>222</v>
      </c>
      <c r="I377" s="28" t="s">
        <v>270</v>
      </c>
      <c r="J377" s="34">
        <v>2946490</v>
      </c>
      <c r="K377" s="51">
        <v>3.09</v>
      </c>
      <c r="L377" s="171"/>
      <c r="N377" s="143"/>
    </row>
    <row r="378" spans="1:14" s="19" customFormat="1" ht="15.75" customHeight="1" x14ac:dyDescent="0.2">
      <c r="A378" s="170">
        <v>43222</v>
      </c>
      <c r="B378" s="30" t="s">
        <v>193</v>
      </c>
      <c r="C378" s="30" t="s">
        <v>211</v>
      </c>
      <c r="D378" s="28" t="s">
        <v>267</v>
      </c>
      <c r="E378" s="28" t="s">
        <v>108</v>
      </c>
      <c r="F378" s="28" t="s">
        <v>116</v>
      </c>
      <c r="G378" s="28" t="str">
        <f>VLOOKUP(Repository_table[[#This Row],[Country of Destination]],$T$11:$U$45,2,)</f>
        <v>South Asia</v>
      </c>
      <c r="H378" s="28" t="s">
        <v>163</v>
      </c>
      <c r="I378" s="28" t="s">
        <v>263</v>
      </c>
      <c r="J378" s="34">
        <v>3222199</v>
      </c>
      <c r="K378" s="51">
        <v>6.38</v>
      </c>
      <c r="L378" s="171" t="s">
        <v>106</v>
      </c>
      <c r="N378" s="143"/>
    </row>
    <row r="379" spans="1:14" s="19" customFormat="1" ht="15.75" customHeight="1" x14ac:dyDescent="0.2">
      <c r="A379" s="170">
        <v>43223</v>
      </c>
      <c r="B379" s="30" t="s">
        <v>61</v>
      </c>
      <c r="C379" s="30" t="s">
        <v>61</v>
      </c>
      <c r="D379" s="28" t="s">
        <v>251</v>
      </c>
      <c r="E379" s="28" t="s">
        <v>108</v>
      </c>
      <c r="F379" s="28" t="s">
        <v>221</v>
      </c>
      <c r="G379" s="28" t="str">
        <f>VLOOKUP(Repository_table[[#This Row],[Country of Destination]],$T$11:$U$45,2,)</f>
        <v>Middle East and North Africa</v>
      </c>
      <c r="H379" s="28" t="s">
        <v>145</v>
      </c>
      <c r="I379" s="28" t="s">
        <v>270</v>
      </c>
      <c r="J379" s="34">
        <v>3270275</v>
      </c>
      <c r="K379" s="51">
        <v>6.24</v>
      </c>
      <c r="L379" s="171" t="s">
        <v>106</v>
      </c>
      <c r="N379" s="143"/>
    </row>
    <row r="380" spans="1:14" s="19" customFormat="1" ht="15.75" customHeight="1" x14ac:dyDescent="0.2">
      <c r="A380" s="170">
        <v>43223</v>
      </c>
      <c r="B380" s="30" t="s">
        <v>61</v>
      </c>
      <c r="C380" s="30" t="s">
        <v>61</v>
      </c>
      <c r="D380" s="28" t="s">
        <v>265</v>
      </c>
      <c r="E380" s="28" t="s">
        <v>194</v>
      </c>
      <c r="F380" s="28" t="s">
        <v>113</v>
      </c>
      <c r="G380" s="28" t="str">
        <f>VLOOKUP(Repository_table[[#This Row],[Country of Destination]],$T$11:$U$45,2,)</f>
        <v>East Asia and Pacific</v>
      </c>
      <c r="H380" s="28" t="s">
        <v>173</v>
      </c>
      <c r="I380" s="28" t="s">
        <v>270</v>
      </c>
      <c r="J380" s="34">
        <v>3702549</v>
      </c>
      <c r="K380" s="51">
        <v>5.54</v>
      </c>
      <c r="L380" s="171" t="s">
        <v>70</v>
      </c>
      <c r="N380" s="143"/>
    </row>
    <row r="381" spans="1:14" s="19" customFormat="1" ht="15.75" customHeight="1" x14ac:dyDescent="0.2">
      <c r="A381" s="170">
        <v>43224</v>
      </c>
      <c r="B381" s="30" t="s">
        <v>193</v>
      </c>
      <c r="C381" s="30" t="s">
        <v>212</v>
      </c>
      <c r="D381" s="28" t="s">
        <v>262</v>
      </c>
      <c r="E381" s="28" t="s">
        <v>108</v>
      </c>
      <c r="F381" s="28" t="s">
        <v>81</v>
      </c>
      <c r="G381" s="28" t="str">
        <f>VLOOKUP(Repository_table[[#This Row],[Country of Destination]],$T$11:$U$45,2,)</f>
        <v>East Asia and Pacific</v>
      </c>
      <c r="H381" s="28" t="s">
        <v>226</v>
      </c>
      <c r="I381" s="28" t="s">
        <v>263</v>
      </c>
      <c r="J381" s="34">
        <v>2790396</v>
      </c>
      <c r="K381" s="51">
        <v>7.5</v>
      </c>
      <c r="L381" s="171" t="s">
        <v>106</v>
      </c>
      <c r="N381" s="143"/>
    </row>
    <row r="382" spans="1:14" s="19" customFormat="1" ht="15.75" customHeight="1" x14ac:dyDescent="0.2">
      <c r="A382" s="170">
        <v>43224</v>
      </c>
      <c r="B382" s="30" t="s">
        <v>61</v>
      </c>
      <c r="C382" s="30" t="s">
        <v>61</v>
      </c>
      <c r="D382" s="28" t="s">
        <v>252</v>
      </c>
      <c r="E382" s="28" t="s">
        <v>108</v>
      </c>
      <c r="F382" s="28" t="s">
        <v>68</v>
      </c>
      <c r="G382" s="28" t="str">
        <f>VLOOKUP(Repository_table[[#This Row],[Country of Destination]],$T$11:$U$45,2,)</f>
        <v>South Asia</v>
      </c>
      <c r="H382" s="28" t="s">
        <v>216</v>
      </c>
      <c r="I382" s="28" t="s">
        <v>270</v>
      </c>
      <c r="J382" s="34">
        <v>3436206</v>
      </c>
      <c r="K382" s="51">
        <v>3.24</v>
      </c>
      <c r="L382" s="171"/>
      <c r="N382" s="143"/>
    </row>
    <row r="383" spans="1:14" s="19" customFormat="1" ht="15.75" customHeight="1" x14ac:dyDescent="0.2">
      <c r="A383" s="170">
        <v>43226</v>
      </c>
      <c r="B383" s="30" t="s">
        <v>61</v>
      </c>
      <c r="C383" s="30" t="s">
        <v>61</v>
      </c>
      <c r="D383" s="28" t="s">
        <v>252</v>
      </c>
      <c r="E383" s="28" t="s">
        <v>108</v>
      </c>
      <c r="F383" s="28" t="s">
        <v>68</v>
      </c>
      <c r="G383" s="28" t="str">
        <f>VLOOKUP(Repository_table[[#This Row],[Country of Destination]],$T$11:$U$45,2,)</f>
        <v>South Asia</v>
      </c>
      <c r="H383" s="28" t="s">
        <v>217</v>
      </c>
      <c r="I383" s="28" t="s">
        <v>270</v>
      </c>
      <c r="J383" s="34">
        <v>3681889</v>
      </c>
      <c r="K383" s="51">
        <v>3.24</v>
      </c>
      <c r="L383" s="171"/>
      <c r="N383" s="143"/>
    </row>
    <row r="384" spans="1:14" s="19" customFormat="1" ht="15.75" customHeight="1" x14ac:dyDescent="0.2">
      <c r="A384" s="170">
        <v>43227</v>
      </c>
      <c r="B384" s="30" t="s">
        <v>61</v>
      </c>
      <c r="C384" s="30" t="s">
        <v>61</v>
      </c>
      <c r="D384" s="28" t="s">
        <v>252</v>
      </c>
      <c r="E384" s="28" t="s">
        <v>108</v>
      </c>
      <c r="F384" s="28" t="s">
        <v>178</v>
      </c>
      <c r="G384" s="28" t="str">
        <f>VLOOKUP(Repository_table[[#This Row],[Country of Destination]],$T$11:$U$45,2,)</f>
        <v>Latin America and the Caribbean</v>
      </c>
      <c r="H384" s="28" t="s">
        <v>179</v>
      </c>
      <c r="I384" s="28" t="s">
        <v>270</v>
      </c>
      <c r="J384" s="34">
        <v>2112124</v>
      </c>
      <c r="K384" s="51">
        <v>6.24</v>
      </c>
      <c r="L384" s="171" t="s">
        <v>220</v>
      </c>
      <c r="N384" s="143"/>
    </row>
    <row r="385" spans="1:14" s="19" customFormat="1" ht="15.75" customHeight="1" x14ac:dyDescent="0.2">
      <c r="A385" s="170">
        <v>43227</v>
      </c>
      <c r="B385" s="30" t="s">
        <v>61</v>
      </c>
      <c r="C385" s="30" t="s">
        <v>61</v>
      </c>
      <c r="D385" s="28" t="s">
        <v>252</v>
      </c>
      <c r="E385" s="28" t="s">
        <v>108</v>
      </c>
      <c r="F385" s="28" t="s">
        <v>177</v>
      </c>
      <c r="G385" s="28" t="str">
        <f>VLOOKUP(Repository_table[[#This Row],[Country of Destination]],$T$11:$U$45,2,)</f>
        <v>Latin America and the Caribbean</v>
      </c>
      <c r="H385" s="28" t="s">
        <v>179</v>
      </c>
      <c r="I385" s="28" t="s">
        <v>270</v>
      </c>
      <c r="J385" s="34">
        <v>1152620</v>
      </c>
      <c r="K385" s="51">
        <v>6.24</v>
      </c>
      <c r="L385" s="171" t="s">
        <v>220</v>
      </c>
      <c r="N385" s="143"/>
    </row>
    <row r="386" spans="1:14" s="19" customFormat="1" ht="15.75" customHeight="1" x14ac:dyDescent="0.2">
      <c r="A386" s="170">
        <v>43228</v>
      </c>
      <c r="B386" s="30" t="s">
        <v>193</v>
      </c>
      <c r="C386" s="30" t="s">
        <v>211</v>
      </c>
      <c r="D386" s="28" t="s">
        <v>267</v>
      </c>
      <c r="E386" s="28" t="s">
        <v>108</v>
      </c>
      <c r="F386" s="28" t="s">
        <v>225</v>
      </c>
      <c r="G386" s="28" t="str">
        <f>VLOOKUP(Repository_table[[#This Row],[Country of Destination]],$T$11:$U$45,2,)</f>
        <v>Middle East and North Africa</v>
      </c>
      <c r="H386" s="28" t="s">
        <v>137</v>
      </c>
      <c r="I386" s="28" t="s">
        <v>263</v>
      </c>
      <c r="J386" s="34">
        <v>3186845</v>
      </c>
      <c r="K386" s="51">
        <v>6.48</v>
      </c>
      <c r="L386" s="171" t="s">
        <v>106</v>
      </c>
      <c r="N386" s="143"/>
    </row>
    <row r="387" spans="1:14" s="19" customFormat="1" ht="15.75" customHeight="1" x14ac:dyDescent="0.2">
      <c r="A387" s="170">
        <v>43230</v>
      </c>
      <c r="B387" s="30" t="s">
        <v>61</v>
      </c>
      <c r="C387" s="30" t="s">
        <v>61</v>
      </c>
      <c r="D387" s="28" t="s">
        <v>251</v>
      </c>
      <c r="E387" s="28" t="s">
        <v>108</v>
      </c>
      <c r="F387" s="28" t="s">
        <v>113</v>
      </c>
      <c r="G387" s="28" t="str">
        <f>VLOOKUP(Repository_table[[#This Row],[Country of Destination]],$T$11:$U$45,2,)</f>
        <v>East Asia and Pacific</v>
      </c>
      <c r="H387" s="28" t="s">
        <v>114</v>
      </c>
      <c r="I387" s="28" t="s">
        <v>270</v>
      </c>
      <c r="J387" s="34">
        <v>3709344</v>
      </c>
      <c r="K387" s="51">
        <v>3.24</v>
      </c>
      <c r="L387" s="171"/>
      <c r="N387" s="143"/>
    </row>
    <row r="388" spans="1:14" s="19" customFormat="1" ht="15.75" customHeight="1" x14ac:dyDescent="0.2">
      <c r="A388" s="170">
        <v>43231</v>
      </c>
      <c r="B388" s="30" t="s">
        <v>61</v>
      </c>
      <c r="C388" s="30" t="s">
        <v>61</v>
      </c>
      <c r="D388" s="28" t="s">
        <v>265</v>
      </c>
      <c r="E388" s="28" t="s">
        <v>194</v>
      </c>
      <c r="F388" s="28" t="s">
        <v>76</v>
      </c>
      <c r="G388" s="28" t="str">
        <f>VLOOKUP(Repository_table[[#This Row],[Country of Destination]],$T$11:$U$45,2,)</f>
        <v>Latin America and the Caribbean</v>
      </c>
      <c r="H388" s="28" t="s">
        <v>224</v>
      </c>
      <c r="I388" s="28" t="s">
        <v>270</v>
      </c>
      <c r="J388" s="34">
        <v>3671828</v>
      </c>
      <c r="K388" s="51">
        <v>5.54</v>
      </c>
      <c r="L388" s="171" t="s">
        <v>70</v>
      </c>
      <c r="N388" s="143"/>
    </row>
    <row r="389" spans="1:14" s="19" customFormat="1" ht="15.75" customHeight="1" x14ac:dyDescent="0.2">
      <c r="A389" s="170">
        <v>43232</v>
      </c>
      <c r="B389" s="30" t="s">
        <v>61</v>
      </c>
      <c r="C389" s="30" t="s">
        <v>61</v>
      </c>
      <c r="D389" s="28" t="s">
        <v>252</v>
      </c>
      <c r="E389" s="28" t="s">
        <v>108</v>
      </c>
      <c r="F389" s="28" t="s">
        <v>178</v>
      </c>
      <c r="G389" s="28" t="str">
        <f>VLOOKUP(Repository_table[[#This Row],[Country of Destination]],$T$11:$U$45,2,)</f>
        <v>Latin America and the Caribbean</v>
      </c>
      <c r="H389" s="28" t="s">
        <v>218</v>
      </c>
      <c r="I389" s="28" t="s">
        <v>270</v>
      </c>
      <c r="J389" s="34">
        <v>3279517</v>
      </c>
      <c r="K389" s="51">
        <v>3.24</v>
      </c>
      <c r="L389" s="171"/>
      <c r="N389" s="143"/>
    </row>
    <row r="390" spans="1:14" s="19" customFormat="1" ht="15.75" customHeight="1" x14ac:dyDescent="0.2">
      <c r="A390" s="170">
        <v>43233</v>
      </c>
      <c r="B390" s="30" t="s">
        <v>61</v>
      </c>
      <c r="C390" s="30" t="s">
        <v>61</v>
      </c>
      <c r="D390" s="28" t="s">
        <v>251</v>
      </c>
      <c r="E390" s="28" t="s">
        <v>108</v>
      </c>
      <c r="F390" s="28" t="s">
        <v>157</v>
      </c>
      <c r="G390" s="28" t="str">
        <f>VLOOKUP(Repository_table[[#This Row],[Country of Destination]],$T$11:$U$45,2,)</f>
        <v>Middle East and North Africa</v>
      </c>
      <c r="H390" s="28" t="s">
        <v>223</v>
      </c>
      <c r="I390" s="28" t="s">
        <v>270</v>
      </c>
      <c r="J390" s="34">
        <v>3294576</v>
      </c>
      <c r="K390" s="51">
        <v>3.24</v>
      </c>
      <c r="L390" s="171"/>
      <c r="N390" s="143"/>
    </row>
    <row r="391" spans="1:14" s="19" customFormat="1" ht="15.75" customHeight="1" x14ac:dyDescent="0.2">
      <c r="A391" s="170">
        <v>43234</v>
      </c>
      <c r="B391" s="30" t="s">
        <v>193</v>
      </c>
      <c r="C391" s="30" t="s">
        <v>212</v>
      </c>
      <c r="D391" s="28" t="s">
        <v>262</v>
      </c>
      <c r="E391" s="28" t="s">
        <v>108</v>
      </c>
      <c r="F391" s="28" t="s">
        <v>81</v>
      </c>
      <c r="G391" s="28" t="str">
        <f>VLOOKUP(Repository_table[[#This Row],[Country of Destination]],$T$11:$U$45,2,)</f>
        <v>East Asia and Pacific</v>
      </c>
      <c r="H391" s="28" t="s">
        <v>118</v>
      </c>
      <c r="I391" s="28" t="s">
        <v>263</v>
      </c>
      <c r="J391" s="34">
        <v>3368997</v>
      </c>
      <c r="K391" s="51">
        <v>7.5</v>
      </c>
      <c r="L391" s="171" t="s">
        <v>106</v>
      </c>
      <c r="N391" s="143"/>
    </row>
    <row r="392" spans="1:14" s="19" customFormat="1" ht="15.75" customHeight="1" x14ac:dyDescent="0.2">
      <c r="A392" s="170">
        <v>43235</v>
      </c>
      <c r="B392" s="30" t="s">
        <v>61</v>
      </c>
      <c r="C392" s="30" t="s">
        <v>61</v>
      </c>
      <c r="D392" s="28" t="s">
        <v>251</v>
      </c>
      <c r="E392" s="28" t="s">
        <v>108</v>
      </c>
      <c r="F392" s="28" t="s">
        <v>76</v>
      </c>
      <c r="G392" s="28" t="str">
        <f>VLOOKUP(Repository_table[[#This Row],[Country of Destination]],$T$11:$U$45,2,)</f>
        <v>Latin America and the Caribbean</v>
      </c>
      <c r="H392" s="28" t="s">
        <v>191</v>
      </c>
      <c r="I392" s="28" t="s">
        <v>270</v>
      </c>
      <c r="J392" s="34">
        <v>3363440</v>
      </c>
      <c r="K392" s="51">
        <v>6.24</v>
      </c>
      <c r="L392" s="171" t="s">
        <v>106</v>
      </c>
      <c r="N392" s="143"/>
    </row>
    <row r="393" spans="1:14" s="19" customFormat="1" ht="15.75" customHeight="1" x14ac:dyDescent="0.2">
      <c r="A393" s="170">
        <v>43236</v>
      </c>
      <c r="B393" s="30" t="s">
        <v>61</v>
      </c>
      <c r="C393" s="30" t="s">
        <v>61</v>
      </c>
      <c r="D393" s="28" t="s">
        <v>265</v>
      </c>
      <c r="E393" s="28" t="s">
        <v>194</v>
      </c>
      <c r="F393" s="28" t="s">
        <v>81</v>
      </c>
      <c r="G393" s="28" t="str">
        <f>VLOOKUP(Repository_table[[#This Row],[Country of Destination]],$T$11:$U$45,2,)</f>
        <v>East Asia and Pacific</v>
      </c>
      <c r="H393" s="28" t="s">
        <v>80</v>
      </c>
      <c r="I393" s="28" t="s">
        <v>270</v>
      </c>
      <c r="J393" s="34">
        <v>3689942</v>
      </c>
      <c r="K393" s="51">
        <v>5.22</v>
      </c>
      <c r="L393" s="171" t="s">
        <v>70</v>
      </c>
      <c r="N393" s="143"/>
    </row>
    <row r="394" spans="1:14" s="19" customFormat="1" ht="15.75" customHeight="1" x14ac:dyDescent="0.2">
      <c r="A394" s="170">
        <v>43238</v>
      </c>
      <c r="B394" s="30" t="s">
        <v>61</v>
      </c>
      <c r="C394" s="30" t="s">
        <v>61</v>
      </c>
      <c r="D394" s="28" t="s">
        <v>252</v>
      </c>
      <c r="E394" s="28" t="s">
        <v>108</v>
      </c>
      <c r="F394" s="28" t="s">
        <v>72</v>
      </c>
      <c r="G394" s="28" t="str">
        <f>VLOOKUP(Repository_table[[#This Row],[Country of Destination]],$T$11:$U$45,2,)</f>
        <v>East Asia and Pacific</v>
      </c>
      <c r="H394" s="28" t="s">
        <v>366</v>
      </c>
      <c r="I394" s="28" t="s">
        <v>270</v>
      </c>
      <c r="J394" s="34">
        <v>3665420</v>
      </c>
      <c r="K394" s="51">
        <v>3.24</v>
      </c>
      <c r="L394" s="171"/>
      <c r="N394" s="143"/>
    </row>
    <row r="395" spans="1:14" s="19" customFormat="1" ht="15.75" customHeight="1" x14ac:dyDescent="0.2">
      <c r="A395" s="170">
        <v>43239</v>
      </c>
      <c r="B395" s="30" t="s">
        <v>61</v>
      </c>
      <c r="C395" s="30" t="s">
        <v>61</v>
      </c>
      <c r="D395" s="28" t="s">
        <v>251</v>
      </c>
      <c r="E395" s="28" t="s">
        <v>108</v>
      </c>
      <c r="F395" s="28" t="s">
        <v>157</v>
      </c>
      <c r="G395" s="28" t="str">
        <f>VLOOKUP(Repository_table[[#This Row],[Country of Destination]],$T$11:$U$45,2,)</f>
        <v>Middle East and North Africa</v>
      </c>
      <c r="H395" s="28" t="s">
        <v>202</v>
      </c>
      <c r="I395" s="28" t="s">
        <v>270</v>
      </c>
      <c r="J395" s="34">
        <v>3623956</v>
      </c>
      <c r="K395" s="51">
        <v>3.24</v>
      </c>
      <c r="L395" s="171"/>
      <c r="N395" s="143"/>
    </row>
    <row r="396" spans="1:14" s="19" customFormat="1" ht="15.75" customHeight="1" x14ac:dyDescent="0.2">
      <c r="A396" s="170">
        <v>43240</v>
      </c>
      <c r="B396" s="30" t="s">
        <v>193</v>
      </c>
      <c r="C396" s="30" t="s">
        <v>211</v>
      </c>
      <c r="D396" s="28" t="s">
        <v>267</v>
      </c>
      <c r="E396" s="28" t="s">
        <v>108</v>
      </c>
      <c r="F396" s="28" t="s">
        <v>225</v>
      </c>
      <c r="G396" s="28" t="str">
        <f>VLOOKUP(Repository_table[[#This Row],[Country of Destination]],$T$11:$U$45,2,)</f>
        <v>Middle East and North Africa</v>
      </c>
      <c r="H396" s="28" t="s">
        <v>143</v>
      </c>
      <c r="I396" s="28" t="s">
        <v>263</v>
      </c>
      <c r="J396" s="34">
        <v>3308986</v>
      </c>
      <c r="K396" s="51">
        <v>6.53</v>
      </c>
      <c r="L396" s="171" t="s">
        <v>106</v>
      </c>
      <c r="N396" s="143"/>
    </row>
    <row r="397" spans="1:14" s="19" customFormat="1" ht="15.75" customHeight="1" x14ac:dyDescent="0.2">
      <c r="A397" s="170">
        <v>43241</v>
      </c>
      <c r="B397" s="30" t="s">
        <v>61</v>
      </c>
      <c r="C397" s="30" t="s">
        <v>61</v>
      </c>
      <c r="D397" s="28" t="s">
        <v>251</v>
      </c>
      <c r="E397" s="28" t="s">
        <v>108</v>
      </c>
      <c r="F397" s="28" t="s">
        <v>113</v>
      </c>
      <c r="G397" s="28" t="str">
        <f>VLOOKUP(Repository_table[[#This Row],[Country of Destination]],$T$11:$U$45,2,)</f>
        <v>East Asia and Pacific</v>
      </c>
      <c r="H397" s="28" t="s">
        <v>255</v>
      </c>
      <c r="I397" s="28" t="s">
        <v>270</v>
      </c>
      <c r="J397" s="34">
        <v>3683751</v>
      </c>
      <c r="K397" s="51">
        <v>3.24</v>
      </c>
      <c r="L397" s="171"/>
      <c r="N397" s="143"/>
    </row>
    <row r="398" spans="1:14" s="19" customFormat="1" ht="15.75" customHeight="1" x14ac:dyDescent="0.2">
      <c r="A398" s="170">
        <v>43242</v>
      </c>
      <c r="B398" s="30" t="s">
        <v>61</v>
      </c>
      <c r="C398" s="30" t="s">
        <v>61</v>
      </c>
      <c r="D398" s="28" t="s">
        <v>251</v>
      </c>
      <c r="E398" s="28" t="s">
        <v>108</v>
      </c>
      <c r="F398" s="28" t="s">
        <v>76</v>
      </c>
      <c r="G398" s="28" t="str">
        <f>VLOOKUP(Repository_table[[#This Row],[Country of Destination]],$T$11:$U$45,2,)</f>
        <v>Latin America and the Caribbean</v>
      </c>
      <c r="H398" s="28" t="s">
        <v>180</v>
      </c>
      <c r="I398" s="28" t="s">
        <v>270</v>
      </c>
      <c r="J398" s="34">
        <v>2922469</v>
      </c>
      <c r="K398" s="51">
        <v>6.24</v>
      </c>
      <c r="L398" s="171" t="s">
        <v>106</v>
      </c>
      <c r="N398" s="143"/>
    </row>
    <row r="399" spans="1:14" s="19" customFormat="1" ht="15.75" customHeight="1" x14ac:dyDescent="0.2">
      <c r="A399" s="170">
        <v>43244</v>
      </c>
      <c r="B399" s="30" t="s">
        <v>61</v>
      </c>
      <c r="C399" s="30" t="s">
        <v>61</v>
      </c>
      <c r="D399" s="28" t="s">
        <v>252</v>
      </c>
      <c r="E399" s="28" t="s">
        <v>108</v>
      </c>
      <c r="F399" s="28" t="s">
        <v>72</v>
      </c>
      <c r="G399" s="28" t="str">
        <f>VLOOKUP(Repository_table[[#This Row],[Country of Destination]],$T$11:$U$45,2,)</f>
        <v>East Asia and Pacific</v>
      </c>
      <c r="H399" s="28" t="s">
        <v>164</v>
      </c>
      <c r="I399" s="28" t="s">
        <v>270</v>
      </c>
      <c r="J399" s="34">
        <v>3610221</v>
      </c>
      <c r="K399" s="51">
        <v>3.24</v>
      </c>
      <c r="L399" s="171"/>
      <c r="N399" s="143"/>
    </row>
    <row r="400" spans="1:14" s="19" customFormat="1" ht="15.75" customHeight="1" x14ac:dyDescent="0.2">
      <c r="A400" s="170">
        <v>43245</v>
      </c>
      <c r="B400" s="30" t="s">
        <v>61</v>
      </c>
      <c r="C400" s="30" t="s">
        <v>61</v>
      </c>
      <c r="D400" s="28" t="s">
        <v>251</v>
      </c>
      <c r="E400" s="28" t="s">
        <v>108</v>
      </c>
      <c r="F400" s="28" t="s">
        <v>76</v>
      </c>
      <c r="G400" s="28" t="str">
        <f>VLOOKUP(Repository_table[[#This Row],[Country of Destination]],$T$11:$U$45,2,)</f>
        <v>Latin America and the Caribbean</v>
      </c>
      <c r="H400" s="28" t="s">
        <v>191</v>
      </c>
      <c r="I400" s="28" t="s">
        <v>270</v>
      </c>
      <c r="J400" s="34">
        <v>3553937</v>
      </c>
      <c r="K400" s="51">
        <v>3.24</v>
      </c>
      <c r="L400" s="171"/>
      <c r="N400" s="143"/>
    </row>
    <row r="401" spans="1:14" s="19" customFormat="1" ht="15.75" customHeight="1" x14ac:dyDescent="0.2">
      <c r="A401" s="170">
        <v>43246</v>
      </c>
      <c r="B401" s="30" t="s">
        <v>193</v>
      </c>
      <c r="C401" s="30" t="s">
        <v>212</v>
      </c>
      <c r="D401" s="28" t="s">
        <v>262</v>
      </c>
      <c r="E401" s="28" t="s">
        <v>108</v>
      </c>
      <c r="F401" s="28" t="s">
        <v>81</v>
      </c>
      <c r="G401" s="28" t="str">
        <f>VLOOKUP(Repository_table[[#This Row],[Country of Destination]],$T$11:$U$45,2,)</f>
        <v>East Asia and Pacific</v>
      </c>
      <c r="H401" s="28" t="s">
        <v>123</v>
      </c>
      <c r="I401" s="28" t="s">
        <v>263</v>
      </c>
      <c r="J401" s="34">
        <v>2932785</v>
      </c>
      <c r="K401" s="51">
        <v>7.5</v>
      </c>
      <c r="L401" s="171" t="s">
        <v>106</v>
      </c>
      <c r="N401" s="143"/>
    </row>
    <row r="402" spans="1:14" s="19" customFormat="1" ht="15.75" customHeight="1" x14ac:dyDescent="0.2">
      <c r="A402" s="170">
        <v>43247</v>
      </c>
      <c r="B402" s="30" t="s">
        <v>61</v>
      </c>
      <c r="C402" s="30" t="s">
        <v>61</v>
      </c>
      <c r="D402" s="28" t="s">
        <v>251</v>
      </c>
      <c r="E402" s="28" t="s">
        <v>108</v>
      </c>
      <c r="F402" s="28" t="s">
        <v>113</v>
      </c>
      <c r="G402" s="28" t="str">
        <f>VLOOKUP(Repository_table[[#This Row],[Country of Destination]],$T$11:$U$45,2,)</f>
        <v>East Asia and Pacific</v>
      </c>
      <c r="H402" s="28" t="s">
        <v>188</v>
      </c>
      <c r="I402" s="28" t="s">
        <v>270</v>
      </c>
      <c r="J402" s="34">
        <v>3693214</v>
      </c>
      <c r="K402" s="51">
        <v>3.24</v>
      </c>
      <c r="L402" s="171"/>
      <c r="N402" s="143"/>
    </row>
    <row r="403" spans="1:14" s="19" customFormat="1" ht="15.75" customHeight="1" x14ac:dyDescent="0.2">
      <c r="A403" s="170">
        <v>43249</v>
      </c>
      <c r="B403" s="30" t="s">
        <v>61</v>
      </c>
      <c r="C403" s="30" t="s">
        <v>61</v>
      </c>
      <c r="D403" s="28" t="s">
        <v>252</v>
      </c>
      <c r="E403" s="28" t="s">
        <v>108</v>
      </c>
      <c r="F403" s="28" t="s">
        <v>72</v>
      </c>
      <c r="G403" s="28" t="str">
        <f>VLOOKUP(Repository_table[[#This Row],[Country of Destination]],$T$11:$U$45,2,)</f>
        <v>East Asia and Pacific</v>
      </c>
      <c r="H403" s="28" t="s">
        <v>219</v>
      </c>
      <c r="I403" s="28" t="s">
        <v>270</v>
      </c>
      <c r="J403" s="34">
        <v>3140502</v>
      </c>
      <c r="K403" s="51">
        <v>6.24</v>
      </c>
      <c r="L403" s="171" t="s">
        <v>106</v>
      </c>
      <c r="N403" s="143"/>
    </row>
    <row r="404" spans="1:14" s="19" customFormat="1" ht="15.75" customHeight="1" x14ac:dyDescent="0.2">
      <c r="A404" s="170">
        <v>43251</v>
      </c>
      <c r="B404" s="30" t="s">
        <v>193</v>
      </c>
      <c r="C404" s="30" t="s">
        <v>211</v>
      </c>
      <c r="D404" s="28" t="s">
        <v>267</v>
      </c>
      <c r="E404" s="28" t="s">
        <v>108</v>
      </c>
      <c r="F404" s="28" t="s">
        <v>185</v>
      </c>
      <c r="G404" s="28" t="str">
        <f>VLOOKUP(Repository_table[[#This Row],[Country of Destination]],$T$11:$U$45,2,)</f>
        <v>Latin America and the Caribbean</v>
      </c>
      <c r="H404" s="28" t="s">
        <v>92</v>
      </c>
      <c r="I404" s="28" t="s">
        <v>263</v>
      </c>
      <c r="J404" s="34">
        <v>1022745</v>
      </c>
      <c r="K404" s="51">
        <v>6.54</v>
      </c>
      <c r="L404" s="171" t="s">
        <v>220</v>
      </c>
      <c r="N404" s="143"/>
    </row>
    <row r="405" spans="1:14" s="19" customFormat="1" ht="15.75" customHeight="1" x14ac:dyDescent="0.2">
      <c r="A405" s="170">
        <v>43251</v>
      </c>
      <c r="B405" s="30" t="s">
        <v>193</v>
      </c>
      <c r="C405" s="30" t="s">
        <v>211</v>
      </c>
      <c r="D405" s="28" t="s">
        <v>267</v>
      </c>
      <c r="E405" s="28" t="s">
        <v>108</v>
      </c>
      <c r="F405" s="28" t="s">
        <v>186</v>
      </c>
      <c r="G405" s="28" t="str">
        <f>VLOOKUP(Repository_table[[#This Row],[Country of Destination]],$T$11:$U$45,2,)</f>
        <v>Latin America and the Caribbean</v>
      </c>
      <c r="H405" s="28" t="s">
        <v>92</v>
      </c>
      <c r="I405" s="28" t="s">
        <v>263</v>
      </c>
      <c r="J405" s="34">
        <v>2076782</v>
      </c>
      <c r="K405" s="51">
        <v>6.54</v>
      </c>
      <c r="L405" s="171" t="s">
        <v>220</v>
      </c>
      <c r="N405" s="143"/>
    </row>
    <row r="406" spans="1:14" s="19" customFormat="1" ht="15.75" customHeight="1" x14ac:dyDescent="0.2">
      <c r="A406" s="170">
        <v>43251</v>
      </c>
      <c r="B406" s="30" t="s">
        <v>61</v>
      </c>
      <c r="C406" s="30" t="s">
        <v>61</v>
      </c>
      <c r="D406" s="28" t="s">
        <v>251</v>
      </c>
      <c r="E406" s="28" t="s">
        <v>108</v>
      </c>
      <c r="F406" s="28" t="s">
        <v>157</v>
      </c>
      <c r="G406" s="28" t="str">
        <f>VLOOKUP(Repository_table[[#This Row],[Country of Destination]],$T$11:$U$45,2,)</f>
        <v>Middle East and North Africa</v>
      </c>
      <c r="H406" s="28" t="s">
        <v>180</v>
      </c>
      <c r="I406" s="28" t="s">
        <v>270</v>
      </c>
      <c r="J406" s="34">
        <v>3653093</v>
      </c>
      <c r="K406" s="51">
        <v>3.24</v>
      </c>
      <c r="L406" s="171"/>
      <c r="N406" s="143"/>
    </row>
    <row r="407" spans="1:14" s="19" customFormat="1" ht="15.75" customHeight="1" x14ac:dyDescent="0.2">
      <c r="A407" s="170">
        <v>43253</v>
      </c>
      <c r="B407" s="30" t="s">
        <v>61</v>
      </c>
      <c r="C407" s="30" t="s">
        <v>61</v>
      </c>
      <c r="D407" s="28" t="s">
        <v>251</v>
      </c>
      <c r="E407" s="28" t="s">
        <v>108</v>
      </c>
      <c r="F407" s="28" t="s">
        <v>112</v>
      </c>
      <c r="G407" s="28" t="str">
        <f>VLOOKUP(Repository_table[[#This Row],[Country of Destination]],$T$11:$U$45,2,)</f>
        <v>Latin America and the Caribbean</v>
      </c>
      <c r="H407" s="28" t="s">
        <v>229</v>
      </c>
      <c r="I407" s="28" t="s">
        <v>270</v>
      </c>
      <c r="J407" s="34">
        <v>3266903</v>
      </c>
      <c r="K407" s="51">
        <v>3.31</v>
      </c>
      <c r="L407" s="171"/>
      <c r="N407" s="143"/>
    </row>
    <row r="408" spans="1:14" s="19" customFormat="1" ht="15.75" customHeight="1" x14ac:dyDescent="0.2">
      <c r="A408" s="170">
        <v>43255</v>
      </c>
      <c r="B408" s="30" t="s">
        <v>61</v>
      </c>
      <c r="C408" s="30" t="s">
        <v>61</v>
      </c>
      <c r="D408" s="28" t="s">
        <v>251</v>
      </c>
      <c r="E408" s="28" t="s">
        <v>108</v>
      </c>
      <c r="F408" s="28" t="s">
        <v>76</v>
      </c>
      <c r="G408" s="28" t="str">
        <f>VLOOKUP(Repository_table[[#This Row],[Country of Destination]],$T$11:$U$45,2,)</f>
        <v>Latin America and the Caribbean</v>
      </c>
      <c r="H408" s="28" t="s">
        <v>230</v>
      </c>
      <c r="I408" s="28" t="s">
        <v>270</v>
      </c>
      <c r="J408" s="34">
        <v>3426619</v>
      </c>
      <c r="K408" s="51">
        <v>3.31</v>
      </c>
      <c r="L408" s="171"/>
      <c r="N408" s="143"/>
    </row>
    <row r="409" spans="1:14" s="19" customFormat="1" ht="15.75" customHeight="1" x14ac:dyDescent="0.2">
      <c r="A409" s="170">
        <v>43256</v>
      </c>
      <c r="B409" s="30" t="s">
        <v>61</v>
      </c>
      <c r="C409" s="30" t="s">
        <v>61</v>
      </c>
      <c r="D409" s="28" t="s">
        <v>251</v>
      </c>
      <c r="E409" s="28" t="s">
        <v>108</v>
      </c>
      <c r="F409" s="28" t="s">
        <v>113</v>
      </c>
      <c r="G409" s="28" t="str">
        <f>VLOOKUP(Repository_table[[#This Row],[Country of Destination]],$T$11:$U$45,2,)</f>
        <v>East Asia and Pacific</v>
      </c>
      <c r="H409" s="28" t="s">
        <v>190</v>
      </c>
      <c r="I409" s="28" t="s">
        <v>270</v>
      </c>
      <c r="J409" s="34">
        <v>3709551</v>
      </c>
      <c r="K409" s="51">
        <v>3.31</v>
      </c>
      <c r="L409" s="171"/>
      <c r="N409" s="143"/>
    </row>
    <row r="410" spans="1:14" s="19" customFormat="1" ht="15.75" customHeight="1" x14ac:dyDescent="0.2">
      <c r="A410" s="170">
        <v>43257</v>
      </c>
      <c r="B410" s="30" t="s">
        <v>193</v>
      </c>
      <c r="C410" s="30" t="s">
        <v>212</v>
      </c>
      <c r="D410" s="28" t="s">
        <v>262</v>
      </c>
      <c r="E410" s="28" t="s">
        <v>108</v>
      </c>
      <c r="F410" s="28" t="s">
        <v>81</v>
      </c>
      <c r="G410" s="28" t="str">
        <f>VLOOKUP(Repository_table[[#This Row],[Country of Destination]],$T$11:$U$45,2,)</f>
        <v>East Asia and Pacific</v>
      </c>
      <c r="H410" s="28" t="s">
        <v>237</v>
      </c>
      <c r="I410" s="28" t="s">
        <v>263</v>
      </c>
      <c r="J410" s="34">
        <v>2525553</v>
      </c>
      <c r="K410" s="51">
        <v>8.16</v>
      </c>
      <c r="L410" s="171" t="s">
        <v>106</v>
      </c>
      <c r="N410" s="143"/>
    </row>
    <row r="411" spans="1:14" s="19" customFormat="1" ht="15.75" customHeight="1" x14ac:dyDescent="0.2">
      <c r="A411" s="170">
        <v>43258</v>
      </c>
      <c r="B411" s="30" t="s">
        <v>61</v>
      </c>
      <c r="C411" s="30" t="s">
        <v>61</v>
      </c>
      <c r="D411" s="28" t="s">
        <v>251</v>
      </c>
      <c r="E411" s="28" t="s">
        <v>108</v>
      </c>
      <c r="F411" s="28" t="s">
        <v>112</v>
      </c>
      <c r="G411" s="28" t="str">
        <f>VLOOKUP(Repository_table[[#This Row],[Country of Destination]],$T$11:$U$45,2,)</f>
        <v>Latin America and the Caribbean</v>
      </c>
      <c r="H411" s="28" t="s">
        <v>117</v>
      </c>
      <c r="I411" s="28" t="s">
        <v>270</v>
      </c>
      <c r="J411" s="34">
        <v>2597751</v>
      </c>
      <c r="K411" s="51">
        <v>3.31</v>
      </c>
      <c r="L411" s="171" t="s">
        <v>58</v>
      </c>
      <c r="N411" s="143"/>
    </row>
    <row r="412" spans="1:14" s="19" customFormat="1" ht="15.75" customHeight="1" x14ac:dyDescent="0.2">
      <c r="A412" s="170">
        <v>43258</v>
      </c>
      <c r="B412" s="30" t="s">
        <v>61</v>
      </c>
      <c r="C412" s="30" t="s">
        <v>61</v>
      </c>
      <c r="D412" s="28" t="s">
        <v>251</v>
      </c>
      <c r="E412" s="28" t="s">
        <v>108</v>
      </c>
      <c r="F412" s="28" t="s">
        <v>201</v>
      </c>
      <c r="G412" s="28" t="str">
        <f>VLOOKUP(Repository_table[[#This Row],[Country of Destination]],$T$11:$U$45,2,)</f>
        <v>Latin America and the Caribbean</v>
      </c>
      <c r="H412" s="28" t="s">
        <v>117</v>
      </c>
      <c r="I412" s="28" t="s">
        <v>270</v>
      </c>
      <c r="J412" s="34">
        <v>1113322</v>
      </c>
      <c r="K412" s="51">
        <v>3.31</v>
      </c>
      <c r="L412" s="171" t="s">
        <v>58</v>
      </c>
      <c r="N412" s="143"/>
    </row>
    <row r="413" spans="1:14" s="19" customFormat="1" ht="15.75" customHeight="1" x14ac:dyDescent="0.2">
      <c r="A413" s="170">
        <v>43260</v>
      </c>
      <c r="B413" s="30" t="s">
        <v>61</v>
      </c>
      <c r="C413" s="30" t="s">
        <v>61</v>
      </c>
      <c r="D413" s="28" t="s">
        <v>251</v>
      </c>
      <c r="E413" s="28" t="s">
        <v>108</v>
      </c>
      <c r="F413" s="28" t="s">
        <v>76</v>
      </c>
      <c r="G413" s="28" t="str">
        <f>VLOOKUP(Repository_table[[#This Row],[Country of Destination]],$T$11:$U$45,2,)</f>
        <v>Latin America and the Caribbean</v>
      </c>
      <c r="H413" s="28" t="s">
        <v>231</v>
      </c>
      <c r="I413" s="28" t="s">
        <v>270</v>
      </c>
      <c r="J413" s="34">
        <v>2921687</v>
      </c>
      <c r="K413" s="51">
        <v>6.31</v>
      </c>
      <c r="L413" s="171" t="s">
        <v>106</v>
      </c>
      <c r="N413" s="143"/>
    </row>
    <row r="414" spans="1:14" s="19" customFormat="1" ht="15.75" customHeight="1" x14ac:dyDescent="0.2">
      <c r="A414" s="170">
        <v>43262</v>
      </c>
      <c r="B414" s="30" t="s">
        <v>61</v>
      </c>
      <c r="C414" s="30" t="s">
        <v>61</v>
      </c>
      <c r="D414" s="28" t="s">
        <v>251</v>
      </c>
      <c r="E414" s="28" t="s">
        <v>108</v>
      </c>
      <c r="F414" s="28" t="s">
        <v>76</v>
      </c>
      <c r="G414" s="28" t="str">
        <f>VLOOKUP(Repository_table[[#This Row],[Country of Destination]],$T$11:$U$45,2,)</f>
        <v>Latin America and the Caribbean</v>
      </c>
      <c r="H414" s="28" t="s">
        <v>232</v>
      </c>
      <c r="I414" s="28" t="s">
        <v>270</v>
      </c>
      <c r="J414" s="34">
        <v>3172352</v>
      </c>
      <c r="K414" s="51">
        <v>3.31</v>
      </c>
      <c r="L414" s="171"/>
      <c r="N414" s="143"/>
    </row>
    <row r="415" spans="1:14" s="19" customFormat="1" ht="15.75" customHeight="1" x14ac:dyDescent="0.2">
      <c r="A415" s="170">
        <v>43263</v>
      </c>
      <c r="B415" s="30" t="s">
        <v>61</v>
      </c>
      <c r="C415" s="30" t="s">
        <v>61</v>
      </c>
      <c r="D415" s="28" t="s">
        <v>252</v>
      </c>
      <c r="E415" s="28" t="s">
        <v>108</v>
      </c>
      <c r="F415" s="28" t="s">
        <v>369</v>
      </c>
      <c r="G415" s="28" t="str">
        <f>VLOOKUP(Repository_table[[#This Row],[Country of Destination]],$T$11:$U$45,2,)</f>
        <v>East Asia and Pacific</v>
      </c>
      <c r="H415" s="28" t="s">
        <v>234</v>
      </c>
      <c r="I415" s="28" t="s">
        <v>270</v>
      </c>
      <c r="J415" s="34">
        <v>3267829</v>
      </c>
      <c r="K415" s="51">
        <v>6.31</v>
      </c>
      <c r="L415" s="171" t="s">
        <v>106</v>
      </c>
      <c r="N415" s="143"/>
    </row>
    <row r="416" spans="1:14" s="19" customFormat="1" ht="15.75" customHeight="1" x14ac:dyDescent="0.2">
      <c r="A416" s="170">
        <v>43266</v>
      </c>
      <c r="B416" s="30" t="s">
        <v>193</v>
      </c>
      <c r="C416" s="30" t="s">
        <v>212</v>
      </c>
      <c r="D416" s="28" t="s">
        <v>262</v>
      </c>
      <c r="E416" s="28" t="s">
        <v>108</v>
      </c>
      <c r="F416" s="28" t="s">
        <v>81</v>
      </c>
      <c r="G416" s="28" t="str">
        <f>VLOOKUP(Repository_table[[#This Row],[Country of Destination]],$T$11:$U$45,2,)</f>
        <v>East Asia and Pacific</v>
      </c>
      <c r="H416" s="28" t="s">
        <v>238</v>
      </c>
      <c r="I416" s="28" t="s">
        <v>263</v>
      </c>
      <c r="J416" s="34">
        <v>3613147</v>
      </c>
      <c r="K416" s="51">
        <v>7.52</v>
      </c>
      <c r="L416" s="171" t="s">
        <v>106</v>
      </c>
      <c r="N416" s="143"/>
    </row>
    <row r="417" spans="1:14" s="19" customFormat="1" ht="15.75" customHeight="1" x14ac:dyDescent="0.2">
      <c r="A417" s="170">
        <v>43266</v>
      </c>
      <c r="B417" s="30" t="s">
        <v>61</v>
      </c>
      <c r="C417" s="30" t="s">
        <v>61</v>
      </c>
      <c r="D417" s="28" t="s">
        <v>252</v>
      </c>
      <c r="E417" s="28" t="s">
        <v>108</v>
      </c>
      <c r="F417" s="28" t="s">
        <v>68</v>
      </c>
      <c r="G417" s="28" t="str">
        <f>VLOOKUP(Repository_table[[#This Row],[Country of Destination]],$T$11:$U$45,2,)</f>
        <v>South Asia</v>
      </c>
      <c r="H417" s="28" t="s">
        <v>235</v>
      </c>
      <c r="I417" s="28" t="s">
        <v>270</v>
      </c>
      <c r="J417" s="34">
        <v>3269913</v>
      </c>
      <c r="K417" s="51">
        <v>3.31</v>
      </c>
      <c r="L417" s="171"/>
      <c r="N417" s="143"/>
    </row>
    <row r="418" spans="1:14" s="19" customFormat="1" ht="15.75" customHeight="1" x14ac:dyDescent="0.2">
      <c r="A418" s="170">
        <v>43267</v>
      </c>
      <c r="B418" s="30" t="s">
        <v>61</v>
      </c>
      <c r="C418" s="30" t="s">
        <v>61</v>
      </c>
      <c r="D418" s="28" t="s">
        <v>251</v>
      </c>
      <c r="E418" s="28" t="s">
        <v>108</v>
      </c>
      <c r="F418" s="28" t="s">
        <v>113</v>
      </c>
      <c r="G418" s="28" t="str">
        <f>VLOOKUP(Repository_table[[#This Row],[Country of Destination]],$T$11:$U$45,2,)</f>
        <v>East Asia and Pacific</v>
      </c>
      <c r="H418" s="28" t="s">
        <v>166</v>
      </c>
      <c r="I418" s="28" t="s">
        <v>270</v>
      </c>
      <c r="J418" s="34">
        <v>3513194</v>
      </c>
      <c r="K418" s="51">
        <v>3.31</v>
      </c>
      <c r="L418" s="171"/>
      <c r="N418" s="143"/>
    </row>
    <row r="419" spans="1:14" s="19" customFormat="1" ht="15.75" customHeight="1" x14ac:dyDescent="0.2">
      <c r="A419" s="170">
        <v>43270</v>
      </c>
      <c r="B419" s="30" t="s">
        <v>193</v>
      </c>
      <c r="C419" s="30" t="s">
        <v>211</v>
      </c>
      <c r="D419" s="28" t="s">
        <v>267</v>
      </c>
      <c r="E419" s="28" t="s">
        <v>108</v>
      </c>
      <c r="F419" s="28" t="s">
        <v>76</v>
      </c>
      <c r="G419" s="28" t="str">
        <f>VLOOKUP(Repository_table[[#This Row],[Country of Destination]],$T$11:$U$45,2,)</f>
        <v>Latin America and the Caribbean</v>
      </c>
      <c r="H419" s="28" t="s">
        <v>218</v>
      </c>
      <c r="I419" s="28" t="s">
        <v>263</v>
      </c>
      <c r="J419" s="34">
        <v>3240033</v>
      </c>
      <c r="K419" s="51">
        <v>6.59</v>
      </c>
      <c r="L419" s="171" t="s">
        <v>106</v>
      </c>
      <c r="N419" s="143"/>
    </row>
    <row r="420" spans="1:14" s="19" customFormat="1" ht="15.75" customHeight="1" x14ac:dyDescent="0.2">
      <c r="A420" s="170">
        <v>43271</v>
      </c>
      <c r="B420" s="30" t="s">
        <v>61</v>
      </c>
      <c r="C420" s="30" t="s">
        <v>61</v>
      </c>
      <c r="D420" s="28" t="s">
        <v>252</v>
      </c>
      <c r="E420" s="28" t="s">
        <v>108</v>
      </c>
      <c r="F420" s="28" t="s">
        <v>72</v>
      </c>
      <c r="G420" s="28" t="str">
        <f>VLOOKUP(Repository_table[[#This Row],[Country of Destination]],$T$11:$U$45,2,)</f>
        <v>East Asia and Pacific</v>
      </c>
      <c r="H420" s="28" t="s">
        <v>224</v>
      </c>
      <c r="I420" s="28" t="s">
        <v>270</v>
      </c>
      <c r="J420" s="34">
        <v>2925668</v>
      </c>
      <c r="K420" s="51">
        <v>6.31</v>
      </c>
      <c r="L420" s="171" t="s">
        <v>106</v>
      </c>
      <c r="N420" s="143"/>
    </row>
    <row r="421" spans="1:14" s="19" customFormat="1" ht="15.75" customHeight="1" x14ac:dyDescent="0.2">
      <c r="A421" s="170">
        <v>43272</v>
      </c>
      <c r="B421" s="30" t="s">
        <v>61</v>
      </c>
      <c r="C421" s="30" t="s">
        <v>61</v>
      </c>
      <c r="D421" s="28" t="s">
        <v>252</v>
      </c>
      <c r="E421" s="28" t="s">
        <v>108</v>
      </c>
      <c r="F421" s="28" t="s">
        <v>68</v>
      </c>
      <c r="G421" s="28" t="str">
        <f>VLOOKUP(Repository_table[[#This Row],[Country of Destination]],$T$11:$U$45,2,)</f>
        <v>South Asia</v>
      </c>
      <c r="H421" s="28" t="s">
        <v>181</v>
      </c>
      <c r="I421" s="28" t="s">
        <v>270</v>
      </c>
      <c r="J421" s="34">
        <v>3446792</v>
      </c>
      <c r="K421" s="51">
        <v>3.31</v>
      </c>
      <c r="L421" s="171"/>
      <c r="N421" s="143"/>
    </row>
    <row r="422" spans="1:14" s="19" customFormat="1" ht="15.75" customHeight="1" x14ac:dyDescent="0.2">
      <c r="A422" s="170">
        <v>43273</v>
      </c>
      <c r="B422" s="30" t="s">
        <v>61</v>
      </c>
      <c r="C422" s="30" t="s">
        <v>61</v>
      </c>
      <c r="D422" s="28" t="s">
        <v>251</v>
      </c>
      <c r="E422" s="28" t="s">
        <v>108</v>
      </c>
      <c r="F422" s="28" t="s">
        <v>76</v>
      </c>
      <c r="G422" s="28" t="str">
        <f>VLOOKUP(Repository_table[[#This Row],[Country of Destination]],$T$11:$U$45,2,)</f>
        <v>Latin America and the Caribbean</v>
      </c>
      <c r="H422" s="28" t="s">
        <v>233</v>
      </c>
      <c r="I422" s="28" t="s">
        <v>270</v>
      </c>
      <c r="J422" s="34">
        <v>3274397</v>
      </c>
      <c r="K422" s="51">
        <v>6.31</v>
      </c>
      <c r="L422" s="171" t="s">
        <v>106</v>
      </c>
      <c r="N422" s="143"/>
    </row>
    <row r="423" spans="1:14" s="19" customFormat="1" ht="15.75" customHeight="1" x14ac:dyDescent="0.2">
      <c r="A423" s="170">
        <v>43274</v>
      </c>
      <c r="B423" s="30" t="s">
        <v>61</v>
      </c>
      <c r="C423" s="30" t="s">
        <v>61</v>
      </c>
      <c r="D423" s="28" t="s">
        <v>251</v>
      </c>
      <c r="E423" s="28" t="s">
        <v>108</v>
      </c>
      <c r="F423" s="28" t="s">
        <v>113</v>
      </c>
      <c r="G423" s="28" t="str">
        <f>VLOOKUP(Repository_table[[#This Row],[Country of Destination]],$T$11:$U$45,2,)</f>
        <v>East Asia and Pacific</v>
      </c>
      <c r="H423" s="28" t="s">
        <v>254</v>
      </c>
      <c r="I423" s="28" t="s">
        <v>270</v>
      </c>
      <c r="J423" s="34">
        <v>3080180</v>
      </c>
      <c r="K423" s="51">
        <v>3.31</v>
      </c>
      <c r="L423" s="171"/>
      <c r="N423" s="143"/>
    </row>
    <row r="424" spans="1:14" s="19" customFormat="1" ht="15.75" customHeight="1" x14ac:dyDescent="0.2">
      <c r="A424" s="170">
        <v>43274</v>
      </c>
      <c r="B424" s="30" t="s">
        <v>61</v>
      </c>
      <c r="C424" s="30" t="s">
        <v>61</v>
      </c>
      <c r="D424" s="28" t="s">
        <v>251</v>
      </c>
      <c r="E424" s="28" t="s">
        <v>108</v>
      </c>
      <c r="F424" s="28" t="s">
        <v>76</v>
      </c>
      <c r="G424" s="28" t="str">
        <f>VLOOKUP(Repository_table[[#This Row],[Country of Destination]],$T$11:$U$45,2,)</f>
        <v>Latin America and the Caribbean</v>
      </c>
      <c r="H424" s="28" t="s">
        <v>231</v>
      </c>
      <c r="I424" s="28" t="s">
        <v>270</v>
      </c>
      <c r="J424" s="34">
        <v>3568198</v>
      </c>
      <c r="K424" s="51">
        <v>3.31</v>
      </c>
      <c r="L424" s="171"/>
      <c r="N424" s="143"/>
    </row>
    <row r="425" spans="1:14" s="19" customFormat="1" ht="15.75" customHeight="1" x14ac:dyDescent="0.2">
      <c r="A425" s="170">
        <v>43276</v>
      </c>
      <c r="B425" s="30" t="s">
        <v>61</v>
      </c>
      <c r="C425" s="30" t="s">
        <v>61</v>
      </c>
      <c r="D425" s="28" t="s">
        <v>252</v>
      </c>
      <c r="E425" s="28" t="s">
        <v>108</v>
      </c>
      <c r="F425" s="28" t="s">
        <v>81</v>
      </c>
      <c r="G425" s="28" t="str">
        <f>VLOOKUP(Repository_table[[#This Row],[Country of Destination]],$T$11:$U$45,2,)</f>
        <v>East Asia and Pacific</v>
      </c>
      <c r="H425" s="28" t="s">
        <v>206</v>
      </c>
      <c r="I425" s="28" t="s">
        <v>270</v>
      </c>
      <c r="J425" s="34">
        <v>3681601</v>
      </c>
      <c r="K425" s="51">
        <v>3.31</v>
      </c>
      <c r="L425" s="171"/>
      <c r="N425" s="143"/>
    </row>
    <row r="426" spans="1:14" s="19" customFormat="1" ht="15.75" customHeight="1" x14ac:dyDescent="0.2">
      <c r="A426" s="170">
        <v>43277</v>
      </c>
      <c r="B426" s="30" t="s">
        <v>61</v>
      </c>
      <c r="C426" s="30" t="s">
        <v>61</v>
      </c>
      <c r="D426" s="28" t="s">
        <v>251</v>
      </c>
      <c r="E426" s="28" t="s">
        <v>108</v>
      </c>
      <c r="F426" s="28" t="s">
        <v>113</v>
      </c>
      <c r="G426" s="28" t="str">
        <f>VLOOKUP(Repository_table[[#This Row],[Country of Destination]],$T$11:$U$45,2,)</f>
        <v>East Asia and Pacific</v>
      </c>
      <c r="H426" s="28" t="s">
        <v>167</v>
      </c>
      <c r="I426" s="28" t="s">
        <v>270</v>
      </c>
      <c r="J426" s="34">
        <v>3690759</v>
      </c>
      <c r="K426" s="51">
        <v>3.31</v>
      </c>
      <c r="L426" s="171"/>
      <c r="N426" s="143"/>
    </row>
    <row r="427" spans="1:14" s="19" customFormat="1" ht="15.75" customHeight="1" x14ac:dyDescent="0.2">
      <c r="A427" s="170">
        <v>43279</v>
      </c>
      <c r="B427" s="30" t="s">
        <v>61</v>
      </c>
      <c r="C427" s="30" t="s">
        <v>61</v>
      </c>
      <c r="D427" s="28" t="s">
        <v>251</v>
      </c>
      <c r="E427" s="28" t="s">
        <v>108</v>
      </c>
      <c r="F427" s="28" t="s">
        <v>76</v>
      </c>
      <c r="G427" s="28" t="str">
        <f>VLOOKUP(Repository_table[[#This Row],[Country of Destination]],$T$11:$U$45,2,)</f>
        <v>Latin America and the Caribbean</v>
      </c>
      <c r="H427" s="28" t="s">
        <v>233</v>
      </c>
      <c r="I427" s="28" t="s">
        <v>270</v>
      </c>
      <c r="J427" s="34">
        <v>3446813</v>
      </c>
      <c r="K427" s="51">
        <v>3.31</v>
      </c>
      <c r="L427" s="171"/>
      <c r="N427" s="143"/>
    </row>
    <row r="428" spans="1:14" s="19" customFormat="1" ht="15.75" customHeight="1" x14ac:dyDescent="0.2">
      <c r="A428" s="170">
        <v>43281</v>
      </c>
      <c r="B428" s="30" t="s">
        <v>193</v>
      </c>
      <c r="C428" s="30" t="s">
        <v>211</v>
      </c>
      <c r="D428" s="28" t="s">
        <v>267</v>
      </c>
      <c r="E428" s="28" t="s">
        <v>108</v>
      </c>
      <c r="F428" s="28" t="s">
        <v>157</v>
      </c>
      <c r="G428" s="28" t="str">
        <f>VLOOKUP(Repository_table[[#This Row],[Country of Destination]],$T$11:$U$45,2,)</f>
        <v>Middle East and North Africa</v>
      </c>
      <c r="H428" s="28" t="s">
        <v>236</v>
      </c>
      <c r="I428" s="28" t="s">
        <v>263</v>
      </c>
      <c r="J428" s="34">
        <v>3201097</v>
      </c>
      <c r="K428" s="51">
        <v>6.59</v>
      </c>
      <c r="L428" s="171" t="s">
        <v>106</v>
      </c>
      <c r="N428" s="143"/>
    </row>
    <row r="429" spans="1:14" s="19" customFormat="1" ht="15.75" customHeight="1" x14ac:dyDescent="0.2">
      <c r="A429" s="170">
        <v>43281</v>
      </c>
      <c r="B429" s="30" t="s">
        <v>61</v>
      </c>
      <c r="C429" s="30" t="s">
        <v>61</v>
      </c>
      <c r="D429" s="28" t="s">
        <v>251</v>
      </c>
      <c r="E429" s="28" t="s">
        <v>108</v>
      </c>
      <c r="F429" s="28" t="s">
        <v>76</v>
      </c>
      <c r="G429" s="28" t="str">
        <f>VLOOKUP(Repository_table[[#This Row],[Country of Destination]],$T$11:$U$45,2,)</f>
        <v>Latin America and the Caribbean</v>
      </c>
      <c r="H429" s="28" t="s">
        <v>230</v>
      </c>
      <c r="I429" s="28" t="s">
        <v>270</v>
      </c>
      <c r="J429" s="34">
        <v>3541349</v>
      </c>
      <c r="K429" s="51">
        <v>3.31</v>
      </c>
      <c r="L429" s="171"/>
      <c r="N429" s="143"/>
    </row>
    <row r="430" spans="1:14" s="19" customFormat="1" ht="15.75" customHeight="1" x14ac:dyDescent="0.2">
      <c r="A430" s="170">
        <v>43282</v>
      </c>
      <c r="B430" s="30" t="s">
        <v>61</v>
      </c>
      <c r="C430" s="30" t="s">
        <v>61</v>
      </c>
      <c r="D430" s="28" t="s">
        <v>252</v>
      </c>
      <c r="E430" s="28" t="s">
        <v>108</v>
      </c>
      <c r="F430" s="28" t="s">
        <v>72</v>
      </c>
      <c r="G430" s="28" t="str">
        <f>VLOOKUP(Repository_table[[#This Row],[Country of Destination]],$T$11:$U$45,2,)</f>
        <v>East Asia and Pacific</v>
      </c>
      <c r="H430" s="28" t="s">
        <v>187</v>
      </c>
      <c r="I430" s="28" t="s">
        <v>270</v>
      </c>
      <c r="J430" s="34">
        <v>3671902</v>
      </c>
      <c r="K430" s="51">
        <v>3.31</v>
      </c>
      <c r="L430" s="171"/>
      <c r="N430" s="143"/>
    </row>
    <row r="431" spans="1:14" s="19" customFormat="1" ht="15.75" customHeight="1" x14ac:dyDescent="0.2">
      <c r="A431" s="170">
        <v>43283</v>
      </c>
      <c r="B431" s="30" t="s">
        <v>193</v>
      </c>
      <c r="C431" s="30" t="s">
        <v>212</v>
      </c>
      <c r="D431" s="28" t="s">
        <v>262</v>
      </c>
      <c r="E431" s="28" t="s">
        <v>108</v>
      </c>
      <c r="F431" s="28" t="s">
        <v>81</v>
      </c>
      <c r="G431" s="28" t="str">
        <f>VLOOKUP(Repository_table[[#This Row],[Country of Destination]],$T$11:$U$45,2,)</f>
        <v>East Asia and Pacific</v>
      </c>
      <c r="H431" s="28" t="s">
        <v>214</v>
      </c>
      <c r="I431" s="28" t="s">
        <v>263</v>
      </c>
      <c r="J431" s="34">
        <v>3706660</v>
      </c>
      <c r="K431" s="51">
        <v>8.16</v>
      </c>
      <c r="L431" s="171" t="s">
        <v>106</v>
      </c>
      <c r="N431" s="143"/>
    </row>
    <row r="432" spans="1:14" s="19" customFormat="1" ht="15.75" customHeight="1" x14ac:dyDescent="0.2">
      <c r="A432" s="170">
        <v>43283</v>
      </c>
      <c r="B432" s="30" t="s">
        <v>61</v>
      </c>
      <c r="C432" s="30" t="s">
        <v>61</v>
      </c>
      <c r="D432" s="28" t="s">
        <v>251</v>
      </c>
      <c r="E432" s="28" t="s">
        <v>108</v>
      </c>
      <c r="F432" s="28" t="s">
        <v>113</v>
      </c>
      <c r="G432" s="28" t="str">
        <f>VLOOKUP(Repository_table[[#This Row],[Country of Destination]],$T$11:$U$45,2,)</f>
        <v>East Asia and Pacific</v>
      </c>
      <c r="H432" s="28" t="s">
        <v>111</v>
      </c>
      <c r="I432" s="28" t="s">
        <v>270</v>
      </c>
      <c r="J432" s="34">
        <v>3697168</v>
      </c>
      <c r="K432" s="51">
        <v>3.45</v>
      </c>
      <c r="L432" s="171"/>
      <c r="N432" s="143"/>
    </row>
    <row r="433" spans="1:14" s="19" customFormat="1" ht="15.75" customHeight="1" x14ac:dyDescent="0.2">
      <c r="A433" s="170">
        <v>43284</v>
      </c>
      <c r="B433" s="30" t="s">
        <v>61</v>
      </c>
      <c r="C433" s="30" t="s">
        <v>61</v>
      </c>
      <c r="D433" s="28" t="s">
        <v>251</v>
      </c>
      <c r="E433" s="28" t="s">
        <v>108</v>
      </c>
      <c r="F433" s="28" t="s">
        <v>112</v>
      </c>
      <c r="G433" s="28" t="str">
        <f>VLOOKUP(Repository_table[[#This Row],[Country of Destination]],$T$11:$U$45,2,)</f>
        <v>Latin America and the Caribbean</v>
      </c>
      <c r="H433" s="28" t="s">
        <v>245</v>
      </c>
      <c r="I433" s="28" t="s">
        <v>270</v>
      </c>
      <c r="J433" s="34">
        <v>3276309</v>
      </c>
      <c r="K433" s="51">
        <v>6.31</v>
      </c>
      <c r="L433" s="171" t="s">
        <v>106</v>
      </c>
      <c r="N433" s="143"/>
    </row>
    <row r="434" spans="1:14" s="19" customFormat="1" ht="15.75" customHeight="1" x14ac:dyDescent="0.2">
      <c r="A434" s="170">
        <v>43285</v>
      </c>
      <c r="B434" s="30" t="s">
        <v>61</v>
      </c>
      <c r="C434" s="30" t="s">
        <v>61</v>
      </c>
      <c r="D434" s="28" t="s">
        <v>251</v>
      </c>
      <c r="E434" s="28" t="s">
        <v>108</v>
      </c>
      <c r="F434" s="28" t="s">
        <v>76</v>
      </c>
      <c r="G434" s="28" t="str">
        <f>VLOOKUP(Repository_table[[#This Row],[Country of Destination]],$T$11:$U$45,2,)</f>
        <v>Latin America and the Caribbean</v>
      </c>
      <c r="H434" s="28" t="s">
        <v>96</v>
      </c>
      <c r="I434" s="28" t="s">
        <v>270</v>
      </c>
      <c r="J434" s="34">
        <v>3676521</v>
      </c>
      <c r="K434" s="51">
        <v>3.45</v>
      </c>
      <c r="L434" s="171"/>
      <c r="N434" s="143"/>
    </row>
    <row r="435" spans="1:14" s="19" customFormat="1" ht="15.75" customHeight="1" x14ac:dyDescent="0.2">
      <c r="A435" s="170">
        <v>43287</v>
      </c>
      <c r="B435" s="30" t="s">
        <v>193</v>
      </c>
      <c r="C435" s="30" t="s">
        <v>212</v>
      </c>
      <c r="D435" s="28" t="s">
        <v>262</v>
      </c>
      <c r="E435" s="28" t="s">
        <v>108</v>
      </c>
      <c r="F435" s="28" t="s">
        <v>81</v>
      </c>
      <c r="G435" s="28" t="str">
        <f>VLOOKUP(Repository_table[[#This Row],[Country of Destination]],$T$11:$U$45,2,)</f>
        <v>East Asia and Pacific</v>
      </c>
      <c r="H435" s="28" t="s">
        <v>226</v>
      </c>
      <c r="I435" s="28" t="s">
        <v>263</v>
      </c>
      <c r="J435" s="34">
        <v>2675768</v>
      </c>
      <c r="K435" s="51">
        <v>7.56</v>
      </c>
      <c r="L435" s="171" t="s">
        <v>106</v>
      </c>
      <c r="N435" s="143"/>
    </row>
    <row r="436" spans="1:14" s="19" customFormat="1" ht="15.75" customHeight="1" x14ac:dyDescent="0.2">
      <c r="A436" s="170">
        <v>43287</v>
      </c>
      <c r="B436" s="30" t="s">
        <v>61</v>
      </c>
      <c r="C436" s="30" t="s">
        <v>61</v>
      </c>
      <c r="D436" s="28" t="s">
        <v>252</v>
      </c>
      <c r="E436" s="28" t="s">
        <v>108</v>
      </c>
      <c r="F436" s="28" t="s">
        <v>177</v>
      </c>
      <c r="G436" s="28" t="str">
        <f>VLOOKUP(Repository_table[[#This Row],[Country of Destination]],$T$11:$U$45,2,)</f>
        <v>Latin America and the Caribbean</v>
      </c>
      <c r="H436" s="28" t="s">
        <v>242</v>
      </c>
      <c r="I436" s="28" t="s">
        <v>270</v>
      </c>
      <c r="J436" s="34">
        <v>3272666</v>
      </c>
      <c r="K436" s="51">
        <v>6.45</v>
      </c>
      <c r="L436" s="171" t="s">
        <v>106</v>
      </c>
      <c r="N436" s="143"/>
    </row>
    <row r="437" spans="1:14" s="19" customFormat="1" ht="15.75" customHeight="1" x14ac:dyDescent="0.2">
      <c r="A437" s="170">
        <v>43288</v>
      </c>
      <c r="B437" s="30" t="s">
        <v>61</v>
      </c>
      <c r="C437" s="30" t="s">
        <v>61</v>
      </c>
      <c r="D437" s="28" t="s">
        <v>251</v>
      </c>
      <c r="E437" s="28" t="s">
        <v>108</v>
      </c>
      <c r="F437" s="28" t="s">
        <v>113</v>
      </c>
      <c r="G437" s="28" t="str">
        <f>VLOOKUP(Repository_table[[#This Row],[Country of Destination]],$T$11:$U$45,2,)</f>
        <v>East Asia and Pacific</v>
      </c>
      <c r="H437" s="28" t="s">
        <v>160</v>
      </c>
      <c r="I437" s="28" t="s">
        <v>270</v>
      </c>
      <c r="J437" s="34">
        <v>3711089</v>
      </c>
      <c r="K437" s="51">
        <v>3.45</v>
      </c>
      <c r="L437" s="171"/>
      <c r="N437" s="143"/>
    </row>
    <row r="438" spans="1:14" s="19" customFormat="1" ht="15.75" customHeight="1" x14ac:dyDescent="0.2">
      <c r="A438" s="170">
        <v>43290</v>
      </c>
      <c r="B438" s="30" t="s">
        <v>193</v>
      </c>
      <c r="C438" s="30" t="s">
        <v>211</v>
      </c>
      <c r="D438" s="28" t="s">
        <v>262</v>
      </c>
      <c r="E438" s="28" t="s">
        <v>108</v>
      </c>
      <c r="F438" s="28" t="s">
        <v>177</v>
      </c>
      <c r="G438" s="28" t="str">
        <f>VLOOKUP(Repository_table[[#This Row],[Country of Destination]],$T$11:$U$45,2,)</f>
        <v>Latin America and the Caribbean</v>
      </c>
      <c r="H438" s="28" t="s">
        <v>169</v>
      </c>
      <c r="I438" s="28" t="s">
        <v>263</v>
      </c>
      <c r="J438" s="34">
        <v>532877</v>
      </c>
      <c r="K438" s="51">
        <v>6.65</v>
      </c>
      <c r="L438" s="171" t="s">
        <v>220</v>
      </c>
      <c r="N438" s="143"/>
    </row>
    <row r="439" spans="1:14" s="19" customFormat="1" ht="15.75" customHeight="1" x14ac:dyDescent="0.2">
      <c r="A439" s="170">
        <v>43290</v>
      </c>
      <c r="B439" s="30" t="s">
        <v>193</v>
      </c>
      <c r="C439" s="30" t="s">
        <v>211</v>
      </c>
      <c r="D439" s="28" t="s">
        <v>262</v>
      </c>
      <c r="E439" s="28" t="s">
        <v>108</v>
      </c>
      <c r="F439" s="28" t="s">
        <v>178</v>
      </c>
      <c r="G439" s="28" t="str">
        <f>VLOOKUP(Repository_table[[#This Row],[Country of Destination]],$T$11:$U$45,2,)</f>
        <v>Latin America and the Caribbean</v>
      </c>
      <c r="H439" s="28" t="s">
        <v>169</v>
      </c>
      <c r="I439" s="28" t="s">
        <v>263</v>
      </c>
      <c r="J439" s="34">
        <v>2939062</v>
      </c>
      <c r="K439" s="51">
        <v>6.65</v>
      </c>
      <c r="L439" s="171" t="s">
        <v>220</v>
      </c>
      <c r="N439" s="143"/>
    </row>
    <row r="440" spans="1:14" s="19" customFormat="1" ht="15.75" customHeight="1" x14ac:dyDescent="0.2">
      <c r="A440" s="170">
        <v>43290</v>
      </c>
      <c r="B440" s="30" t="s">
        <v>61</v>
      </c>
      <c r="C440" s="30" t="s">
        <v>61</v>
      </c>
      <c r="D440" s="28" t="s">
        <v>251</v>
      </c>
      <c r="E440" s="28" t="s">
        <v>108</v>
      </c>
      <c r="F440" s="28" t="s">
        <v>76</v>
      </c>
      <c r="G440" s="28" t="str">
        <f>VLOOKUP(Repository_table[[#This Row],[Country of Destination]],$T$11:$U$45,2,)</f>
        <v>Latin America and the Caribbean</v>
      </c>
      <c r="H440" s="28" t="s">
        <v>231</v>
      </c>
      <c r="I440" s="28" t="s">
        <v>270</v>
      </c>
      <c r="J440" s="34">
        <v>3705625</v>
      </c>
      <c r="K440" s="51">
        <v>3.45</v>
      </c>
      <c r="L440" s="171"/>
      <c r="N440" s="143"/>
    </row>
    <row r="441" spans="1:14" s="19" customFormat="1" ht="15.75" customHeight="1" x14ac:dyDescent="0.2">
      <c r="A441" s="170">
        <v>43292</v>
      </c>
      <c r="B441" s="30" t="s">
        <v>61</v>
      </c>
      <c r="C441" s="30" t="s">
        <v>61</v>
      </c>
      <c r="D441" s="28" t="s">
        <v>252</v>
      </c>
      <c r="E441" s="28" t="s">
        <v>108</v>
      </c>
      <c r="F441" s="28" t="s">
        <v>81</v>
      </c>
      <c r="G441" s="28" t="str">
        <f>VLOOKUP(Repository_table[[#This Row],[Country of Destination]],$T$11:$U$45,2,)</f>
        <v>East Asia and Pacific</v>
      </c>
      <c r="H441" s="28" t="s">
        <v>117</v>
      </c>
      <c r="I441" s="28" t="s">
        <v>270</v>
      </c>
      <c r="J441" s="34">
        <v>3668622</v>
      </c>
      <c r="K441" s="51">
        <v>3.45</v>
      </c>
      <c r="L441" s="171"/>
      <c r="N441" s="143"/>
    </row>
    <row r="442" spans="1:14" s="19" customFormat="1" ht="15.75" customHeight="1" x14ac:dyDescent="0.2">
      <c r="A442" s="170">
        <v>43294</v>
      </c>
      <c r="B442" s="30" t="s">
        <v>61</v>
      </c>
      <c r="C442" s="30" t="s">
        <v>61</v>
      </c>
      <c r="D442" s="28" t="s">
        <v>252</v>
      </c>
      <c r="E442" s="28" t="s">
        <v>108</v>
      </c>
      <c r="F442" s="28" t="s">
        <v>177</v>
      </c>
      <c r="G442" s="28" t="str">
        <f>VLOOKUP(Repository_table[[#This Row],[Country of Destination]],$T$11:$U$45,2,)</f>
        <v>Latin America and the Caribbean</v>
      </c>
      <c r="H442" s="28" t="s">
        <v>173</v>
      </c>
      <c r="I442" s="28" t="s">
        <v>270</v>
      </c>
      <c r="J442" s="34">
        <v>3685431</v>
      </c>
      <c r="K442" s="51">
        <v>6.45</v>
      </c>
      <c r="L442" s="171" t="s">
        <v>106</v>
      </c>
      <c r="N442" s="143"/>
    </row>
    <row r="443" spans="1:14" s="19" customFormat="1" ht="15.75" customHeight="1" x14ac:dyDescent="0.2">
      <c r="A443" s="170">
        <v>43294</v>
      </c>
      <c r="B443" s="30" t="s">
        <v>61</v>
      </c>
      <c r="C443" s="30" t="s">
        <v>61</v>
      </c>
      <c r="D443" s="28" t="s">
        <v>252</v>
      </c>
      <c r="E443" s="28" t="s">
        <v>108</v>
      </c>
      <c r="F443" s="28" t="s">
        <v>177</v>
      </c>
      <c r="G443" s="28" t="str">
        <f>VLOOKUP(Repository_table[[#This Row],[Country of Destination]],$T$11:$U$45,2,)</f>
        <v>Latin America and the Caribbean</v>
      </c>
      <c r="H443" s="28" t="s">
        <v>179</v>
      </c>
      <c r="I443" s="28" t="s">
        <v>270</v>
      </c>
      <c r="J443" s="34">
        <v>1772975</v>
      </c>
      <c r="K443" s="51">
        <v>6.45</v>
      </c>
      <c r="L443" s="171" t="s">
        <v>220</v>
      </c>
      <c r="N443" s="143"/>
    </row>
    <row r="444" spans="1:14" s="19" customFormat="1" ht="15.75" customHeight="1" x14ac:dyDescent="0.2">
      <c r="A444" s="170">
        <v>43294</v>
      </c>
      <c r="B444" s="30" t="s">
        <v>61</v>
      </c>
      <c r="C444" s="30" t="s">
        <v>61</v>
      </c>
      <c r="D444" s="28" t="s">
        <v>251</v>
      </c>
      <c r="E444" s="28" t="s">
        <v>108</v>
      </c>
      <c r="F444" s="28" t="s">
        <v>201</v>
      </c>
      <c r="G444" s="28" t="str">
        <f>VLOOKUP(Repository_table[[#This Row],[Country of Destination]],$T$11:$U$45,2,)</f>
        <v>Latin America and the Caribbean</v>
      </c>
      <c r="H444" s="28" t="s">
        <v>179</v>
      </c>
      <c r="I444" s="28" t="s">
        <v>270</v>
      </c>
      <c r="J444" s="34">
        <v>1520841</v>
      </c>
      <c r="K444" s="51">
        <v>6.45</v>
      </c>
      <c r="L444" s="171" t="s">
        <v>220</v>
      </c>
      <c r="N444" s="143"/>
    </row>
    <row r="445" spans="1:14" s="19" customFormat="1" ht="15.75" customHeight="1" x14ac:dyDescent="0.2">
      <c r="A445" s="170">
        <v>43295</v>
      </c>
      <c r="B445" s="30" t="s">
        <v>61</v>
      </c>
      <c r="C445" s="30" t="s">
        <v>61</v>
      </c>
      <c r="D445" s="28" t="s">
        <v>252</v>
      </c>
      <c r="E445" s="28" t="s">
        <v>108</v>
      </c>
      <c r="F445" s="28" t="s">
        <v>240</v>
      </c>
      <c r="G445" s="28" t="str">
        <f>VLOOKUP(Repository_table[[#This Row],[Country of Destination]],$T$11:$U$45,2,)</f>
        <v>Europe and Central Asia</v>
      </c>
      <c r="H445" s="28" t="s">
        <v>230</v>
      </c>
      <c r="I445" s="28" t="s">
        <v>270</v>
      </c>
      <c r="J445" s="34">
        <v>2926992</v>
      </c>
      <c r="K445" s="51">
        <v>6.45</v>
      </c>
      <c r="L445" s="171" t="s">
        <v>106</v>
      </c>
      <c r="N445" s="143"/>
    </row>
    <row r="446" spans="1:14" s="19" customFormat="1" ht="15.75" customHeight="1" x14ac:dyDescent="0.2">
      <c r="A446" s="170">
        <v>43297</v>
      </c>
      <c r="B446" s="30" t="s">
        <v>61</v>
      </c>
      <c r="C446" s="30" t="s">
        <v>61</v>
      </c>
      <c r="D446" s="28" t="s">
        <v>252</v>
      </c>
      <c r="E446" s="28" t="s">
        <v>108</v>
      </c>
      <c r="F446" s="28" t="s">
        <v>177</v>
      </c>
      <c r="G446" s="28" t="str">
        <f>VLOOKUP(Repository_table[[#This Row],[Country of Destination]],$T$11:$U$45,2,)</f>
        <v>Latin America and the Caribbean</v>
      </c>
      <c r="H446" s="28" t="s">
        <v>243</v>
      </c>
      <c r="I446" s="28" t="s">
        <v>270</v>
      </c>
      <c r="J446" s="34">
        <v>3275867</v>
      </c>
      <c r="K446" s="51">
        <v>3.45</v>
      </c>
      <c r="L446" s="171"/>
      <c r="N446" s="143"/>
    </row>
    <row r="447" spans="1:14" s="19" customFormat="1" ht="15.75" customHeight="1" x14ac:dyDescent="0.2">
      <c r="A447" s="170">
        <v>43298</v>
      </c>
      <c r="B447" s="30" t="s">
        <v>61</v>
      </c>
      <c r="C447" s="30" t="s">
        <v>61</v>
      </c>
      <c r="D447" s="28" t="s">
        <v>251</v>
      </c>
      <c r="E447" s="28" t="s">
        <v>108</v>
      </c>
      <c r="F447" s="28" t="s">
        <v>76</v>
      </c>
      <c r="G447" s="28" t="str">
        <f>VLOOKUP(Repository_table[[#This Row],[Country of Destination]],$T$11:$U$45,2,)</f>
        <v>Latin America and the Caribbean</v>
      </c>
      <c r="H447" s="28" t="s">
        <v>246</v>
      </c>
      <c r="I447" s="28" t="s">
        <v>270</v>
      </c>
      <c r="J447" s="34">
        <v>3541451</v>
      </c>
      <c r="K447" s="51">
        <v>3.45</v>
      </c>
      <c r="L447" s="171"/>
      <c r="N447" s="143"/>
    </row>
    <row r="448" spans="1:14" s="19" customFormat="1" ht="15.75" customHeight="1" x14ac:dyDescent="0.2">
      <c r="A448" s="170">
        <v>43299</v>
      </c>
      <c r="B448" s="30" t="s">
        <v>61</v>
      </c>
      <c r="C448" s="30" t="s">
        <v>61</v>
      </c>
      <c r="D448" s="28" t="s">
        <v>252</v>
      </c>
      <c r="E448" s="28" t="s">
        <v>108</v>
      </c>
      <c r="F448" s="28" t="s">
        <v>369</v>
      </c>
      <c r="G448" s="28" t="str">
        <f>VLOOKUP(Repository_table[[#This Row],[Country of Destination]],$T$11:$U$45,2,)</f>
        <v>East Asia and Pacific</v>
      </c>
      <c r="H448" s="28" t="s">
        <v>244</v>
      </c>
      <c r="I448" s="28" t="s">
        <v>270</v>
      </c>
      <c r="J448" s="34">
        <v>3233836</v>
      </c>
      <c r="K448" s="51">
        <v>6.45</v>
      </c>
      <c r="L448" s="171" t="s">
        <v>106</v>
      </c>
      <c r="N448" s="143"/>
    </row>
    <row r="449" spans="1:14" s="19" customFormat="1" ht="15.75" customHeight="1" x14ac:dyDescent="0.2">
      <c r="A449" s="170">
        <v>43301</v>
      </c>
      <c r="B449" s="30" t="s">
        <v>193</v>
      </c>
      <c r="C449" s="30" t="s">
        <v>211</v>
      </c>
      <c r="D449" s="28" t="s">
        <v>267</v>
      </c>
      <c r="E449" s="28" t="s">
        <v>108</v>
      </c>
      <c r="F449" s="28" t="s">
        <v>112</v>
      </c>
      <c r="G449" s="28" t="str">
        <f>VLOOKUP(Repository_table[[#This Row],[Country of Destination]],$T$11:$U$45,2,)</f>
        <v>Latin America and the Caribbean</v>
      </c>
      <c r="H449" s="28" t="s">
        <v>92</v>
      </c>
      <c r="I449" s="28" t="s">
        <v>263</v>
      </c>
      <c r="J449" s="34">
        <v>3249067</v>
      </c>
      <c r="K449" s="51">
        <v>6.73</v>
      </c>
      <c r="L449" s="171" t="s">
        <v>106</v>
      </c>
      <c r="N449" s="143"/>
    </row>
    <row r="450" spans="1:14" s="19" customFormat="1" ht="15.75" customHeight="1" x14ac:dyDescent="0.2">
      <c r="A450" s="170">
        <v>43301</v>
      </c>
      <c r="B450" s="30" t="s">
        <v>61</v>
      </c>
      <c r="C450" s="30" t="s">
        <v>61</v>
      </c>
      <c r="D450" s="28" t="s">
        <v>252</v>
      </c>
      <c r="E450" s="28" t="s">
        <v>108</v>
      </c>
      <c r="F450" s="28" t="s">
        <v>72</v>
      </c>
      <c r="G450" s="28" t="str">
        <f>VLOOKUP(Repository_table[[#This Row],[Country of Destination]],$T$11:$U$45,2,)</f>
        <v>East Asia and Pacific</v>
      </c>
      <c r="H450" s="28" t="s">
        <v>96</v>
      </c>
      <c r="I450" s="28" t="s">
        <v>270</v>
      </c>
      <c r="J450" s="34">
        <v>3308553</v>
      </c>
      <c r="K450" s="51">
        <v>3.45</v>
      </c>
      <c r="L450" s="171"/>
      <c r="N450" s="143"/>
    </row>
    <row r="451" spans="1:14" s="19" customFormat="1" ht="15.75" customHeight="1" x14ac:dyDescent="0.2">
      <c r="A451" s="170">
        <v>43302</v>
      </c>
      <c r="B451" s="30" t="s">
        <v>61</v>
      </c>
      <c r="C451" s="30" t="s">
        <v>61</v>
      </c>
      <c r="D451" s="28" t="s">
        <v>251</v>
      </c>
      <c r="E451" s="28" t="s">
        <v>108</v>
      </c>
      <c r="F451" s="28" t="s">
        <v>113</v>
      </c>
      <c r="G451" s="28" t="str">
        <f>VLOOKUP(Repository_table[[#This Row],[Country of Destination]],$T$11:$U$45,2,)</f>
        <v>East Asia and Pacific</v>
      </c>
      <c r="H451" s="28" t="s">
        <v>222</v>
      </c>
      <c r="I451" s="28" t="s">
        <v>270</v>
      </c>
      <c r="J451" s="34">
        <v>2938688</v>
      </c>
      <c r="K451" s="51">
        <v>3.45</v>
      </c>
      <c r="L451" s="171"/>
      <c r="N451" s="143"/>
    </row>
    <row r="452" spans="1:14" s="19" customFormat="1" ht="15.75" customHeight="1" x14ac:dyDescent="0.2">
      <c r="A452" s="170">
        <v>43303</v>
      </c>
      <c r="B452" s="30" t="s">
        <v>193</v>
      </c>
      <c r="C452" s="30" t="s">
        <v>212</v>
      </c>
      <c r="D452" s="28" t="s">
        <v>262</v>
      </c>
      <c r="E452" s="28" t="s">
        <v>108</v>
      </c>
      <c r="F452" s="28" t="s">
        <v>81</v>
      </c>
      <c r="G452" s="28" t="str">
        <f>VLOOKUP(Repository_table[[#This Row],[Country of Destination]],$T$11:$U$45,2,)</f>
        <v>East Asia and Pacific</v>
      </c>
      <c r="H452" s="28" t="s">
        <v>118</v>
      </c>
      <c r="I452" s="28" t="s">
        <v>263</v>
      </c>
      <c r="J452" s="34">
        <v>3387420</v>
      </c>
      <c r="K452" s="51">
        <v>7.56</v>
      </c>
      <c r="L452" s="171" t="s">
        <v>106</v>
      </c>
      <c r="N452" s="143"/>
    </row>
    <row r="453" spans="1:14" s="19" customFormat="1" ht="15.75" customHeight="1" x14ac:dyDescent="0.2">
      <c r="A453" s="170">
        <v>43303</v>
      </c>
      <c r="B453" s="30" t="s">
        <v>61</v>
      </c>
      <c r="C453" s="30" t="s">
        <v>61</v>
      </c>
      <c r="D453" s="28" t="s">
        <v>251</v>
      </c>
      <c r="E453" s="28" t="s">
        <v>108</v>
      </c>
      <c r="F453" s="28" t="s">
        <v>76</v>
      </c>
      <c r="G453" s="28" t="str">
        <f>VLOOKUP(Repository_table[[#This Row],[Country of Destination]],$T$11:$U$45,2,)</f>
        <v>Latin America and the Caribbean</v>
      </c>
      <c r="H453" s="28" t="s">
        <v>260</v>
      </c>
      <c r="I453" s="28" t="s">
        <v>270</v>
      </c>
      <c r="J453" s="34">
        <v>3662804</v>
      </c>
      <c r="K453" s="51">
        <v>3.45</v>
      </c>
      <c r="L453" s="171"/>
      <c r="N453" s="143"/>
    </row>
    <row r="454" spans="1:14" s="19" customFormat="1" ht="15.75" customHeight="1" x14ac:dyDescent="0.2">
      <c r="A454" s="170">
        <v>43305</v>
      </c>
      <c r="B454" s="30" t="s">
        <v>61</v>
      </c>
      <c r="C454" s="30" t="s">
        <v>61</v>
      </c>
      <c r="D454" s="28" t="s">
        <v>251</v>
      </c>
      <c r="E454" s="28" t="s">
        <v>108</v>
      </c>
      <c r="F454" s="28" t="s">
        <v>76</v>
      </c>
      <c r="G454" s="28" t="str">
        <f>VLOOKUP(Repository_table[[#This Row],[Country of Destination]],$T$11:$U$45,2,)</f>
        <v>Latin America and the Caribbean</v>
      </c>
      <c r="H454" s="28" t="s">
        <v>80</v>
      </c>
      <c r="I454" s="28" t="s">
        <v>270</v>
      </c>
      <c r="J454" s="34">
        <v>3252556</v>
      </c>
      <c r="K454" s="51">
        <v>6.45</v>
      </c>
      <c r="L454" s="171" t="s">
        <v>106</v>
      </c>
      <c r="N454" s="143"/>
    </row>
    <row r="455" spans="1:14" s="19" customFormat="1" ht="15.75" customHeight="1" x14ac:dyDescent="0.2">
      <c r="A455" s="170">
        <v>43307</v>
      </c>
      <c r="B455" s="30" t="s">
        <v>61</v>
      </c>
      <c r="C455" s="30" t="s">
        <v>61</v>
      </c>
      <c r="D455" s="28" t="s">
        <v>251</v>
      </c>
      <c r="E455" s="28" t="s">
        <v>108</v>
      </c>
      <c r="F455" s="28" t="s">
        <v>76</v>
      </c>
      <c r="G455" s="28" t="str">
        <f>VLOOKUP(Repository_table[[#This Row],[Country of Destination]],$T$11:$U$45,2,)</f>
        <v>Latin America and the Caribbean</v>
      </c>
      <c r="H455" s="28" t="s">
        <v>246</v>
      </c>
      <c r="I455" s="28" t="s">
        <v>270</v>
      </c>
      <c r="J455" s="34">
        <v>3397614</v>
      </c>
      <c r="K455" s="51">
        <v>3.45</v>
      </c>
      <c r="L455" s="171"/>
      <c r="N455" s="143"/>
    </row>
    <row r="456" spans="1:14" s="19" customFormat="1" ht="15.75" customHeight="1" x14ac:dyDescent="0.2">
      <c r="A456" s="170">
        <v>43308</v>
      </c>
      <c r="B456" s="30" t="s">
        <v>193</v>
      </c>
      <c r="C456" s="30" t="s">
        <v>211</v>
      </c>
      <c r="D456" s="28" t="s">
        <v>262</v>
      </c>
      <c r="E456" s="28" t="s">
        <v>108</v>
      </c>
      <c r="F456" s="28" t="s">
        <v>68</v>
      </c>
      <c r="G456" s="28" t="str">
        <f>VLOOKUP(Repository_table[[#This Row],[Country of Destination]],$T$11:$U$45,2,)</f>
        <v>South Asia</v>
      </c>
      <c r="H456" s="28" t="s">
        <v>239</v>
      </c>
      <c r="I456" s="28" t="s">
        <v>263</v>
      </c>
      <c r="J456" s="34">
        <v>2699648</v>
      </c>
      <c r="K456" s="51">
        <v>6.73</v>
      </c>
      <c r="L456" s="171" t="s">
        <v>106</v>
      </c>
      <c r="N456" s="143"/>
    </row>
    <row r="457" spans="1:14" s="19" customFormat="1" ht="15.75" customHeight="1" x14ac:dyDescent="0.2">
      <c r="A457" s="170">
        <v>43308</v>
      </c>
      <c r="B457" s="30" t="s">
        <v>61</v>
      </c>
      <c r="C457" s="30" t="s">
        <v>61</v>
      </c>
      <c r="D457" s="28" t="s">
        <v>251</v>
      </c>
      <c r="E457" s="28" t="s">
        <v>108</v>
      </c>
      <c r="F457" s="28" t="s">
        <v>113</v>
      </c>
      <c r="G457" s="28" t="str">
        <f>VLOOKUP(Repository_table[[#This Row],[Country of Destination]],$T$11:$U$45,2,)</f>
        <v>East Asia and Pacific</v>
      </c>
      <c r="H457" s="28" t="s">
        <v>255</v>
      </c>
      <c r="I457" s="28" t="s">
        <v>270</v>
      </c>
      <c r="J457" s="34">
        <v>3692915</v>
      </c>
      <c r="K457" s="51">
        <v>3.45</v>
      </c>
      <c r="L457" s="171"/>
      <c r="N457" s="143"/>
    </row>
    <row r="458" spans="1:14" s="19" customFormat="1" ht="15.75" customHeight="1" x14ac:dyDescent="0.2">
      <c r="A458" s="170">
        <v>43309</v>
      </c>
      <c r="B458" s="30" t="s">
        <v>61</v>
      </c>
      <c r="C458" s="30" t="s">
        <v>61</v>
      </c>
      <c r="D458" s="28" t="s">
        <v>252</v>
      </c>
      <c r="E458" s="28" t="s">
        <v>108</v>
      </c>
      <c r="F458" s="28" t="s">
        <v>241</v>
      </c>
      <c r="G458" s="28" t="str">
        <f>VLOOKUP(Repository_table[[#This Row],[Country of Destination]],$T$11:$U$45,2,)</f>
        <v>Europe and Central Asia</v>
      </c>
      <c r="H458" s="28" t="s">
        <v>340</v>
      </c>
      <c r="I458" s="28" t="s">
        <v>270</v>
      </c>
      <c r="J458" s="34">
        <v>3229573</v>
      </c>
      <c r="K458" s="51">
        <v>6.45</v>
      </c>
      <c r="L458" s="171" t="s">
        <v>106</v>
      </c>
      <c r="N458" s="143"/>
    </row>
    <row r="459" spans="1:14" s="19" customFormat="1" ht="15.75" customHeight="1" x14ac:dyDescent="0.2">
      <c r="A459" s="170">
        <v>43311</v>
      </c>
      <c r="B459" s="30" t="s">
        <v>61</v>
      </c>
      <c r="C459" s="30" t="s">
        <v>61</v>
      </c>
      <c r="D459" s="28" t="s">
        <v>252</v>
      </c>
      <c r="E459" s="28" t="s">
        <v>108</v>
      </c>
      <c r="F459" s="28" t="s">
        <v>68</v>
      </c>
      <c r="G459" s="28" t="str">
        <f>VLOOKUP(Repository_table[[#This Row],[Country of Destination]],$T$11:$U$45,2,)</f>
        <v>South Asia</v>
      </c>
      <c r="H459" s="28" t="s">
        <v>184</v>
      </c>
      <c r="I459" s="28" t="s">
        <v>270</v>
      </c>
      <c r="J459" s="34">
        <v>3218409</v>
      </c>
      <c r="K459" s="51">
        <v>6.45</v>
      </c>
      <c r="L459" s="171" t="s">
        <v>106</v>
      </c>
      <c r="N459" s="143"/>
    </row>
    <row r="460" spans="1:14" s="19" customFormat="1" ht="15.75" customHeight="1" x14ac:dyDescent="0.2">
      <c r="A460" s="170">
        <v>43312</v>
      </c>
      <c r="B460" s="30" t="s">
        <v>61</v>
      </c>
      <c r="C460" s="30" t="s">
        <v>61</v>
      </c>
      <c r="D460" s="28" t="s">
        <v>252</v>
      </c>
      <c r="E460" s="28" t="s">
        <v>108</v>
      </c>
      <c r="F460" s="28" t="s">
        <v>72</v>
      </c>
      <c r="G460" s="28" t="str">
        <f>VLOOKUP(Repository_table[[#This Row],[Country of Destination]],$T$11:$U$45,2,)</f>
        <v>East Asia and Pacific</v>
      </c>
      <c r="H460" s="28" t="s">
        <v>86</v>
      </c>
      <c r="I460" s="28" t="s">
        <v>270</v>
      </c>
      <c r="J460" s="34">
        <v>3663288</v>
      </c>
      <c r="K460" s="51">
        <v>3.45</v>
      </c>
      <c r="L460" s="171"/>
      <c r="N460" s="143"/>
    </row>
    <row r="461" spans="1:14" s="19" customFormat="1" ht="15.75" customHeight="1" x14ac:dyDescent="0.2">
      <c r="A461" s="170">
        <v>43313</v>
      </c>
      <c r="B461" s="30" t="s">
        <v>61</v>
      </c>
      <c r="C461" s="30" t="s">
        <v>61</v>
      </c>
      <c r="D461" s="28" t="s">
        <v>252</v>
      </c>
      <c r="E461" s="28" t="s">
        <v>108</v>
      </c>
      <c r="F461" s="28" t="s">
        <v>177</v>
      </c>
      <c r="G461" s="28" t="str">
        <f>VLOOKUP(Repository_table[[#This Row],[Country of Destination]],$T$11:$U$45,2,)</f>
        <v>Latin America and the Caribbean</v>
      </c>
      <c r="H461" s="28" t="s">
        <v>208</v>
      </c>
      <c r="I461" s="28" t="s">
        <v>270</v>
      </c>
      <c r="J461" s="34">
        <v>3220855</v>
      </c>
      <c r="K461" s="51">
        <v>6.45</v>
      </c>
      <c r="L461" s="171" t="s">
        <v>106</v>
      </c>
      <c r="N461" s="143"/>
    </row>
    <row r="462" spans="1:14" s="19" customFormat="1" ht="15.75" customHeight="1" x14ac:dyDescent="0.2">
      <c r="A462" s="170">
        <v>43315</v>
      </c>
      <c r="B462" s="30" t="s">
        <v>193</v>
      </c>
      <c r="C462" s="30" t="s">
        <v>212</v>
      </c>
      <c r="D462" s="28" t="s">
        <v>262</v>
      </c>
      <c r="E462" s="28" t="s">
        <v>108</v>
      </c>
      <c r="F462" s="28" t="s">
        <v>81</v>
      </c>
      <c r="G462" s="28" t="str">
        <f>VLOOKUP(Repository_table[[#This Row],[Country of Destination]],$T$11:$U$45,2,)</f>
        <v>East Asia and Pacific</v>
      </c>
      <c r="H462" s="28" t="s">
        <v>123</v>
      </c>
      <c r="I462" s="28" t="s">
        <v>263</v>
      </c>
      <c r="J462" s="34">
        <v>3361773</v>
      </c>
      <c r="K462" s="51">
        <v>7.5</v>
      </c>
      <c r="L462" s="171" t="s">
        <v>106</v>
      </c>
      <c r="N462" s="143"/>
    </row>
    <row r="463" spans="1:14" s="19" customFormat="1" ht="15.75" customHeight="1" x14ac:dyDescent="0.2">
      <c r="A463" s="170">
        <v>43315</v>
      </c>
      <c r="B463" s="30" t="s">
        <v>61</v>
      </c>
      <c r="C463" s="30" t="s">
        <v>61</v>
      </c>
      <c r="D463" s="28" t="s">
        <v>251</v>
      </c>
      <c r="E463" s="28" t="s">
        <v>108</v>
      </c>
      <c r="F463" s="28" t="s">
        <v>76</v>
      </c>
      <c r="G463" s="28" t="str">
        <f>VLOOKUP(Repository_table[[#This Row],[Country of Destination]],$T$11:$U$45,2,)</f>
        <v>Latin America and the Caribbean</v>
      </c>
      <c r="H463" s="28" t="s">
        <v>246</v>
      </c>
      <c r="I463" s="28" t="s">
        <v>270</v>
      </c>
      <c r="J463" s="34">
        <v>3538277</v>
      </c>
      <c r="K463" s="51">
        <v>3.25</v>
      </c>
      <c r="L463" s="171"/>
      <c r="N463" s="143"/>
    </row>
    <row r="464" spans="1:14" s="19" customFormat="1" ht="15.75" customHeight="1" x14ac:dyDescent="0.2">
      <c r="A464" s="170">
        <v>43316</v>
      </c>
      <c r="B464" s="30" t="s">
        <v>61</v>
      </c>
      <c r="C464" s="30" t="s">
        <v>61</v>
      </c>
      <c r="D464" s="28" t="s">
        <v>251</v>
      </c>
      <c r="E464" s="28" t="s">
        <v>108</v>
      </c>
      <c r="F464" s="28" t="s">
        <v>113</v>
      </c>
      <c r="G464" s="28" t="str">
        <f>VLOOKUP(Repository_table[[#This Row],[Country of Destination]],$T$11:$U$45,2,)</f>
        <v>East Asia and Pacific</v>
      </c>
      <c r="H464" s="28" t="s">
        <v>188</v>
      </c>
      <c r="I464" s="28" t="s">
        <v>270</v>
      </c>
      <c r="J464" s="34">
        <v>3693393</v>
      </c>
      <c r="K464" s="51">
        <v>3.25</v>
      </c>
      <c r="L464" s="171"/>
      <c r="N464" s="143"/>
    </row>
    <row r="465" spans="1:14" s="19" customFormat="1" ht="15.75" customHeight="1" x14ac:dyDescent="0.2">
      <c r="A465" s="170">
        <v>43318</v>
      </c>
      <c r="B465" s="30" t="s">
        <v>61</v>
      </c>
      <c r="C465" s="30" t="s">
        <v>61</v>
      </c>
      <c r="D465" s="28" t="s">
        <v>251</v>
      </c>
      <c r="E465" s="28" t="s">
        <v>108</v>
      </c>
      <c r="F465" s="28" t="s">
        <v>113</v>
      </c>
      <c r="G465" s="28" t="str">
        <f>VLOOKUP(Repository_table[[#This Row],[Country of Destination]],$T$11:$U$45,2,)</f>
        <v>East Asia and Pacific</v>
      </c>
      <c r="H465" s="28" t="s">
        <v>207</v>
      </c>
      <c r="I465" s="28" t="s">
        <v>270</v>
      </c>
      <c r="J465" s="34">
        <v>3324972</v>
      </c>
      <c r="K465" s="51">
        <v>3.25</v>
      </c>
      <c r="L465" s="171"/>
      <c r="N465" s="143"/>
    </row>
    <row r="466" spans="1:14" s="19" customFormat="1" ht="15.75" customHeight="1" x14ac:dyDescent="0.2">
      <c r="A466" s="170">
        <v>43320</v>
      </c>
      <c r="B466" s="30" t="s">
        <v>61</v>
      </c>
      <c r="C466" s="30" t="s">
        <v>61</v>
      </c>
      <c r="D466" s="28" t="s">
        <v>252</v>
      </c>
      <c r="E466" s="28" t="s">
        <v>108</v>
      </c>
      <c r="F466" s="28" t="s">
        <v>177</v>
      </c>
      <c r="G466" s="28" t="str">
        <f>VLOOKUP(Repository_table[[#This Row],[Country of Destination]],$T$11:$U$45,2,)</f>
        <v>Latin America and the Caribbean</v>
      </c>
      <c r="H466" s="28" t="s">
        <v>248</v>
      </c>
      <c r="I466" s="28" t="s">
        <v>270</v>
      </c>
      <c r="J466" s="34">
        <v>2930458</v>
      </c>
      <c r="K466" s="51">
        <v>6.25</v>
      </c>
      <c r="L466" s="171" t="s">
        <v>106</v>
      </c>
      <c r="N466" s="143"/>
    </row>
    <row r="467" spans="1:14" s="19" customFormat="1" ht="15.75" customHeight="1" x14ac:dyDescent="0.2">
      <c r="A467" s="170">
        <v>43321</v>
      </c>
      <c r="B467" s="30" t="s">
        <v>193</v>
      </c>
      <c r="C467" s="30" t="s">
        <v>211</v>
      </c>
      <c r="D467" s="28" t="s">
        <v>262</v>
      </c>
      <c r="E467" s="28" t="s">
        <v>108</v>
      </c>
      <c r="F467" s="28" t="s">
        <v>178</v>
      </c>
      <c r="G467" s="28" t="str">
        <f>VLOOKUP(Repository_table[[#This Row],[Country of Destination]],$T$11:$U$45,2,)</f>
        <v>Latin America and the Caribbean</v>
      </c>
      <c r="H467" s="28" t="s">
        <v>236</v>
      </c>
      <c r="I467" s="28" t="s">
        <v>263</v>
      </c>
      <c r="J467" s="34">
        <v>3184831</v>
      </c>
      <c r="K467" s="51">
        <v>6.63</v>
      </c>
      <c r="L467" s="171" t="s">
        <v>106</v>
      </c>
      <c r="N467" s="143"/>
    </row>
    <row r="468" spans="1:14" s="19" customFormat="1" ht="15.75" customHeight="1" x14ac:dyDescent="0.2">
      <c r="A468" s="170">
        <v>43321</v>
      </c>
      <c r="B468" s="30" t="s">
        <v>61</v>
      </c>
      <c r="C468" s="30" t="s">
        <v>61</v>
      </c>
      <c r="D468" s="28" t="s">
        <v>252</v>
      </c>
      <c r="E468" s="28" t="s">
        <v>108</v>
      </c>
      <c r="F468" s="28" t="s">
        <v>72</v>
      </c>
      <c r="G468" s="28" t="str">
        <f>VLOOKUP(Repository_table[[#This Row],[Country of Destination]],$T$11:$U$45,2,)</f>
        <v>East Asia and Pacific</v>
      </c>
      <c r="H468" s="28" t="s">
        <v>202</v>
      </c>
      <c r="I468" s="28" t="s">
        <v>270</v>
      </c>
      <c r="J468" s="34">
        <v>3587738</v>
      </c>
      <c r="K468" s="51">
        <v>3.25</v>
      </c>
      <c r="L468" s="171"/>
      <c r="N468" s="143"/>
    </row>
    <row r="469" spans="1:14" s="19" customFormat="1" ht="15.75" customHeight="1" x14ac:dyDescent="0.2">
      <c r="A469" s="170">
        <v>43323</v>
      </c>
      <c r="B469" s="30" t="s">
        <v>61</v>
      </c>
      <c r="C469" s="30" t="s">
        <v>61</v>
      </c>
      <c r="D469" s="28" t="s">
        <v>251</v>
      </c>
      <c r="E469" s="28" t="s">
        <v>108</v>
      </c>
      <c r="F469" s="28" t="s">
        <v>157</v>
      </c>
      <c r="G469" s="28" t="str">
        <f>VLOOKUP(Repository_table[[#This Row],[Country of Destination]],$T$11:$U$45,2,)</f>
        <v>Middle East and North Africa</v>
      </c>
      <c r="H469" s="28" t="s">
        <v>260</v>
      </c>
      <c r="I469" s="28" t="s">
        <v>270</v>
      </c>
      <c r="J469" s="34">
        <v>3677209</v>
      </c>
      <c r="K469" s="51">
        <v>3.25</v>
      </c>
      <c r="L469" s="171"/>
      <c r="N469" s="143"/>
    </row>
    <row r="470" spans="1:14" s="19" customFormat="1" ht="15.75" customHeight="1" x14ac:dyDescent="0.2">
      <c r="A470" s="170">
        <v>43324</v>
      </c>
      <c r="B470" s="30" t="s">
        <v>193</v>
      </c>
      <c r="C470" s="30" t="s">
        <v>212</v>
      </c>
      <c r="D470" s="28" t="s">
        <v>262</v>
      </c>
      <c r="E470" s="28" t="s">
        <v>108</v>
      </c>
      <c r="F470" s="28" t="s">
        <v>81</v>
      </c>
      <c r="G470" s="28" t="str">
        <f>VLOOKUP(Repository_table[[#This Row],[Country of Destination]],$T$11:$U$45,2,)</f>
        <v>East Asia and Pacific</v>
      </c>
      <c r="H470" s="28" t="s">
        <v>237</v>
      </c>
      <c r="I470" s="28" t="s">
        <v>263</v>
      </c>
      <c r="J470" s="34">
        <v>3220381</v>
      </c>
      <c r="K470" s="51">
        <v>8.16</v>
      </c>
      <c r="L470" s="171" t="s">
        <v>106</v>
      </c>
      <c r="N470" s="143"/>
    </row>
    <row r="471" spans="1:14" s="19" customFormat="1" ht="15.75" customHeight="1" x14ac:dyDescent="0.2">
      <c r="A471" s="170">
        <v>43324</v>
      </c>
      <c r="B471" s="30" t="s">
        <v>61</v>
      </c>
      <c r="C471" s="30" t="s">
        <v>61</v>
      </c>
      <c r="D471" s="28" t="s">
        <v>251</v>
      </c>
      <c r="E471" s="28" t="s">
        <v>108</v>
      </c>
      <c r="F471" s="28" t="s">
        <v>76</v>
      </c>
      <c r="G471" s="28" t="str">
        <f>VLOOKUP(Repository_table[[#This Row],[Country of Destination]],$T$11:$U$45,2,)</f>
        <v>Latin America and the Caribbean</v>
      </c>
      <c r="H471" s="28" t="s">
        <v>173</v>
      </c>
      <c r="I471" s="28" t="s">
        <v>270</v>
      </c>
      <c r="J471" s="34">
        <v>3562656</v>
      </c>
      <c r="K471" s="51">
        <v>6.25</v>
      </c>
      <c r="L471" s="171" t="s">
        <v>106</v>
      </c>
      <c r="N471" s="143"/>
    </row>
    <row r="472" spans="1:14" s="19" customFormat="1" ht="15.75" customHeight="1" x14ac:dyDescent="0.2">
      <c r="A472" s="170">
        <v>43326</v>
      </c>
      <c r="B472" s="30" t="s">
        <v>61</v>
      </c>
      <c r="C472" s="30" t="s">
        <v>61</v>
      </c>
      <c r="D472" s="28" t="s">
        <v>252</v>
      </c>
      <c r="E472" s="28" t="s">
        <v>108</v>
      </c>
      <c r="F472" s="28" t="s">
        <v>178</v>
      </c>
      <c r="G472" s="28" t="str">
        <f>VLOOKUP(Repository_table[[#This Row],[Country of Destination]],$T$11:$U$45,2,)</f>
        <v>Latin America and the Caribbean</v>
      </c>
      <c r="H472" s="28" t="s">
        <v>209</v>
      </c>
      <c r="I472" s="28" t="s">
        <v>270</v>
      </c>
      <c r="J472" s="34">
        <v>3038666</v>
      </c>
      <c r="K472" s="51">
        <v>6.25</v>
      </c>
      <c r="L472" s="171" t="s">
        <v>106</v>
      </c>
      <c r="N472" s="143"/>
    </row>
    <row r="473" spans="1:14" s="19" customFormat="1" ht="15.75" customHeight="1" x14ac:dyDescent="0.2">
      <c r="A473" s="170">
        <v>43327</v>
      </c>
      <c r="B473" s="30" t="s">
        <v>61</v>
      </c>
      <c r="C473" s="30" t="s">
        <v>61</v>
      </c>
      <c r="D473" s="28" t="s">
        <v>251</v>
      </c>
      <c r="E473" s="28" t="s">
        <v>108</v>
      </c>
      <c r="F473" s="28" t="s">
        <v>113</v>
      </c>
      <c r="G473" s="28" t="str">
        <f>VLOOKUP(Repository_table[[#This Row],[Country of Destination]],$T$11:$U$45,2,)</f>
        <v>East Asia and Pacific</v>
      </c>
      <c r="H473" s="28" t="s">
        <v>231</v>
      </c>
      <c r="I473" s="28" t="s">
        <v>270</v>
      </c>
      <c r="J473" s="34">
        <v>3479809</v>
      </c>
      <c r="K473" s="51">
        <v>3.25</v>
      </c>
      <c r="L473" s="171"/>
      <c r="N473" s="143"/>
    </row>
    <row r="474" spans="1:14" s="19" customFormat="1" ht="15.75" customHeight="1" x14ac:dyDescent="0.2">
      <c r="A474" s="170">
        <v>43328</v>
      </c>
      <c r="B474" s="30" t="s">
        <v>61</v>
      </c>
      <c r="C474" s="30" t="s">
        <v>61</v>
      </c>
      <c r="D474" s="28" t="s">
        <v>252</v>
      </c>
      <c r="E474" s="28" t="s">
        <v>108</v>
      </c>
      <c r="F474" s="28" t="s">
        <v>177</v>
      </c>
      <c r="G474" s="28" t="str">
        <f>VLOOKUP(Repository_table[[#This Row],[Country of Destination]],$T$11:$U$45,2,)</f>
        <v>Latin America and the Caribbean</v>
      </c>
      <c r="H474" s="28" t="s">
        <v>179</v>
      </c>
      <c r="I474" s="28" t="s">
        <v>270</v>
      </c>
      <c r="J474" s="34">
        <v>2363466</v>
      </c>
      <c r="K474" s="51">
        <v>6.25</v>
      </c>
      <c r="L474" s="171" t="s">
        <v>220</v>
      </c>
      <c r="N474" s="143"/>
    </row>
    <row r="475" spans="1:14" s="19" customFormat="1" ht="15.75" customHeight="1" x14ac:dyDescent="0.2">
      <c r="A475" s="170">
        <v>43328</v>
      </c>
      <c r="B475" s="30" t="s">
        <v>61</v>
      </c>
      <c r="C475" s="30" t="s">
        <v>61</v>
      </c>
      <c r="D475" s="28" t="s">
        <v>251</v>
      </c>
      <c r="E475" s="28" t="s">
        <v>108</v>
      </c>
      <c r="F475" s="28" t="s">
        <v>201</v>
      </c>
      <c r="G475" s="28" t="str">
        <f>VLOOKUP(Repository_table[[#This Row],[Country of Destination]],$T$11:$U$45,2,)</f>
        <v>Latin America and the Caribbean</v>
      </c>
      <c r="H475" s="28" t="s">
        <v>179</v>
      </c>
      <c r="I475" s="28" t="s">
        <v>270</v>
      </c>
      <c r="J475" s="34">
        <v>867386</v>
      </c>
      <c r="K475" s="51">
        <v>6.25</v>
      </c>
      <c r="L475" s="171" t="s">
        <v>220</v>
      </c>
      <c r="N475" s="143"/>
    </row>
    <row r="476" spans="1:14" s="19" customFormat="1" ht="15.75" customHeight="1" x14ac:dyDescent="0.2">
      <c r="A476" s="170">
        <v>43330</v>
      </c>
      <c r="B476" s="30" t="s">
        <v>193</v>
      </c>
      <c r="C476" s="30" t="s">
        <v>211</v>
      </c>
      <c r="D476" s="28" t="s">
        <v>267</v>
      </c>
      <c r="E476" s="28" t="s">
        <v>108</v>
      </c>
      <c r="F476" s="28" t="s">
        <v>76</v>
      </c>
      <c r="G476" s="28" t="str">
        <f>VLOOKUP(Repository_table[[#This Row],[Country of Destination]],$T$11:$U$45,2,)</f>
        <v>Latin America and the Caribbean</v>
      </c>
      <c r="H476" s="28" t="s">
        <v>242</v>
      </c>
      <c r="I476" s="28" t="s">
        <v>263</v>
      </c>
      <c r="J476" s="34">
        <v>3236064</v>
      </c>
      <c r="K476" s="51">
        <v>6.8</v>
      </c>
      <c r="L476" s="171" t="s">
        <v>220</v>
      </c>
      <c r="N476" s="143"/>
    </row>
    <row r="477" spans="1:14" s="19" customFormat="1" ht="15.75" customHeight="1" x14ac:dyDescent="0.2">
      <c r="A477" s="170">
        <v>43330</v>
      </c>
      <c r="B477" s="30" t="s">
        <v>193</v>
      </c>
      <c r="C477" s="30" t="s">
        <v>89</v>
      </c>
      <c r="D477" s="28" t="s">
        <v>266</v>
      </c>
      <c r="E477" s="28" t="s">
        <v>194</v>
      </c>
      <c r="F477" s="28" t="s">
        <v>76</v>
      </c>
      <c r="G477" s="28" t="str">
        <f>VLOOKUP(Repository_table[[#This Row],[Country of Destination]],$T$11:$U$45,2,)</f>
        <v>Latin America and the Caribbean</v>
      </c>
      <c r="H477" s="28" t="s">
        <v>242</v>
      </c>
      <c r="I477" s="28" t="s">
        <v>263</v>
      </c>
      <c r="J477" s="34">
        <v>227756</v>
      </c>
      <c r="K477" s="51">
        <v>5.42</v>
      </c>
      <c r="L477" s="171" t="s">
        <v>250</v>
      </c>
      <c r="N477" s="143"/>
    </row>
    <row r="478" spans="1:14" s="19" customFormat="1" ht="15.75" customHeight="1" x14ac:dyDescent="0.2">
      <c r="A478" s="170">
        <v>43330</v>
      </c>
      <c r="B478" s="30" t="s">
        <v>61</v>
      </c>
      <c r="C478" s="30" t="s">
        <v>61</v>
      </c>
      <c r="D478" s="28" t="s">
        <v>251</v>
      </c>
      <c r="E478" s="28" t="s">
        <v>108</v>
      </c>
      <c r="F478" s="28" t="s">
        <v>185</v>
      </c>
      <c r="G478" s="28" t="str">
        <f>VLOOKUP(Repository_table[[#This Row],[Country of Destination]],$T$11:$U$45,2,)</f>
        <v>Latin America and the Caribbean</v>
      </c>
      <c r="H478" s="28" t="s">
        <v>245</v>
      </c>
      <c r="I478" s="28" t="s">
        <v>270</v>
      </c>
      <c r="J478" s="34">
        <v>2991738</v>
      </c>
      <c r="K478" s="51">
        <v>3.25</v>
      </c>
      <c r="L478" s="171"/>
      <c r="N478" s="143"/>
    </row>
    <row r="479" spans="1:14" s="19" customFormat="1" ht="15.75" customHeight="1" x14ac:dyDescent="0.2">
      <c r="A479" s="170">
        <v>43331</v>
      </c>
      <c r="B479" s="30" t="s">
        <v>61</v>
      </c>
      <c r="C479" s="30" t="s">
        <v>61</v>
      </c>
      <c r="D479" s="28" t="s">
        <v>252</v>
      </c>
      <c r="E479" s="28" t="s">
        <v>108</v>
      </c>
      <c r="F479" s="28" t="s">
        <v>178</v>
      </c>
      <c r="G479" s="28" t="str">
        <f>VLOOKUP(Repository_table[[#This Row],[Country of Destination]],$T$11:$U$45,2,)</f>
        <v>Latin America and the Caribbean</v>
      </c>
      <c r="H479" s="28" t="s">
        <v>110</v>
      </c>
      <c r="I479" s="28" t="s">
        <v>270</v>
      </c>
      <c r="J479" s="34">
        <v>2223126</v>
      </c>
      <c r="K479" s="51">
        <v>6.25</v>
      </c>
      <c r="L479" s="171" t="s">
        <v>106</v>
      </c>
      <c r="N479" s="143"/>
    </row>
    <row r="480" spans="1:14" s="19" customFormat="1" ht="15.75" customHeight="1" x14ac:dyDescent="0.2">
      <c r="A480" s="170">
        <v>43332</v>
      </c>
      <c r="B480" s="30" t="s">
        <v>61</v>
      </c>
      <c r="C480" s="30" t="s">
        <v>61</v>
      </c>
      <c r="D480" s="28" t="s">
        <v>251</v>
      </c>
      <c r="E480" s="28" t="s">
        <v>108</v>
      </c>
      <c r="F480" s="28" t="s">
        <v>76</v>
      </c>
      <c r="G480" s="28" t="str">
        <f>VLOOKUP(Repository_table[[#This Row],[Country of Destination]],$T$11:$U$45,2,)</f>
        <v>Latin America and the Caribbean</v>
      </c>
      <c r="H480" s="28" t="s">
        <v>249</v>
      </c>
      <c r="I480" s="28" t="s">
        <v>270</v>
      </c>
      <c r="J480" s="34">
        <v>3633707</v>
      </c>
      <c r="K480" s="51">
        <v>3.25</v>
      </c>
      <c r="L480" s="171"/>
      <c r="N480" s="143"/>
    </row>
    <row r="481" spans="1:14" s="19" customFormat="1" ht="15.75" customHeight="1" x14ac:dyDescent="0.2">
      <c r="A481" s="170">
        <v>43334</v>
      </c>
      <c r="B481" s="30" t="s">
        <v>61</v>
      </c>
      <c r="C481" s="30" t="s">
        <v>61</v>
      </c>
      <c r="D481" s="28" t="s">
        <v>251</v>
      </c>
      <c r="E481" s="28" t="s">
        <v>108</v>
      </c>
      <c r="F481" s="28" t="s">
        <v>76</v>
      </c>
      <c r="G481" s="28" t="str">
        <f>VLOOKUP(Repository_table[[#This Row],[Country of Destination]],$T$11:$U$45,2,)</f>
        <v>Latin America and the Caribbean</v>
      </c>
      <c r="H481" s="28" t="s">
        <v>80</v>
      </c>
      <c r="I481" s="28" t="s">
        <v>270</v>
      </c>
      <c r="J481" s="34">
        <v>3471860</v>
      </c>
      <c r="K481" s="51">
        <v>6.25</v>
      </c>
      <c r="L481" s="171" t="s">
        <v>106</v>
      </c>
      <c r="N481" s="143"/>
    </row>
    <row r="482" spans="1:14" s="19" customFormat="1" ht="15.75" customHeight="1" x14ac:dyDescent="0.2">
      <c r="A482" s="170">
        <v>43335</v>
      </c>
      <c r="B482" s="30" t="s">
        <v>61</v>
      </c>
      <c r="C482" s="30" t="s">
        <v>61</v>
      </c>
      <c r="D482" s="28" t="s">
        <v>252</v>
      </c>
      <c r="E482" s="28" t="s">
        <v>108</v>
      </c>
      <c r="F482" s="28" t="s">
        <v>177</v>
      </c>
      <c r="G482" s="28" t="str">
        <f>VLOOKUP(Repository_table[[#This Row],[Country of Destination]],$T$11:$U$45,2,)</f>
        <v>Latin America and the Caribbean</v>
      </c>
      <c r="H482" s="28" t="s">
        <v>206</v>
      </c>
      <c r="I482" s="28" t="s">
        <v>270</v>
      </c>
      <c r="J482" s="34">
        <v>3677960</v>
      </c>
      <c r="K482" s="51">
        <v>3.25</v>
      </c>
      <c r="L482" s="171"/>
      <c r="N482" s="143"/>
    </row>
    <row r="483" spans="1:14" s="19" customFormat="1" ht="15.75" customHeight="1" x14ac:dyDescent="0.2">
      <c r="A483" s="170">
        <v>43336</v>
      </c>
      <c r="B483" s="30" t="s">
        <v>61</v>
      </c>
      <c r="C483" s="30" t="s">
        <v>61</v>
      </c>
      <c r="D483" s="28" t="s">
        <v>251</v>
      </c>
      <c r="E483" s="28" t="s">
        <v>108</v>
      </c>
      <c r="F483" s="28" t="s">
        <v>113</v>
      </c>
      <c r="G483" s="28" t="str">
        <f>VLOOKUP(Repository_table[[#This Row],[Country of Destination]],$T$11:$U$45,2,)</f>
        <v>East Asia and Pacific</v>
      </c>
      <c r="H483" s="28" t="s">
        <v>167</v>
      </c>
      <c r="I483" s="28" t="s">
        <v>270</v>
      </c>
      <c r="J483" s="34">
        <v>3688585</v>
      </c>
      <c r="K483" s="51">
        <v>3.25</v>
      </c>
      <c r="L483" s="171"/>
      <c r="N483" s="143"/>
    </row>
    <row r="484" spans="1:14" s="19" customFormat="1" ht="15.75" customHeight="1" x14ac:dyDescent="0.2">
      <c r="A484" s="170">
        <v>43338</v>
      </c>
      <c r="B484" s="30" t="s">
        <v>61</v>
      </c>
      <c r="C484" s="30" t="s">
        <v>61</v>
      </c>
      <c r="D484" s="28" t="s">
        <v>252</v>
      </c>
      <c r="E484" s="28" t="s">
        <v>108</v>
      </c>
      <c r="F484" s="28" t="s">
        <v>225</v>
      </c>
      <c r="G484" s="28" t="str">
        <f>VLOOKUP(Repository_table[[#This Row],[Country of Destination]],$T$11:$U$45,2,)</f>
        <v>Middle East and North Africa</v>
      </c>
      <c r="H484" s="28" t="s">
        <v>181</v>
      </c>
      <c r="I484" s="28" t="s">
        <v>270</v>
      </c>
      <c r="J484" s="34">
        <v>3484860</v>
      </c>
      <c r="K484" s="51">
        <v>6.25</v>
      </c>
      <c r="L484" s="171" t="s">
        <v>106</v>
      </c>
      <c r="N484" s="143"/>
    </row>
    <row r="485" spans="1:14" s="19" customFormat="1" ht="15.75" customHeight="1" x14ac:dyDescent="0.2">
      <c r="A485" s="170">
        <v>43339</v>
      </c>
      <c r="B485" s="30" t="s">
        <v>193</v>
      </c>
      <c r="C485" s="30" t="s">
        <v>211</v>
      </c>
      <c r="D485" s="28" t="s">
        <v>262</v>
      </c>
      <c r="E485" s="28" t="s">
        <v>108</v>
      </c>
      <c r="F485" s="28" t="s">
        <v>69</v>
      </c>
      <c r="G485" s="28" t="str">
        <f>VLOOKUP(Repository_table[[#This Row],[Country of Destination]],$T$11:$U$45,2,)</f>
        <v>Europe and Central Asia</v>
      </c>
      <c r="H485" s="28" t="s">
        <v>169</v>
      </c>
      <c r="I485" s="28" t="s">
        <v>263</v>
      </c>
      <c r="J485" s="34">
        <v>2296394</v>
      </c>
      <c r="K485" s="51">
        <v>6.68</v>
      </c>
      <c r="L485" s="171" t="s">
        <v>106</v>
      </c>
      <c r="N485" s="143"/>
    </row>
    <row r="486" spans="1:14" s="19" customFormat="1" ht="15.75" customHeight="1" x14ac:dyDescent="0.2">
      <c r="A486" s="170">
        <v>43339</v>
      </c>
      <c r="B486" s="30" t="s">
        <v>61</v>
      </c>
      <c r="C486" s="30" t="s">
        <v>61</v>
      </c>
      <c r="D486" s="28" t="s">
        <v>252</v>
      </c>
      <c r="E486" s="28" t="s">
        <v>108</v>
      </c>
      <c r="F486" s="28" t="s">
        <v>178</v>
      </c>
      <c r="G486" s="28" t="str">
        <f>VLOOKUP(Repository_table[[#This Row],[Country of Destination]],$T$11:$U$45,2,)</f>
        <v>Latin America and the Caribbean</v>
      </c>
      <c r="H486" s="28" t="s">
        <v>203</v>
      </c>
      <c r="I486" s="28" t="s">
        <v>270</v>
      </c>
      <c r="J486" s="34">
        <v>2232382</v>
      </c>
      <c r="K486" s="51">
        <v>6.25</v>
      </c>
      <c r="L486" s="171" t="s">
        <v>106</v>
      </c>
      <c r="N486" s="143"/>
    </row>
    <row r="487" spans="1:14" s="19" customFormat="1" ht="15.75" customHeight="1" x14ac:dyDescent="0.2">
      <c r="A487" s="170">
        <v>43340</v>
      </c>
      <c r="B487" s="30" t="s">
        <v>61</v>
      </c>
      <c r="C487" s="30" t="s">
        <v>61</v>
      </c>
      <c r="D487" s="28" t="s">
        <v>251</v>
      </c>
      <c r="E487" s="28" t="s">
        <v>108</v>
      </c>
      <c r="F487" s="28" t="s">
        <v>76</v>
      </c>
      <c r="G487" s="28" t="str">
        <f>VLOOKUP(Repository_table[[#This Row],[Country of Destination]],$T$11:$U$45,2,)</f>
        <v>Latin America and the Caribbean</v>
      </c>
      <c r="H487" s="28" t="s">
        <v>230</v>
      </c>
      <c r="I487" s="28" t="s">
        <v>270</v>
      </c>
      <c r="J487" s="34">
        <v>3037256</v>
      </c>
      <c r="K487" s="51">
        <v>3.25</v>
      </c>
      <c r="L487" s="171"/>
      <c r="N487" s="143"/>
    </row>
    <row r="488" spans="1:14" s="19" customFormat="1" ht="15.75" customHeight="1" x14ac:dyDescent="0.2">
      <c r="A488" s="170">
        <v>43342</v>
      </c>
      <c r="B488" s="30" t="s">
        <v>193</v>
      </c>
      <c r="C488" s="30" t="s">
        <v>212</v>
      </c>
      <c r="D488" s="28" t="s">
        <v>262</v>
      </c>
      <c r="E488" s="28" t="s">
        <v>108</v>
      </c>
      <c r="F488" s="28" t="s">
        <v>81</v>
      </c>
      <c r="G488" s="28" t="str">
        <f>VLOOKUP(Repository_table[[#This Row],[Country of Destination]],$T$11:$U$45,2,)</f>
        <v>East Asia and Pacific</v>
      </c>
      <c r="H488" s="28" t="s">
        <v>214</v>
      </c>
      <c r="I488" s="28" t="s">
        <v>263</v>
      </c>
      <c r="J488" s="34">
        <v>3703692</v>
      </c>
      <c r="K488" s="51">
        <v>8.16</v>
      </c>
      <c r="L488" s="171" t="s">
        <v>106</v>
      </c>
      <c r="N488" s="143"/>
    </row>
    <row r="489" spans="1:14" s="19" customFormat="1" ht="15.75" customHeight="1" x14ac:dyDescent="0.2">
      <c r="A489" s="170">
        <v>43342</v>
      </c>
      <c r="B489" s="30" t="s">
        <v>61</v>
      </c>
      <c r="C489" s="30" t="s">
        <v>61</v>
      </c>
      <c r="D489" s="28" t="s">
        <v>251</v>
      </c>
      <c r="E489" s="28" t="s">
        <v>108</v>
      </c>
      <c r="F489" s="28" t="s">
        <v>113</v>
      </c>
      <c r="G489" s="28" t="str">
        <f>VLOOKUP(Repository_table[[#This Row],[Country of Destination]],$T$11:$U$45,2,)</f>
        <v>East Asia and Pacific</v>
      </c>
      <c r="H489" s="28" t="s">
        <v>216</v>
      </c>
      <c r="I489" s="28" t="s">
        <v>270</v>
      </c>
      <c r="J489" s="34">
        <v>3280072</v>
      </c>
      <c r="K489" s="51">
        <v>3.25</v>
      </c>
      <c r="L489" s="171"/>
      <c r="N489" s="143"/>
    </row>
    <row r="490" spans="1:14" s="19" customFormat="1" ht="15.75" customHeight="1" x14ac:dyDescent="0.2">
      <c r="A490" s="170">
        <v>43343</v>
      </c>
      <c r="B490" s="30" t="s">
        <v>61</v>
      </c>
      <c r="C490" s="30" t="s">
        <v>61</v>
      </c>
      <c r="D490" s="28" t="s">
        <v>252</v>
      </c>
      <c r="E490" s="28" t="s">
        <v>108</v>
      </c>
      <c r="F490" s="28" t="s">
        <v>177</v>
      </c>
      <c r="G490" s="28" t="str">
        <f>VLOOKUP(Repository_table[[#This Row],[Country of Destination]],$T$11:$U$45,2,)</f>
        <v>Latin America and the Caribbean</v>
      </c>
      <c r="H490" s="28" t="s">
        <v>208</v>
      </c>
      <c r="I490" s="28" t="s">
        <v>270</v>
      </c>
      <c r="J490" s="34">
        <v>3232480</v>
      </c>
      <c r="K490" s="51">
        <v>6.25</v>
      </c>
      <c r="L490" s="171" t="s">
        <v>106</v>
      </c>
      <c r="N490" s="143"/>
    </row>
    <row r="491" spans="1:14" s="19" customFormat="1" ht="15.75" customHeight="1" x14ac:dyDescent="0.2">
      <c r="A491" s="170">
        <v>43344</v>
      </c>
      <c r="B491" s="30" t="s">
        <v>61</v>
      </c>
      <c r="C491" s="30" t="s">
        <v>61</v>
      </c>
      <c r="D491" s="28" t="s">
        <v>251</v>
      </c>
      <c r="E491" s="28" t="s">
        <v>108</v>
      </c>
      <c r="F491" s="28" t="s">
        <v>113</v>
      </c>
      <c r="G491" s="28" t="str">
        <f>VLOOKUP(Repository_table[[#This Row],[Country of Destination]],$T$11:$U$45,2,)</f>
        <v>East Asia and Pacific</v>
      </c>
      <c r="H491" s="28" t="s">
        <v>254</v>
      </c>
      <c r="I491" s="28" t="s">
        <v>270</v>
      </c>
      <c r="J491" s="34">
        <v>3087246</v>
      </c>
      <c r="K491" s="51">
        <v>3.25</v>
      </c>
      <c r="L491" s="171"/>
      <c r="N491" s="143"/>
    </row>
    <row r="492" spans="1:14" s="19" customFormat="1" ht="15.75" customHeight="1" x14ac:dyDescent="0.2">
      <c r="A492" s="170">
        <v>43346</v>
      </c>
      <c r="B492" s="30" t="s">
        <v>61</v>
      </c>
      <c r="C492" s="30" t="s">
        <v>61</v>
      </c>
      <c r="D492" s="28" t="s">
        <v>252</v>
      </c>
      <c r="E492" s="28" t="s">
        <v>108</v>
      </c>
      <c r="F492" s="28" t="s">
        <v>68</v>
      </c>
      <c r="G492" s="28" t="str">
        <f>VLOOKUP(Repository_table[[#This Row],[Country of Destination]],$T$11:$U$45,2,)</f>
        <v>South Asia</v>
      </c>
      <c r="H492" s="28" t="s">
        <v>242</v>
      </c>
      <c r="I492" s="28" t="s">
        <v>270</v>
      </c>
      <c r="J492" s="34">
        <v>3667090</v>
      </c>
      <c r="K492" s="51">
        <v>3.33</v>
      </c>
      <c r="L492" s="171"/>
      <c r="N492" s="143"/>
    </row>
    <row r="493" spans="1:14" s="19" customFormat="1" ht="15.75" customHeight="1" x14ac:dyDescent="0.2">
      <c r="A493" s="170">
        <v>43347</v>
      </c>
      <c r="B493" s="30" t="s">
        <v>61</v>
      </c>
      <c r="C493" s="30" t="s">
        <v>61</v>
      </c>
      <c r="D493" s="28" t="s">
        <v>251</v>
      </c>
      <c r="E493" s="28" t="s">
        <v>108</v>
      </c>
      <c r="F493" s="28" t="s">
        <v>113</v>
      </c>
      <c r="G493" s="28" t="str">
        <f>VLOOKUP(Repository_table[[#This Row],[Country of Destination]],$T$11:$U$45,2,)</f>
        <v>East Asia and Pacific</v>
      </c>
      <c r="H493" s="28" t="s">
        <v>111</v>
      </c>
      <c r="I493" s="28" t="s">
        <v>270</v>
      </c>
      <c r="J493" s="34">
        <v>3696432</v>
      </c>
      <c r="K493" s="51">
        <v>3.33</v>
      </c>
      <c r="L493" s="171"/>
      <c r="N493" s="143"/>
    </row>
    <row r="494" spans="1:14" s="19" customFormat="1" ht="15.75" customHeight="1" x14ac:dyDescent="0.2">
      <c r="A494" s="170">
        <v>43350</v>
      </c>
      <c r="B494" s="30" t="s">
        <v>193</v>
      </c>
      <c r="C494" s="30" t="s">
        <v>212</v>
      </c>
      <c r="D494" s="28" t="s">
        <v>262</v>
      </c>
      <c r="E494" s="28" t="s">
        <v>108</v>
      </c>
      <c r="F494" s="28" t="s">
        <v>81</v>
      </c>
      <c r="G494" s="28" t="str">
        <f>VLOOKUP(Repository_table[[#This Row],[Country of Destination]],$T$11:$U$45,2,)</f>
        <v>East Asia and Pacific</v>
      </c>
      <c r="H494" s="28" t="s">
        <v>226</v>
      </c>
      <c r="I494" s="28" t="s">
        <v>263</v>
      </c>
      <c r="J494" s="34">
        <v>3400362</v>
      </c>
      <c r="K494" s="51">
        <v>7.52</v>
      </c>
      <c r="L494" s="171" t="s">
        <v>106</v>
      </c>
      <c r="N494" s="143"/>
    </row>
    <row r="495" spans="1:14" s="19" customFormat="1" ht="15.75" customHeight="1" x14ac:dyDescent="0.2">
      <c r="A495" s="170">
        <v>43350</v>
      </c>
      <c r="B495" s="30" t="s">
        <v>61</v>
      </c>
      <c r="C495" s="30" t="s">
        <v>61</v>
      </c>
      <c r="D495" s="28" t="s">
        <v>251</v>
      </c>
      <c r="E495" s="28" t="s">
        <v>108</v>
      </c>
      <c r="F495" s="28" t="s">
        <v>113</v>
      </c>
      <c r="G495" s="28" t="str">
        <f>VLOOKUP(Repository_table[[#This Row],[Country of Destination]],$T$11:$U$45,2,)</f>
        <v>East Asia and Pacific</v>
      </c>
      <c r="H495" s="28" t="s">
        <v>230</v>
      </c>
      <c r="I495" s="28" t="s">
        <v>270</v>
      </c>
      <c r="J495" s="34">
        <v>3589025</v>
      </c>
      <c r="K495" s="51">
        <v>3.33</v>
      </c>
      <c r="L495" s="171"/>
      <c r="N495" s="143"/>
    </row>
    <row r="496" spans="1:14" s="19" customFormat="1" ht="15.75" customHeight="1" x14ac:dyDescent="0.2">
      <c r="A496" s="170">
        <v>43350</v>
      </c>
      <c r="B496" s="30" t="s">
        <v>61</v>
      </c>
      <c r="C496" s="30" t="s">
        <v>61</v>
      </c>
      <c r="D496" s="28" t="s">
        <v>251</v>
      </c>
      <c r="E496" s="28" t="s">
        <v>108</v>
      </c>
      <c r="F496" s="28" t="s">
        <v>76</v>
      </c>
      <c r="G496" s="28" t="str">
        <f>VLOOKUP(Repository_table[[#This Row],[Country of Destination]],$T$11:$U$45,2,)</f>
        <v>Latin America and the Caribbean</v>
      </c>
      <c r="H496" s="28" t="s">
        <v>187</v>
      </c>
      <c r="I496" s="28" t="s">
        <v>270</v>
      </c>
      <c r="J496" s="34">
        <v>3670587</v>
      </c>
      <c r="K496" s="51">
        <v>3.33</v>
      </c>
      <c r="L496" s="171"/>
      <c r="N496" s="143"/>
    </row>
    <row r="497" spans="1:14" s="19" customFormat="1" ht="15.75" customHeight="1" x14ac:dyDescent="0.2">
      <c r="A497" s="170">
        <v>43352</v>
      </c>
      <c r="B497" s="30" t="s">
        <v>193</v>
      </c>
      <c r="C497" s="30" t="s">
        <v>211</v>
      </c>
      <c r="D497" s="28" t="s">
        <v>262</v>
      </c>
      <c r="E497" s="28" t="s">
        <v>108</v>
      </c>
      <c r="F497" s="28" t="s">
        <v>81</v>
      </c>
      <c r="G497" s="28" t="str">
        <f>VLOOKUP(Repository_table[[#This Row],[Country of Destination]],$T$11:$U$45,2,)</f>
        <v>East Asia and Pacific</v>
      </c>
      <c r="H497" s="28" t="s">
        <v>264</v>
      </c>
      <c r="I497" s="28" t="s">
        <v>263</v>
      </c>
      <c r="J497" s="34">
        <v>3303988</v>
      </c>
      <c r="K497" s="51">
        <v>6.58</v>
      </c>
      <c r="L497" s="171" t="s">
        <v>106</v>
      </c>
      <c r="N497" s="143"/>
    </row>
    <row r="498" spans="1:14" s="19" customFormat="1" ht="15.75" customHeight="1" x14ac:dyDescent="0.2">
      <c r="A498" s="170">
        <v>43352</v>
      </c>
      <c r="B498" s="30" t="s">
        <v>61</v>
      </c>
      <c r="C498" s="30" t="s">
        <v>61</v>
      </c>
      <c r="D498" s="28" t="s">
        <v>251</v>
      </c>
      <c r="E498" s="28" t="s">
        <v>108</v>
      </c>
      <c r="F498" s="28" t="s">
        <v>113</v>
      </c>
      <c r="G498" s="28" t="str">
        <f>VLOOKUP(Repository_table[[#This Row],[Country of Destination]],$T$11:$U$45,2,)</f>
        <v>East Asia and Pacific</v>
      </c>
      <c r="H498" s="28" t="s">
        <v>173</v>
      </c>
      <c r="I498" s="28" t="s">
        <v>270</v>
      </c>
      <c r="J498" s="34">
        <v>3175741</v>
      </c>
      <c r="K498" s="51">
        <v>6.33</v>
      </c>
      <c r="L498" s="171" t="s">
        <v>106</v>
      </c>
      <c r="N498" s="143"/>
    </row>
    <row r="499" spans="1:14" s="19" customFormat="1" ht="15.75" customHeight="1" x14ac:dyDescent="0.2">
      <c r="A499" s="170">
        <v>43353</v>
      </c>
      <c r="B499" s="30" t="s">
        <v>61</v>
      </c>
      <c r="C499" s="30" t="s">
        <v>61</v>
      </c>
      <c r="D499" s="28" t="s">
        <v>252</v>
      </c>
      <c r="E499" s="28" t="s">
        <v>108</v>
      </c>
      <c r="F499" s="28" t="s">
        <v>204</v>
      </c>
      <c r="G499" s="28" t="str">
        <f>VLOOKUP(Repository_table[[#This Row],[Country of Destination]],$T$11:$U$45,2,)</f>
        <v>Europe and Central Asia</v>
      </c>
      <c r="H499" s="28" t="s">
        <v>248</v>
      </c>
      <c r="I499" s="28" t="s">
        <v>270</v>
      </c>
      <c r="J499" s="34">
        <v>2914685</v>
      </c>
      <c r="K499" s="51">
        <v>6.33</v>
      </c>
      <c r="L499" s="171" t="s">
        <v>106</v>
      </c>
      <c r="N499" s="143"/>
    </row>
    <row r="500" spans="1:14" s="19" customFormat="1" ht="15.75" customHeight="1" x14ac:dyDescent="0.2">
      <c r="A500" s="170">
        <v>43355</v>
      </c>
      <c r="B500" s="30" t="s">
        <v>61</v>
      </c>
      <c r="C500" s="30" t="s">
        <v>61</v>
      </c>
      <c r="D500" s="28" t="s">
        <v>252</v>
      </c>
      <c r="E500" s="28" t="s">
        <v>108</v>
      </c>
      <c r="F500" s="28" t="s">
        <v>81</v>
      </c>
      <c r="G500" s="28" t="str">
        <f>VLOOKUP(Repository_table[[#This Row],[Country of Destination]],$T$11:$U$45,2,)</f>
        <v>East Asia and Pacific</v>
      </c>
      <c r="H500" s="28" t="s">
        <v>117</v>
      </c>
      <c r="I500" s="28" t="s">
        <v>270</v>
      </c>
      <c r="J500" s="34">
        <v>3290684</v>
      </c>
      <c r="K500" s="51">
        <v>6.33</v>
      </c>
      <c r="L500" s="171" t="s">
        <v>106</v>
      </c>
      <c r="N500" s="143"/>
    </row>
    <row r="501" spans="1:14" s="19" customFormat="1" ht="15.75" customHeight="1" x14ac:dyDescent="0.2">
      <c r="A501" s="170">
        <v>43356</v>
      </c>
      <c r="B501" s="30" t="s">
        <v>61</v>
      </c>
      <c r="C501" s="30" t="s">
        <v>61</v>
      </c>
      <c r="D501" s="28" t="s">
        <v>252</v>
      </c>
      <c r="E501" s="28" t="s">
        <v>108</v>
      </c>
      <c r="F501" s="28" t="s">
        <v>124</v>
      </c>
      <c r="G501" s="28" t="str">
        <f>VLOOKUP(Repository_table[[#This Row],[Country of Destination]],$T$11:$U$45,2,)</f>
        <v>Europe and Central Asia</v>
      </c>
      <c r="H501" s="28" t="s">
        <v>259</v>
      </c>
      <c r="I501" s="28" t="s">
        <v>270</v>
      </c>
      <c r="J501" s="34">
        <v>3623622</v>
      </c>
      <c r="K501" s="51">
        <v>3.33</v>
      </c>
      <c r="L501" s="171"/>
      <c r="N501" s="143"/>
    </row>
    <row r="502" spans="1:14" s="19" customFormat="1" ht="15.75" customHeight="1" x14ac:dyDescent="0.2">
      <c r="A502" s="170">
        <v>43357</v>
      </c>
      <c r="B502" s="30" t="s">
        <v>61</v>
      </c>
      <c r="C502" s="30" t="s">
        <v>61</v>
      </c>
      <c r="D502" s="28" t="s">
        <v>251</v>
      </c>
      <c r="E502" s="28" t="s">
        <v>108</v>
      </c>
      <c r="F502" s="28" t="s">
        <v>113</v>
      </c>
      <c r="G502" s="28" t="str">
        <f>VLOOKUP(Repository_table[[#This Row],[Country of Destination]],$T$11:$U$45,2,)</f>
        <v>East Asia and Pacific</v>
      </c>
      <c r="H502" s="28" t="s">
        <v>245</v>
      </c>
      <c r="I502" s="28" t="s">
        <v>270</v>
      </c>
      <c r="J502" s="34">
        <v>3277884</v>
      </c>
      <c r="K502" s="51">
        <v>3.33</v>
      </c>
      <c r="L502" s="171"/>
      <c r="N502" s="143"/>
    </row>
    <row r="503" spans="1:14" s="19" customFormat="1" ht="15.75" customHeight="1" x14ac:dyDescent="0.2">
      <c r="A503" s="170">
        <v>43359</v>
      </c>
      <c r="B503" s="30" t="s">
        <v>61</v>
      </c>
      <c r="C503" s="30" t="s">
        <v>61</v>
      </c>
      <c r="D503" s="28" t="s">
        <v>252</v>
      </c>
      <c r="E503" s="28" t="s">
        <v>108</v>
      </c>
      <c r="F503" s="28" t="s">
        <v>253</v>
      </c>
      <c r="G503" s="28" t="str">
        <f>VLOOKUP(Repository_table[[#This Row],[Country of Destination]],$T$11:$U$45,2,)</f>
        <v>Europe and Central Asia</v>
      </c>
      <c r="H503" s="28" t="s">
        <v>236</v>
      </c>
      <c r="I503" s="28" t="s">
        <v>270</v>
      </c>
      <c r="J503" s="34">
        <v>3168937</v>
      </c>
      <c r="K503" s="51">
        <v>6.33</v>
      </c>
      <c r="L503" s="171" t="s">
        <v>106</v>
      </c>
      <c r="N503" s="143"/>
    </row>
    <row r="504" spans="1:14" s="19" customFormat="1" ht="15.75" customHeight="1" x14ac:dyDescent="0.2">
      <c r="A504" s="170">
        <v>43360</v>
      </c>
      <c r="B504" s="30" t="s">
        <v>193</v>
      </c>
      <c r="C504" s="30" t="s">
        <v>211</v>
      </c>
      <c r="D504" s="28" t="s">
        <v>262</v>
      </c>
      <c r="E504" s="28" t="s">
        <v>108</v>
      </c>
      <c r="F504" s="28" t="s">
        <v>68</v>
      </c>
      <c r="G504" s="28" t="str">
        <f>VLOOKUP(Repository_table[[#This Row],[Country of Destination]],$T$11:$U$45,2,)</f>
        <v>South Asia</v>
      </c>
      <c r="H504" s="28" t="s">
        <v>171</v>
      </c>
      <c r="I504" s="28" t="s">
        <v>263</v>
      </c>
      <c r="J504" s="34">
        <v>2243068</v>
      </c>
      <c r="K504" s="51">
        <v>6.62</v>
      </c>
      <c r="L504" s="171" t="s">
        <v>106</v>
      </c>
      <c r="N504" s="143"/>
    </row>
    <row r="505" spans="1:14" s="19" customFormat="1" ht="15.75" customHeight="1" x14ac:dyDescent="0.2">
      <c r="A505" s="170">
        <v>43361</v>
      </c>
      <c r="B505" s="30" t="s">
        <v>61</v>
      </c>
      <c r="C505" s="30" t="s">
        <v>61</v>
      </c>
      <c r="D505" s="28" t="s">
        <v>251</v>
      </c>
      <c r="E505" s="28" t="s">
        <v>108</v>
      </c>
      <c r="F505" s="28" t="s">
        <v>113</v>
      </c>
      <c r="G505" s="28" t="str">
        <f>VLOOKUP(Repository_table[[#This Row],[Country of Destination]],$T$11:$U$45,2,)</f>
        <v>East Asia and Pacific</v>
      </c>
      <c r="H505" s="28" t="s">
        <v>255</v>
      </c>
      <c r="I505" s="28" t="s">
        <v>270</v>
      </c>
      <c r="J505" s="34">
        <v>3686080</v>
      </c>
      <c r="K505" s="51">
        <v>3.33</v>
      </c>
      <c r="L505" s="171"/>
      <c r="N505" s="143"/>
    </row>
    <row r="506" spans="1:14" s="19" customFormat="1" ht="15.75" customHeight="1" x14ac:dyDescent="0.2">
      <c r="A506" s="170">
        <v>43362</v>
      </c>
      <c r="B506" s="30" t="s">
        <v>61</v>
      </c>
      <c r="C506" s="30" t="s">
        <v>61</v>
      </c>
      <c r="D506" s="28" t="s">
        <v>251</v>
      </c>
      <c r="E506" s="28" t="s">
        <v>108</v>
      </c>
      <c r="F506" s="28" t="s">
        <v>76</v>
      </c>
      <c r="G506" s="28" t="str">
        <f>VLOOKUP(Repository_table[[#This Row],[Country of Destination]],$T$11:$U$45,2,)</f>
        <v>Latin America and the Caribbean</v>
      </c>
      <c r="H506" s="28" t="s">
        <v>256</v>
      </c>
      <c r="I506" s="28" t="s">
        <v>270</v>
      </c>
      <c r="J506" s="34">
        <v>3694725</v>
      </c>
      <c r="K506" s="51">
        <v>3.33</v>
      </c>
      <c r="L506" s="171"/>
      <c r="N506" s="143"/>
    </row>
    <row r="507" spans="1:14" s="19" customFormat="1" ht="15.75" customHeight="1" x14ac:dyDescent="0.2">
      <c r="A507" s="170">
        <v>43363</v>
      </c>
      <c r="B507" s="30" t="s">
        <v>193</v>
      </c>
      <c r="C507" s="30" t="s">
        <v>212</v>
      </c>
      <c r="D507" s="28" t="s">
        <v>262</v>
      </c>
      <c r="E507" s="28" t="s">
        <v>108</v>
      </c>
      <c r="F507" s="28" t="s">
        <v>81</v>
      </c>
      <c r="G507" s="28" t="str">
        <f>VLOOKUP(Repository_table[[#This Row],[Country of Destination]],$T$11:$U$45,2,)</f>
        <v>East Asia and Pacific</v>
      </c>
      <c r="H507" s="28" t="s">
        <v>118</v>
      </c>
      <c r="I507" s="28" t="s">
        <v>263</v>
      </c>
      <c r="J507" s="34">
        <v>3399075</v>
      </c>
      <c r="K507" s="51">
        <v>7.52</v>
      </c>
      <c r="L507" s="171" t="s">
        <v>106</v>
      </c>
      <c r="N507" s="143"/>
    </row>
    <row r="508" spans="1:14" s="19" customFormat="1" ht="15.75" customHeight="1" x14ac:dyDescent="0.2">
      <c r="A508" s="170">
        <v>43363</v>
      </c>
      <c r="B508" s="30" t="s">
        <v>61</v>
      </c>
      <c r="C508" s="30" t="s">
        <v>61</v>
      </c>
      <c r="D508" s="28" t="s">
        <v>251</v>
      </c>
      <c r="E508" s="28" t="s">
        <v>108</v>
      </c>
      <c r="F508" s="28" t="s">
        <v>113</v>
      </c>
      <c r="G508" s="28" t="str">
        <f>VLOOKUP(Repository_table[[#This Row],[Country of Destination]],$T$11:$U$45,2,)</f>
        <v>East Asia and Pacific</v>
      </c>
      <c r="H508" s="28" t="s">
        <v>257</v>
      </c>
      <c r="I508" s="28" t="s">
        <v>270</v>
      </c>
      <c r="J508" s="34">
        <v>3666117</v>
      </c>
      <c r="K508" s="51">
        <v>3.33</v>
      </c>
      <c r="L508" s="171"/>
      <c r="N508" s="143"/>
    </row>
    <row r="509" spans="1:14" s="19" customFormat="1" ht="15.75" customHeight="1" x14ac:dyDescent="0.2">
      <c r="A509" s="170">
        <v>43365</v>
      </c>
      <c r="B509" s="30" t="s">
        <v>61</v>
      </c>
      <c r="C509" s="30" t="s">
        <v>61</v>
      </c>
      <c r="D509" s="28" t="s">
        <v>252</v>
      </c>
      <c r="E509" s="28" t="s">
        <v>108</v>
      </c>
      <c r="F509" s="28" t="s">
        <v>69</v>
      </c>
      <c r="G509" s="28" t="str">
        <f>VLOOKUP(Repository_table[[#This Row],[Country of Destination]],$T$11:$U$45,2,)</f>
        <v>Europe and Central Asia</v>
      </c>
      <c r="H509" s="28" t="s">
        <v>260</v>
      </c>
      <c r="I509" s="28" t="s">
        <v>270</v>
      </c>
      <c r="J509" s="34">
        <v>3670372</v>
      </c>
      <c r="K509" s="51">
        <v>3.33</v>
      </c>
      <c r="L509" s="171"/>
      <c r="N509" s="143"/>
    </row>
    <row r="510" spans="1:14" s="19" customFormat="1" ht="15.75" customHeight="1" x14ac:dyDescent="0.2">
      <c r="A510" s="170">
        <v>43367</v>
      </c>
      <c r="B510" s="30" t="s">
        <v>61</v>
      </c>
      <c r="C510" s="30" t="s">
        <v>61</v>
      </c>
      <c r="D510" s="28" t="s">
        <v>252</v>
      </c>
      <c r="E510" s="28" t="s">
        <v>108</v>
      </c>
      <c r="F510" s="28" t="s">
        <v>81</v>
      </c>
      <c r="G510" s="28" t="str">
        <f>VLOOKUP(Repository_table[[#This Row],[Country of Destination]],$T$11:$U$45,2,)</f>
        <v>East Asia and Pacific</v>
      </c>
      <c r="H510" s="28" t="s">
        <v>261</v>
      </c>
      <c r="I510" s="28" t="s">
        <v>270</v>
      </c>
      <c r="J510" s="34">
        <v>3303443</v>
      </c>
      <c r="K510" s="51">
        <v>6.33</v>
      </c>
      <c r="L510" s="171" t="s">
        <v>106</v>
      </c>
      <c r="N510" s="143"/>
    </row>
    <row r="511" spans="1:14" s="19" customFormat="1" ht="15.75" customHeight="1" x14ac:dyDescent="0.2">
      <c r="A511" s="170">
        <v>43368</v>
      </c>
      <c r="B511" s="30" t="s">
        <v>61</v>
      </c>
      <c r="C511" s="30" t="s">
        <v>61</v>
      </c>
      <c r="D511" s="28" t="s">
        <v>252</v>
      </c>
      <c r="E511" s="28" t="s">
        <v>108</v>
      </c>
      <c r="F511" s="28" t="s">
        <v>331</v>
      </c>
      <c r="G511" s="28" t="str">
        <f>VLOOKUP(Repository_table[[#This Row],[Country of Destination]],$T$11:$U$45,2,)</f>
        <v>Middle East and North Africa</v>
      </c>
      <c r="H511" s="28" t="s">
        <v>249</v>
      </c>
      <c r="I511" s="28" t="s">
        <v>270</v>
      </c>
      <c r="J511" s="34">
        <v>3637851</v>
      </c>
      <c r="K511" s="51">
        <v>3.33</v>
      </c>
      <c r="L511" s="171"/>
      <c r="N511" s="143"/>
    </row>
    <row r="512" spans="1:14" s="19" customFormat="1" ht="15.75" customHeight="1" x14ac:dyDescent="0.2">
      <c r="A512" s="170">
        <v>43369</v>
      </c>
      <c r="B512" s="30" t="s">
        <v>61</v>
      </c>
      <c r="C512" s="30" t="s">
        <v>61</v>
      </c>
      <c r="D512" s="28" t="s">
        <v>251</v>
      </c>
      <c r="E512" s="28" t="s">
        <v>108</v>
      </c>
      <c r="F512" s="28" t="s">
        <v>112</v>
      </c>
      <c r="G512" s="28" t="str">
        <f>VLOOKUP(Repository_table[[#This Row],[Country of Destination]],$T$11:$U$45,2,)</f>
        <v>Latin America and the Caribbean</v>
      </c>
      <c r="H512" s="28" t="s">
        <v>206</v>
      </c>
      <c r="I512" s="28" t="s">
        <v>270</v>
      </c>
      <c r="J512" s="34">
        <v>3675091</v>
      </c>
      <c r="K512" s="51">
        <v>3.33</v>
      </c>
      <c r="L512" s="171"/>
      <c r="N512" s="143"/>
    </row>
    <row r="513" spans="1:14" s="19" customFormat="1" ht="15.75" customHeight="1" x14ac:dyDescent="0.2">
      <c r="A513" s="170">
        <v>43370</v>
      </c>
      <c r="B513" s="30" t="s">
        <v>61</v>
      </c>
      <c r="C513" s="30" t="s">
        <v>61</v>
      </c>
      <c r="D513" s="28" t="s">
        <v>252</v>
      </c>
      <c r="E513" s="28" t="s">
        <v>108</v>
      </c>
      <c r="F513" s="28" t="s">
        <v>253</v>
      </c>
      <c r="G513" s="28" t="str">
        <f>VLOOKUP(Repository_table[[#This Row],[Country of Destination]],$T$11:$U$45,2,)</f>
        <v>Europe and Central Asia</v>
      </c>
      <c r="H513" s="28" t="s">
        <v>140</v>
      </c>
      <c r="I513" s="28" t="s">
        <v>270</v>
      </c>
      <c r="J513" s="34">
        <v>3298726</v>
      </c>
      <c r="K513" s="51">
        <v>3.33</v>
      </c>
      <c r="L513" s="171"/>
      <c r="N513" s="143"/>
    </row>
    <row r="514" spans="1:14" s="19" customFormat="1" ht="15.75" customHeight="1" x14ac:dyDescent="0.2">
      <c r="A514" s="170">
        <v>43372</v>
      </c>
      <c r="B514" s="30" t="s">
        <v>61</v>
      </c>
      <c r="C514" s="30" t="s">
        <v>61</v>
      </c>
      <c r="D514" s="28" t="s">
        <v>251</v>
      </c>
      <c r="E514" s="28" t="s">
        <v>108</v>
      </c>
      <c r="F514" s="28" t="s">
        <v>76</v>
      </c>
      <c r="G514" s="28" t="str">
        <f>VLOOKUP(Repository_table[[#This Row],[Country of Destination]],$T$11:$U$45,2,)</f>
        <v>Latin America and the Caribbean</v>
      </c>
      <c r="H514" s="28" t="s">
        <v>258</v>
      </c>
      <c r="I514" s="28" t="s">
        <v>270</v>
      </c>
      <c r="J514" s="34">
        <v>3194054</v>
      </c>
      <c r="K514" s="51">
        <v>6.33</v>
      </c>
      <c r="L514" s="171" t="s">
        <v>106</v>
      </c>
      <c r="N514" s="143"/>
    </row>
    <row r="515" spans="1:14" s="19" customFormat="1" ht="15.75" customHeight="1" x14ac:dyDescent="0.2">
      <c r="A515" s="170">
        <v>43374</v>
      </c>
      <c r="B515" s="30" t="s">
        <v>61</v>
      </c>
      <c r="C515" s="30" t="s">
        <v>61</v>
      </c>
      <c r="D515" s="28" t="s">
        <v>252</v>
      </c>
      <c r="E515" s="28" t="s">
        <v>108</v>
      </c>
      <c r="F515" s="28" t="s">
        <v>241</v>
      </c>
      <c r="G515" s="28" t="str">
        <f>VLOOKUP(Repository_table[[#This Row],[Country of Destination]],$T$11:$U$45,2,)</f>
        <v>Europe and Central Asia</v>
      </c>
      <c r="H515" s="28" t="s">
        <v>86</v>
      </c>
      <c r="I515" s="28" t="s">
        <v>270</v>
      </c>
      <c r="J515" s="34">
        <v>3550808</v>
      </c>
      <c r="K515" s="51">
        <v>3.33</v>
      </c>
      <c r="L515" s="171"/>
      <c r="N515" s="143"/>
    </row>
    <row r="516" spans="1:14" s="19" customFormat="1" ht="15.75" customHeight="1" x14ac:dyDescent="0.2">
      <c r="A516" s="170">
        <v>43376</v>
      </c>
      <c r="B516" s="30" t="s">
        <v>61</v>
      </c>
      <c r="C516" s="30" t="s">
        <v>61</v>
      </c>
      <c r="D516" s="28" t="s">
        <v>251</v>
      </c>
      <c r="E516" s="28" t="s">
        <v>108</v>
      </c>
      <c r="F516" s="28" t="s">
        <v>113</v>
      </c>
      <c r="G516" s="28" t="str">
        <f>VLOOKUP(Repository_table[[#This Row],[Country of Destination]],$T$11:$U$45,2,)</f>
        <v>East Asia and Pacific</v>
      </c>
      <c r="H516" s="28" t="s">
        <v>271</v>
      </c>
      <c r="I516" s="28" t="s">
        <v>270</v>
      </c>
      <c r="J516" s="34">
        <v>3678702</v>
      </c>
      <c r="K516" s="51">
        <v>3.47</v>
      </c>
      <c r="L516" s="171"/>
      <c r="N516" s="143"/>
    </row>
    <row r="517" spans="1:14" s="19" customFormat="1" ht="15.75" customHeight="1" x14ac:dyDescent="0.2">
      <c r="A517" s="170">
        <v>43377</v>
      </c>
      <c r="B517" s="30" t="s">
        <v>61</v>
      </c>
      <c r="C517" s="30" t="s">
        <v>61</v>
      </c>
      <c r="D517" s="28" t="s">
        <v>251</v>
      </c>
      <c r="E517" s="28" t="s">
        <v>108</v>
      </c>
      <c r="F517" s="28" t="s">
        <v>113</v>
      </c>
      <c r="G517" s="28" t="str">
        <f>VLOOKUP(Repository_table[[#This Row],[Country of Destination]],$T$11:$U$45,2,)</f>
        <v>East Asia and Pacific</v>
      </c>
      <c r="H517" s="28" t="s">
        <v>188</v>
      </c>
      <c r="I517" s="28" t="s">
        <v>270</v>
      </c>
      <c r="J517" s="34">
        <v>3650747</v>
      </c>
      <c r="K517" s="51">
        <v>3.47</v>
      </c>
      <c r="L517" s="171"/>
      <c r="N517" s="143"/>
    </row>
    <row r="518" spans="1:14" s="19" customFormat="1" ht="15.75" customHeight="1" x14ac:dyDescent="0.2">
      <c r="A518" s="170">
        <v>43378</v>
      </c>
      <c r="B518" s="30" t="s">
        <v>61</v>
      </c>
      <c r="C518" s="30" t="s">
        <v>61</v>
      </c>
      <c r="D518" s="28" t="s">
        <v>251</v>
      </c>
      <c r="E518" s="28" t="s">
        <v>108</v>
      </c>
      <c r="F518" s="28" t="s">
        <v>113</v>
      </c>
      <c r="G518" s="28" t="str">
        <f>VLOOKUP(Repository_table[[#This Row],[Country of Destination]],$T$11:$U$45,2,)</f>
        <v>East Asia and Pacific</v>
      </c>
      <c r="H518" s="28" t="s">
        <v>224</v>
      </c>
      <c r="I518" s="28" t="s">
        <v>270</v>
      </c>
      <c r="J518" s="34">
        <v>3361054</v>
      </c>
      <c r="K518" s="51">
        <v>6.47</v>
      </c>
      <c r="L518" s="171" t="s">
        <v>106</v>
      </c>
      <c r="N518" s="143"/>
    </row>
    <row r="519" spans="1:14" s="19" customFormat="1" ht="15.75" customHeight="1" x14ac:dyDescent="0.2">
      <c r="A519" s="170">
        <v>43380</v>
      </c>
      <c r="B519" s="30" t="s">
        <v>61</v>
      </c>
      <c r="C519" s="30" t="s">
        <v>61</v>
      </c>
      <c r="D519" s="28" t="s">
        <v>251</v>
      </c>
      <c r="E519" s="28" t="s">
        <v>108</v>
      </c>
      <c r="F519" s="28" t="s">
        <v>157</v>
      </c>
      <c r="G519" s="28" t="str">
        <f>VLOOKUP(Repository_table[[#This Row],[Country of Destination]],$T$11:$U$45,2,)</f>
        <v>Middle East and North Africa</v>
      </c>
      <c r="H519" s="28" t="s">
        <v>96</v>
      </c>
      <c r="I519" s="28" t="s">
        <v>270</v>
      </c>
      <c r="J519" s="34">
        <v>3666464</v>
      </c>
      <c r="K519" s="51">
        <v>3.47</v>
      </c>
      <c r="L519" s="171"/>
      <c r="N519" s="143"/>
    </row>
    <row r="520" spans="1:14" s="19" customFormat="1" ht="15.75" customHeight="1" x14ac:dyDescent="0.2">
      <c r="A520" s="170">
        <v>43382</v>
      </c>
      <c r="B520" s="30" t="s">
        <v>61</v>
      </c>
      <c r="C520" s="30" t="s">
        <v>61</v>
      </c>
      <c r="D520" s="28" t="s">
        <v>251</v>
      </c>
      <c r="E520" s="28" t="s">
        <v>108</v>
      </c>
      <c r="F520" s="28" t="s">
        <v>113</v>
      </c>
      <c r="G520" s="28" t="str">
        <f>VLOOKUP(Repository_table[[#This Row],[Country of Destination]],$T$11:$U$45,2,)</f>
        <v>East Asia and Pacific</v>
      </c>
      <c r="H520" s="28" t="s">
        <v>203</v>
      </c>
      <c r="I520" s="28" t="s">
        <v>270</v>
      </c>
      <c r="J520" s="34">
        <v>3441391</v>
      </c>
      <c r="K520" s="51">
        <v>6.47</v>
      </c>
      <c r="L520" s="171" t="s">
        <v>106</v>
      </c>
      <c r="N520" s="143"/>
    </row>
    <row r="521" spans="1:14" s="19" customFormat="1" ht="15.75" customHeight="1" x14ac:dyDescent="0.2">
      <c r="A521" s="170">
        <v>43383</v>
      </c>
      <c r="B521" s="30" t="s">
        <v>61</v>
      </c>
      <c r="C521" s="30" t="s">
        <v>61</v>
      </c>
      <c r="D521" s="28" t="s">
        <v>252</v>
      </c>
      <c r="E521" s="28" t="s">
        <v>108</v>
      </c>
      <c r="F521" s="28" t="s">
        <v>72</v>
      </c>
      <c r="G521" s="28" t="str">
        <f>VLOOKUP(Repository_table[[#This Row],[Country of Destination]],$T$11:$U$45,2,)</f>
        <v>East Asia and Pacific</v>
      </c>
      <c r="H521" s="28" t="s">
        <v>187</v>
      </c>
      <c r="I521" s="28" t="s">
        <v>270</v>
      </c>
      <c r="J521" s="34">
        <v>3664913</v>
      </c>
      <c r="K521" s="51">
        <v>3.47</v>
      </c>
      <c r="L521" s="171"/>
      <c r="N521" s="143"/>
    </row>
    <row r="522" spans="1:14" s="19" customFormat="1" ht="15.75" customHeight="1" x14ac:dyDescent="0.2">
      <c r="A522" s="170">
        <v>43384</v>
      </c>
      <c r="B522" s="30" t="s">
        <v>61</v>
      </c>
      <c r="C522" s="30" t="s">
        <v>61</v>
      </c>
      <c r="D522" s="28" t="s">
        <v>251</v>
      </c>
      <c r="E522" s="28" t="s">
        <v>108</v>
      </c>
      <c r="F522" s="28" t="s">
        <v>113</v>
      </c>
      <c r="G522" s="28" t="str">
        <f>VLOOKUP(Repository_table[[#This Row],[Country of Destination]],$T$11:$U$45,2,)</f>
        <v>East Asia and Pacific</v>
      </c>
      <c r="H522" s="28" t="s">
        <v>160</v>
      </c>
      <c r="I522" s="28" t="s">
        <v>270</v>
      </c>
      <c r="J522" s="34">
        <v>3713618</v>
      </c>
      <c r="K522" s="51">
        <v>3.47</v>
      </c>
      <c r="L522" s="171"/>
      <c r="N522" s="143"/>
    </row>
    <row r="523" spans="1:14" s="19" customFormat="1" ht="15.75" customHeight="1" x14ac:dyDescent="0.2">
      <c r="A523" s="170">
        <v>43385</v>
      </c>
      <c r="B523" s="30" t="s">
        <v>61</v>
      </c>
      <c r="C523" s="30" t="s">
        <v>61</v>
      </c>
      <c r="D523" s="28" t="s">
        <v>251</v>
      </c>
      <c r="E523" s="28" t="s">
        <v>108</v>
      </c>
      <c r="F523" s="28" t="s">
        <v>113</v>
      </c>
      <c r="G523" s="28" t="str">
        <f>VLOOKUP(Repository_table[[#This Row],[Country of Destination]],$T$11:$U$45,2,)</f>
        <v>East Asia and Pacific</v>
      </c>
      <c r="H523" s="28" t="s">
        <v>222</v>
      </c>
      <c r="I523" s="28" t="s">
        <v>270</v>
      </c>
      <c r="J523" s="34">
        <v>2932195</v>
      </c>
      <c r="K523" s="51">
        <v>3.47</v>
      </c>
      <c r="L523" s="171"/>
      <c r="N523" s="143"/>
    </row>
    <row r="524" spans="1:14" s="19" customFormat="1" ht="15.75" customHeight="1" x14ac:dyDescent="0.2">
      <c r="A524" s="170">
        <v>43386</v>
      </c>
      <c r="B524" s="30" t="s">
        <v>61</v>
      </c>
      <c r="C524" s="30" t="s">
        <v>61</v>
      </c>
      <c r="D524" s="28" t="s">
        <v>251</v>
      </c>
      <c r="E524" s="28" t="s">
        <v>108</v>
      </c>
      <c r="F524" s="28" t="s">
        <v>76</v>
      </c>
      <c r="G524" s="28" t="str">
        <f>VLOOKUP(Repository_table[[#This Row],[Country of Destination]],$T$11:$U$45,2,)</f>
        <v>Latin America and the Caribbean</v>
      </c>
      <c r="H524" s="28" t="s">
        <v>272</v>
      </c>
      <c r="I524" s="28" t="s">
        <v>270</v>
      </c>
      <c r="J524" s="34">
        <v>3401677</v>
      </c>
      <c r="K524" s="51">
        <v>3.47</v>
      </c>
      <c r="L524" s="171"/>
      <c r="N524" s="143"/>
    </row>
    <row r="525" spans="1:14" s="19" customFormat="1" ht="15.75" customHeight="1" x14ac:dyDescent="0.2">
      <c r="A525" s="170">
        <v>43387</v>
      </c>
      <c r="B525" s="30" t="s">
        <v>61</v>
      </c>
      <c r="C525" s="30" t="s">
        <v>61</v>
      </c>
      <c r="D525" s="28" t="s">
        <v>252</v>
      </c>
      <c r="E525" s="28" t="s">
        <v>108</v>
      </c>
      <c r="F525" s="28" t="s">
        <v>204</v>
      </c>
      <c r="G525" s="28" t="str">
        <f>VLOOKUP(Repository_table[[#This Row],[Country of Destination]],$T$11:$U$45,2,)</f>
        <v>Europe and Central Asia</v>
      </c>
      <c r="H525" s="28" t="s">
        <v>273</v>
      </c>
      <c r="I525" s="28" t="s">
        <v>270</v>
      </c>
      <c r="J525" s="34">
        <v>3071439</v>
      </c>
      <c r="K525" s="51">
        <v>6.47</v>
      </c>
      <c r="L525" s="171" t="s">
        <v>106</v>
      </c>
      <c r="N525" s="143"/>
    </row>
    <row r="526" spans="1:14" s="19" customFormat="1" ht="15.75" customHeight="1" x14ac:dyDescent="0.2">
      <c r="A526" s="170">
        <v>43388</v>
      </c>
      <c r="B526" s="30" t="s">
        <v>61</v>
      </c>
      <c r="C526" s="30" t="s">
        <v>61</v>
      </c>
      <c r="D526" s="28" t="s">
        <v>252</v>
      </c>
      <c r="E526" s="28" t="s">
        <v>108</v>
      </c>
      <c r="F526" s="28" t="s">
        <v>72</v>
      </c>
      <c r="G526" s="28" t="str">
        <f>VLOOKUP(Repository_table[[#This Row],[Country of Destination]],$T$11:$U$45,2,)</f>
        <v>East Asia and Pacific</v>
      </c>
      <c r="H526" s="28" t="s">
        <v>164</v>
      </c>
      <c r="I526" s="28" t="s">
        <v>270</v>
      </c>
      <c r="J526" s="34">
        <v>3604414</v>
      </c>
      <c r="K526" s="51">
        <v>3.47</v>
      </c>
      <c r="L526" s="171"/>
      <c r="N526" s="143"/>
    </row>
    <row r="527" spans="1:14" s="19" customFormat="1" ht="15.75" customHeight="1" x14ac:dyDescent="0.2">
      <c r="A527" s="170">
        <v>43390</v>
      </c>
      <c r="B527" s="30" t="s">
        <v>61</v>
      </c>
      <c r="C527" s="30" t="s">
        <v>61</v>
      </c>
      <c r="D527" s="28" t="s">
        <v>252</v>
      </c>
      <c r="E527" s="28" t="s">
        <v>108</v>
      </c>
      <c r="F527" s="28" t="s">
        <v>253</v>
      </c>
      <c r="G527" s="28" t="str">
        <f>VLOOKUP(Repository_table[[#This Row],[Country of Destination]],$T$11:$U$45,2,)</f>
        <v>Europe and Central Asia</v>
      </c>
      <c r="H527" s="28" t="s">
        <v>274</v>
      </c>
      <c r="I527" s="28" t="s">
        <v>270</v>
      </c>
      <c r="J527" s="34">
        <v>1607327</v>
      </c>
      <c r="K527" s="51">
        <v>6.47</v>
      </c>
      <c r="L527" s="171" t="s">
        <v>220</v>
      </c>
      <c r="N527" s="143"/>
    </row>
    <row r="528" spans="1:14" s="19" customFormat="1" ht="15.75" customHeight="1" x14ac:dyDescent="0.2">
      <c r="A528" s="170">
        <v>43390</v>
      </c>
      <c r="B528" s="30" t="s">
        <v>61</v>
      </c>
      <c r="C528" s="30" t="s">
        <v>61</v>
      </c>
      <c r="D528" s="28" t="s">
        <v>252</v>
      </c>
      <c r="E528" s="28" t="s">
        <v>108</v>
      </c>
      <c r="F528" s="28" t="s">
        <v>197</v>
      </c>
      <c r="G528" s="28" t="str">
        <f>VLOOKUP(Repository_table[[#This Row],[Country of Destination]],$T$11:$U$45,2,)</f>
        <v>Europe and Central Asia</v>
      </c>
      <c r="H528" s="28" t="s">
        <v>274</v>
      </c>
      <c r="I528" s="28" t="s">
        <v>270</v>
      </c>
      <c r="J528" s="34">
        <v>1559685</v>
      </c>
      <c r="K528" s="51">
        <v>6.47</v>
      </c>
      <c r="L528" s="171" t="s">
        <v>220</v>
      </c>
      <c r="N528" s="143"/>
    </row>
    <row r="529" spans="1:14" s="19" customFormat="1" ht="15.75" customHeight="1" x14ac:dyDescent="0.2">
      <c r="A529" s="170">
        <v>43391</v>
      </c>
      <c r="B529" s="30" t="s">
        <v>61</v>
      </c>
      <c r="C529" s="30" t="s">
        <v>61</v>
      </c>
      <c r="D529" s="28" t="s">
        <v>252</v>
      </c>
      <c r="E529" s="28" t="s">
        <v>108</v>
      </c>
      <c r="F529" s="28" t="s">
        <v>124</v>
      </c>
      <c r="G529" s="28" t="str">
        <f>VLOOKUP(Repository_table[[#This Row],[Country of Destination]],$T$11:$U$45,2,)</f>
        <v>Europe and Central Asia</v>
      </c>
      <c r="H529" s="28" t="s">
        <v>137</v>
      </c>
      <c r="I529" s="28" t="s">
        <v>270</v>
      </c>
      <c r="J529" s="34">
        <v>3393446</v>
      </c>
      <c r="K529" s="51">
        <v>6.47</v>
      </c>
      <c r="L529" s="171" t="s">
        <v>106</v>
      </c>
      <c r="N529" s="143"/>
    </row>
    <row r="530" spans="1:14" s="19" customFormat="1" ht="15.75" customHeight="1" x14ac:dyDescent="0.2">
      <c r="A530" s="170">
        <v>43392</v>
      </c>
      <c r="B530" s="30" t="s">
        <v>61</v>
      </c>
      <c r="C530" s="30" t="s">
        <v>61</v>
      </c>
      <c r="D530" s="28" t="s">
        <v>252</v>
      </c>
      <c r="E530" s="28" t="s">
        <v>108</v>
      </c>
      <c r="F530" s="28" t="s">
        <v>124</v>
      </c>
      <c r="G530" s="28" t="str">
        <f>VLOOKUP(Repository_table[[#This Row],[Country of Destination]],$T$11:$U$45,2,)</f>
        <v>Europe and Central Asia</v>
      </c>
      <c r="H530" s="28" t="s">
        <v>256</v>
      </c>
      <c r="I530" s="28" t="s">
        <v>270</v>
      </c>
      <c r="J530" s="34">
        <v>3688395</v>
      </c>
      <c r="K530" s="51">
        <v>3.47</v>
      </c>
      <c r="L530" s="171"/>
      <c r="N530" s="143"/>
    </row>
    <row r="531" spans="1:14" s="19" customFormat="1" ht="15.75" customHeight="1" x14ac:dyDescent="0.2">
      <c r="A531" s="170">
        <v>43395</v>
      </c>
      <c r="B531" s="30" t="s">
        <v>61</v>
      </c>
      <c r="C531" s="30" t="s">
        <v>61</v>
      </c>
      <c r="D531" s="28" t="s">
        <v>252</v>
      </c>
      <c r="E531" s="28" t="s">
        <v>108</v>
      </c>
      <c r="F531" s="28" t="s">
        <v>124</v>
      </c>
      <c r="G531" s="28" t="str">
        <f>VLOOKUP(Repository_table[[#This Row],[Country of Destination]],$T$11:$U$45,2,)</f>
        <v>Europe and Central Asia</v>
      </c>
      <c r="H531" s="28" t="s">
        <v>275</v>
      </c>
      <c r="I531" s="28" t="s">
        <v>270</v>
      </c>
      <c r="J531" s="34">
        <v>130997</v>
      </c>
      <c r="K531" s="51">
        <v>6.47</v>
      </c>
      <c r="L531" s="171" t="s">
        <v>220</v>
      </c>
      <c r="N531" s="143"/>
    </row>
    <row r="532" spans="1:14" s="19" customFormat="1" ht="15.75" customHeight="1" x14ac:dyDescent="0.2">
      <c r="A532" s="170">
        <v>43395</v>
      </c>
      <c r="B532" s="30" t="s">
        <v>61</v>
      </c>
      <c r="C532" s="30" t="s">
        <v>61</v>
      </c>
      <c r="D532" s="28" t="s">
        <v>252</v>
      </c>
      <c r="E532" s="28" t="s">
        <v>108</v>
      </c>
      <c r="F532" s="28" t="s">
        <v>197</v>
      </c>
      <c r="G532" s="28" t="str">
        <f>VLOOKUP(Repository_table[[#This Row],[Country of Destination]],$T$11:$U$45,2,)</f>
        <v>Europe and Central Asia</v>
      </c>
      <c r="H532" s="28" t="s">
        <v>275</v>
      </c>
      <c r="I532" s="28" t="s">
        <v>270</v>
      </c>
      <c r="J532" s="34">
        <v>3286686</v>
      </c>
      <c r="K532" s="51">
        <v>6.47</v>
      </c>
      <c r="L532" s="171" t="s">
        <v>220</v>
      </c>
      <c r="N532" s="143"/>
    </row>
    <row r="533" spans="1:14" s="19" customFormat="1" ht="15.75" customHeight="1" x14ac:dyDescent="0.2">
      <c r="A533" s="170">
        <v>43395</v>
      </c>
      <c r="B533" s="30" t="s">
        <v>61</v>
      </c>
      <c r="C533" s="30" t="s">
        <v>61</v>
      </c>
      <c r="D533" s="28" t="s">
        <v>251</v>
      </c>
      <c r="E533" s="28" t="s">
        <v>108</v>
      </c>
      <c r="F533" s="28" t="s">
        <v>113</v>
      </c>
      <c r="G533" s="28" t="str">
        <f>VLOOKUP(Repository_table[[#This Row],[Country of Destination]],$T$11:$U$45,2,)</f>
        <v>East Asia and Pacific</v>
      </c>
      <c r="H533" s="28" t="s">
        <v>166</v>
      </c>
      <c r="I533" s="28" t="s">
        <v>270</v>
      </c>
      <c r="J533" s="34">
        <v>3752210</v>
      </c>
      <c r="K533" s="51">
        <v>3.47</v>
      </c>
      <c r="L533" s="171"/>
      <c r="N533" s="143"/>
    </row>
    <row r="534" spans="1:14" s="19" customFormat="1" ht="15.75" customHeight="1" x14ac:dyDescent="0.2">
      <c r="A534" s="170">
        <v>43396</v>
      </c>
      <c r="B534" s="30" t="s">
        <v>61</v>
      </c>
      <c r="C534" s="30" t="s">
        <v>61</v>
      </c>
      <c r="D534" s="28" t="s">
        <v>251</v>
      </c>
      <c r="E534" s="28" t="s">
        <v>108</v>
      </c>
      <c r="F534" s="28" t="s">
        <v>76</v>
      </c>
      <c r="G534" s="28" t="str">
        <f>VLOOKUP(Repository_table[[#This Row],[Country of Destination]],$T$11:$U$45,2,)</f>
        <v>Latin America and the Caribbean</v>
      </c>
      <c r="H534" s="28" t="s">
        <v>80</v>
      </c>
      <c r="I534" s="28" t="s">
        <v>270</v>
      </c>
      <c r="J534" s="34">
        <v>3674556</v>
      </c>
      <c r="K534" s="51">
        <v>6.47</v>
      </c>
      <c r="L534" s="171" t="s">
        <v>106</v>
      </c>
      <c r="N534" s="143"/>
    </row>
    <row r="535" spans="1:14" s="19" customFormat="1" ht="15.75" customHeight="1" x14ac:dyDescent="0.2">
      <c r="A535" s="170">
        <v>43397</v>
      </c>
      <c r="B535" s="30" t="s">
        <v>61</v>
      </c>
      <c r="C535" s="30" t="s">
        <v>61</v>
      </c>
      <c r="D535" s="28" t="s">
        <v>252</v>
      </c>
      <c r="E535" s="28" t="s">
        <v>108</v>
      </c>
      <c r="F535" s="28" t="s">
        <v>109</v>
      </c>
      <c r="G535" s="28" t="str">
        <f>VLOOKUP(Repository_table[[#This Row],[Country of Destination]],$T$11:$U$45,2,)</f>
        <v>Europe and Central Asia</v>
      </c>
      <c r="H535" s="28" t="s">
        <v>142</v>
      </c>
      <c r="I535" s="28" t="s">
        <v>270</v>
      </c>
      <c r="J535" s="34">
        <v>3280501</v>
      </c>
      <c r="K535" s="51">
        <v>3.47</v>
      </c>
      <c r="L535" s="171"/>
      <c r="N535" s="143"/>
    </row>
    <row r="536" spans="1:14" s="19" customFormat="1" ht="15.75" customHeight="1" x14ac:dyDescent="0.2">
      <c r="A536" s="170">
        <v>43399</v>
      </c>
      <c r="B536" s="30" t="s">
        <v>193</v>
      </c>
      <c r="C536" s="30" t="s">
        <v>212</v>
      </c>
      <c r="D536" s="28" t="s">
        <v>262</v>
      </c>
      <c r="E536" s="28" t="s">
        <v>108</v>
      </c>
      <c r="F536" s="28" t="s">
        <v>81</v>
      </c>
      <c r="G536" s="28" t="str">
        <f>VLOOKUP(Repository_table[[#This Row],[Country of Destination]],$T$11:$U$45,2,)</f>
        <v>East Asia and Pacific</v>
      </c>
      <c r="H536" s="28" t="s">
        <v>123</v>
      </c>
      <c r="I536" s="28" t="s">
        <v>263</v>
      </c>
      <c r="J536" s="34">
        <v>3016690</v>
      </c>
      <c r="K536" s="51">
        <v>7.61</v>
      </c>
      <c r="L536" s="171" t="s">
        <v>106</v>
      </c>
      <c r="N536" s="143"/>
    </row>
    <row r="537" spans="1:14" s="19" customFormat="1" ht="15.75" customHeight="1" x14ac:dyDescent="0.2">
      <c r="A537" s="170">
        <v>43399</v>
      </c>
      <c r="B537" s="30" t="s">
        <v>61</v>
      </c>
      <c r="C537" s="30" t="s">
        <v>61</v>
      </c>
      <c r="D537" s="28" t="s">
        <v>252</v>
      </c>
      <c r="E537" s="28" t="s">
        <v>108</v>
      </c>
      <c r="F537" s="28" t="s">
        <v>68</v>
      </c>
      <c r="G537" s="28" t="str">
        <f>VLOOKUP(Repository_table[[#This Row],[Country of Destination]],$T$11:$U$45,2,)</f>
        <v>South Asia</v>
      </c>
      <c r="H537" s="28" t="s">
        <v>260</v>
      </c>
      <c r="I537" s="28" t="s">
        <v>270</v>
      </c>
      <c r="J537" s="34">
        <v>3718927</v>
      </c>
      <c r="K537" s="51">
        <v>3.47</v>
      </c>
      <c r="L537" s="171"/>
      <c r="N537" s="143"/>
    </row>
    <row r="538" spans="1:14" s="19" customFormat="1" ht="15.75" customHeight="1" x14ac:dyDescent="0.2">
      <c r="A538" s="170">
        <v>43400</v>
      </c>
      <c r="B538" s="30" t="s">
        <v>61</v>
      </c>
      <c r="C538" s="30" t="s">
        <v>61</v>
      </c>
      <c r="D538" s="28" t="s">
        <v>252</v>
      </c>
      <c r="E538" s="28" t="s">
        <v>108</v>
      </c>
      <c r="F538" s="28" t="s">
        <v>253</v>
      </c>
      <c r="G538" s="28" t="str">
        <f>VLOOKUP(Repository_table[[#This Row],[Country of Destination]],$T$11:$U$45,2,)</f>
        <v>Europe and Central Asia</v>
      </c>
      <c r="H538" s="28" t="s">
        <v>258</v>
      </c>
      <c r="I538" s="28" t="s">
        <v>270</v>
      </c>
      <c r="J538" s="34">
        <v>3177663</v>
      </c>
      <c r="K538" s="51">
        <v>6.47</v>
      </c>
      <c r="L538" s="171" t="s">
        <v>106</v>
      </c>
      <c r="N538" s="143"/>
    </row>
    <row r="539" spans="1:14" s="19" customFormat="1" ht="15.75" customHeight="1" x14ac:dyDescent="0.2">
      <c r="A539" s="170">
        <v>43402</v>
      </c>
      <c r="B539" s="30" t="s">
        <v>193</v>
      </c>
      <c r="C539" s="30" t="s">
        <v>211</v>
      </c>
      <c r="D539" s="28" t="s">
        <v>262</v>
      </c>
      <c r="E539" s="28" t="s">
        <v>108</v>
      </c>
      <c r="F539" s="28" t="s">
        <v>68</v>
      </c>
      <c r="G539" s="28" t="str">
        <f>VLOOKUP(Repository_table[[#This Row],[Country of Destination]],$T$11:$U$45,2,)</f>
        <v>South Asia</v>
      </c>
      <c r="H539" s="28" t="s">
        <v>181</v>
      </c>
      <c r="I539" s="28" t="s">
        <v>263</v>
      </c>
      <c r="J539" s="34">
        <v>3411638</v>
      </c>
      <c r="K539" s="51">
        <v>6.73</v>
      </c>
      <c r="L539" s="171" t="s">
        <v>106</v>
      </c>
      <c r="N539" s="143"/>
    </row>
    <row r="540" spans="1:14" s="19" customFormat="1" ht="15.75" customHeight="1" x14ac:dyDescent="0.2">
      <c r="A540" s="170">
        <v>43402</v>
      </c>
      <c r="B540" s="30" t="s">
        <v>61</v>
      </c>
      <c r="C540" s="30" t="s">
        <v>61</v>
      </c>
      <c r="D540" s="28" t="s">
        <v>251</v>
      </c>
      <c r="E540" s="28" t="s">
        <v>108</v>
      </c>
      <c r="F540" s="28" t="s">
        <v>113</v>
      </c>
      <c r="G540" s="28" t="str">
        <f>VLOOKUP(Repository_table[[#This Row],[Country of Destination]],$T$11:$U$45,2,)</f>
        <v>East Asia and Pacific</v>
      </c>
      <c r="H540" s="28" t="s">
        <v>167</v>
      </c>
      <c r="I540" s="28" t="s">
        <v>270</v>
      </c>
      <c r="J540" s="34">
        <v>3679688</v>
      </c>
      <c r="K540" s="51">
        <v>3.47</v>
      </c>
      <c r="L540" s="171"/>
      <c r="N540" s="143"/>
    </row>
    <row r="541" spans="1:14" s="19" customFormat="1" ht="15.75" customHeight="1" x14ac:dyDescent="0.2">
      <c r="A541" s="170">
        <v>43403</v>
      </c>
      <c r="B541" s="30" t="s">
        <v>61</v>
      </c>
      <c r="C541" s="30" t="s">
        <v>61</v>
      </c>
      <c r="D541" s="28" t="s">
        <v>251</v>
      </c>
      <c r="E541" s="28" t="s">
        <v>108</v>
      </c>
      <c r="F541" s="28" t="s">
        <v>113</v>
      </c>
      <c r="G541" s="28" t="str">
        <f>VLOOKUP(Repository_table[[#This Row],[Country of Destination]],$T$11:$U$45,2,)</f>
        <v>East Asia and Pacific</v>
      </c>
      <c r="H541" s="28" t="s">
        <v>140</v>
      </c>
      <c r="I541" s="28" t="s">
        <v>270</v>
      </c>
      <c r="J541" s="34">
        <v>3306828</v>
      </c>
      <c r="K541" s="51">
        <v>3.47</v>
      </c>
      <c r="L541" s="171"/>
      <c r="N541" s="143"/>
    </row>
    <row r="542" spans="1:14" s="19" customFormat="1" ht="15.75" customHeight="1" x14ac:dyDescent="0.2">
      <c r="A542" s="170">
        <v>43404</v>
      </c>
      <c r="B542" s="30" t="s">
        <v>61</v>
      </c>
      <c r="C542" s="30" t="s">
        <v>61</v>
      </c>
      <c r="D542" s="28" t="s">
        <v>251</v>
      </c>
      <c r="E542" s="28" t="s">
        <v>108</v>
      </c>
      <c r="F542" s="28" t="s">
        <v>113</v>
      </c>
      <c r="G542" s="28" t="str">
        <f>VLOOKUP(Repository_table[[#This Row],[Country of Destination]],$T$11:$U$45,2,)</f>
        <v>East Asia and Pacific</v>
      </c>
      <c r="H542" s="28" t="s">
        <v>161</v>
      </c>
      <c r="I542" s="28" t="s">
        <v>270</v>
      </c>
      <c r="J542" s="34">
        <v>3406821</v>
      </c>
      <c r="K542" s="51">
        <v>6.47</v>
      </c>
      <c r="L542" s="171" t="s">
        <v>106</v>
      </c>
      <c r="N542" s="143"/>
    </row>
    <row r="543" spans="1:14" s="19" customFormat="1" ht="15.75" customHeight="1" x14ac:dyDescent="0.2">
      <c r="A543" s="170">
        <v>43405</v>
      </c>
      <c r="B543" s="30" t="s">
        <v>61</v>
      </c>
      <c r="C543" s="30" t="s">
        <v>61</v>
      </c>
      <c r="D543" s="28" t="s">
        <v>251</v>
      </c>
      <c r="E543" s="28" t="s">
        <v>108</v>
      </c>
      <c r="F543" s="28" t="s">
        <v>112</v>
      </c>
      <c r="G543" s="28" t="str">
        <f>VLOOKUP(Repository_table[[#This Row],[Country of Destination]],$T$11:$U$45,2,)</f>
        <v>Latin America and the Caribbean</v>
      </c>
      <c r="H543" s="28" t="s">
        <v>206</v>
      </c>
      <c r="I543" s="28" t="s">
        <v>270</v>
      </c>
      <c r="J543" s="34">
        <v>3675934</v>
      </c>
      <c r="K543" s="51">
        <v>3.47</v>
      </c>
      <c r="L543" s="171"/>
      <c r="N543" s="143"/>
    </row>
    <row r="544" spans="1:14" s="19" customFormat="1" ht="15.75" customHeight="1" x14ac:dyDescent="0.2">
      <c r="A544" s="170">
        <v>43406</v>
      </c>
      <c r="B544" s="30" t="s">
        <v>61</v>
      </c>
      <c r="C544" s="30" t="s">
        <v>61</v>
      </c>
      <c r="D544" s="28" t="s">
        <v>251</v>
      </c>
      <c r="E544" s="28" t="s">
        <v>108</v>
      </c>
      <c r="F544" s="28" t="s">
        <v>113</v>
      </c>
      <c r="G544" s="28" t="str">
        <f>VLOOKUP(Repository_table[[#This Row],[Country of Destination]],$T$11:$U$45,2,)</f>
        <v>East Asia and Pacific</v>
      </c>
      <c r="H544" s="28" t="s">
        <v>254</v>
      </c>
      <c r="I544" s="28" t="s">
        <v>270</v>
      </c>
      <c r="J544" s="34">
        <v>3078904</v>
      </c>
      <c r="K544" s="51">
        <v>3.66</v>
      </c>
      <c r="L544" s="171"/>
      <c r="N544" s="143"/>
    </row>
    <row r="545" spans="1:14" s="19" customFormat="1" ht="15.75" customHeight="1" x14ac:dyDescent="0.2">
      <c r="A545" s="170">
        <v>43408</v>
      </c>
      <c r="B545" s="30" t="s">
        <v>193</v>
      </c>
      <c r="C545" s="30" t="s">
        <v>212</v>
      </c>
      <c r="D545" s="28" t="s">
        <v>262</v>
      </c>
      <c r="E545" s="28" t="s">
        <v>108</v>
      </c>
      <c r="F545" s="28" t="s">
        <v>81</v>
      </c>
      <c r="G545" s="28" t="str">
        <f>VLOOKUP(Repository_table[[#This Row],[Country of Destination]],$T$11:$U$45,2,)</f>
        <v>East Asia and Pacific</v>
      </c>
      <c r="H545" s="28" t="s">
        <v>214</v>
      </c>
      <c r="I545" s="28" t="s">
        <v>263</v>
      </c>
      <c r="J545" s="34">
        <v>2956982</v>
      </c>
      <c r="K545" s="51">
        <v>7.82</v>
      </c>
      <c r="L545" s="171" t="s">
        <v>106</v>
      </c>
      <c r="N545" s="143"/>
    </row>
    <row r="546" spans="1:14" s="19" customFormat="1" ht="15.75" customHeight="1" x14ac:dyDescent="0.2">
      <c r="A546" s="170">
        <v>43408</v>
      </c>
      <c r="B546" s="30" t="s">
        <v>61</v>
      </c>
      <c r="C546" s="30" t="s">
        <v>61</v>
      </c>
      <c r="D546" s="28" t="s">
        <v>251</v>
      </c>
      <c r="E546" s="28" t="s">
        <v>108</v>
      </c>
      <c r="F546" s="28" t="s">
        <v>157</v>
      </c>
      <c r="G546" s="28" t="str">
        <f>VLOOKUP(Repository_table[[#This Row],[Country of Destination]],$T$11:$U$45,2,)</f>
        <v>Middle East and North Africa</v>
      </c>
      <c r="H546" s="28" t="s">
        <v>277</v>
      </c>
      <c r="I546" s="28" t="s">
        <v>270</v>
      </c>
      <c r="J546" s="34">
        <v>3689957</v>
      </c>
      <c r="K546" s="51">
        <v>3.66</v>
      </c>
      <c r="L546" s="171"/>
      <c r="N546" s="143"/>
    </row>
    <row r="547" spans="1:14" s="19" customFormat="1" ht="15.75" customHeight="1" x14ac:dyDescent="0.2">
      <c r="A547" s="170">
        <v>43409</v>
      </c>
      <c r="B547" s="30" t="s">
        <v>61</v>
      </c>
      <c r="C547" s="30" t="s">
        <v>61</v>
      </c>
      <c r="D547" s="28" t="s">
        <v>252</v>
      </c>
      <c r="E547" s="28" t="s">
        <v>108</v>
      </c>
      <c r="F547" s="28" t="s">
        <v>81</v>
      </c>
      <c r="G547" s="28" t="str">
        <f>VLOOKUP(Repository_table[[#This Row],[Country of Destination]],$T$11:$U$45,2,)</f>
        <v>East Asia and Pacific</v>
      </c>
      <c r="H547" s="28" t="s">
        <v>111</v>
      </c>
      <c r="I547" s="28" t="s">
        <v>270</v>
      </c>
      <c r="J547" s="34">
        <v>3705566</v>
      </c>
      <c r="K547" s="51">
        <v>6.66</v>
      </c>
      <c r="L547" s="171" t="s">
        <v>106</v>
      </c>
      <c r="N547" s="143"/>
    </row>
    <row r="548" spans="1:14" s="19" customFormat="1" ht="15.75" customHeight="1" x14ac:dyDescent="0.2">
      <c r="A548" s="170">
        <v>43411</v>
      </c>
      <c r="B548" s="30" t="s">
        <v>61</v>
      </c>
      <c r="C548" s="30" t="s">
        <v>61</v>
      </c>
      <c r="D548" s="28" t="s">
        <v>251</v>
      </c>
      <c r="E548" s="28" t="s">
        <v>108</v>
      </c>
      <c r="F548" s="28" t="s">
        <v>76</v>
      </c>
      <c r="G548" s="28" t="str">
        <f>VLOOKUP(Repository_table[[#This Row],[Country of Destination]],$T$11:$U$45,2,)</f>
        <v>Latin America and the Caribbean</v>
      </c>
      <c r="H548" s="28" t="s">
        <v>243</v>
      </c>
      <c r="I548" s="28" t="s">
        <v>270</v>
      </c>
      <c r="J548" s="34">
        <v>3391326</v>
      </c>
      <c r="K548" s="51">
        <v>6.66</v>
      </c>
      <c r="L548" s="171" t="s">
        <v>106</v>
      </c>
      <c r="N548" s="143"/>
    </row>
    <row r="549" spans="1:14" s="19" customFormat="1" ht="15.75" customHeight="1" x14ac:dyDescent="0.2">
      <c r="A549" s="170">
        <v>43412</v>
      </c>
      <c r="B549" s="30" t="s">
        <v>61</v>
      </c>
      <c r="C549" s="30" t="s">
        <v>61</v>
      </c>
      <c r="D549" s="28" t="s">
        <v>251</v>
      </c>
      <c r="E549" s="28" t="s">
        <v>108</v>
      </c>
      <c r="F549" s="28" t="s">
        <v>113</v>
      </c>
      <c r="G549" s="28" t="str">
        <f>VLOOKUP(Repository_table[[#This Row],[Country of Destination]],$T$11:$U$45,2,)</f>
        <v>East Asia and Pacific</v>
      </c>
      <c r="H549" s="28" t="s">
        <v>159</v>
      </c>
      <c r="I549" s="28" t="s">
        <v>270</v>
      </c>
      <c r="J549" s="34">
        <v>3688015</v>
      </c>
      <c r="K549" s="51">
        <v>3.66</v>
      </c>
      <c r="L549" s="171"/>
      <c r="N549" s="143"/>
    </row>
    <row r="550" spans="1:14" s="19" customFormat="1" ht="15.75" customHeight="1" x14ac:dyDescent="0.2">
      <c r="A550" s="170">
        <v>43413</v>
      </c>
      <c r="B550" s="30" t="s">
        <v>193</v>
      </c>
      <c r="C550" s="30" t="s">
        <v>211</v>
      </c>
      <c r="D550" s="28" t="s">
        <v>262</v>
      </c>
      <c r="E550" s="28" t="s">
        <v>108</v>
      </c>
      <c r="F550" s="28" t="s">
        <v>286</v>
      </c>
      <c r="G550" s="28" t="str">
        <f>VLOOKUP(Repository_table[[#This Row],[Country of Destination]],$T$11:$U$45,2,)</f>
        <v>Europe and Central Asia</v>
      </c>
      <c r="H550" s="28" t="s">
        <v>287</v>
      </c>
      <c r="I550" s="28" t="s">
        <v>263</v>
      </c>
      <c r="J550" s="34">
        <v>3230601</v>
      </c>
      <c r="K550" s="51">
        <v>6.85</v>
      </c>
      <c r="L550" s="171" t="s">
        <v>106</v>
      </c>
      <c r="N550" s="143"/>
    </row>
    <row r="551" spans="1:14" s="19" customFormat="1" ht="15.75" customHeight="1" x14ac:dyDescent="0.2">
      <c r="A551" s="170">
        <v>43414</v>
      </c>
      <c r="B551" s="30" t="s">
        <v>61</v>
      </c>
      <c r="C551" s="30" t="s">
        <v>61</v>
      </c>
      <c r="D551" s="28" t="s">
        <v>252</v>
      </c>
      <c r="E551" s="28" t="s">
        <v>108</v>
      </c>
      <c r="F551" s="28" t="s">
        <v>81</v>
      </c>
      <c r="G551" s="28" t="str">
        <f>VLOOKUP(Repository_table[[#This Row],[Country of Destination]],$T$11:$U$45,2,)</f>
        <v>East Asia and Pacific</v>
      </c>
      <c r="H551" s="28" t="s">
        <v>202</v>
      </c>
      <c r="I551" s="28" t="s">
        <v>270</v>
      </c>
      <c r="J551" s="34">
        <v>3690626</v>
      </c>
      <c r="K551" s="51">
        <v>3.66</v>
      </c>
      <c r="L551" s="171"/>
      <c r="N551" s="143"/>
    </row>
    <row r="552" spans="1:14" s="19" customFormat="1" ht="15.75" customHeight="1" x14ac:dyDescent="0.2">
      <c r="A552" s="170">
        <v>43414</v>
      </c>
      <c r="B552" s="30" t="s">
        <v>61</v>
      </c>
      <c r="C552" s="30" t="s">
        <v>61</v>
      </c>
      <c r="D552" s="28" t="s">
        <v>265</v>
      </c>
      <c r="E552" s="28" t="s">
        <v>194</v>
      </c>
      <c r="F552" s="28" t="s">
        <v>204</v>
      </c>
      <c r="G552" s="28" t="str">
        <f>VLOOKUP(Repository_table[[#This Row],[Country of Destination]],$T$11:$U$45,2,)</f>
        <v>Europe and Central Asia</v>
      </c>
      <c r="H552" s="28" t="s">
        <v>239</v>
      </c>
      <c r="I552" s="28" t="s">
        <v>270</v>
      </c>
      <c r="J552" s="34">
        <v>2949064</v>
      </c>
      <c r="K552" s="51">
        <v>6.57</v>
      </c>
      <c r="L552" s="171" t="s">
        <v>196</v>
      </c>
      <c r="N552" s="143"/>
    </row>
    <row r="553" spans="1:14" s="19" customFormat="1" ht="15.75" customHeight="1" x14ac:dyDescent="0.2">
      <c r="A553" s="170">
        <v>43415</v>
      </c>
      <c r="B553" s="30" t="s">
        <v>61</v>
      </c>
      <c r="C553" s="30" t="s">
        <v>61</v>
      </c>
      <c r="D553" s="28" t="s">
        <v>252</v>
      </c>
      <c r="E553" s="28" t="s">
        <v>108</v>
      </c>
      <c r="F553" s="28" t="s">
        <v>81</v>
      </c>
      <c r="G553" s="28" t="str">
        <f>VLOOKUP(Repository_table[[#This Row],[Country of Destination]],$T$11:$U$45,2,)</f>
        <v>East Asia and Pacific</v>
      </c>
      <c r="H553" s="28" t="s">
        <v>117</v>
      </c>
      <c r="I553" s="28" t="s">
        <v>270</v>
      </c>
      <c r="J553" s="34">
        <v>3706906</v>
      </c>
      <c r="K553" s="51">
        <v>3.66</v>
      </c>
      <c r="L553" s="171"/>
      <c r="N553" s="143"/>
    </row>
    <row r="554" spans="1:14" s="19" customFormat="1" ht="15.75" customHeight="1" x14ac:dyDescent="0.2">
      <c r="A554" s="170">
        <v>43418</v>
      </c>
      <c r="B554" s="30" t="s">
        <v>193</v>
      </c>
      <c r="C554" s="30" t="s">
        <v>212</v>
      </c>
      <c r="D554" s="28" t="s">
        <v>262</v>
      </c>
      <c r="E554" s="28" t="s">
        <v>108</v>
      </c>
      <c r="F554" s="28" t="s">
        <v>81</v>
      </c>
      <c r="G554" s="28" t="str">
        <f>VLOOKUP(Repository_table[[#This Row],[Country of Destination]],$T$11:$U$45,2,)</f>
        <v>East Asia and Pacific</v>
      </c>
      <c r="H554" s="28" t="s">
        <v>226</v>
      </c>
      <c r="I554" s="28" t="s">
        <v>263</v>
      </c>
      <c r="J554" s="34">
        <v>3362906</v>
      </c>
      <c r="K554" s="51">
        <v>7.67</v>
      </c>
      <c r="L554" s="171" t="s">
        <v>106</v>
      </c>
      <c r="N554" s="143"/>
    </row>
    <row r="555" spans="1:14" s="19" customFormat="1" ht="15.75" customHeight="1" x14ac:dyDescent="0.2">
      <c r="A555" s="170">
        <v>43418</v>
      </c>
      <c r="B555" s="30" t="s">
        <v>61</v>
      </c>
      <c r="C555" s="30" t="s">
        <v>61</v>
      </c>
      <c r="D555" s="28" t="s">
        <v>252</v>
      </c>
      <c r="E555" s="28" t="s">
        <v>108</v>
      </c>
      <c r="F555" s="28" t="s">
        <v>197</v>
      </c>
      <c r="G555" s="28" t="str">
        <f>VLOOKUP(Repository_table[[#This Row],[Country of Destination]],$T$11:$U$45,2,)</f>
        <v>Europe and Central Asia</v>
      </c>
      <c r="H555" s="28" t="s">
        <v>282</v>
      </c>
      <c r="I555" s="28" t="s">
        <v>270</v>
      </c>
      <c r="J555" s="34">
        <v>3226582</v>
      </c>
      <c r="K555" s="51">
        <v>6.66</v>
      </c>
      <c r="L555" s="171" t="s">
        <v>106</v>
      </c>
      <c r="N555" s="143"/>
    </row>
    <row r="556" spans="1:14" s="19" customFormat="1" ht="15.75" customHeight="1" x14ac:dyDescent="0.2">
      <c r="A556" s="170">
        <v>43418</v>
      </c>
      <c r="B556" s="30" t="s">
        <v>61</v>
      </c>
      <c r="C556" s="30" t="s">
        <v>61</v>
      </c>
      <c r="D556" s="28" t="s">
        <v>251</v>
      </c>
      <c r="E556" s="28" t="s">
        <v>108</v>
      </c>
      <c r="F556" s="28" t="s">
        <v>113</v>
      </c>
      <c r="G556" s="28" t="str">
        <f>VLOOKUP(Repository_table[[#This Row],[Country of Destination]],$T$11:$U$45,2,)</f>
        <v>East Asia and Pacific</v>
      </c>
      <c r="H556" s="28" t="s">
        <v>158</v>
      </c>
      <c r="I556" s="28" t="s">
        <v>270</v>
      </c>
      <c r="J556" s="34">
        <v>3689354</v>
      </c>
      <c r="K556" s="51">
        <v>3.66</v>
      </c>
      <c r="L556" s="171"/>
      <c r="N556" s="143"/>
    </row>
    <row r="557" spans="1:14" s="19" customFormat="1" ht="15.75" customHeight="1" x14ac:dyDescent="0.2">
      <c r="A557" s="170">
        <v>43419</v>
      </c>
      <c r="B557" s="30" t="s">
        <v>61</v>
      </c>
      <c r="C557" s="30" t="s">
        <v>61</v>
      </c>
      <c r="D557" s="28" t="s">
        <v>251</v>
      </c>
      <c r="E557" s="28" t="s">
        <v>108</v>
      </c>
      <c r="F557" s="28" t="s">
        <v>76</v>
      </c>
      <c r="G557" s="28" t="str">
        <f>VLOOKUP(Repository_table[[#This Row],[Country of Destination]],$T$11:$U$45,2,)</f>
        <v>Latin America and the Caribbean</v>
      </c>
      <c r="H557" s="28" t="s">
        <v>284</v>
      </c>
      <c r="I557" s="28" t="s">
        <v>270</v>
      </c>
      <c r="J557" s="34">
        <v>3402669</v>
      </c>
      <c r="K557" s="51">
        <v>6.66</v>
      </c>
      <c r="L557" s="171" t="s">
        <v>106</v>
      </c>
      <c r="N557" s="143"/>
    </row>
    <row r="558" spans="1:14" s="19" customFormat="1" ht="15.75" customHeight="1" x14ac:dyDescent="0.2">
      <c r="A558" s="170">
        <v>43420</v>
      </c>
      <c r="B558" s="30" t="s">
        <v>61</v>
      </c>
      <c r="C558" s="30" t="s">
        <v>61</v>
      </c>
      <c r="D558" s="28" t="s">
        <v>251</v>
      </c>
      <c r="E558" s="28" t="s">
        <v>108</v>
      </c>
      <c r="F558" s="28" t="s">
        <v>113</v>
      </c>
      <c r="G558" s="28" t="str">
        <f>VLOOKUP(Repository_table[[#This Row],[Country of Destination]],$T$11:$U$45,2,)</f>
        <v>East Asia and Pacific</v>
      </c>
      <c r="H558" s="28" t="s">
        <v>255</v>
      </c>
      <c r="I558" s="28" t="s">
        <v>270</v>
      </c>
      <c r="J558" s="34">
        <v>3690404</v>
      </c>
      <c r="K558" s="51">
        <v>3.66</v>
      </c>
      <c r="L558" s="171"/>
      <c r="N558" s="143"/>
    </row>
    <row r="559" spans="1:14" s="19" customFormat="1" ht="15.75" customHeight="1" x14ac:dyDescent="0.2">
      <c r="A559" s="170">
        <v>43421</v>
      </c>
      <c r="B559" s="30" t="s">
        <v>61</v>
      </c>
      <c r="C559" s="30" t="s">
        <v>61</v>
      </c>
      <c r="D559" s="28" t="s">
        <v>265</v>
      </c>
      <c r="E559" s="28" t="s">
        <v>194</v>
      </c>
      <c r="F559" s="28" t="s">
        <v>124</v>
      </c>
      <c r="G559" s="28" t="str">
        <f>VLOOKUP(Repository_table[[#This Row],[Country of Destination]],$T$11:$U$45,2,)</f>
        <v>Europe and Central Asia</v>
      </c>
      <c r="H559" s="28" t="s">
        <v>281</v>
      </c>
      <c r="I559" s="28" t="s">
        <v>270</v>
      </c>
      <c r="J559" s="34">
        <v>3827174</v>
      </c>
      <c r="K559" s="51">
        <v>6.07</v>
      </c>
      <c r="L559" s="171" t="s">
        <v>196</v>
      </c>
      <c r="N559" s="143"/>
    </row>
    <row r="560" spans="1:14" s="19" customFormat="1" ht="15.75" customHeight="1" x14ac:dyDescent="0.2">
      <c r="A560" s="170">
        <v>43422</v>
      </c>
      <c r="B560" s="30" t="s">
        <v>61</v>
      </c>
      <c r="C560" s="30" t="s">
        <v>61</v>
      </c>
      <c r="D560" s="28" t="s">
        <v>252</v>
      </c>
      <c r="E560" s="28" t="s">
        <v>108</v>
      </c>
      <c r="F560" s="28" t="s">
        <v>124</v>
      </c>
      <c r="G560" s="28" t="str">
        <f>VLOOKUP(Repository_table[[#This Row],[Country of Destination]],$T$11:$U$45,2,)</f>
        <v>Europe and Central Asia</v>
      </c>
      <c r="H560" s="28" t="s">
        <v>259</v>
      </c>
      <c r="I560" s="28" t="s">
        <v>270</v>
      </c>
      <c r="J560" s="34">
        <v>3675903</v>
      </c>
      <c r="K560" s="51">
        <v>3.66</v>
      </c>
      <c r="L560" s="171"/>
      <c r="N560" s="143"/>
    </row>
    <row r="561" spans="1:14" s="19" customFormat="1" ht="15.75" customHeight="1" x14ac:dyDescent="0.2">
      <c r="A561" s="170">
        <v>43423</v>
      </c>
      <c r="B561" s="30" t="s">
        <v>61</v>
      </c>
      <c r="C561" s="30" t="s">
        <v>61</v>
      </c>
      <c r="D561" s="28" t="s">
        <v>252</v>
      </c>
      <c r="E561" s="28" t="s">
        <v>108</v>
      </c>
      <c r="F561" s="28" t="s">
        <v>241</v>
      </c>
      <c r="G561" s="28" t="str">
        <f>VLOOKUP(Repository_table[[#This Row],[Country of Destination]],$T$11:$U$45,2,)</f>
        <v>Europe and Central Asia</v>
      </c>
      <c r="H561" s="28" t="s">
        <v>86</v>
      </c>
      <c r="I561" s="28" t="s">
        <v>270</v>
      </c>
      <c r="J561" s="34">
        <v>3529421</v>
      </c>
      <c r="K561" s="51">
        <v>3.66</v>
      </c>
      <c r="L561" s="171"/>
      <c r="N561" s="143"/>
    </row>
    <row r="562" spans="1:14" s="19" customFormat="1" ht="15.75" customHeight="1" x14ac:dyDescent="0.2">
      <c r="A562" s="170">
        <v>43424</v>
      </c>
      <c r="B562" s="30" t="s">
        <v>61</v>
      </c>
      <c r="C562" s="30" t="s">
        <v>61</v>
      </c>
      <c r="D562" s="28" t="s">
        <v>252</v>
      </c>
      <c r="E562" s="28" t="s">
        <v>108</v>
      </c>
      <c r="F562" s="28" t="s">
        <v>197</v>
      </c>
      <c r="G562" s="28" t="str">
        <f>VLOOKUP(Repository_table[[#This Row],[Country of Destination]],$T$11:$U$45,2,)</f>
        <v>Europe and Central Asia</v>
      </c>
      <c r="H562" s="28" t="s">
        <v>137</v>
      </c>
      <c r="I562" s="28" t="s">
        <v>270</v>
      </c>
      <c r="J562" s="34">
        <v>3384819</v>
      </c>
      <c r="K562" s="51">
        <v>6.66</v>
      </c>
      <c r="L562" s="171" t="s">
        <v>106</v>
      </c>
      <c r="N562" s="143"/>
    </row>
    <row r="563" spans="1:14" s="19" customFormat="1" ht="15.75" customHeight="1" x14ac:dyDescent="0.2">
      <c r="A563" s="170">
        <v>43425</v>
      </c>
      <c r="B563" s="30" t="s">
        <v>193</v>
      </c>
      <c r="C563" s="30" t="s">
        <v>211</v>
      </c>
      <c r="D563" s="28" t="s">
        <v>262</v>
      </c>
      <c r="E563" s="28" t="s">
        <v>108</v>
      </c>
      <c r="F563" s="28" t="s">
        <v>197</v>
      </c>
      <c r="G563" s="28" t="str">
        <f>VLOOKUP(Repository_table[[#This Row],[Country of Destination]],$T$11:$U$45,2,)</f>
        <v>Europe and Central Asia</v>
      </c>
      <c r="H563" s="28" t="s">
        <v>169</v>
      </c>
      <c r="I563" s="28" t="s">
        <v>263</v>
      </c>
      <c r="J563" s="34">
        <v>3379990</v>
      </c>
      <c r="K563" s="51">
        <v>6.94</v>
      </c>
      <c r="L563" s="171" t="s">
        <v>106</v>
      </c>
      <c r="N563" s="143"/>
    </row>
    <row r="564" spans="1:14" s="19" customFormat="1" ht="15.75" customHeight="1" x14ac:dyDescent="0.2">
      <c r="A564" s="170">
        <v>43425</v>
      </c>
      <c r="B564" s="30" t="s">
        <v>61</v>
      </c>
      <c r="C564" s="30" t="s">
        <v>61</v>
      </c>
      <c r="D564" s="28" t="s">
        <v>265</v>
      </c>
      <c r="E564" s="28" t="s">
        <v>194</v>
      </c>
      <c r="F564" s="28" t="s">
        <v>124</v>
      </c>
      <c r="G564" s="28" t="str">
        <f>VLOOKUP(Repository_table[[#This Row],[Country of Destination]],$T$11:$U$45,2,)</f>
        <v>Europe and Central Asia</v>
      </c>
      <c r="H564" s="28" t="s">
        <v>278</v>
      </c>
      <c r="I564" s="28" t="s">
        <v>270</v>
      </c>
      <c r="J564" s="34">
        <v>3452356</v>
      </c>
      <c r="K564" s="51">
        <v>5.91</v>
      </c>
      <c r="L564" s="171" t="s">
        <v>196</v>
      </c>
      <c r="N564" s="143"/>
    </row>
    <row r="565" spans="1:14" s="19" customFormat="1" ht="15.75" customHeight="1" x14ac:dyDescent="0.2">
      <c r="A565" s="170">
        <v>43426</v>
      </c>
      <c r="B565" s="30" t="s">
        <v>61</v>
      </c>
      <c r="C565" s="30" t="s">
        <v>61</v>
      </c>
      <c r="D565" s="28" t="s">
        <v>252</v>
      </c>
      <c r="E565" s="28" t="s">
        <v>108</v>
      </c>
      <c r="F565" s="28" t="s">
        <v>276</v>
      </c>
      <c r="G565" s="28" t="str">
        <f>VLOOKUP(Repository_table[[#This Row],[Country of Destination]],$T$11:$U$45,2,)</f>
        <v>Latin America and the Caribbean</v>
      </c>
      <c r="H565" s="28" t="s">
        <v>283</v>
      </c>
      <c r="I565" s="28" t="s">
        <v>270</v>
      </c>
      <c r="J565" s="34">
        <v>1303297</v>
      </c>
      <c r="K565" s="51">
        <v>6.66</v>
      </c>
      <c r="L565" s="171" t="s">
        <v>106</v>
      </c>
      <c r="N565" s="143"/>
    </row>
    <row r="566" spans="1:14" s="19" customFormat="1" ht="15.75" customHeight="1" x14ac:dyDescent="0.2">
      <c r="A566" s="170">
        <v>43427</v>
      </c>
      <c r="B566" s="30" t="s">
        <v>61</v>
      </c>
      <c r="C566" s="30" t="s">
        <v>61</v>
      </c>
      <c r="D566" s="28" t="s">
        <v>252</v>
      </c>
      <c r="E566" s="28" t="s">
        <v>108</v>
      </c>
      <c r="F566" s="28" t="s">
        <v>72</v>
      </c>
      <c r="G566" s="28" t="str">
        <f>VLOOKUP(Repository_table[[#This Row],[Country of Destination]],$T$11:$U$45,2,)</f>
        <v>East Asia and Pacific</v>
      </c>
      <c r="H566" s="28" t="s">
        <v>275</v>
      </c>
      <c r="I566" s="28" t="s">
        <v>270</v>
      </c>
      <c r="J566" s="34">
        <v>3451168</v>
      </c>
      <c r="K566" s="51">
        <v>6.66</v>
      </c>
      <c r="L566" s="171" t="s">
        <v>106</v>
      </c>
      <c r="N566" s="143"/>
    </row>
    <row r="567" spans="1:14" s="19" customFormat="1" ht="15.75" customHeight="1" x14ac:dyDescent="0.2">
      <c r="A567" s="170">
        <v>43428</v>
      </c>
      <c r="B567" s="30" t="s">
        <v>193</v>
      </c>
      <c r="C567" s="30" t="s">
        <v>212</v>
      </c>
      <c r="D567" s="28" t="s">
        <v>262</v>
      </c>
      <c r="E567" s="28" t="s">
        <v>108</v>
      </c>
      <c r="F567" s="28" t="s">
        <v>81</v>
      </c>
      <c r="G567" s="28" t="str">
        <f>VLOOKUP(Repository_table[[#This Row],[Country of Destination]],$T$11:$U$45,2,)</f>
        <v>East Asia and Pacific</v>
      </c>
      <c r="H567" s="28" t="s">
        <v>245</v>
      </c>
      <c r="I567" s="28" t="s">
        <v>263</v>
      </c>
      <c r="J567" s="34">
        <v>3236224</v>
      </c>
      <c r="K567" s="51">
        <v>7.82</v>
      </c>
      <c r="L567" s="171" t="s">
        <v>106</v>
      </c>
      <c r="N567" s="143"/>
    </row>
    <row r="568" spans="1:14" s="19" customFormat="1" ht="15.75" customHeight="1" x14ac:dyDescent="0.2">
      <c r="A568" s="170">
        <v>43428</v>
      </c>
      <c r="B568" s="30" t="s">
        <v>61</v>
      </c>
      <c r="C568" s="30" t="s">
        <v>61</v>
      </c>
      <c r="D568" s="28" t="s">
        <v>252</v>
      </c>
      <c r="E568" s="28" t="s">
        <v>108</v>
      </c>
      <c r="F568" s="28" t="s">
        <v>124</v>
      </c>
      <c r="G568" s="28" t="str">
        <f>VLOOKUP(Repository_table[[#This Row],[Country of Destination]],$T$11:$U$45,2,)</f>
        <v>Europe and Central Asia</v>
      </c>
      <c r="H568" s="28" t="s">
        <v>274</v>
      </c>
      <c r="I568" s="28" t="s">
        <v>270</v>
      </c>
      <c r="J568" s="34">
        <v>3204761</v>
      </c>
      <c r="K568" s="51">
        <v>6.66</v>
      </c>
      <c r="L568" s="171" t="s">
        <v>106</v>
      </c>
      <c r="N568" s="143"/>
    </row>
    <row r="569" spans="1:14" s="19" customFormat="1" ht="15.75" customHeight="1" x14ac:dyDescent="0.2">
      <c r="A569" s="170">
        <v>43429</v>
      </c>
      <c r="B569" s="30" t="s">
        <v>61</v>
      </c>
      <c r="C569" s="30" t="s">
        <v>61</v>
      </c>
      <c r="D569" s="28" t="s">
        <v>265</v>
      </c>
      <c r="E569" s="28" t="s">
        <v>194</v>
      </c>
      <c r="F569" s="28" t="s">
        <v>81</v>
      </c>
      <c r="G569" s="28" t="str">
        <f>VLOOKUP(Repository_table[[#This Row],[Country of Destination]],$T$11:$U$45,2,)</f>
        <v>East Asia and Pacific</v>
      </c>
      <c r="H569" s="28" t="s">
        <v>279</v>
      </c>
      <c r="I569" s="28" t="s">
        <v>270</v>
      </c>
      <c r="J569" s="34">
        <v>3176064</v>
      </c>
      <c r="K569" s="51">
        <v>6.1</v>
      </c>
      <c r="L569" s="171" t="s">
        <v>196</v>
      </c>
      <c r="N569" s="143"/>
    </row>
    <row r="570" spans="1:14" s="19" customFormat="1" ht="15.75" customHeight="1" x14ac:dyDescent="0.2">
      <c r="A570" s="170">
        <v>43430</v>
      </c>
      <c r="B570" s="30" t="s">
        <v>61</v>
      </c>
      <c r="C570" s="30" t="s">
        <v>61</v>
      </c>
      <c r="D570" s="28" t="s">
        <v>252</v>
      </c>
      <c r="E570" s="28" t="s">
        <v>108</v>
      </c>
      <c r="F570" s="28" t="s">
        <v>124</v>
      </c>
      <c r="G570" s="28" t="str">
        <f>VLOOKUP(Repository_table[[#This Row],[Country of Destination]],$T$11:$U$45,2,)</f>
        <v>Europe and Central Asia</v>
      </c>
      <c r="H570" s="28" t="s">
        <v>280</v>
      </c>
      <c r="I570" s="28" t="s">
        <v>270</v>
      </c>
      <c r="J570" s="34">
        <v>3404637</v>
      </c>
      <c r="K570" s="51">
        <v>3.66</v>
      </c>
      <c r="L570" s="171"/>
      <c r="N570" s="143"/>
    </row>
    <row r="571" spans="1:14" s="19" customFormat="1" ht="15.75" customHeight="1" x14ac:dyDescent="0.2">
      <c r="A571" s="170">
        <v>43432</v>
      </c>
      <c r="B571" s="30" t="s">
        <v>61</v>
      </c>
      <c r="C571" s="30" t="s">
        <v>61</v>
      </c>
      <c r="D571" s="28" t="s">
        <v>251</v>
      </c>
      <c r="E571" s="28" t="s">
        <v>108</v>
      </c>
      <c r="F571" s="28" t="s">
        <v>157</v>
      </c>
      <c r="G571" s="28" t="str">
        <f>VLOOKUP(Repository_table[[#This Row],[Country of Destination]],$T$11:$U$45,2,)</f>
        <v>Middle East and North Africa</v>
      </c>
      <c r="H571" s="28" t="s">
        <v>256</v>
      </c>
      <c r="I571" s="28" t="s">
        <v>270</v>
      </c>
      <c r="J571" s="34">
        <v>3700413</v>
      </c>
      <c r="K571" s="51">
        <v>3.66</v>
      </c>
      <c r="L571" s="171"/>
      <c r="N571" s="143"/>
    </row>
    <row r="572" spans="1:14" s="19" customFormat="1" ht="15.75" customHeight="1" x14ac:dyDescent="0.2">
      <c r="A572" s="170">
        <v>43432</v>
      </c>
      <c r="B572" s="30" t="s">
        <v>61</v>
      </c>
      <c r="C572" s="30" t="s">
        <v>61</v>
      </c>
      <c r="D572" s="28" t="s">
        <v>251</v>
      </c>
      <c r="E572" s="28" t="s">
        <v>108</v>
      </c>
      <c r="F572" s="28" t="s">
        <v>113</v>
      </c>
      <c r="G572" s="28" t="str">
        <f>VLOOKUP(Repository_table[[#This Row],[Country of Destination]],$T$11:$U$45,2,)</f>
        <v>East Asia and Pacific</v>
      </c>
      <c r="H572" s="28" t="s">
        <v>285</v>
      </c>
      <c r="I572" s="28" t="s">
        <v>270</v>
      </c>
      <c r="J572" s="34">
        <v>3488599</v>
      </c>
      <c r="K572" s="51">
        <v>3.66</v>
      </c>
      <c r="L572" s="171"/>
      <c r="N572" s="143"/>
    </row>
    <row r="573" spans="1:14" s="19" customFormat="1" ht="15.75" customHeight="1" x14ac:dyDescent="0.2">
      <c r="A573" s="170">
        <v>43434</v>
      </c>
      <c r="B573" s="30" t="s">
        <v>193</v>
      </c>
      <c r="C573" s="30" t="s">
        <v>211</v>
      </c>
      <c r="D573" s="28" t="s">
        <v>262</v>
      </c>
      <c r="E573" s="28" t="s">
        <v>108</v>
      </c>
      <c r="F573" s="28" t="s">
        <v>124</v>
      </c>
      <c r="G573" s="28" t="str">
        <f>VLOOKUP(Repository_table[[#This Row],[Country of Destination]],$T$11:$U$45,2,)</f>
        <v>Europe and Central Asia</v>
      </c>
      <c r="H573" s="28" t="s">
        <v>288</v>
      </c>
      <c r="I573" s="28" t="s">
        <v>263</v>
      </c>
      <c r="J573" s="34">
        <v>3129912</v>
      </c>
      <c r="K573" s="51">
        <v>6.94</v>
      </c>
      <c r="L573" s="171" t="s">
        <v>106</v>
      </c>
      <c r="N573" s="143"/>
    </row>
    <row r="574" spans="1:14" s="19" customFormat="1" ht="15.75" customHeight="1" x14ac:dyDescent="0.2">
      <c r="A574" s="170">
        <v>43434</v>
      </c>
      <c r="B574" s="30" t="s">
        <v>61</v>
      </c>
      <c r="C574" s="30" t="s">
        <v>61</v>
      </c>
      <c r="D574" s="28" t="s">
        <v>252</v>
      </c>
      <c r="E574" s="28" t="s">
        <v>108</v>
      </c>
      <c r="F574" s="28" t="s">
        <v>109</v>
      </c>
      <c r="G574" s="28" t="str">
        <f>VLOOKUP(Repository_table[[#This Row],[Country of Destination]],$T$11:$U$45,2,)</f>
        <v>Europe and Central Asia</v>
      </c>
      <c r="H574" s="28" t="s">
        <v>175</v>
      </c>
      <c r="I574" s="28" t="s">
        <v>270</v>
      </c>
      <c r="J574" s="34">
        <v>2956249</v>
      </c>
      <c r="K574" s="51">
        <v>6.66</v>
      </c>
      <c r="L574" s="171" t="s">
        <v>106</v>
      </c>
      <c r="N574" s="143"/>
    </row>
    <row r="575" spans="1:14" s="19" customFormat="1" ht="15.75" customHeight="1" x14ac:dyDescent="0.2">
      <c r="A575" s="170">
        <v>43435</v>
      </c>
      <c r="B575" s="30" t="s">
        <v>61</v>
      </c>
      <c r="C575" s="30" t="s">
        <v>61</v>
      </c>
      <c r="D575" s="28" t="s">
        <v>252</v>
      </c>
      <c r="E575" s="28" t="s">
        <v>108</v>
      </c>
      <c r="F575" s="28" t="s">
        <v>253</v>
      </c>
      <c r="G575" s="28" t="str">
        <f>VLOOKUP(Repository_table[[#This Row],[Country of Destination]],$T$11:$U$45,2,)</f>
        <v>Europe and Central Asia</v>
      </c>
      <c r="H575" s="28" t="s">
        <v>258</v>
      </c>
      <c r="I575" s="28" t="s">
        <v>270</v>
      </c>
      <c r="J575" s="34">
        <v>3205816</v>
      </c>
      <c r="K575" s="51">
        <v>6.66</v>
      </c>
      <c r="L575" s="171" t="s">
        <v>106</v>
      </c>
      <c r="N575" s="143"/>
    </row>
    <row r="576" spans="1:14" s="19" customFormat="1" ht="15.75" customHeight="1" x14ac:dyDescent="0.2">
      <c r="A576" s="170">
        <v>43435</v>
      </c>
      <c r="B576" s="30" t="s">
        <v>61</v>
      </c>
      <c r="C576" s="30" t="s">
        <v>61</v>
      </c>
      <c r="D576" s="28" t="s">
        <v>251</v>
      </c>
      <c r="E576" s="28" t="s">
        <v>108</v>
      </c>
      <c r="F576" s="28" t="s">
        <v>76</v>
      </c>
      <c r="G576" s="28" t="str">
        <f>VLOOKUP(Repository_table[[#This Row],[Country of Destination]],$T$11:$U$45,2,)</f>
        <v>Latin America and the Caribbean</v>
      </c>
      <c r="H576" s="28" t="s">
        <v>243</v>
      </c>
      <c r="I576" s="28" t="s">
        <v>270</v>
      </c>
      <c r="J576" s="34">
        <v>3410692</v>
      </c>
      <c r="K576" s="51">
        <v>3.66</v>
      </c>
      <c r="L576" s="171"/>
      <c r="N576" s="143"/>
    </row>
    <row r="577" spans="1:14" s="19" customFormat="1" ht="15.75" customHeight="1" x14ac:dyDescent="0.2">
      <c r="A577" s="170">
        <v>43437</v>
      </c>
      <c r="B577" s="30" t="s">
        <v>193</v>
      </c>
      <c r="C577" s="30" t="s">
        <v>212</v>
      </c>
      <c r="D577" s="28" t="s">
        <v>262</v>
      </c>
      <c r="E577" s="28" t="s">
        <v>108</v>
      </c>
      <c r="F577" s="28" t="s">
        <v>81</v>
      </c>
      <c r="G577" s="28" t="str">
        <f>VLOOKUP(Repository_table[[#This Row],[Country of Destination]],$T$11:$U$45,2,)</f>
        <v>East Asia and Pacific</v>
      </c>
      <c r="H577" s="28" t="s">
        <v>118</v>
      </c>
      <c r="I577" s="28" t="s">
        <v>263</v>
      </c>
      <c r="J577" s="34">
        <v>3420025</v>
      </c>
      <c r="K577" s="51">
        <v>9.07</v>
      </c>
      <c r="L577" s="171" t="s">
        <v>106</v>
      </c>
      <c r="N577" s="143"/>
    </row>
    <row r="578" spans="1:14" s="19" customFormat="1" ht="15.75" customHeight="1" x14ac:dyDescent="0.2">
      <c r="A578" s="170">
        <v>43437</v>
      </c>
      <c r="B578" s="30" t="s">
        <v>61</v>
      </c>
      <c r="C578" s="30" t="s">
        <v>61</v>
      </c>
      <c r="D578" s="28" t="s">
        <v>291</v>
      </c>
      <c r="E578" s="28" t="s">
        <v>108</v>
      </c>
      <c r="F578" s="28" t="s">
        <v>124</v>
      </c>
      <c r="G578" s="28" t="str">
        <f>VLOOKUP(Repository_table[[#This Row],[Country of Destination]],$T$11:$U$45,2,)</f>
        <v>Europe and Central Asia</v>
      </c>
      <c r="H578" s="28" t="s">
        <v>188</v>
      </c>
      <c r="I578" s="28" t="s">
        <v>270</v>
      </c>
      <c r="J578" s="34">
        <v>3699285</v>
      </c>
      <c r="K578" s="51">
        <v>5.42</v>
      </c>
      <c r="L578" s="171"/>
      <c r="N578" s="143"/>
    </row>
    <row r="579" spans="1:14" s="19" customFormat="1" ht="15.75" customHeight="1" x14ac:dyDescent="0.2">
      <c r="A579" s="170">
        <v>43438</v>
      </c>
      <c r="B579" s="30" t="s">
        <v>61</v>
      </c>
      <c r="C579" s="30" t="s">
        <v>61</v>
      </c>
      <c r="D579" s="28" t="s">
        <v>292</v>
      </c>
      <c r="E579" s="28" t="s">
        <v>108</v>
      </c>
      <c r="F579" s="28" t="s">
        <v>112</v>
      </c>
      <c r="G579" s="28" t="str">
        <f>VLOOKUP(Repository_table[[#This Row],[Country of Destination]],$T$11:$U$45,2,)</f>
        <v>Latin America and the Caribbean</v>
      </c>
      <c r="H579" s="28" t="s">
        <v>237</v>
      </c>
      <c r="I579" s="28" t="s">
        <v>270</v>
      </c>
      <c r="J579" s="34">
        <v>3276236</v>
      </c>
      <c r="K579" s="51">
        <v>5.42</v>
      </c>
      <c r="L579" s="171"/>
      <c r="N579" s="143"/>
    </row>
    <row r="580" spans="1:14" s="19" customFormat="1" ht="15.75" customHeight="1" x14ac:dyDescent="0.2">
      <c r="A580" s="170">
        <v>43439</v>
      </c>
      <c r="B580" s="30" t="s">
        <v>61</v>
      </c>
      <c r="C580" s="30" t="s">
        <v>61</v>
      </c>
      <c r="D580" s="28" t="s">
        <v>292</v>
      </c>
      <c r="E580" s="28" t="s">
        <v>108</v>
      </c>
      <c r="F580" s="28" t="s">
        <v>113</v>
      </c>
      <c r="G580" s="28" t="str">
        <f>VLOOKUP(Repository_table[[#This Row],[Country of Destination]],$T$11:$U$45,2,)</f>
        <v>East Asia and Pacific</v>
      </c>
      <c r="H580" s="28" t="s">
        <v>206</v>
      </c>
      <c r="I580" s="28" t="s">
        <v>270</v>
      </c>
      <c r="J580" s="34">
        <v>3080423</v>
      </c>
      <c r="K580" s="51">
        <v>8.42</v>
      </c>
      <c r="L580" s="171" t="s">
        <v>106</v>
      </c>
      <c r="N580" s="143"/>
    </row>
    <row r="581" spans="1:14" s="19" customFormat="1" ht="15.75" customHeight="1" x14ac:dyDescent="0.2">
      <c r="A581" s="170">
        <v>43441</v>
      </c>
      <c r="B581" s="30" t="s">
        <v>61</v>
      </c>
      <c r="C581" s="30" t="s">
        <v>61</v>
      </c>
      <c r="D581" s="28" t="s">
        <v>291</v>
      </c>
      <c r="E581" s="28" t="s">
        <v>108</v>
      </c>
      <c r="F581" s="28" t="s">
        <v>68</v>
      </c>
      <c r="G581" s="28" t="str">
        <f>VLOOKUP(Repository_table[[#This Row],[Country of Destination]],$T$11:$U$45,2,)</f>
        <v>South Asia</v>
      </c>
      <c r="H581" s="28" t="s">
        <v>257</v>
      </c>
      <c r="I581" s="28" t="s">
        <v>270</v>
      </c>
      <c r="J581" s="34">
        <v>3718187</v>
      </c>
      <c r="K581" s="51">
        <v>5.42</v>
      </c>
      <c r="L581" s="171"/>
      <c r="N581" s="143"/>
    </row>
    <row r="582" spans="1:14" s="19" customFormat="1" ht="15.75" customHeight="1" x14ac:dyDescent="0.2">
      <c r="A582" s="170">
        <v>43442</v>
      </c>
      <c r="B582" s="30" t="s">
        <v>61</v>
      </c>
      <c r="C582" s="30" t="s">
        <v>61</v>
      </c>
      <c r="D582" s="28" t="s">
        <v>292</v>
      </c>
      <c r="E582" s="28" t="s">
        <v>108</v>
      </c>
      <c r="F582" s="28" t="s">
        <v>76</v>
      </c>
      <c r="G582" s="28" t="str">
        <f>VLOOKUP(Repository_table[[#This Row],[Country of Destination]],$T$11:$U$45,2,)</f>
        <v>Latin America and the Caribbean</v>
      </c>
      <c r="H582" s="28" t="s">
        <v>96</v>
      </c>
      <c r="I582" s="28" t="s">
        <v>270</v>
      </c>
      <c r="J582" s="34">
        <v>3708069</v>
      </c>
      <c r="K582" s="51">
        <v>5.42</v>
      </c>
      <c r="L582" s="171"/>
      <c r="N582" s="143"/>
    </row>
    <row r="583" spans="1:14" s="19" customFormat="1" ht="15.75" customHeight="1" x14ac:dyDescent="0.2">
      <c r="A583" s="170">
        <v>43443</v>
      </c>
      <c r="B583" s="30" t="s">
        <v>61</v>
      </c>
      <c r="C583" s="30" t="s">
        <v>61</v>
      </c>
      <c r="D583" s="28" t="s">
        <v>265</v>
      </c>
      <c r="E583" s="28" t="s">
        <v>194</v>
      </c>
      <c r="F583" s="28" t="s">
        <v>113</v>
      </c>
      <c r="G583" s="28" t="str">
        <f>VLOOKUP(Repository_table[[#This Row],[Country of Destination]],$T$11:$U$45,2,)</f>
        <v>East Asia and Pacific</v>
      </c>
      <c r="H583" s="28" t="s">
        <v>216</v>
      </c>
      <c r="I583" s="28" t="s">
        <v>270</v>
      </c>
      <c r="J583" s="34">
        <v>3441359</v>
      </c>
      <c r="K583" s="51">
        <v>6.62</v>
      </c>
      <c r="L583" s="171" t="s">
        <v>70</v>
      </c>
      <c r="N583" s="143"/>
    </row>
    <row r="584" spans="1:14" s="19" customFormat="1" ht="15.75" customHeight="1" x14ac:dyDescent="0.2">
      <c r="A584" s="170">
        <v>43444</v>
      </c>
      <c r="B584" s="30" t="s">
        <v>61</v>
      </c>
      <c r="C584" s="30" t="s">
        <v>61</v>
      </c>
      <c r="D584" s="28" t="s">
        <v>292</v>
      </c>
      <c r="E584" s="28" t="s">
        <v>108</v>
      </c>
      <c r="F584" s="28" t="s">
        <v>113</v>
      </c>
      <c r="G584" s="28" t="str">
        <f>VLOOKUP(Repository_table[[#This Row],[Country of Destination]],$T$11:$U$45,2,)</f>
        <v>East Asia and Pacific</v>
      </c>
      <c r="H584" s="28" t="s">
        <v>160</v>
      </c>
      <c r="I584" s="28" t="s">
        <v>270</v>
      </c>
      <c r="J584" s="34">
        <v>3673900</v>
      </c>
      <c r="K584" s="51">
        <v>5.42</v>
      </c>
      <c r="L584" s="171"/>
      <c r="N584" s="143"/>
    </row>
    <row r="585" spans="1:14" s="19" customFormat="1" ht="25.5" x14ac:dyDescent="0.2">
      <c r="A585" s="170">
        <v>43445</v>
      </c>
      <c r="B585" s="30" t="s">
        <v>302</v>
      </c>
      <c r="C585" s="30" t="s">
        <v>303</v>
      </c>
      <c r="D585" s="28" t="s">
        <v>301</v>
      </c>
      <c r="E585" s="28" t="s">
        <v>194</v>
      </c>
      <c r="F585" s="28" t="s">
        <v>304</v>
      </c>
      <c r="G585" s="28" t="str">
        <f>VLOOKUP(Repository_table[[#This Row],[Country of Destination]],$T$11:$U$45,2,)</f>
        <v>Europe and Central Asia</v>
      </c>
      <c r="H585" s="28" t="s">
        <v>80</v>
      </c>
      <c r="I585" s="28" t="s">
        <v>306</v>
      </c>
      <c r="J585" s="34">
        <v>3721510</v>
      </c>
      <c r="K585" s="51">
        <v>7.33</v>
      </c>
      <c r="L585" s="171" t="s">
        <v>196</v>
      </c>
      <c r="N585" s="143"/>
    </row>
    <row r="586" spans="1:14" s="19" customFormat="1" x14ac:dyDescent="0.2">
      <c r="A586" s="170">
        <v>43445</v>
      </c>
      <c r="B586" s="30" t="s">
        <v>193</v>
      </c>
      <c r="C586" s="30" t="s">
        <v>211</v>
      </c>
      <c r="D586" s="28" t="s">
        <v>262</v>
      </c>
      <c r="E586" s="28" t="s">
        <v>108</v>
      </c>
      <c r="F586" s="28" t="s">
        <v>68</v>
      </c>
      <c r="G586" s="28" t="str">
        <f>VLOOKUP(Repository_table[[#This Row],[Country of Destination]],$T$11:$U$45,2,)</f>
        <v>South Asia</v>
      </c>
      <c r="H586" s="28" t="s">
        <v>181</v>
      </c>
      <c r="I586" s="28" t="s">
        <v>263</v>
      </c>
      <c r="J586" s="34">
        <v>3438108</v>
      </c>
      <c r="K586" s="51">
        <v>7.45</v>
      </c>
      <c r="L586" s="171" t="s">
        <v>106</v>
      </c>
      <c r="N586" s="143"/>
    </row>
    <row r="587" spans="1:14" s="19" customFormat="1" ht="15.75" customHeight="1" x14ac:dyDescent="0.2">
      <c r="A587" s="170">
        <v>43446</v>
      </c>
      <c r="B587" s="30" t="s">
        <v>61</v>
      </c>
      <c r="C587" s="30" t="s">
        <v>61</v>
      </c>
      <c r="D587" s="28" t="s">
        <v>265</v>
      </c>
      <c r="E587" s="28" t="s">
        <v>194</v>
      </c>
      <c r="F587" s="28" t="s">
        <v>369</v>
      </c>
      <c r="G587" s="28" t="str">
        <f>VLOOKUP(Repository_table[[#This Row],[Country of Destination]],$T$11:$U$45,2,)</f>
        <v>East Asia and Pacific</v>
      </c>
      <c r="H587" s="28" t="s">
        <v>294</v>
      </c>
      <c r="I587" s="28" t="s">
        <v>270</v>
      </c>
      <c r="J587" s="34">
        <v>3423465</v>
      </c>
      <c r="K587" s="51">
        <v>7.21</v>
      </c>
      <c r="L587" s="171" t="s">
        <v>70</v>
      </c>
      <c r="N587" s="143"/>
    </row>
    <row r="588" spans="1:14" s="19" customFormat="1" ht="15.75" customHeight="1" x14ac:dyDescent="0.2">
      <c r="A588" s="170">
        <v>43447</v>
      </c>
      <c r="B588" s="30" t="s">
        <v>61</v>
      </c>
      <c r="C588" s="30" t="s">
        <v>61</v>
      </c>
      <c r="D588" s="28" t="s">
        <v>291</v>
      </c>
      <c r="E588" s="28" t="s">
        <v>108</v>
      </c>
      <c r="F588" s="28" t="s">
        <v>81</v>
      </c>
      <c r="G588" s="28" t="str">
        <f>VLOOKUP(Repository_table[[#This Row],[Country of Destination]],$T$11:$U$45,2,)</f>
        <v>East Asia and Pacific</v>
      </c>
      <c r="H588" s="28" t="s">
        <v>246</v>
      </c>
      <c r="I588" s="28" t="s">
        <v>270</v>
      </c>
      <c r="J588" s="34">
        <v>3685952</v>
      </c>
      <c r="K588" s="51">
        <v>5.42</v>
      </c>
      <c r="L588" s="171"/>
      <c r="N588" s="143"/>
    </row>
    <row r="589" spans="1:14" s="19" customFormat="1" ht="15.75" customHeight="1" x14ac:dyDescent="0.2">
      <c r="A589" s="170">
        <v>43449</v>
      </c>
      <c r="B589" s="30" t="s">
        <v>61</v>
      </c>
      <c r="C589" s="30" t="s">
        <v>61</v>
      </c>
      <c r="D589" s="28" t="s">
        <v>292</v>
      </c>
      <c r="E589" s="28" t="s">
        <v>108</v>
      </c>
      <c r="F589" s="28" t="s">
        <v>113</v>
      </c>
      <c r="G589" s="28" t="str">
        <f>VLOOKUP(Repository_table[[#This Row],[Country of Destination]],$T$11:$U$45,2,)</f>
        <v>East Asia and Pacific</v>
      </c>
      <c r="H589" s="28" t="s">
        <v>187</v>
      </c>
      <c r="I589" s="28" t="s">
        <v>270</v>
      </c>
      <c r="J589" s="34">
        <v>3272481</v>
      </c>
      <c r="K589" s="51">
        <v>8.42</v>
      </c>
      <c r="L589" s="171" t="s">
        <v>106</v>
      </c>
      <c r="N589" s="143"/>
    </row>
    <row r="590" spans="1:14" s="19" customFormat="1" ht="15.75" customHeight="1" x14ac:dyDescent="0.2">
      <c r="A590" s="170">
        <v>43449</v>
      </c>
      <c r="B590" s="30" t="s">
        <v>61</v>
      </c>
      <c r="C590" s="30" t="s">
        <v>61</v>
      </c>
      <c r="D590" s="28" t="s">
        <v>291</v>
      </c>
      <c r="E590" s="28" t="s">
        <v>108</v>
      </c>
      <c r="F590" s="28" t="s">
        <v>253</v>
      </c>
      <c r="G590" s="28" t="str">
        <f>VLOOKUP(Repository_table[[#This Row],[Country of Destination]],$T$11:$U$45,2,)</f>
        <v>Europe and Central Asia</v>
      </c>
      <c r="H590" s="28" t="s">
        <v>239</v>
      </c>
      <c r="I590" s="28" t="s">
        <v>270</v>
      </c>
      <c r="J590" s="34">
        <v>2931426</v>
      </c>
      <c r="K590" s="51">
        <v>8.42</v>
      </c>
      <c r="L590" s="171" t="s">
        <v>106</v>
      </c>
      <c r="N590" s="143"/>
    </row>
    <row r="591" spans="1:14" s="19" customFormat="1" ht="15.75" customHeight="1" x14ac:dyDescent="0.2">
      <c r="A591" s="170">
        <v>43450</v>
      </c>
      <c r="B591" s="30" t="s">
        <v>193</v>
      </c>
      <c r="C591" s="30" t="s">
        <v>212</v>
      </c>
      <c r="D591" s="28" t="s">
        <v>262</v>
      </c>
      <c r="E591" s="28" t="s">
        <v>108</v>
      </c>
      <c r="F591" s="28" t="s">
        <v>81</v>
      </c>
      <c r="G591" s="28" t="str">
        <f>VLOOKUP(Repository_table[[#This Row],[Country of Destination]],$T$11:$U$45,2,)</f>
        <v>East Asia and Pacific</v>
      </c>
      <c r="H591" s="28" t="s">
        <v>299</v>
      </c>
      <c r="I591" s="28" t="s">
        <v>263</v>
      </c>
      <c r="J591" s="34">
        <v>3464687</v>
      </c>
      <c r="K591" s="51">
        <v>9.07</v>
      </c>
      <c r="L591" s="171" t="s">
        <v>106</v>
      </c>
      <c r="N591" s="143"/>
    </row>
    <row r="592" spans="1:14" s="19" customFormat="1" ht="15.75" customHeight="1" x14ac:dyDescent="0.2">
      <c r="A592" s="170">
        <v>43450</v>
      </c>
      <c r="B592" s="30" t="s">
        <v>61</v>
      </c>
      <c r="C592" s="30" t="s">
        <v>61</v>
      </c>
      <c r="D592" s="28" t="s">
        <v>291</v>
      </c>
      <c r="E592" s="28" t="s">
        <v>108</v>
      </c>
      <c r="F592" s="28" t="s">
        <v>293</v>
      </c>
      <c r="G592" s="28" t="str">
        <f>VLOOKUP(Repository_table[[#This Row],[Country of Destination]],$T$11:$U$45,2,)</f>
        <v>East Asia and Pacific</v>
      </c>
      <c r="H592" s="28" t="s">
        <v>259</v>
      </c>
      <c r="I592" s="28" t="s">
        <v>270</v>
      </c>
      <c r="J592" s="34">
        <v>3678628</v>
      </c>
      <c r="K592" s="51">
        <v>5.42</v>
      </c>
      <c r="L592" s="171"/>
      <c r="N592" s="143"/>
    </row>
    <row r="593" spans="1:14" s="19" customFormat="1" ht="15.75" customHeight="1" x14ac:dyDescent="0.2">
      <c r="A593" s="170">
        <v>43451</v>
      </c>
      <c r="B593" s="30" t="s">
        <v>61</v>
      </c>
      <c r="C593" s="30" t="s">
        <v>61</v>
      </c>
      <c r="D593" s="28" t="s">
        <v>291</v>
      </c>
      <c r="E593" s="28" t="s">
        <v>108</v>
      </c>
      <c r="F593" s="28" t="s">
        <v>124</v>
      </c>
      <c r="G593" s="28" t="str">
        <f>VLOOKUP(Repository_table[[#This Row],[Country of Destination]],$T$11:$U$45,2,)</f>
        <v>Europe and Central Asia</v>
      </c>
      <c r="H593" s="28" t="s">
        <v>169</v>
      </c>
      <c r="I593" s="28" t="s">
        <v>270</v>
      </c>
      <c r="J593" s="34">
        <v>3270980</v>
      </c>
      <c r="K593" s="51">
        <v>8.42</v>
      </c>
      <c r="L593" s="171" t="s">
        <v>106</v>
      </c>
      <c r="N593" s="143"/>
    </row>
    <row r="594" spans="1:14" s="19" customFormat="1" ht="15.75" customHeight="1" x14ac:dyDescent="0.2">
      <c r="A594" s="170">
        <v>43452</v>
      </c>
      <c r="B594" s="30" t="s">
        <v>193</v>
      </c>
      <c r="C594" s="30" t="s">
        <v>211</v>
      </c>
      <c r="D594" s="28" t="s">
        <v>262</v>
      </c>
      <c r="E594" s="28" t="s">
        <v>108</v>
      </c>
      <c r="F594" s="28" t="s">
        <v>69</v>
      </c>
      <c r="G594" s="28" t="str">
        <f>VLOOKUP(Repository_table[[#This Row],[Country of Destination]],$T$11:$U$45,2,)</f>
        <v>Europe and Central Asia</v>
      </c>
      <c r="H594" s="28" t="s">
        <v>163</v>
      </c>
      <c r="I594" s="28" t="s">
        <v>263</v>
      </c>
      <c r="J594" s="34">
        <v>3298183</v>
      </c>
      <c r="K594" s="51">
        <v>8.4600000000000009</v>
      </c>
      <c r="L594" s="171" t="s">
        <v>106</v>
      </c>
      <c r="N594" s="143"/>
    </row>
    <row r="595" spans="1:14" s="19" customFormat="1" ht="15.75" customHeight="1" x14ac:dyDescent="0.2">
      <c r="A595" s="170">
        <v>43452</v>
      </c>
      <c r="B595" s="30" t="s">
        <v>61</v>
      </c>
      <c r="C595" s="30" t="s">
        <v>61</v>
      </c>
      <c r="D595" s="28" t="s">
        <v>292</v>
      </c>
      <c r="E595" s="28" t="s">
        <v>108</v>
      </c>
      <c r="F595" s="28" t="s">
        <v>186</v>
      </c>
      <c r="G595" s="28" t="str">
        <f>VLOOKUP(Repository_table[[#This Row],[Country of Destination]],$T$11:$U$45,2,)</f>
        <v>Latin America and the Caribbean</v>
      </c>
      <c r="H595" s="28" t="s">
        <v>126</v>
      </c>
      <c r="I595" s="28" t="s">
        <v>270</v>
      </c>
      <c r="J595" s="34">
        <v>3268020</v>
      </c>
      <c r="K595" s="51">
        <v>5.42</v>
      </c>
      <c r="L595" s="171"/>
      <c r="N595" s="143"/>
    </row>
    <row r="596" spans="1:14" s="19" customFormat="1" ht="15.75" customHeight="1" x14ac:dyDescent="0.2">
      <c r="A596" s="170">
        <v>43453</v>
      </c>
      <c r="B596" s="30" t="s">
        <v>61</v>
      </c>
      <c r="C596" s="30" t="s">
        <v>61</v>
      </c>
      <c r="D596" s="28" t="s">
        <v>265</v>
      </c>
      <c r="E596" s="28" t="s">
        <v>194</v>
      </c>
      <c r="F596" s="28" t="s">
        <v>124</v>
      </c>
      <c r="G596" s="28" t="str">
        <f>VLOOKUP(Repository_table[[#This Row],[Country of Destination]],$T$11:$U$45,2,)</f>
        <v>Europe and Central Asia</v>
      </c>
      <c r="H596" s="28" t="s">
        <v>284</v>
      </c>
      <c r="I596" s="28" t="s">
        <v>270</v>
      </c>
      <c r="J596" s="34">
        <v>3386647</v>
      </c>
      <c r="K596" s="51">
        <v>6.16</v>
      </c>
      <c r="L596" s="171" t="s">
        <v>70</v>
      </c>
      <c r="N596" s="143"/>
    </row>
    <row r="597" spans="1:14" s="19" customFormat="1" ht="15.75" customHeight="1" x14ac:dyDescent="0.2">
      <c r="A597" s="170">
        <v>43455</v>
      </c>
      <c r="B597" s="30" t="s">
        <v>61</v>
      </c>
      <c r="C597" s="30" t="s">
        <v>61</v>
      </c>
      <c r="D597" s="28" t="s">
        <v>292</v>
      </c>
      <c r="E597" s="28" t="s">
        <v>108</v>
      </c>
      <c r="F597" s="28" t="s">
        <v>76</v>
      </c>
      <c r="G597" s="28" t="str">
        <f>VLOOKUP(Repository_table[[#This Row],[Country of Destination]],$T$11:$U$45,2,)</f>
        <v>Latin America and the Caribbean</v>
      </c>
      <c r="H597" s="28" t="s">
        <v>86</v>
      </c>
      <c r="I597" s="28" t="s">
        <v>270</v>
      </c>
      <c r="J597" s="34">
        <v>3491597</v>
      </c>
      <c r="K597" s="51">
        <v>5.42</v>
      </c>
      <c r="L597" s="171"/>
      <c r="N597" s="143"/>
    </row>
    <row r="598" spans="1:14" s="19" customFormat="1" ht="15.75" customHeight="1" x14ac:dyDescent="0.2">
      <c r="A598" s="170">
        <v>43455</v>
      </c>
      <c r="B598" s="30" t="s">
        <v>61</v>
      </c>
      <c r="C598" s="30" t="s">
        <v>61</v>
      </c>
      <c r="D598" s="28" t="s">
        <v>291</v>
      </c>
      <c r="E598" s="28" t="s">
        <v>108</v>
      </c>
      <c r="F598" s="28" t="s">
        <v>109</v>
      </c>
      <c r="G598" s="28" t="str">
        <f>VLOOKUP(Repository_table[[#This Row],[Country of Destination]],$T$11:$U$45,2,)</f>
        <v>Europe and Central Asia</v>
      </c>
      <c r="H598" s="28" t="s">
        <v>295</v>
      </c>
      <c r="I598" s="28" t="s">
        <v>270</v>
      </c>
      <c r="J598" s="34">
        <v>3105005</v>
      </c>
      <c r="K598" s="51">
        <v>5.42</v>
      </c>
      <c r="L598" s="171"/>
      <c r="N598" s="143"/>
    </row>
    <row r="599" spans="1:14" s="19" customFormat="1" ht="15.75" customHeight="1" x14ac:dyDescent="0.2">
      <c r="A599" s="170">
        <v>43457</v>
      </c>
      <c r="B599" s="30" t="s">
        <v>61</v>
      </c>
      <c r="C599" s="30" t="s">
        <v>61</v>
      </c>
      <c r="D599" s="28" t="s">
        <v>292</v>
      </c>
      <c r="E599" s="28" t="s">
        <v>108</v>
      </c>
      <c r="F599" s="28" t="s">
        <v>113</v>
      </c>
      <c r="G599" s="28" t="str">
        <f>VLOOKUP(Repository_table[[#This Row],[Country of Destination]],$T$11:$U$45,2,)</f>
        <v>East Asia and Pacific</v>
      </c>
      <c r="H599" s="28" t="s">
        <v>243</v>
      </c>
      <c r="I599" s="28" t="s">
        <v>270</v>
      </c>
      <c r="J599" s="34">
        <v>3058405</v>
      </c>
      <c r="K599" s="51">
        <v>8.42</v>
      </c>
      <c r="L599" s="171" t="s">
        <v>106</v>
      </c>
      <c r="N599" s="143"/>
    </row>
    <row r="600" spans="1:14" s="19" customFormat="1" ht="15.75" customHeight="1" x14ac:dyDescent="0.2">
      <c r="A600" s="170">
        <v>43458</v>
      </c>
      <c r="B600" s="30" t="s">
        <v>61</v>
      </c>
      <c r="C600" s="30" t="s">
        <v>61</v>
      </c>
      <c r="D600" s="28" t="s">
        <v>265</v>
      </c>
      <c r="E600" s="28" t="s">
        <v>194</v>
      </c>
      <c r="F600" s="28" t="s">
        <v>113</v>
      </c>
      <c r="G600" s="28" t="str">
        <f>VLOOKUP(Repository_table[[#This Row],[Country of Destination]],$T$11:$U$45,2,)</f>
        <v>East Asia and Pacific</v>
      </c>
      <c r="H600" s="28" t="s">
        <v>273</v>
      </c>
      <c r="I600" s="28" t="s">
        <v>270</v>
      </c>
      <c r="J600" s="34">
        <v>3115173</v>
      </c>
      <c r="K600" s="51">
        <v>6.51</v>
      </c>
      <c r="L600" s="171" t="s">
        <v>196</v>
      </c>
      <c r="N600" s="143"/>
    </row>
    <row r="601" spans="1:14" s="19" customFormat="1" ht="25.5" x14ac:dyDescent="0.2">
      <c r="A601" s="170">
        <v>43459</v>
      </c>
      <c r="B601" s="30" t="s">
        <v>302</v>
      </c>
      <c r="C601" s="30" t="s">
        <v>303</v>
      </c>
      <c r="D601" s="28" t="s">
        <v>301</v>
      </c>
      <c r="E601" s="28" t="s">
        <v>194</v>
      </c>
      <c r="F601" s="28" t="s">
        <v>124</v>
      </c>
      <c r="G601" s="28" t="str">
        <f>VLOOKUP(Repository_table[[#This Row],[Country of Destination]],$T$11:$U$45,2,)</f>
        <v>Europe and Central Asia</v>
      </c>
      <c r="H601" s="28" t="s">
        <v>305</v>
      </c>
      <c r="I601" s="28" t="s">
        <v>306</v>
      </c>
      <c r="J601" s="34">
        <v>3142202</v>
      </c>
      <c r="K601" s="51">
        <v>6.61</v>
      </c>
      <c r="L601" s="171" t="s">
        <v>196</v>
      </c>
      <c r="N601" s="143"/>
    </row>
    <row r="602" spans="1:14" s="19" customFormat="1" ht="15.75" customHeight="1" x14ac:dyDescent="0.2">
      <c r="A602" s="170">
        <v>43459</v>
      </c>
      <c r="B602" s="30" t="s">
        <v>193</v>
      </c>
      <c r="C602" s="30" t="s">
        <v>212</v>
      </c>
      <c r="D602" s="28" t="s">
        <v>262</v>
      </c>
      <c r="E602" s="28" t="s">
        <v>108</v>
      </c>
      <c r="F602" s="28" t="s">
        <v>81</v>
      </c>
      <c r="G602" s="28" t="str">
        <f>VLOOKUP(Repository_table[[#This Row],[Country of Destination]],$T$11:$U$45,2,)</f>
        <v>East Asia and Pacific</v>
      </c>
      <c r="H602" s="28" t="s">
        <v>123</v>
      </c>
      <c r="I602" s="28" t="s">
        <v>263</v>
      </c>
      <c r="J602" s="34">
        <v>3406090</v>
      </c>
      <c r="K602" s="51">
        <v>9.07</v>
      </c>
      <c r="L602" s="171" t="s">
        <v>106</v>
      </c>
      <c r="N602" s="143"/>
    </row>
    <row r="603" spans="1:14" s="19" customFormat="1" x14ac:dyDescent="0.2">
      <c r="A603" s="170">
        <v>43459</v>
      </c>
      <c r="B603" s="30" t="s">
        <v>61</v>
      </c>
      <c r="C603" s="30" t="s">
        <v>61</v>
      </c>
      <c r="D603" s="28" t="s">
        <v>291</v>
      </c>
      <c r="E603" s="28" t="s">
        <v>108</v>
      </c>
      <c r="F603" s="28" t="s">
        <v>113</v>
      </c>
      <c r="G603" s="28" t="str">
        <f>VLOOKUP(Repository_table[[#This Row],[Country of Destination]],$T$11:$U$45,2,)</f>
        <v>East Asia and Pacific</v>
      </c>
      <c r="H603" s="28" t="s">
        <v>230</v>
      </c>
      <c r="I603" s="28" t="s">
        <v>270</v>
      </c>
      <c r="J603" s="34">
        <v>3621441</v>
      </c>
      <c r="K603" s="51">
        <v>5.42</v>
      </c>
      <c r="L603" s="171"/>
      <c r="N603" s="143"/>
    </row>
    <row r="604" spans="1:14" s="19" customFormat="1" ht="15.75" customHeight="1" x14ac:dyDescent="0.2">
      <c r="A604" s="170">
        <v>43461</v>
      </c>
      <c r="B604" s="30" t="s">
        <v>193</v>
      </c>
      <c r="C604" s="30" t="s">
        <v>211</v>
      </c>
      <c r="D604" s="28" t="s">
        <v>262</v>
      </c>
      <c r="E604" s="28" t="s">
        <v>108</v>
      </c>
      <c r="F604" s="28" t="s">
        <v>109</v>
      </c>
      <c r="G604" s="28" t="str">
        <f>VLOOKUP(Repository_table[[#This Row],[Country of Destination]],$T$11:$U$45,2,)</f>
        <v>Europe and Central Asia</v>
      </c>
      <c r="H604" s="28" t="s">
        <v>288</v>
      </c>
      <c r="I604" s="28" t="s">
        <v>263</v>
      </c>
      <c r="J604" s="34">
        <v>3186337</v>
      </c>
      <c r="K604" s="51">
        <v>8.4600000000000009</v>
      </c>
      <c r="L604" s="171" t="s">
        <v>106</v>
      </c>
      <c r="N604" s="143"/>
    </row>
    <row r="605" spans="1:14" s="19" customFormat="1" ht="15.75" customHeight="1" x14ac:dyDescent="0.2">
      <c r="A605" s="170">
        <v>43461</v>
      </c>
      <c r="B605" s="30" t="s">
        <v>61</v>
      </c>
      <c r="C605" s="30" t="s">
        <v>61</v>
      </c>
      <c r="D605" s="28" t="s">
        <v>292</v>
      </c>
      <c r="E605" s="28" t="s">
        <v>108</v>
      </c>
      <c r="F605" s="28" t="s">
        <v>113</v>
      </c>
      <c r="G605" s="28" t="str">
        <f>VLOOKUP(Repository_table[[#This Row],[Country of Destination]],$T$11:$U$45,2,)</f>
        <v>East Asia and Pacific</v>
      </c>
      <c r="H605" s="28" t="s">
        <v>167</v>
      </c>
      <c r="I605" s="28" t="s">
        <v>270</v>
      </c>
      <c r="J605" s="34">
        <v>3694996</v>
      </c>
      <c r="K605" s="51">
        <v>5.42</v>
      </c>
      <c r="L605" s="171"/>
      <c r="N605" s="143"/>
    </row>
    <row r="606" spans="1:14" s="19" customFormat="1" ht="15.75" customHeight="1" x14ac:dyDescent="0.2">
      <c r="A606" s="170">
        <v>43462</v>
      </c>
      <c r="B606" s="30" t="s">
        <v>61</v>
      </c>
      <c r="C606" s="30" t="s">
        <v>61</v>
      </c>
      <c r="D606" s="28" t="s">
        <v>291</v>
      </c>
      <c r="E606" s="28" t="s">
        <v>108</v>
      </c>
      <c r="F606" s="28" t="s">
        <v>72</v>
      </c>
      <c r="G606" s="28" t="str">
        <f>VLOOKUP(Repository_table[[#This Row],[Country of Destination]],$T$11:$U$45,2,)</f>
        <v>East Asia and Pacific</v>
      </c>
      <c r="H606" s="28" t="s">
        <v>164</v>
      </c>
      <c r="I606" s="28" t="s">
        <v>270</v>
      </c>
      <c r="J606" s="34">
        <v>3597523</v>
      </c>
      <c r="K606" s="51">
        <v>5.42</v>
      </c>
      <c r="L606" s="171"/>
      <c r="N606" s="143"/>
    </row>
    <row r="607" spans="1:14" s="19" customFormat="1" ht="15.75" customHeight="1" x14ac:dyDescent="0.2">
      <c r="A607" s="170">
        <v>43463</v>
      </c>
      <c r="B607" s="30" t="s">
        <v>61</v>
      </c>
      <c r="C607" s="30" t="s">
        <v>61</v>
      </c>
      <c r="D607" s="28" t="s">
        <v>291</v>
      </c>
      <c r="E607" s="28" t="s">
        <v>108</v>
      </c>
      <c r="F607" s="28" t="s">
        <v>197</v>
      </c>
      <c r="G607" s="28" t="str">
        <f>VLOOKUP(Repository_table[[#This Row],[Country of Destination]],$T$11:$U$45,2,)</f>
        <v>Europe and Central Asia</v>
      </c>
      <c r="H607" s="28" t="s">
        <v>171</v>
      </c>
      <c r="I607" s="28" t="s">
        <v>270</v>
      </c>
      <c r="J607" s="34">
        <v>3452977</v>
      </c>
      <c r="K607" s="51">
        <v>7.19</v>
      </c>
      <c r="L607" s="171" t="s">
        <v>106</v>
      </c>
      <c r="N607" s="143"/>
    </row>
    <row r="608" spans="1:14" s="19" customFormat="1" ht="15.75" customHeight="1" x14ac:dyDescent="0.2">
      <c r="A608" s="170">
        <v>43463</v>
      </c>
      <c r="B608" s="30" t="s">
        <v>61</v>
      </c>
      <c r="C608" s="30" t="s">
        <v>61</v>
      </c>
      <c r="D608" s="28" t="s">
        <v>265</v>
      </c>
      <c r="E608" s="28" t="s">
        <v>194</v>
      </c>
      <c r="F608" s="28" t="s">
        <v>113</v>
      </c>
      <c r="G608" s="28" t="str">
        <f>VLOOKUP(Repository_table[[#This Row],[Country of Destination]],$T$11:$U$45,2,)</f>
        <v>East Asia and Pacific</v>
      </c>
      <c r="H608" s="28" t="s">
        <v>297</v>
      </c>
      <c r="I608" s="28" t="s">
        <v>270</v>
      </c>
      <c r="J608" s="34">
        <v>3410311</v>
      </c>
      <c r="K608" s="51">
        <v>5.51</v>
      </c>
      <c r="L608" s="171" t="s">
        <v>196</v>
      </c>
      <c r="N608" s="143"/>
    </row>
    <row r="609" spans="1:14" s="19" customFormat="1" ht="15.75" customHeight="1" x14ac:dyDescent="0.2">
      <c r="A609" s="170">
        <v>43464</v>
      </c>
      <c r="B609" s="30" t="s">
        <v>61</v>
      </c>
      <c r="C609" s="30" t="s">
        <v>61</v>
      </c>
      <c r="D609" s="28" t="s">
        <v>291</v>
      </c>
      <c r="E609" s="28" t="s">
        <v>108</v>
      </c>
      <c r="F609" s="28" t="s">
        <v>109</v>
      </c>
      <c r="G609" s="28" t="str">
        <f>VLOOKUP(Repository_table[[#This Row],[Country of Destination]],$T$11:$U$45,2,)</f>
        <v>Europe and Central Asia</v>
      </c>
      <c r="H609" s="28" t="s">
        <v>96</v>
      </c>
      <c r="I609" s="28" t="s">
        <v>270</v>
      </c>
      <c r="J609" s="34">
        <v>3684791</v>
      </c>
      <c r="K609" s="51">
        <v>5.42</v>
      </c>
      <c r="L609" s="171"/>
      <c r="N609" s="143"/>
    </row>
    <row r="610" spans="1:14" s="19" customFormat="1" ht="15.75" customHeight="1" x14ac:dyDescent="0.2">
      <c r="A610" s="170">
        <v>43465</v>
      </c>
      <c r="B610" s="30" t="s">
        <v>61</v>
      </c>
      <c r="C610" s="30" t="s">
        <v>61</v>
      </c>
      <c r="D610" s="28" t="s">
        <v>292</v>
      </c>
      <c r="E610" s="28" t="s">
        <v>108</v>
      </c>
      <c r="F610" s="28" t="s">
        <v>113</v>
      </c>
      <c r="G610" s="28" t="str">
        <f>VLOOKUP(Repository_table[[#This Row],[Country of Destination]],$T$11:$U$45,2,)</f>
        <v>East Asia and Pacific</v>
      </c>
      <c r="H610" s="28" t="s">
        <v>296</v>
      </c>
      <c r="I610" s="28" t="s">
        <v>270</v>
      </c>
      <c r="J610" s="34">
        <v>3198505</v>
      </c>
      <c r="K610" s="51">
        <v>5.42</v>
      </c>
      <c r="L610" s="171"/>
      <c r="N610" s="143"/>
    </row>
    <row r="611" spans="1:14" s="19" customFormat="1" ht="15.75" customHeight="1" x14ac:dyDescent="0.2">
      <c r="A611" s="170">
        <v>43466</v>
      </c>
      <c r="B611" s="30" t="s">
        <v>61</v>
      </c>
      <c r="C611" s="30" t="s">
        <v>61</v>
      </c>
      <c r="D611" s="28" t="s">
        <v>252</v>
      </c>
      <c r="E611" s="28" t="s">
        <v>108</v>
      </c>
      <c r="F611" s="28" t="s">
        <v>197</v>
      </c>
      <c r="G611" s="28" t="str">
        <f>VLOOKUP(Repository_table[[#This Row],[Country of Destination]],$T$11:$U$45,2,)</f>
        <v>Europe and Central Asia</v>
      </c>
      <c r="H611" s="28" t="s">
        <v>188</v>
      </c>
      <c r="I611" s="28" t="s">
        <v>270</v>
      </c>
      <c r="J611" s="34">
        <v>3694589</v>
      </c>
      <c r="K611" s="51">
        <v>4.1900000000000004</v>
      </c>
      <c r="L611" s="171"/>
      <c r="N611" s="143"/>
    </row>
    <row r="612" spans="1:14" s="19" customFormat="1" ht="15.75" customHeight="1" x14ac:dyDescent="0.2">
      <c r="A612" s="170">
        <v>43467</v>
      </c>
      <c r="B612" s="30" t="s">
        <v>61</v>
      </c>
      <c r="C612" s="30" t="s">
        <v>61</v>
      </c>
      <c r="D612" s="28" t="s">
        <v>265</v>
      </c>
      <c r="E612" s="28" t="s">
        <v>194</v>
      </c>
      <c r="F612" s="28" t="s">
        <v>113</v>
      </c>
      <c r="G612" s="28" t="str">
        <f>VLOOKUP(Repository_table[[#This Row],[Country of Destination]],$T$11:$U$45,2,)</f>
        <v>East Asia and Pacific</v>
      </c>
      <c r="H612" s="28" t="s">
        <v>316</v>
      </c>
      <c r="I612" s="28" t="s">
        <v>270</v>
      </c>
      <c r="J612" s="34">
        <v>3324385</v>
      </c>
      <c r="K612" s="51">
        <v>5.53</v>
      </c>
      <c r="L612" s="171" t="s">
        <v>196</v>
      </c>
      <c r="N612" s="143"/>
    </row>
    <row r="613" spans="1:14" s="19" customFormat="1" ht="15.75" customHeight="1" x14ac:dyDescent="0.2">
      <c r="A613" s="170">
        <v>43468</v>
      </c>
      <c r="B613" s="30" t="s">
        <v>193</v>
      </c>
      <c r="C613" s="30" t="s">
        <v>212</v>
      </c>
      <c r="D613" s="28" t="s">
        <v>262</v>
      </c>
      <c r="E613" s="28" t="s">
        <v>108</v>
      </c>
      <c r="F613" s="28" t="s">
        <v>81</v>
      </c>
      <c r="G613" s="28" t="str">
        <f>VLOOKUP(Repository_table[[#This Row],[Country of Destination]],$T$11:$U$45,2,)</f>
        <v>East Asia and Pacific</v>
      </c>
      <c r="H613" s="28" t="s">
        <v>214</v>
      </c>
      <c r="I613" s="28" t="s">
        <v>263</v>
      </c>
      <c r="J613" s="34">
        <v>3715548</v>
      </c>
      <c r="K613" s="51">
        <v>7.86</v>
      </c>
      <c r="L613" s="171" t="s">
        <v>106</v>
      </c>
      <c r="N613" s="143"/>
    </row>
    <row r="614" spans="1:14" s="19" customFormat="1" ht="15.75" customHeight="1" x14ac:dyDescent="0.2">
      <c r="A614" s="170">
        <v>43468</v>
      </c>
      <c r="B614" s="30" t="s">
        <v>61</v>
      </c>
      <c r="C614" s="30" t="s">
        <v>61</v>
      </c>
      <c r="D614" s="28" t="s">
        <v>252</v>
      </c>
      <c r="E614" s="28" t="s">
        <v>108</v>
      </c>
      <c r="F614" s="28" t="s">
        <v>286</v>
      </c>
      <c r="G614" s="28" t="str">
        <f>VLOOKUP(Repository_table[[#This Row],[Country of Destination]],$T$11:$U$45,2,)</f>
        <v>Europe and Central Asia</v>
      </c>
      <c r="H614" s="28" t="s">
        <v>287</v>
      </c>
      <c r="I614" s="28" t="s">
        <v>270</v>
      </c>
      <c r="J614" s="34">
        <v>3555289</v>
      </c>
      <c r="K614" s="51">
        <v>8.42</v>
      </c>
      <c r="L614" s="171" t="s">
        <v>106</v>
      </c>
      <c r="N614" s="143"/>
    </row>
    <row r="615" spans="1:14" s="19" customFormat="1" ht="15.75" customHeight="1" x14ac:dyDescent="0.2">
      <c r="A615" s="170">
        <v>43469</v>
      </c>
      <c r="B615" s="30" t="s">
        <v>61</v>
      </c>
      <c r="C615" s="30" t="s">
        <v>61</v>
      </c>
      <c r="D615" s="28" t="s">
        <v>252</v>
      </c>
      <c r="E615" s="28" t="s">
        <v>108</v>
      </c>
      <c r="F615" s="28" t="s">
        <v>69</v>
      </c>
      <c r="G615" s="28" t="str">
        <f>VLOOKUP(Repository_table[[#This Row],[Country of Destination]],$T$11:$U$45,2,)</f>
        <v>Europe and Central Asia</v>
      </c>
      <c r="H615" s="28" t="s">
        <v>260</v>
      </c>
      <c r="I615" s="28" t="s">
        <v>270</v>
      </c>
      <c r="J615" s="34">
        <v>3533940</v>
      </c>
      <c r="K615" s="51">
        <v>7.19</v>
      </c>
      <c r="L615" s="171" t="s">
        <v>106</v>
      </c>
      <c r="N615" s="143"/>
    </row>
    <row r="616" spans="1:14" s="19" customFormat="1" ht="25.5" x14ac:dyDescent="0.2">
      <c r="A616" s="170">
        <v>43470</v>
      </c>
      <c r="B616" s="30" t="s">
        <v>302</v>
      </c>
      <c r="C616" s="30" t="s">
        <v>303</v>
      </c>
      <c r="D616" s="28" t="s">
        <v>301</v>
      </c>
      <c r="E616" s="28" t="s">
        <v>194</v>
      </c>
      <c r="F616" s="28" t="s">
        <v>253</v>
      </c>
      <c r="G616" s="28" t="str">
        <f>VLOOKUP(Repository_table[[#This Row],[Country of Destination]],$T$11:$U$45,2,)</f>
        <v>Europe and Central Asia</v>
      </c>
      <c r="H616" s="28" t="s">
        <v>278</v>
      </c>
      <c r="I616" s="28" t="s">
        <v>306</v>
      </c>
      <c r="J616" s="34">
        <v>3480871</v>
      </c>
      <c r="K616" s="51">
        <v>6.58</v>
      </c>
      <c r="L616" s="171" t="s">
        <v>196</v>
      </c>
      <c r="N616" s="143"/>
    </row>
    <row r="617" spans="1:14" s="19" customFormat="1" ht="15.75" customHeight="1" x14ac:dyDescent="0.2">
      <c r="A617" s="170">
        <v>43470</v>
      </c>
      <c r="B617" s="30" t="s">
        <v>193</v>
      </c>
      <c r="C617" s="30" t="s">
        <v>211</v>
      </c>
      <c r="D617" s="28" t="s">
        <v>262</v>
      </c>
      <c r="E617" s="28" t="s">
        <v>108</v>
      </c>
      <c r="F617" s="28" t="s">
        <v>241</v>
      </c>
      <c r="G617" s="28" t="str">
        <f>VLOOKUP(Repository_table[[#This Row],[Country of Destination]],$T$11:$U$45,2,)</f>
        <v>Europe and Central Asia</v>
      </c>
      <c r="H617" s="28" t="s">
        <v>92</v>
      </c>
      <c r="I617" s="28" t="s">
        <v>263</v>
      </c>
      <c r="J617" s="34">
        <v>3248073</v>
      </c>
      <c r="K617" s="51">
        <v>8.2899999999999991</v>
      </c>
      <c r="L617" s="171" t="s">
        <v>106</v>
      </c>
      <c r="N617" s="143"/>
    </row>
    <row r="618" spans="1:14" s="19" customFormat="1" x14ac:dyDescent="0.2">
      <c r="A618" s="170">
        <v>43470</v>
      </c>
      <c r="B618" s="30" t="s">
        <v>61</v>
      </c>
      <c r="C618" s="30" t="s">
        <v>61</v>
      </c>
      <c r="D618" s="28" t="s">
        <v>252</v>
      </c>
      <c r="E618" s="28" t="s">
        <v>108</v>
      </c>
      <c r="F618" s="28" t="s">
        <v>109</v>
      </c>
      <c r="G618" s="28" t="str">
        <f>VLOOKUP(Repository_table[[#This Row],[Country of Destination]],$T$11:$U$45,2,)</f>
        <v>Europe and Central Asia</v>
      </c>
      <c r="H618" s="28" t="s">
        <v>202</v>
      </c>
      <c r="I618" s="28" t="s">
        <v>270</v>
      </c>
      <c r="J618" s="34">
        <v>3561199</v>
      </c>
      <c r="K618" s="51">
        <v>4.1900000000000004</v>
      </c>
      <c r="L618" s="171"/>
      <c r="N618" s="143"/>
    </row>
    <row r="619" spans="1:14" s="19" customFormat="1" ht="15.75" customHeight="1" x14ac:dyDescent="0.2">
      <c r="A619" s="170">
        <v>43471</v>
      </c>
      <c r="B619" s="30" t="s">
        <v>61</v>
      </c>
      <c r="C619" s="30" t="s">
        <v>61</v>
      </c>
      <c r="D619" s="28" t="s">
        <v>252</v>
      </c>
      <c r="E619" s="28" t="s">
        <v>108</v>
      </c>
      <c r="F619" s="28" t="s">
        <v>68</v>
      </c>
      <c r="G619" s="28" t="str">
        <f>VLOOKUP(Repository_table[[#This Row],[Country of Destination]],$T$11:$U$45,2,)</f>
        <v>South Asia</v>
      </c>
      <c r="H619" s="28" t="s">
        <v>258</v>
      </c>
      <c r="I619" s="28" t="s">
        <v>270</v>
      </c>
      <c r="J619" s="34">
        <v>3187678</v>
      </c>
      <c r="K619" s="51">
        <v>7.19</v>
      </c>
      <c r="L619" s="171" t="s">
        <v>106</v>
      </c>
      <c r="N619" s="143"/>
    </row>
    <row r="620" spans="1:14" s="19" customFormat="1" ht="15.75" customHeight="1" x14ac:dyDescent="0.2">
      <c r="A620" s="170">
        <v>43472</v>
      </c>
      <c r="B620" s="30" t="s">
        <v>61</v>
      </c>
      <c r="C620" s="30" t="s">
        <v>61</v>
      </c>
      <c r="D620" s="28" t="s">
        <v>251</v>
      </c>
      <c r="E620" s="28" t="s">
        <v>108</v>
      </c>
      <c r="F620" s="28" t="s">
        <v>113</v>
      </c>
      <c r="G620" s="28" t="str">
        <f>VLOOKUP(Repository_table[[#This Row],[Country of Destination]],$T$11:$U$45,2,)</f>
        <v>East Asia and Pacific</v>
      </c>
      <c r="H620" s="28" t="s">
        <v>135</v>
      </c>
      <c r="I620" s="28" t="s">
        <v>270</v>
      </c>
      <c r="J620" s="34">
        <v>3401058</v>
      </c>
      <c r="K620" s="51">
        <v>4.1900000000000004</v>
      </c>
      <c r="L620" s="171"/>
      <c r="N620" s="143"/>
    </row>
    <row r="621" spans="1:14" s="19" customFormat="1" ht="15.75" customHeight="1" x14ac:dyDescent="0.2">
      <c r="A621" s="170">
        <v>43473</v>
      </c>
      <c r="B621" s="30" t="s">
        <v>61</v>
      </c>
      <c r="C621" s="30" t="s">
        <v>61</v>
      </c>
      <c r="D621" s="28" t="s">
        <v>265</v>
      </c>
      <c r="E621" s="28" t="s">
        <v>194</v>
      </c>
      <c r="F621" s="28" t="s">
        <v>76</v>
      </c>
      <c r="G621" s="28" t="str">
        <f>VLOOKUP(Repository_table[[#This Row],[Country of Destination]],$T$11:$U$45,2,)</f>
        <v>Latin America and the Caribbean</v>
      </c>
      <c r="H621" s="28" t="s">
        <v>111</v>
      </c>
      <c r="I621" s="28" t="s">
        <v>270</v>
      </c>
      <c r="J621" s="34">
        <v>3674495</v>
      </c>
      <c r="K621" s="51">
        <v>5.21</v>
      </c>
      <c r="L621" s="171" t="s">
        <v>196</v>
      </c>
      <c r="N621" s="143"/>
    </row>
    <row r="622" spans="1:14" s="19" customFormat="1" ht="15.75" customHeight="1" x14ac:dyDescent="0.2">
      <c r="A622" s="170">
        <v>43474</v>
      </c>
      <c r="B622" s="30" t="s">
        <v>61</v>
      </c>
      <c r="C622" s="30" t="s">
        <v>61</v>
      </c>
      <c r="D622" s="28" t="s">
        <v>251</v>
      </c>
      <c r="E622" s="28" t="s">
        <v>108</v>
      </c>
      <c r="F622" s="28" t="s">
        <v>201</v>
      </c>
      <c r="G622" s="28" t="str">
        <f>VLOOKUP(Repository_table[[#This Row],[Country of Destination]],$T$11:$U$45,2,)</f>
        <v>Latin America and the Caribbean</v>
      </c>
      <c r="H622" s="28" t="s">
        <v>176</v>
      </c>
      <c r="I622" s="28" t="s">
        <v>270</v>
      </c>
      <c r="J622" s="34">
        <v>2933974</v>
      </c>
      <c r="K622" s="51">
        <v>4.1900000000000004</v>
      </c>
      <c r="L622" s="171"/>
      <c r="N622" s="143"/>
    </row>
    <row r="623" spans="1:14" s="19" customFormat="1" ht="15.75" customHeight="1" x14ac:dyDescent="0.2">
      <c r="A623" s="170">
        <v>43475</v>
      </c>
      <c r="B623" s="30" t="s">
        <v>61</v>
      </c>
      <c r="C623" s="30" t="s">
        <v>61</v>
      </c>
      <c r="D623" s="28" t="s">
        <v>252</v>
      </c>
      <c r="E623" s="28" t="s">
        <v>108</v>
      </c>
      <c r="F623" s="28" t="s">
        <v>124</v>
      </c>
      <c r="G623" s="28" t="str">
        <f>VLOOKUP(Repository_table[[#This Row],[Country of Destination]],$T$11:$U$45,2,)</f>
        <v>Europe and Central Asia</v>
      </c>
      <c r="H623" s="28" t="s">
        <v>320</v>
      </c>
      <c r="I623" s="28" t="s">
        <v>270</v>
      </c>
      <c r="J623" s="34">
        <v>3674354</v>
      </c>
      <c r="K623" s="51">
        <v>4.1900000000000004</v>
      </c>
      <c r="L623" s="171"/>
      <c r="N623" s="143"/>
    </row>
    <row r="624" spans="1:14" s="19" customFormat="1" ht="25.5" x14ac:dyDescent="0.2">
      <c r="A624" s="170">
        <v>43476</v>
      </c>
      <c r="B624" s="30" t="s">
        <v>302</v>
      </c>
      <c r="C624" s="30" t="s">
        <v>303</v>
      </c>
      <c r="D624" s="28" t="s">
        <v>301</v>
      </c>
      <c r="E624" s="28" t="s">
        <v>194</v>
      </c>
      <c r="F624" s="28" t="s">
        <v>253</v>
      </c>
      <c r="G624" s="28" t="str">
        <f>VLOOKUP(Repository_table[[#This Row],[Country of Destination]],$T$11:$U$45,2,)</f>
        <v>Europe and Central Asia</v>
      </c>
      <c r="H624" s="28" t="s">
        <v>203</v>
      </c>
      <c r="I624" s="28" t="s">
        <v>306</v>
      </c>
      <c r="J624" s="34">
        <v>3435862</v>
      </c>
      <c r="K624" s="51">
        <v>4.26</v>
      </c>
      <c r="L624" s="171" t="s">
        <v>196</v>
      </c>
      <c r="N624" s="143"/>
    </row>
    <row r="625" spans="1:22" s="19" customFormat="1" x14ac:dyDescent="0.2">
      <c r="A625" s="170">
        <v>43476</v>
      </c>
      <c r="B625" s="30" t="s">
        <v>61</v>
      </c>
      <c r="C625" s="30" t="s">
        <v>61</v>
      </c>
      <c r="D625" s="28" t="s">
        <v>252</v>
      </c>
      <c r="E625" s="28" t="s">
        <v>108</v>
      </c>
      <c r="F625" s="28" t="s">
        <v>286</v>
      </c>
      <c r="G625" s="28" t="str">
        <f>VLOOKUP(Repository_table[[#This Row],[Country of Destination]],$T$11:$U$45,2,)</f>
        <v>Europe and Central Asia</v>
      </c>
      <c r="H625" s="28" t="s">
        <v>228</v>
      </c>
      <c r="I625" s="28" t="s">
        <v>270</v>
      </c>
      <c r="J625" s="34">
        <v>2928429</v>
      </c>
      <c r="K625" s="51">
        <v>4.1900000000000004</v>
      </c>
      <c r="L625" s="171"/>
      <c r="N625" s="143"/>
    </row>
    <row r="626" spans="1:22" s="19" customFormat="1" ht="15.75" customHeight="1" x14ac:dyDescent="0.2">
      <c r="A626" s="170">
        <v>43477</v>
      </c>
      <c r="B626" s="30" t="s">
        <v>193</v>
      </c>
      <c r="C626" s="30" t="s">
        <v>211</v>
      </c>
      <c r="D626" s="28" t="s">
        <v>262</v>
      </c>
      <c r="E626" s="28" t="s">
        <v>108</v>
      </c>
      <c r="F626" s="28" t="s">
        <v>124</v>
      </c>
      <c r="G626" s="28" t="str">
        <f>VLOOKUP(Repository_table[[#This Row],[Country of Destination]],$T$11:$U$45,2,)</f>
        <v>Europe and Central Asia</v>
      </c>
      <c r="H626" s="28" t="s">
        <v>235</v>
      </c>
      <c r="I626" s="28" t="s">
        <v>263</v>
      </c>
      <c r="J626" s="34">
        <v>3325079</v>
      </c>
      <c r="K626" s="51">
        <v>7.34</v>
      </c>
      <c r="L626" s="171" t="s">
        <v>106</v>
      </c>
      <c r="N626" s="143"/>
    </row>
    <row r="627" spans="1:22" s="40" customFormat="1" ht="15.75" customHeight="1" x14ac:dyDescent="0.2">
      <c r="A627" s="170">
        <v>43477</v>
      </c>
      <c r="B627" s="30" t="s">
        <v>61</v>
      </c>
      <c r="C627" s="30" t="s">
        <v>61</v>
      </c>
      <c r="D627" s="28" t="s">
        <v>265</v>
      </c>
      <c r="E627" s="28" t="s">
        <v>194</v>
      </c>
      <c r="F627" s="28" t="s">
        <v>81</v>
      </c>
      <c r="G627" s="28" t="str">
        <f>VLOOKUP(Repository_table[[#This Row],[Country of Destination]],$T$11:$U$45,2,)</f>
        <v>East Asia and Pacific</v>
      </c>
      <c r="H627" s="28" t="s">
        <v>110</v>
      </c>
      <c r="I627" s="28" t="s">
        <v>270</v>
      </c>
      <c r="J627" s="34">
        <v>3468405</v>
      </c>
      <c r="K627" s="51">
        <v>4.7</v>
      </c>
      <c r="L627" s="171" t="s">
        <v>196</v>
      </c>
      <c r="N627" s="148"/>
      <c r="S627" s="19"/>
      <c r="T627" s="19"/>
      <c r="U627" s="19"/>
      <c r="V627" s="19"/>
    </row>
    <row r="628" spans="1:22" s="19" customFormat="1" ht="15.75" customHeight="1" x14ac:dyDescent="0.2">
      <c r="A628" s="170">
        <v>43478</v>
      </c>
      <c r="B628" s="30" t="s">
        <v>61</v>
      </c>
      <c r="C628" s="30" t="s">
        <v>61</v>
      </c>
      <c r="D628" s="28" t="s">
        <v>252</v>
      </c>
      <c r="E628" s="28" t="s">
        <v>108</v>
      </c>
      <c r="F628" s="28" t="s">
        <v>109</v>
      </c>
      <c r="G628" s="28" t="str">
        <f>VLOOKUP(Repository_table[[#This Row],[Country of Destination]],$T$11:$U$45,2,)</f>
        <v>Europe and Central Asia</v>
      </c>
      <c r="H628" s="28" t="s">
        <v>170</v>
      </c>
      <c r="I628" s="28" t="s">
        <v>270</v>
      </c>
      <c r="J628" s="34">
        <v>3182397</v>
      </c>
      <c r="K628" s="51">
        <v>4.1900000000000004</v>
      </c>
      <c r="L628" s="171"/>
      <c r="N628" s="143"/>
      <c r="S628" s="40"/>
      <c r="V628" s="40"/>
    </row>
    <row r="629" spans="1:22" s="19" customFormat="1" ht="15.75" customHeight="1" x14ac:dyDescent="0.2">
      <c r="A629" s="170">
        <v>43479</v>
      </c>
      <c r="B629" s="30" t="s">
        <v>61</v>
      </c>
      <c r="C629" s="30" t="s">
        <v>61</v>
      </c>
      <c r="D629" s="28" t="s">
        <v>252</v>
      </c>
      <c r="E629" s="28" t="s">
        <v>108</v>
      </c>
      <c r="F629" s="28" t="s">
        <v>69</v>
      </c>
      <c r="G629" s="28" t="str">
        <f>VLOOKUP(Repository_table[[#This Row],[Country of Destination]],$T$11:$U$45,2,)</f>
        <v>Europe and Central Asia</v>
      </c>
      <c r="H629" s="28" t="s">
        <v>236</v>
      </c>
      <c r="I629" s="28" t="s">
        <v>270</v>
      </c>
      <c r="J629" s="34">
        <v>3188476</v>
      </c>
      <c r="K629" s="51">
        <v>7.19</v>
      </c>
      <c r="L629" s="171" t="s">
        <v>106</v>
      </c>
      <c r="N629" s="143"/>
      <c r="T629" s="40"/>
      <c r="U629" s="40"/>
    </row>
    <row r="630" spans="1:22" s="19" customFormat="1" ht="15.75" customHeight="1" x14ac:dyDescent="0.2">
      <c r="A630" s="170">
        <v>43481</v>
      </c>
      <c r="B630" s="30" t="s">
        <v>193</v>
      </c>
      <c r="C630" s="30" t="s">
        <v>212</v>
      </c>
      <c r="D630" s="28" t="s">
        <v>262</v>
      </c>
      <c r="E630" s="28" t="s">
        <v>108</v>
      </c>
      <c r="F630" s="28" t="s">
        <v>81</v>
      </c>
      <c r="G630" s="28" t="str">
        <f>VLOOKUP(Repository_table[[#This Row],[Country of Destination]],$T$11:$U$45,2,)</f>
        <v>East Asia and Pacific</v>
      </c>
      <c r="H630" s="28" t="s">
        <v>226</v>
      </c>
      <c r="I630" s="28" t="s">
        <v>263</v>
      </c>
      <c r="J630" s="34">
        <v>3381354</v>
      </c>
      <c r="K630" s="51">
        <v>7.86</v>
      </c>
      <c r="L630" s="171" t="s">
        <v>106</v>
      </c>
      <c r="N630" s="143"/>
    </row>
    <row r="631" spans="1:22" s="19" customFormat="1" ht="15.75" customHeight="1" x14ac:dyDescent="0.2">
      <c r="A631" s="170">
        <v>43481</v>
      </c>
      <c r="B631" s="30" t="s">
        <v>61</v>
      </c>
      <c r="C631" s="30" t="s">
        <v>61</v>
      </c>
      <c r="D631" s="28" t="s">
        <v>251</v>
      </c>
      <c r="E631" s="28" t="s">
        <v>108</v>
      </c>
      <c r="F631" s="28" t="s">
        <v>113</v>
      </c>
      <c r="G631" s="28" t="str">
        <f>VLOOKUP(Repository_table[[#This Row],[Country of Destination]],$T$11:$U$45,2,)</f>
        <v>East Asia and Pacific</v>
      </c>
      <c r="H631" s="28" t="s">
        <v>255</v>
      </c>
      <c r="I631" s="28" t="s">
        <v>270</v>
      </c>
      <c r="J631" s="34">
        <v>3699706</v>
      </c>
      <c r="K631" s="51">
        <v>4.1900000000000004</v>
      </c>
      <c r="L631" s="171"/>
      <c r="N631" s="143"/>
    </row>
    <row r="632" spans="1:22" s="19" customFormat="1" ht="25.5" x14ac:dyDescent="0.2">
      <c r="A632" s="170">
        <v>43482</v>
      </c>
      <c r="B632" s="30" t="s">
        <v>302</v>
      </c>
      <c r="C632" s="30" t="s">
        <v>303</v>
      </c>
      <c r="D632" s="28" t="s">
        <v>301</v>
      </c>
      <c r="E632" s="28" t="s">
        <v>194</v>
      </c>
      <c r="F632" s="28" t="s">
        <v>68</v>
      </c>
      <c r="G632" s="28" t="str">
        <f>VLOOKUP(Repository_table[[#This Row],[Country of Destination]],$T$11:$U$45,2,)</f>
        <v>South Asia</v>
      </c>
      <c r="H632" s="28" t="s">
        <v>281</v>
      </c>
      <c r="I632" s="28" t="s">
        <v>306</v>
      </c>
      <c r="J632" s="34">
        <v>3842506</v>
      </c>
      <c r="K632" s="51">
        <v>5.66</v>
      </c>
      <c r="L632" s="171" t="s">
        <v>196</v>
      </c>
      <c r="N632" s="143"/>
    </row>
    <row r="633" spans="1:22" s="19" customFormat="1" x14ac:dyDescent="0.2">
      <c r="A633" s="170">
        <v>43482</v>
      </c>
      <c r="B633" s="30" t="s">
        <v>61</v>
      </c>
      <c r="C633" s="30" t="s">
        <v>61</v>
      </c>
      <c r="D633" s="28" t="s">
        <v>251</v>
      </c>
      <c r="E633" s="28" t="s">
        <v>108</v>
      </c>
      <c r="F633" s="28" t="s">
        <v>76</v>
      </c>
      <c r="G633" s="28" t="str">
        <f>VLOOKUP(Repository_table[[#This Row],[Country of Destination]],$T$11:$U$45,2,)</f>
        <v>Latin America and the Caribbean</v>
      </c>
      <c r="H633" s="28" t="s">
        <v>317</v>
      </c>
      <c r="I633" s="28" t="s">
        <v>270</v>
      </c>
      <c r="J633" s="34">
        <v>3622940</v>
      </c>
      <c r="K633" s="51">
        <v>4.1900000000000004</v>
      </c>
      <c r="L633" s="171"/>
      <c r="N633" s="143"/>
    </row>
    <row r="634" spans="1:22" s="19" customFormat="1" ht="15.75" customHeight="1" x14ac:dyDescent="0.2">
      <c r="A634" s="170">
        <v>43483</v>
      </c>
      <c r="B634" s="30" t="s">
        <v>61</v>
      </c>
      <c r="C634" s="30" t="s">
        <v>61</v>
      </c>
      <c r="D634" s="28" t="s">
        <v>252</v>
      </c>
      <c r="E634" s="28" t="s">
        <v>108</v>
      </c>
      <c r="F634" s="28" t="s">
        <v>124</v>
      </c>
      <c r="G634" s="28" t="str">
        <f>VLOOKUP(Repository_table[[#This Row],[Country of Destination]],$T$11:$U$45,2,)</f>
        <v>Europe and Central Asia</v>
      </c>
      <c r="H634" s="28" t="s">
        <v>218</v>
      </c>
      <c r="I634" s="28" t="s">
        <v>270</v>
      </c>
      <c r="J634" s="34">
        <v>3373160</v>
      </c>
      <c r="K634" s="51">
        <v>4.1900000000000004</v>
      </c>
      <c r="L634" s="171"/>
      <c r="N634" s="143"/>
    </row>
    <row r="635" spans="1:22" s="19" customFormat="1" ht="15.75" customHeight="1" x14ac:dyDescent="0.2">
      <c r="A635" s="170">
        <v>43485</v>
      </c>
      <c r="B635" s="30" t="s">
        <v>61</v>
      </c>
      <c r="C635" s="30" t="s">
        <v>61</v>
      </c>
      <c r="D635" s="28" t="s">
        <v>252</v>
      </c>
      <c r="E635" s="28" t="s">
        <v>108</v>
      </c>
      <c r="F635" s="28" t="s">
        <v>81</v>
      </c>
      <c r="G635" s="28" t="str">
        <f>VLOOKUP(Repository_table[[#This Row],[Country of Destination]],$T$11:$U$45,2,)</f>
        <v>East Asia and Pacific</v>
      </c>
      <c r="H635" s="28" t="s">
        <v>165</v>
      </c>
      <c r="I635" s="28" t="s">
        <v>270</v>
      </c>
      <c r="J635" s="34">
        <v>3664215</v>
      </c>
      <c r="K635" s="51">
        <v>7.19</v>
      </c>
      <c r="L635" s="171" t="s">
        <v>106</v>
      </c>
      <c r="N635" s="143"/>
    </row>
    <row r="636" spans="1:22" s="19" customFormat="1" ht="15.75" customHeight="1" x14ac:dyDescent="0.2">
      <c r="A636" s="170">
        <v>43487</v>
      </c>
      <c r="B636" s="30" t="s">
        <v>193</v>
      </c>
      <c r="C636" s="30" t="s">
        <v>211</v>
      </c>
      <c r="D636" s="28" t="s">
        <v>262</v>
      </c>
      <c r="E636" s="28" t="s">
        <v>108</v>
      </c>
      <c r="F636" s="28" t="s">
        <v>241</v>
      </c>
      <c r="G636" s="28" t="str">
        <f>VLOOKUP(Repository_table[[#This Row],[Country of Destination]],$T$11:$U$45,2,)</f>
        <v>Europe and Central Asia</v>
      </c>
      <c r="H636" s="28" t="s">
        <v>309</v>
      </c>
      <c r="I636" s="28" t="s">
        <v>263</v>
      </c>
      <c r="J636" s="34">
        <v>3382552</v>
      </c>
      <c r="K636" s="51">
        <v>7.34</v>
      </c>
      <c r="L636" s="171" t="s">
        <v>106</v>
      </c>
      <c r="N636" s="143"/>
    </row>
    <row r="637" spans="1:22" s="19" customFormat="1" ht="15.75" customHeight="1" x14ac:dyDescent="0.2">
      <c r="A637" s="170">
        <v>43487</v>
      </c>
      <c r="B637" s="30" t="s">
        <v>61</v>
      </c>
      <c r="C637" s="30" t="s">
        <v>61</v>
      </c>
      <c r="D637" s="28" t="s">
        <v>252</v>
      </c>
      <c r="E637" s="28" t="s">
        <v>108</v>
      </c>
      <c r="F637" s="28" t="s">
        <v>109</v>
      </c>
      <c r="G637" s="28" t="str">
        <f>VLOOKUP(Repository_table[[#This Row],[Country of Destination]],$T$11:$U$45,2,)</f>
        <v>Europe and Central Asia</v>
      </c>
      <c r="H637" s="28" t="s">
        <v>318</v>
      </c>
      <c r="I637" s="28" t="s">
        <v>270</v>
      </c>
      <c r="J637" s="34">
        <v>3085711</v>
      </c>
      <c r="K637" s="51">
        <v>7.19</v>
      </c>
      <c r="L637" s="171" t="s">
        <v>106</v>
      </c>
      <c r="N637" s="143"/>
    </row>
    <row r="638" spans="1:22" s="19" customFormat="1" ht="15.75" customHeight="1" x14ac:dyDescent="0.2">
      <c r="A638" s="170">
        <v>43488</v>
      </c>
      <c r="B638" s="30" t="s">
        <v>61</v>
      </c>
      <c r="C638" s="30" t="s">
        <v>61</v>
      </c>
      <c r="D638" s="28" t="s">
        <v>265</v>
      </c>
      <c r="E638" s="28" t="s">
        <v>194</v>
      </c>
      <c r="F638" s="28" t="s">
        <v>253</v>
      </c>
      <c r="G638" s="28" t="str">
        <f>VLOOKUP(Repository_table[[#This Row],[Country of Destination]],$T$11:$U$45,2,)</f>
        <v>Europe and Central Asia</v>
      </c>
      <c r="H638" s="28" t="s">
        <v>305</v>
      </c>
      <c r="I638" s="28" t="s">
        <v>270</v>
      </c>
      <c r="J638" s="34">
        <v>3585302</v>
      </c>
      <c r="K638" s="51">
        <v>6.44</v>
      </c>
      <c r="L638" s="171" t="s">
        <v>196</v>
      </c>
      <c r="N638" s="143"/>
    </row>
    <row r="639" spans="1:22" s="19" customFormat="1" ht="15.75" customHeight="1" x14ac:dyDescent="0.2">
      <c r="A639" s="170">
        <v>43489</v>
      </c>
      <c r="B639" s="30" t="s">
        <v>61</v>
      </c>
      <c r="C639" s="30" t="s">
        <v>61</v>
      </c>
      <c r="D639" s="28" t="s">
        <v>252</v>
      </c>
      <c r="E639" s="28" t="s">
        <v>108</v>
      </c>
      <c r="F639" s="28" t="s">
        <v>69</v>
      </c>
      <c r="G639" s="28" t="str">
        <f>VLOOKUP(Repository_table[[#This Row],[Country of Destination]],$T$11:$U$45,2,)</f>
        <v>Europe and Central Asia</v>
      </c>
      <c r="H639" s="28" t="s">
        <v>86</v>
      </c>
      <c r="I639" s="28" t="s">
        <v>270</v>
      </c>
      <c r="J639" s="34">
        <v>3566499</v>
      </c>
      <c r="K639" s="51">
        <v>4.1900000000000004</v>
      </c>
      <c r="L639" s="171"/>
      <c r="N639" s="143"/>
    </row>
    <row r="640" spans="1:22" s="19" customFormat="1" ht="15.75" customHeight="1" x14ac:dyDescent="0.2">
      <c r="A640" s="170">
        <v>43490</v>
      </c>
      <c r="B640" s="30" t="s">
        <v>193</v>
      </c>
      <c r="C640" s="30" t="s">
        <v>212</v>
      </c>
      <c r="D640" s="28" t="s">
        <v>262</v>
      </c>
      <c r="E640" s="28" t="s">
        <v>108</v>
      </c>
      <c r="F640" s="28" t="s">
        <v>81</v>
      </c>
      <c r="G640" s="28" t="str">
        <f>VLOOKUP(Repository_table[[#This Row],[Country of Destination]],$T$11:$U$45,2,)</f>
        <v>East Asia and Pacific</v>
      </c>
      <c r="H640" s="28" t="s">
        <v>245</v>
      </c>
      <c r="I640" s="28" t="s">
        <v>263</v>
      </c>
      <c r="J640" s="34">
        <v>3265399</v>
      </c>
      <c r="K640" s="51">
        <v>7.86</v>
      </c>
      <c r="L640" s="171" t="s">
        <v>106</v>
      </c>
      <c r="N640" s="143"/>
    </row>
    <row r="641" spans="1:22" s="19" customFormat="1" ht="15.75" customHeight="1" x14ac:dyDescent="0.2">
      <c r="A641" s="170">
        <v>43490</v>
      </c>
      <c r="B641" s="30" t="s">
        <v>61</v>
      </c>
      <c r="C641" s="30" t="s">
        <v>61</v>
      </c>
      <c r="D641" s="28" t="s">
        <v>251</v>
      </c>
      <c r="E641" s="28" t="s">
        <v>108</v>
      </c>
      <c r="F641" s="28" t="s">
        <v>113</v>
      </c>
      <c r="G641" s="28" t="str">
        <f>VLOOKUP(Repository_table[[#This Row],[Country of Destination]],$T$11:$U$45,2,)</f>
        <v>East Asia and Pacific</v>
      </c>
      <c r="H641" s="28" t="s">
        <v>254</v>
      </c>
      <c r="I641" s="28" t="s">
        <v>270</v>
      </c>
      <c r="J641" s="34">
        <v>3096886</v>
      </c>
      <c r="K641" s="51">
        <v>4.1900000000000004</v>
      </c>
      <c r="L641" s="171"/>
      <c r="N641" s="143"/>
    </row>
    <row r="642" spans="1:22" s="19" customFormat="1" ht="15.75" customHeight="1" x14ac:dyDescent="0.2">
      <c r="A642" s="170">
        <v>43491</v>
      </c>
      <c r="B642" s="30" t="s">
        <v>61</v>
      </c>
      <c r="C642" s="30" t="s">
        <v>61</v>
      </c>
      <c r="D642" s="28" t="s">
        <v>251</v>
      </c>
      <c r="E642" s="28" t="s">
        <v>108</v>
      </c>
      <c r="F642" s="28" t="s">
        <v>76</v>
      </c>
      <c r="G642" s="28" t="str">
        <f>VLOOKUP(Repository_table[[#This Row],[Country of Destination]],$T$11:$U$45,2,)</f>
        <v>Latin America and the Caribbean</v>
      </c>
      <c r="H642" s="28" t="s">
        <v>271</v>
      </c>
      <c r="I642" s="28" t="s">
        <v>270</v>
      </c>
      <c r="J642" s="34">
        <v>3562236</v>
      </c>
      <c r="K642" s="51">
        <v>4.1900000000000004</v>
      </c>
      <c r="L642" s="171"/>
      <c r="N642" s="143"/>
    </row>
    <row r="643" spans="1:22" s="19" customFormat="1" ht="15.75" customHeight="1" x14ac:dyDescent="0.2">
      <c r="A643" s="170">
        <v>43491</v>
      </c>
      <c r="B643" s="30" t="s">
        <v>61</v>
      </c>
      <c r="C643" s="30" t="s">
        <v>61</v>
      </c>
      <c r="D643" s="28" t="s">
        <v>251</v>
      </c>
      <c r="E643" s="28" t="s">
        <v>108</v>
      </c>
      <c r="F643" s="28" t="s">
        <v>113</v>
      </c>
      <c r="G643" s="28" t="str">
        <f>VLOOKUP(Repository_table[[#This Row],[Country of Destination]],$T$11:$U$45,2,)</f>
        <v>East Asia and Pacific</v>
      </c>
      <c r="H643" s="28" t="s">
        <v>315</v>
      </c>
      <c r="I643" s="28" t="s">
        <v>270</v>
      </c>
      <c r="J643" s="34">
        <v>3458538</v>
      </c>
      <c r="K643" s="51">
        <v>4.1900000000000004</v>
      </c>
      <c r="L643" s="171"/>
      <c r="N643" s="143"/>
    </row>
    <row r="644" spans="1:22" s="19" customFormat="1" ht="15.75" customHeight="1" x14ac:dyDescent="0.2">
      <c r="A644" s="170">
        <v>43492</v>
      </c>
      <c r="B644" s="30" t="s">
        <v>61</v>
      </c>
      <c r="C644" s="30" t="s">
        <v>61</v>
      </c>
      <c r="D644" s="28" t="s">
        <v>252</v>
      </c>
      <c r="E644" s="28" t="s">
        <v>108</v>
      </c>
      <c r="F644" s="28" t="s">
        <v>286</v>
      </c>
      <c r="G644" s="28" t="str">
        <f>VLOOKUP(Repository_table[[#This Row],[Country of Destination]],$T$11:$U$45,2,)</f>
        <v>Europe and Central Asia</v>
      </c>
      <c r="H644" s="28" t="s">
        <v>319</v>
      </c>
      <c r="I644" s="28" t="s">
        <v>270</v>
      </c>
      <c r="J644" s="34">
        <v>3278524</v>
      </c>
      <c r="K644" s="51">
        <v>7.19</v>
      </c>
      <c r="L644" s="171" t="s">
        <v>106</v>
      </c>
      <c r="N644" s="143"/>
    </row>
    <row r="645" spans="1:22" s="19" customFormat="1" ht="15.75" customHeight="1" x14ac:dyDescent="0.2">
      <c r="A645" s="170">
        <v>43493</v>
      </c>
      <c r="B645" s="30" t="s">
        <v>61</v>
      </c>
      <c r="C645" s="30" t="s">
        <v>61</v>
      </c>
      <c r="D645" s="28" t="s">
        <v>251</v>
      </c>
      <c r="E645" s="28" t="s">
        <v>108</v>
      </c>
      <c r="F645" s="28" t="s">
        <v>76</v>
      </c>
      <c r="G645" s="28" t="str">
        <f>VLOOKUP(Repository_table[[#This Row],[Country of Destination]],$T$11:$U$45,2,)</f>
        <v>Latin America and the Caribbean</v>
      </c>
      <c r="H645" s="28" t="s">
        <v>256</v>
      </c>
      <c r="I645" s="28" t="s">
        <v>270</v>
      </c>
      <c r="J645" s="34">
        <v>3450141</v>
      </c>
      <c r="K645" s="51">
        <v>4.1900000000000004</v>
      </c>
      <c r="L645" s="171"/>
      <c r="N645" s="143"/>
    </row>
    <row r="646" spans="1:22" s="40" customFormat="1" ht="15.75" customHeight="1" x14ac:dyDescent="0.2">
      <c r="A646" s="170">
        <v>43495</v>
      </c>
      <c r="B646" s="30" t="s">
        <v>61</v>
      </c>
      <c r="C646" s="30" t="s">
        <v>61</v>
      </c>
      <c r="D646" s="28" t="s">
        <v>252</v>
      </c>
      <c r="E646" s="28" t="s">
        <v>108</v>
      </c>
      <c r="F646" s="28" t="s">
        <v>72</v>
      </c>
      <c r="G646" s="28" t="str">
        <f>VLOOKUP(Repository_table[[#This Row],[Country of Destination]],$T$11:$U$45,2,)</f>
        <v>East Asia and Pacific</v>
      </c>
      <c r="H646" s="28" t="s">
        <v>213</v>
      </c>
      <c r="I646" s="28" t="s">
        <v>270</v>
      </c>
      <c r="J646" s="34">
        <v>3387235</v>
      </c>
      <c r="K646" s="51">
        <v>7.19</v>
      </c>
      <c r="L646" s="171" t="s">
        <v>106</v>
      </c>
      <c r="N646" s="148"/>
      <c r="S646" s="19"/>
      <c r="T646" s="19"/>
      <c r="U646" s="19"/>
      <c r="V646" s="19"/>
    </row>
    <row r="647" spans="1:22" s="19" customFormat="1" ht="15.75" customHeight="1" x14ac:dyDescent="0.2">
      <c r="A647" s="170">
        <v>43496</v>
      </c>
      <c r="B647" s="30" t="s">
        <v>61</v>
      </c>
      <c r="C647" s="30" t="s">
        <v>61</v>
      </c>
      <c r="D647" s="28" t="s">
        <v>252</v>
      </c>
      <c r="E647" s="28" t="s">
        <v>108</v>
      </c>
      <c r="F647" s="28" t="s">
        <v>197</v>
      </c>
      <c r="G647" s="28" t="str">
        <f>VLOOKUP(Repository_table[[#This Row],[Country of Destination]],$T$11:$U$45,2,)</f>
        <v>Europe and Central Asia</v>
      </c>
      <c r="H647" s="28" t="s">
        <v>260</v>
      </c>
      <c r="I647" s="28" t="s">
        <v>270</v>
      </c>
      <c r="J647" s="34">
        <v>3608704</v>
      </c>
      <c r="K647" s="51">
        <v>3.39</v>
      </c>
      <c r="L647" s="171"/>
      <c r="N647" s="143"/>
      <c r="S647" s="40"/>
      <c r="V647" s="40"/>
    </row>
    <row r="648" spans="1:22" s="19" customFormat="1" ht="15.75" customHeight="1" x14ac:dyDescent="0.2">
      <c r="A648" s="170">
        <v>43497</v>
      </c>
      <c r="B648" s="30" t="s">
        <v>193</v>
      </c>
      <c r="C648" s="30" t="s">
        <v>212</v>
      </c>
      <c r="D648" s="28" t="s">
        <v>262</v>
      </c>
      <c r="E648" s="28" t="s">
        <v>108</v>
      </c>
      <c r="F648" s="28" t="s">
        <v>81</v>
      </c>
      <c r="G648" s="28" t="str">
        <f>VLOOKUP(Repository_table[[#This Row],[Country of Destination]],$T$11:$U$45,2,)</f>
        <v>East Asia and Pacific</v>
      </c>
      <c r="H648" s="28" t="s">
        <v>118</v>
      </c>
      <c r="I648" s="28" t="s">
        <v>263</v>
      </c>
      <c r="J648" s="34">
        <v>3427672</v>
      </c>
      <c r="K648" s="51">
        <v>7.86</v>
      </c>
      <c r="L648" s="171" t="s">
        <v>106</v>
      </c>
      <c r="N648" s="143"/>
      <c r="T648" s="40"/>
      <c r="U648" s="40"/>
    </row>
    <row r="649" spans="1:22" s="19" customFormat="1" ht="15.75" customHeight="1" x14ac:dyDescent="0.2">
      <c r="A649" s="170">
        <v>43497</v>
      </c>
      <c r="B649" s="30" t="s">
        <v>61</v>
      </c>
      <c r="C649" s="30" t="s">
        <v>61</v>
      </c>
      <c r="D649" s="28" t="s">
        <v>251</v>
      </c>
      <c r="E649" s="28" t="s">
        <v>108</v>
      </c>
      <c r="F649" s="28" t="s">
        <v>112</v>
      </c>
      <c r="G649" s="28" t="str">
        <f>VLOOKUP(Repository_table[[#This Row],[Country of Destination]],$T$11:$U$45,2,)</f>
        <v>Latin America and the Caribbean</v>
      </c>
      <c r="H649" s="28" t="s">
        <v>127</v>
      </c>
      <c r="I649" s="28" t="s">
        <v>270</v>
      </c>
      <c r="J649" s="34">
        <v>2933285</v>
      </c>
      <c r="K649" s="51">
        <v>4.1900000000000004</v>
      </c>
      <c r="L649" s="171"/>
      <c r="N649" s="143"/>
    </row>
    <row r="650" spans="1:22" s="19" customFormat="1" ht="15.75" customHeight="1" x14ac:dyDescent="0.2">
      <c r="A650" s="170">
        <v>43500</v>
      </c>
      <c r="B650" s="30" t="s">
        <v>193</v>
      </c>
      <c r="C650" s="30" t="s">
        <v>211</v>
      </c>
      <c r="D650" s="28" t="s">
        <v>262</v>
      </c>
      <c r="E650" s="28" t="s">
        <v>108</v>
      </c>
      <c r="F650" s="28" t="s">
        <v>68</v>
      </c>
      <c r="G650" s="28" t="str">
        <f>VLOOKUP(Repository_table[[#This Row],[Country of Destination]],$T$11:$U$45,2,)</f>
        <v>South Asia</v>
      </c>
      <c r="H650" s="28" t="s">
        <v>181</v>
      </c>
      <c r="I650" s="28" t="s">
        <v>263</v>
      </c>
      <c r="J650" s="34">
        <v>3430606</v>
      </c>
      <c r="K650" s="51">
        <v>7.33</v>
      </c>
      <c r="L650" s="171" t="s">
        <v>106</v>
      </c>
      <c r="N650" s="143"/>
    </row>
    <row r="651" spans="1:22" s="19" customFormat="1" ht="15.75" customHeight="1" x14ac:dyDescent="0.2">
      <c r="A651" s="170">
        <v>43502</v>
      </c>
      <c r="B651" s="30" t="s">
        <v>61</v>
      </c>
      <c r="C651" s="30" t="s">
        <v>61</v>
      </c>
      <c r="D651" s="28" t="s">
        <v>252</v>
      </c>
      <c r="E651" s="28" t="s">
        <v>108</v>
      </c>
      <c r="F651" s="28" t="s">
        <v>109</v>
      </c>
      <c r="G651" s="28" t="str">
        <f>VLOOKUP(Repository_table[[#This Row],[Country of Destination]],$T$11:$U$45,2,)</f>
        <v>Europe and Central Asia</v>
      </c>
      <c r="H651" s="28" t="s">
        <v>288</v>
      </c>
      <c r="I651" s="28" t="s">
        <v>270</v>
      </c>
      <c r="J651" s="34">
        <v>3188045</v>
      </c>
      <c r="K651" s="51">
        <v>6.39</v>
      </c>
      <c r="L651" s="171" t="s">
        <v>106</v>
      </c>
      <c r="N651" s="143"/>
    </row>
    <row r="652" spans="1:22" s="19" customFormat="1" ht="15.75" customHeight="1" x14ac:dyDescent="0.2">
      <c r="A652" s="170">
        <v>43504</v>
      </c>
      <c r="B652" s="30" t="s">
        <v>61</v>
      </c>
      <c r="C652" s="30" t="s">
        <v>61</v>
      </c>
      <c r="D652" s="28" t="s">
        <v>251</v>
      </c>
      <c r="E652" s="28" t="s">
        <v>108</v>
      </c>
      <c r="F652" s="28" t="s">
        <v>157</v>
      </c>
      <c r="G652" s="28" t="str">
        <f>VLOOKUP(Repository_table[[#This Row],[Country of Destination]],$T$11:$U$45,2,)</f>
        <v>Middle East and North Africa</v>
      </c>
      <c r="H652" s="28" t="s">
        <v>320</v>
      </c>
      <c r="I652" s="28" t="s">
        <v>270</v>
      </c>
      <c r="J652" s="34">
        <v>3694795</v>
      </c>
      <c r="K652" s="51">
        <v>3.39</v>
      </c>
      <c r="L652" s="171"/>
      <c r="N652" s="143"/>
    </row>
    <row r="653" spans="1:22" s="19" customFormat="1" ht="15.75" customHeight="1" x14ac:dyDescent="0.2">
      <c r="A653" s="170">
        <v>43505</v>
      </c>
      <c r="B653" s="30" t="s">
        <v>61</v>
      </c>
      <c r="C653" s="30" t="s">
        <v>61</v>
      </c>
      <c r="D653" s="28" t="s">
        <v>251</v>
      </c>
      <c r="E653" s="28" t="s">
        <v>108</v>
      </c>
      <c r="F653" s="28" t="s">
        <v>113</v>
      </c>
      <c r="G653" s="28" t="str">
        <f>VLOOKUP(Repository_table[[#This Row],[Country of Destination]],$T$11:$U$45,2,)</f>
        <v>East Asia and Pacific</v>
      </c>
      <c r="H653" s="28" t="s">
        <v>285</v>
      </c>
      <c r="I653" s="28" t="s">
        <v>270</v>
      </c>
      <c r="J653" s="34">
        <v>3273050</v>
      </c>
      <c r="K653" s="51">
        <v>3.39</v>
      </c>
      <c r="L653" s="171"/>
      <c r="N653" s="143"/>
    </row>
    <row r="654" spans="1:22" s="19" customFormat="1" ht="15.75" customHeight="1" x14ac:dyDescent="0.2">
      <c r="A654" s="170">
        <v>43506</v>
      </c>
      <c r="B654" s="30" t="s">
        <v>61</v>
      </c>
      <c r="C654" s="30" t="s">
        <v>61</v>
      </c>
      <c r="D654" s="28" t="s">
        <v>252</v>
      </c>
      <c r="E654" s="28" t="s">
        <v>108</v>
      </c>
      <c r="F654" s="28" t="s">
        <v>68</v>
      </c>
      <c r="G654" s="28" t="str">
        <f>VLOOKUP(Repository_table[[#This Row],[Country of Destination]],$T$11:$U$45,2,)</f>
        <v>South Asia</v>
      </c>
      <c r="H654" s="28" t="s">
        <v>249</v>
      </c>
      <c r="I654" s="28" t="s">
        <v>270</v>
      </c>
      <c r="J654" s="34">
        <v>3558748</v>
      </c>
      <c r="K654" s="51">
        <v>3.39</v>
      </c>
      <c r="L654" s="171"/>
      <c r="N654" s="143"/>
    </row>
    <row r="655" spans="1:22" s="19" customFormat="1" ht="15.75" customHeight="1" x14ac:dyDescent="0.2">
      <c r="A655" s="170">
        <v>43507</v>
      </c>
      <c r="B655" s="30" t="s">
        <v>193</v>
      </c>
      <c r="C655" s="30" t="s">
        <v>211</v>
      </c>
      <c r="D655" s="28" t="s">
        <v>267</v>
      </c>
      <c r="E655" s="28" t="s">
        <v>108</v>
      </c>
      <c r="F655" s="28" t="s">
        <v>186</v>
      </c>
      <c r="G655" s="28" t="str">
        <f>VLOOKUP(Repository_table[[#This Row],[Country of Destination]],$T$11:$U$45,2,)</f>
        <v>Latin America and the Caribbean</v>
      </c>
      <c r="H655" s="28" t="s">
        <v>361</v>
      </c>
      <c r="I655" s="28" t="s">
        <v>263</v>
      </c>
      <c r="J655" s="34">
        <v>3269357</v>
      </c>
      <c r="K655" s="51">
        <v>6.58</v>
      </c>
      <c r="L655" s="171" t="s">
        <v>106</v>
      </c>
      <c r="N655" s="143"/>
    </row>
    <row r="656" spans="1:22" s="19" customFormat="1" ht="15.75" customHeight="1" x14ac:dyDescent="0.2">
      <c r="A656" s="170">
        <v>43508</v>
      </c>
      <c r="B656" s="30" t="s">
        <v>61</v>
      </c>
      <c r="C656" s="30" t="s">
        <v>61</v>
      </c>
      <c r="D656" s="28" t="s">
        <v>252</v>
      </c>
      <c r="E656" s="28" t="s">
        <v>108</v>
      </c>
      <c r="F656" s="28" t="s">
        <v>241</v>
      </c>
      <c r="G656" s="28" t="str">
        <f>VLOOKUP(Repository_table[[#This Row],[Country of Destination]],$T$11:$U$45,2,)</f>
        <v>Europe and Central Asia</v>
      </c>
      <c r="H656" s="28" t="s">
        <v>287</v>
      </c>
      <c r="I656" s="28" t="s">
        <v>270</v>
      </c>
      <c r="J656" s="34">
        <v>3300253</v>
      </c>
      <c r="K656" s="51">
        <v>6.39</v>
      </c>
      <c r="L656" s="171" t="s">
        <v>106</v>
      </c>
      <c r="N656" s="143"/>
    </row>
    <row r="657" spans="1:14" s="19" customFormat="1" ht="15.75" customHeight="1" x14ac:dyDescent="0.2">
      <c r="A657" s="170">
        <v>43508</v>
      </c>
      <c r="B657" s="30" t="s">
        <v>61</v>
      </c>
      <c r="C657" s="30" t="s">
        <v>61</v>
      </c>
      <c r="D657" s="28" t="s">
        <v>251</v>
      </c>
      <c r="E657" s="28" t="s">
        <v>108</v>
      </c>
      <c r="F657" s="28" t="s">
        <v>113</v>
      </c>
      <c r="G657" s="28" t="str">
        <f>VLOOKUP(Repository_table[[#This Row],[Country of Destination]],$T$11:$U$45,2,)</f>
        <v>East Asia and Pacific</v>
      </c>
      <c r="H657" s="28" t="s">
        <v>169</v>
      </c>
      <c r="I657" s="28" t="s">
        <v>270</v>
      </c>
      <c r="J657" s="34">
        <v>3411234</v>
      </c>
      <c r="K657" s="51">
        <v>6.39</v>
      </c>
      <c r="L657" s="171" t="s">
        <v>106</v>
      </c>
      <c r="N657" s="143"/>
    </row>
    <row r="658" spans="1:14" s="19" customFormat="1" ht="15.75" customHeight="1" x14ac:dyDescent="0.2">
      <c r="A658" s="170">
        <v>43509</v>
      </c>
      <c r="B658" s="30" t="s">
        <v>61</v>
      </c>
      <c r="C658" s="30" t="s">
        <v>61</v>
      </c>
      <c r="D658" s="28" t="s">
        <v>251</v>
      </c>
      <c r="E658" s="28" t="s">
        <v>108</v>
      </c>
      <c r="F658" s="28" t="s">
        <v>293</v>
      </c>
      <c r="G658" s="28" t="str">
        <f>VLOOKUP(Repository_table[[#This Row],[Country of Destination]],$T$11:$U$45,2,)</f>
        <v>East Asia and Pacific</v>
      </c>
      <c r="H658" s="28" t="s">
        <v>256</v>
      </c>
      <c r="I658" s="28" t="s">
        <v>270</v>
      </c>
      <c r="J658" s="34">
        <v>3689106</v>
      </c>
      <c r="K658" s="51">
        <v>3.39</v>
      </c>
      <c r="L658" s="171"/>
      <c r="N658" s="143"/>
    </row>
    <row r="659" spans="1:14" s="19" customFormat="1" ht="15.75" customHeight="1" x14ac:dyDescent="0.2">
      <c r="A659" s="170">
        <v>43510</v>
      </c>
      <c r="B659" s="30" t="s">
        <v>61</v>
      </c>
      <c r="C659" s="30" t="s">
        <v>61</v>
      </c>
      <c r="D659" s="28" t="s">
        <v>252</v>
      </c>
      <c r="E659" s="28" t="s">
        <v>108</v>
      </c>
      <c r="F659" s="28" t="s">
        <v>124</v>
      </c>
      <c r="G659" s="28" t="str">
        <f>VLOOKUP(Repository_table[[#This Row],[Country of Destination]],$T$11:$U$45,2,)</f>
        <v>Europe and Central Asia</v>
      </c>
      <c r="H659" s="28" t="s">
        <v>188</v>
      </c>
      <c r="I659" s="28" t="s">
        <v>270</v>
      </c>
      <c r="J659" s="34">
        <v>3710725</v>
      </c>
      <c r="K659" s="51">
        <v>3.39</v>
      </c>
      <c r="L659" s="171"/>
      <c r="N659" s="143"/>
    </row>
    <row r="660" spans="1:14" s="19" customFormat="1" ht="15.75" customHeight="1" x14ac:dyDescent="0.2">
      <c r="A660" s="170">
        <v>43511</v>
      </c>
      <c r="B660" s="30" t="s">
        <v>193</v>
      </c>
      <c r="C660" s="30" t="s">
        <v>212</v>
      </c>
      <c r="D660" s="28" t="s">
        <v>262</v>
      </c>
      <c r="E660" s="28" t="s">
        <v>108</v>
      </c>
      <c r="F660" s="28" t="s">
        <v>81</v>
      </c>
      <c r="G660" s="28" t="str">
        <f>VLOOKUP(Repository_table[[#This Row],[Country of Destination]],$T$11:$U$45,2,)</f>
        <v>East Asia and Pacific</v>
      </c>
      <c r="H660" s="28" t="s">
        <v>299</v>
      </c>
      <c r="I660" s="28" t="s">
        <v>263</v>
      </c>
      <c r="J660" s="34">
        <v>3476120</v>
      </c>
      <c r="K660" s="51">
        <v>7.59</v>
      </c>
      <c r="L660" s="171" t="s">
        <v>106</v>
      </c>
      <c r="N660" s="143"/>
    </row>
    <row r="661" spans="1:14" s="19" customFormat="1" ht="15.75" customHeight="1" x14ac:dyDescent="0.2">
      <c r="A661" s="170">
        <v>43511</v>
      </c>
      <c r="B661" s="30" t="s">
        <v>61</v>
      </c>
      <c r="C661" s="30" t="s">
        <v>61</v>
      </c>
      <c r="D661" s="28" t="s">
        <v>251</v>
      </c>
      <c r="E661" s="28" t="s">
        <v>108</v>
      </c>
      <c r="F661" s="28" t="s">
        <v>113</v>
      </c>
      <c r="G661" s="28" t="str">
        <f>VLOOKUP(Repository_table[[#This Row],[Country of Destination]],$T$11:$U$45,2,)</f>
        <v>East Asia and Pacific</v>
      </c>
      <c r="H661" s="28" t="s">
        <v>246</v>
      </c>
      <c r="I661" s="28" t="s">
        <v>270</v>
      </c>
      <c r="J661" s="34">
        <v>3690284</v>
      </c>
      <c r="K661" s="51">
        <v>3.39</v>
      </c>
      <c r="L661" s="171"/>
      <c r="N661" s="143"/>
    </row>
    <row r="662" spans="1:14" s="19" customFormat="1" ht="15.75" customHeight="1" x14ac:dyDescent="0.2">
      <c r="A662" s="170">
        <v>43513</v>
      </c>
      <c r="B662" s="30" t="s">
        <v>61</v>
      </c>
      <c r="C662" s="30" t="s">
        <v>61</v>
      </c>
      <c r="D662" s="28" t="s">
        <v>252</v>
      </c>
      <c r="E662" s="28" t="s">
        <v>108</v>
      </c>
      <c r="F662" s="28" t="s">
        <v>241</v>
      </c>
      <c r="G662" s="28" t="str">
        <f>VLOOKUP(Repository_table[[#This Row],[Country of Destination]],$T$11:$U$45,2,)</f>
        <v>Europe and Central Asia</v>
      </c>
      <c r="H662" s="28" t="s">
        <v>206</v>
      </c>
      <c r="I662" s="28" t="s">
        <v>270</v>
      </c>
      <c r="J662" s="34">
        <v>3447313</v>
      </c>
      <c r="K662" s="51">
        <v>3.39</v>
      </c>
      <c r="L662" s="171"/>
      <c r="N662" s="143"/>
    </row>
    <row r="663" spans="1:14" s="19" customFormat="1" ht="15.75" customHeight="1" x14ac:dyDescent="0.2">
      <c r="A663" s="170">
        <v>43513</v>
      </c>
      <c r="B663" s="30" t="s">
        <v>61</v>
      </c>
      <c r="C663" s="30" t="s">
        <v>61</v>
      </c>
      <c r="D663" s="28" t="s">
        <v>265</v>
      </c>
      <c r="E663" s="28" t="s">
        <v>194</v>
      </c>
      <c r="F663" s="28" t="s">
        <v>72</v>
      </c>
      <c r="G663" s="28" t="str">
        <f>VLOOKUP(Repository_table[[#This Row],[Country of Destination]],$T$11:$U$45,2,)</f>
        <v>East Asia and Pacific</v>
      </c>
      <c r="H663" s="28" t="s">
        <v>278</v>
      </c>
      <c r="I663" s="28" t="s">
        <v>270</v>
      </c>
      <c r="J663" s="34">
        <v>3463554</v>
      </c>
      <c r="K663" s="51">
        <v>4.78</v>
      </c>
      <c r="L663" s="171" t="s">
        <v>70</v>
      </c>
      <c r="N663" s="143"/>
    </row>
    <row r="664" spans="1:14" s="19" customFormat="1" ht="15.75" customHeight="1" x14ac:dyDescent="0.2">
      <c r="A664" s="170">
        <v>43515</v>
      </c>
      <c r="B664" s="30" t="s">
        <v>61</v>
      </c>
      <c r="C664" s="30" t="s">
        <v>61</v>
      </c>
      <c r="D664" s="28" t="s">
        <v>252</v>
      </c>
      <c r="E664" s="28" t="s">
        <v>108</v>
      </c>
      <c r="F664" s="28" t="s">
        <v>116</v>
      </c>
      <c r="G664" s="28" t="str">
        <f>VLOOKUP(Repository_table[[#This Row],[Country of Destination]],$T$11:$U$45,2,)</f>
        <v>South Asia</v>
      </c>
      <c r="H664" s="28" t="s">
        <v>117</v>
      </c>
      <c r="I664" s="28" t="s">
        <v>270</v>
      </c>
      <c r="J664" s="34">
        <v>3365105</v>
      </c>
      <c r="K664" s="51">
        <v>3.39</v>
      </c>
      <c r="L664" s="171"/>
      <c r="N664" s="143"/>
    </row>
    <row r="665" spans="1:14" s="19" customFormat="1" ht="15.75" customHeight="1" x14ac:dyDescent="0.2">
      <c r="A665" s="170">
        <v>43515</v>
      </c>
      <c r="B665" s="30" t="s">
        <v>61</v>
      </c>
      <c r="C665" s="30" t="s">
        <v>61</v>
      </c>
      <c r="D665" s="28" t="s">
        <v>252</v>
      </c>
      <c r="E665" s="28" t="s">
        <v>108</v>
      </c>
      <c r="F665" s="28" t="s">
        <v>109</v>
      </c>
      <c r="G665" s="28" t="str">
        <f>VLOOKUP(Repository_table[[#This Row],[Country of Destination]],$T$11:$U$45,2,)</f>
        <v>Europe and Central Asia</v>
      </c>
      <c r="H665" s="28" t="s">
        <v>140</v>
      </c>
      <c r="I665" s="28" t="s">
        <v>270</v>
      </c>
      <c r="J665" s="34">
        <v>3294603</v>
      </c>
      <c r="K665" s="51">
        <v>6.39</v>
      </c>
      <c r="L665" s="171" t="s">
        <v>106</v>
      </c>
      <c r="N665" s="143"/>
    </row>
    <row r="666" spans="1:14" s="19" customFormat="1" ht="15.75" customHeight="1" x14ac:dyDescent="0.2">
      <c r="A666" s="170">
        <v>43516</v>
      </c>
      <c r="B666" s="30" t="s">
        <v>193</v>
      </c>
      <c r="C666" s="30" t="s">
        <v>211</v>
      </c>
      <c r="D666" s="28" t="s">
        <v>267</v>
      </c>
      <c r="E666" s="28" t="s">
        <v>108</v>
      </c>
      <c r="F666" s="28" t="s">
        <v>76</v>
      </c>
      <c r="G666" s="28" t="str">
        <f>VLOOKUP(Repository_table[[#This Row],[Country of Destination]],$T$11:$U$45,2,)</f>
        <v>Latin America and the Caribbean</v>
      </c>
      <c r="H666" s="28" t="s">
        <v>318</v>
      </c>
      <c r="I666" s="28" t="s">
        <v>263</v>
      </c>
      <c r="J666" s="34">
        <v>3091001</v>
      </c>
      <c r="K666" s="51">
        <v>6.58</v>
      </c>
      <c r="L666" s="171" t="s">
        <v>106</v>
      </c>
      <c r="N666" s="143"/>
    </row>
    <row r="667" spans="1:14" s="19" customFormat="1" ht="15.75" customHeight="1" x14ac:dyDescent="0.2">
      <c r="A667" s="170">
        <v>43519</v>
      </c>
      <c r="B667" s="30" t="s">
        <v>61</v>
      </c>
      <c r="C667" s="30" t="s">
        <v>61</v>
      </c>
      <c r="D667" s="28" t="s">
        <v>252</v>
      </c>
      <c r="E667" s="28" t="s">
        <v>108</v>
      </c>
      <c r="F667" s="28" t="s">
        <v>177</v>
      </c>
      <c r="G667" s="28" t="str">
        <f>VLOOKUP(Repository_table[[#This Row],[Country of Destination]],$T$11:$U$45,2,)</f>
        <v>Latin America and the Caribbean</v>
      </c>
      <c r="H667" s="28" t="s">
        <v>208</v>
      </c>
      <c r="I667" s="28" t="s">
        <v>270</v>
      </c>
      <c r="J667" s="34">
        <v>3233864</v>
      </c>
      <c r="K667" s="51">
        <v>6.39</v>
      </c>
      <c r="L667" s="171" t="s">
        <v>106</v>
      </c>
      <c r="N667" s="143"/>
    </row>
    <row r="668" spans="1:14" s="19" customFormat="1" ht="15.75" customHeight="1" x14ac:dyDescent="0.2">
      <c r="A668" s="170">
        <v>43519</v>
      </c>
      <c r="B668" s="30" t="s">
        <v>61</v>
      </c>
      <c r="C668" s="30" t="s">
        <v>61</v>
      </c>
      <c r="D668" s="28" t="s">
        <v>265</v>
      </c>
      <c r="E668" s="28" t="s">
        <v>194</v>
      </c>
      <c r="F668" s="28" t="s">
        <v>253</v>
      </c>
      <c r="G668" s="28" t="str">
        <f>VLOOKUP(Repository_table[[#This Row],[Country of Destination]],$T$11:$U$45,2,)</f>
        <v>Europe and Central Asia</v>
      </c>
      <c r="H668" s="28" t="s">
        <v>345</v>
      </c>
      <c r="I668" s="28" t="s">
        <v>270</v>
      </c>
      <c r="J668" s="34">
        <v>3453901</v>
      </c>
      <c r="K668" s="51">
        <v>4.54</v>
      </c>
      <c r="L668" s="171" t="s">
        <v>70</v>
      </c>
      <c r="N668" s="143"/>
    </row>
    <row r="669" spans="1:14" s="19" customFormat="1" ht="15.75" customHeight="1" x14ac:dyDescent="0.2">
      <c r="A669" s="170">
        <v>43520</v>
      </c>
      <c r="B669" s="30" t="s">
        <v>61</v>
      </c>
      <c r="C669" s="30" t="s">
        <v>61</v>
      </c>
      <c r="D669" s="28" t="s">
        <v>251</v>
      </c>
      <c r="E669" s="28" t="s">
        <v>108</v>
      </c>
      <c r="F669" s="28" t="s">
        <v>185</v>
      </c>
      <c r="G669" s="28" t="str">
        <f>VLOOKUP(Repository_table[[#This Row],[Country of Destination]],$T$11:$U$45,2,)</f>
        <v>Latin America and the Caribbean</v>
      </c>
      <c r="H669" s="28" t="s">
        <v>141</v>
      </c>
      <c r="I669" s="28" t="s">
        <v>270</v>
      </c>
      <c r="J669" s="34">
        <v>2941555</v>
      </c>
      <c r="K669" s="51">
        <v>3.39</v>
      </c>
      <c r="L669" s="171"/>
      <c r="N669" s="143"/>
    </row>
    <row r="670" spans="1:14" s="19" customFormat="1" ht="15.75" customHeight="1" x14ac:dyDescent="0.2">
      <c r="A670" s="170">
        <v>43521</v>
      </c>
      <c r="B670" s="30" t="s">
        <v>193</v>
      </c>
      <c r="C670" s="30" t="s">
        <v>212</v>
      </c>
      <c r="D670" s="28" t="s">
        <v>262</v>
      </c>
      <c r="E670" s="28" t="s">
        <v>108</v>
      </c>
      <c r="F670" s="28" t="s">
        <v>81</v>
      </c>
      <c r="G670" s="28" t="str">
        <f>VLOOKUP(Repository_table[[#This Row],[Country of Destination]],$T$11:$U$45,2,)</f>
        <v>East Asia and Pacific</v>
      </c>
      <c r="H670" s="28" t="s">
        <v>123</v>
      </c>
      <c r="I670" s="28" t="s">
        <v>263</v>
      </c>
      <c r="J670" s="34">
        <v>3416524</v>
      </c>
      <c r="K670" s="51">
        <v>7.59</v>
      </c>
      <c r="L670" s="171" t="s">
        <v>106</v>
      </c>
      <c r="N670" s="143"/>
    </row>
    <row r="671" spans="1:14" s="19" customFormat="1" ht="15.75" customHeight="1" x14ac:dyDescent="0.2">
      <c r="A671" s="170">
        <v>43521</v>
      </c>
      <c r="B671" s="30" t="s">
        <v>61</v>
      </c>
      <c r="C671" s="30" t="s">
        <v>61</v>
      </c>
      <c r="D671" s="28" t="s">
        <v>265</v>
      </c>
      <c r="E671" s="28" t="s">
        <v>194</v>
      </c>
      <c r="F671" s="28" t="s">
        <v>204</v>
      </c>
      <c r="G671" s="28" t="str">
        <f>VLOOKUP(Repository_table[[#This Row],[Country of Destination]],$T$11:$U$45,2,)</f>
        <v>Europe and Central Asia</v>
      </c>
      <c r="H671" s="28" t="s">
        <v>137</v>
      </c>
      <c r="I671" s="28" t="s">
        <v>270</v>
      </c>
      <c r="J671" s="34">
        <v>3389585</v>
      </c>
      <c r="K671" s="51">
        <v>3.67</v>
      </c>
      <c r="L671" s="171" t="s">
        <v>321</v>
      </c>
      <c r="N671" s="143"/>
    </row>
    <row r="672" spans="1:14" s="19" customFormat="1" ht="25.5" x14ac:dyDescent="0.2">
      <c r="A672" s="170">
        <v>43522</v>
      </c>
      <c r="B672" s="30" t="s">
        <v>302</v>
      </c>
      <c r="C672" s="30" t="s">
        <v>303</v>
      </c>
      <c r="D672" s="28" t="s">
        <v>301</v>
      </c>
      <c r="E672" s="28" t="s">
        <v>194</v>
      </c>
      <c r="F672" s="28" t="s">
        <v>69</v>
      </c>
      <c r="G672" s="28" t="str">
        <f>VLOOKUP(Repository_table[[#This Row],[Country of Destination]],$T$11:$U$45,2,)</f>
        <v>Europe and Central Asia</v>
      </c>
      <c r="H672" s="28" t="s">
        <v>111</v>
      </c>
      <c r="I672" s="28" t="s">
        <v>306</v>
      </c>
      <c r="J672" s="34">
        <v>3719789</v>
      </c>
      <c r="K672" s="51">
        <v>3.82</v>
      </c>
      <c r="L672" s="171" t="s">
        <v>321</v>
      </c>
      <c r="N672" s="143"/>
    </row>
    <row r="673" spans="1:14" s="19" customFormat="1" ht="15.75" customHeight="1" x14ac:dyDescent="0.2">
      <c r="A673" s="170">
        <v>43522</v>
      </c>
      <c r="B673" s="30" t="s">
        <v>61</v>
      </c>
      <c r="C673" s="30" t="s">
        <v>61</v>
      </c>
      <c r="D673" s="28" t="s">
        <v>251</v>
      </c>
      <c r="E673" s="28" t="s">
        <v>108</v>
      </c>
      <c r="F673" s="28" t="s">
        <v>76</v>
      </c>
      <c r="G673" s="28" t="str">
        <f>VLOOKUP(Repository_table[[#This Row],[Country of Destination]],$T$11:$U$45,2,)</f>
        <v>Latin America and the Caribbean</v>
      </c>
      <c r="H673" s="28" t="s">
        <v>202</v>
      </c>
      <c r="I673" s="28" t="s">
        <v>270</v>
      </c>
      <c r="J673" s="34">
        <v>3589700</v>
      </c>
      <c r="K673" s="51">
        <v>3.39</v>
      </c>
      <c r="L673" s="171"/>
      <c r="N673" s="143"/>
    </row>
    <row r="674" spans="1:14" s="19" customFormat="1" x14ac:dyDescent="0.2">
      <c r="A674" s="170">
        <v>43522</v>
      </c>
      <c r="B674" s="30" t="s">
        <v>61</v>
      </c>
      <c r="C674" s="30" t="s">
        <v>61</v>
      </c>
      <c r="D674" s="28" t="s">
        <v>251</v>
      </c>
      <c r="E674" s="28" t="s">
        <v>108</v>
      </c>
      <c r="F674" s="28" t="s">
        <v>113</v>
      </c>
      <c r="G674" s="28" t="str">
        <f>VLOOKUP(Repository_table[[#This Row],[Country of Destination]],$T$11:$U$45,2,)</f>
        <v>East Asia and Pacific</v>
      </c>
      <c r="H674" s="28" t="s">
        <v>167</v>
      </c>
      <c r="I674" s="28" t="s">
        <v>270</v>
      </c>
      <c r="J674" s="34">
        <v>3683342</v>
      </c>
      <c r="K674" s="51">
        <v>3.39</v>
      </c>
      <c r="L674" s="171"/>
      <c r="N674" s="143"/>
    </row>
    <row r="675" spans="1:14" s="19" customFormat="1" ht="15.75" customHeight="1" x14ac:dyDescent="0.2">
      <c r="A675" s="170">
        <v>43524</v>
      </c>
      <c r="B675" s="30" t="s">
        <v>193</v>
      </c>
      <c r="C675" s="30" t="s">
        <v>211</v>
      </c>
      <c r="D675" s="28" t="s">
        <v>262</v>
      </c>
      <c r="E675" s="28" t="s">
        <v>108</v>
      </c>
      <c r="F675" s="28" t="s">
        <v>304</v>
      </c>
      <c r="G675" s="28" t="str">
        <f>VLOOKUP(Repository_table[[#This Row],[Country of Destination]],$T$11:$U$45,2,)</f>
        <v>Europe and Central Asia</v>
      </c>
      <c r="H675" s="28" t="s">
        <v>309</v>
      </c>
      <c r="I675" s="28" t="s">
        <v>263</v>
      </c>
      <c r="J675" s="34">
        <v>3393878</v>
      </c>
      <c r="K675" s="51">
        <v>6.58</v>
      </c>
      <c r="L675" s="171" t="s">
        <v>106</v>
      </c>
      <c r="N675" s="143"/>
    </row>
    <row r="676" spans="1:14" s="19" customFormat="1" ht="15.75" customHeight="1" x14ac:dyDescent="0.2">
      <c r="A676" s="170">
        <v>43524</v>
      </c>
      <c r="B676" s="30" t="s">
        <v>61</v>
      </c>
      <c r="C676" s="30" t="s">
        <v>61</v>
      </c>
      <c r="D676" s="28" t="s">
        <v>251</v>
      </c>
      <c r="E676" s="28" t="s">
        <v>108</v>
      </c>
      <c r="F676" s="28" t="s">
        <v>293</v>
      </c>
      <c r="G676" s="28" t="str">
        <f>VLOOKUP(Repository_table[[#This Row],[Country of Destination]],$T$11:$U$45,2,)</f>
        <v>East Asia and Pacific</v>
      </c>
      <c r="H676" s="28" t="s">
        <v>86</v>
      </c>
      <c r="I676" s="28" t="s">
        <v>270</v>
      </c>
      <c r="J676" s="34">
        <v>3559621</v>
      </c>
      <c r="K676" s="51">
        <v>3.39</v>
      </c>
      <c r="L676" s="171"/>
      <c r="N676" s="143"/>
    </row>
    <row r="677" spans="1:14" s="19" customFormat="1" ht="15.75" customHeight="1" x14ac:dyDescent="0.2">
      <c r="A677" s="170">
        <v>43524</v>
      </c>
      <c r="B677" s="30" t="s">
        <v>61</v>
      </c>
      <c r="C677" s="30" t="s">
        <v>61</v>
      </c>
      <c r="D677" s="28" t="s">
        <v>251</v>
      </c>
      <c r="E677" s="28" t="s">
        <v>108</v>
      </c>
      <c r="F677" s="28" t="s">
        <v>113</v>
      </c>
      <c r="G677" s="28" t="str">
        <f>VLOOKUP(Repository_table[[#This Row],[Country of Destination]],$T$11:$U$45,2,)</f>
        <v>East Asia and Pacific</v>
      </c>
      <c r="H677" s="28" t="s">
        <v>271</v>
      </c>
      <c r="I677" s="28" t="s">
        <v>270</v>
      </c>
      <c r="J677" s="34">
        <v>3692298</v>
      </c>
      <c r="K677" s="51">
        <v>3.39</v>
      </c>
      <c r="L677" s="171"/>
      <c r="N677" s="143"/>
    </row>
    <row r="678" spans="1:14" s="19" customFormat="1" ht="15.75" customHeight="1" x14ac:dyDescent="0.2">
      <c r="A678" s="170">
        <v>43526</v>
      </c>
      <c r="B678" s="30" t="s">
        <v>61</v>
      </c>
      <c r="C678" s="30" t="s">
        <v>61</v>
      </c>
      <c r="D678" s="28" t="s">
        <v>251</v>
      </c>
      <c r="E678" s="28" t="s">
        <v>108</v>
      </c>
      <c r="F678" s="28" t="s">
        <v>201</v>
      </c>
      <c r="G678" s="28" t="str">
        <f>VLOOKUP(Repository_table[[#This Row],[Country of Destination]],$T$11:$U$45,2,)</f>
        <v>Latin America and the Caribbean</v>
      </c>
      <c r="H678" s="28" t="s">
        <v>176</v>
      </c>
      <c r="I678" s="28" t="s">
        <v>270</v>
      </c>
      <c r="J678" s="34">
        <v>2935224</v>
      </c>
      <c r="K678" s="51">
        <v>3.28</v>
      </c>
      <c r="L678" s="171"/>
      <c r="N678" s="143"/>
    </row>
    <row r="679" spans="1:14" s="19" customFormat="1" ht="15.75" customHeight="1" x14ac:dyDescent="0.2">
      <c r="A679" s="170">
        <v>43526</v>
      </c>
      <c r="B679" s="30" t="s">
        <v>61</v>
      </c>
      <c r="C679" s="30" t="s">
        <v>61</v>
      </c>
      <c r="D679" s="28" t="s">
        <v>251</v>
      </c>
      <c r="E679" s="28" t="s">
        <v>108</v>
      </c>
      <c r="F679" s="28" t="s">
        <v>113</v>
      </c>
      <c r="G679" s="28" t="str">
        <f>VLOOKUP(Repository_table[[#This Row],[Country of Destination]],$T$11:$U$45,2,)</f>
        <v>East Asia and Pacific</v>
      </c>
      <c r="H679" s="28" t="s">
        <v>296</v>
      </c>
      <c r="I679" s="28" t="s">
        <v>270</v>
      </c>
      <c r="J679" s="34">
        <v>3216305</v>
      </c>
      <c r="K679" s="51">
        <v>3.28</v>
      </c>
      <c r="L679" s="171"/>
      <c r="N679" s="143"/>
    </row>
    <row r="680" spans="1:14" s="19" customFormat="1" ht="25.5" x14ac:dyDescent="0.2">
      <c r="A680" s="170">
        <v>43527</v>
      </c>
      <c r="B680" s="30" t="s">
        <v>302</v>
      </c>
      <c r="C680" s="30" t="s">
        <v>303</v>
      </c>
      <c r="D680" s="28" t="s">
        <v>301</v>
      </c>
      <c r="E680" s="28" t="s">
        <v>194</v>
      </c>
      <c r="F680" s="28" t="s">
        <v>204</v>
      </c>
      <c r="G680" s="28" t="str">
        <f>VLOOKUP(Repository_table[[#This Row],[Country of Destination]],$T$11:$U$45,2,)</f>
        <v>Europe and Central Asia</v>
      </c>
      <c r="H680" s="28" t="s">
        <v>284</v>
      </c>
      <c r="I680" s="28" t="s">
        <v>306</v>
      </c>
      <c r="J680" s="34">
        <v>3425318</v>
      </c>
      <c r="K680" s="51">
        <v>5.33</v>
      </c>
      <c r="L680" s="171" t="s">
        <v>321</v>
      </c>
      <c r="N680" s="143"/>
    </row>
    <row r="681" spans="1:14" s="19" customFormat="1" ht="15.75" customHeight="1" x14ac:dyDescent="0.2">
      <c r="A681" s="170">
        <v>43528</v>
      </c>
      <c r="B681" s="30" t="s">
        <v>61</v>
      </c>
      <c r="C681" s="30" t="s">
        <v>61</v>
      </c>
      <c r="D681" s="28" t="s">
        <v>251</v>
      </c>
      <c r="E681" s="28" t="s">
        <v>108</v>
      </c>
      <c r="F681" s="28" t="s">
        <v>112</v>
      </c>
      <c r="G681" s="28" t="str">
        <f>VLOOKUP(Repository_table[[#This Row],[Country of Destination]],$T$11:$U$45,2,)</f>
        <v>Latin America and the Caribbean</v>
      </c>
      <c r="H681" s="28" t="s">
        <v>217</v>
      </c>
      <c r="I681" s="28" t="s">
        <v>270</v>
      </c>
      <c r="J681" s="34">
        <v>3613335</v>
      </c>
      <c r="K681" s="51">
        <v>3.28</v>
      </c>
      <c r="L681" s="171"/>
      <c r="N681" s="143"/>
    </row>
    <row r="682" spans="1:14" s="19" customFormat="1" ht="15.75" customHeight="1" x14ac:dyDescent="0.2">
      <c r="A682" s="170">
        <v>43528</v>
      </c>
      <c r="B682" s="30" t="s">
        <v>61</v>
      </c>
      <c r="C682" s="30" t="s">
        <v>61</v>
      </c>
      <c r="D682" s="28" t="s">
        <v>251</v>
      </c>
      <c r="E682" s="28" t="s">
        <v>108</v>
      </c>
      <c r="F682" s="28" t="s">
        <v>113</v>
      </c>
      <c r="G682" s="28" t="str">
        <f>VLOOKUP(Repository_table[[#This Row],[Country of Destination]],$T$11:$U$45,2,)</f>
        <v>East Asia and Pacific</v>
      </c>
      <c r="H682" s="28" t="s">
        <v>160</v>
      </c>
      <c r="I682" s="28" t="s">
        <v>270</v>
      </c>
      <c r="J682" s="34">
        <v>3719249</v>
      </c>
      <c r="K682" s="51">
        <v>3.28</v>
      </c>
      <c r="L682" s="171"/>
      <c r="N682" s="143"/>
    </row>
    <row r="683" spans="1:14" s="19" customFormat="1" ht="15.75" customHeight="1" x14ac:dyDescent="0.2">
      <c r="A683" s="170">
        <v>43530</v>
      </c>
      <c r="B683" s="30" t="s">
        <v>61</v>
      </c>
      <c r="C683" s="30" t="s">
        <v>61</v>
      </c>
      <c r="D683" s="28" t="s">
        <v>252</v>
      </c>
      <c r="E683" s="28" t="s">
        <v>108</v>
      </c>
      <c r="F683" s="28" t="s">
        <v>253</v>
      </c>
      <c r="G683" s="28" t="str">
        <f>VLOOKUP(Repository_table[[#This Row],[Country of Destination]],$T$11:$U$45,2,)</f>
        <v>Europe and Central Asia</v>
      </c>
      <c r="H683" s="28" t="s">
        <v>319</v>
      </c>
      <c r="I683" s="28" t="s">
        <v>270</v>
      </c>
      <c r="J683" s="34">
        <v>3273107</v>
      </c>
      <c r="K683" s="51">
        <v>6.28</v>
      </c>
      <c r="L683" s="171" t="s">
        <v>106</v>
      </c>
      <c r="N683" s="143"/>
    </row>
    <row r="684" spans="1:14" s="19" customFormat="1" ht="15.75" customHeight="1" x14ac:dyDescent="0.2">
      <c r="A684" s="170">
        <v>43530</v>
      </c>
      <c r="B684" s="30" t="s">
        <v>61</v>
      </c>
      <c r="C684" s="30" t="s">
        <v>61</v>
      </c>
      <c r="D684" s="28" t="s">
        <v>251</v>
      </c>
      <c r="E684" s="28" t="s">
        <v>108</v>
      </c>
      <c r="F684" s="28" t="s">
        <v>112</v>
      </c>
      <c r="G684" s="28" t="str">
        <f>VLOOKUP(Repository_table[[#This Row],[Country of Destination]],$T$11:$U$45,2,)</f>
        <v>Latin America and the Caribbean</v>
      </c>
      <c r="H684" s="28" t="s">
        <v>260</v>
      </c>
      <c r="I684" s="28" t="s">
        <v>270</v>
      </c>
      <c r="J684" s="34">
        <v>3311852</v>
      </c>
      <c r="K684" s="51">
        <v>3.28</v>
      </c>
      <c r="L684" s="171"/>
      <c r="N684" s="143"/>
    </row>
    <row r="685" spans="1:14" s="19" customFormat="1" ht="15.75" customHeight="1" x14ac:dyDescent="0.2">
      <c r="A685" s="170">
        <v>43531</v>
      </c>
      <c r="B685" s="30" t="s">
        <v>61</v>
      </c>
      <c r="C685" s="30" t="s">
        <v>61</v>
      </c>
      <c r="D685" s="28" t="s">
        <v>252</v>
      </c>
      <c r="E685" s="28" t="s">
        <v>108</v>
      </c>
      <c r="F685" s="28" t="s">
        <v>116</v>
      </c>
      <c r="G685" s="28" t="str">
        <f>VLOOKUP(Repository_table[[#This Row],[Country of Destination]],$T$11:$U$45,2,)</f>
        <v>South Asia</v>
      </c>
      <c r="H685" s="28" t="s">
        <v>282</v>
      </c>
      <c r="I685" s="28" t="s">
        <v>270</v>
      </c>
      <c r="J685" s="34">
        <v>3282379</v>
      </c>
      <c r="K685" s="51">
        <v>6.39</v>
      </c>
      <c r="L685" s="171" t="s">
        <v>106</v>
      </c>
      <c r="N685" s="143"/>
    </row>
    <row r="686" spans="1:14" s="19" customFormat="1" ht="15.75" customHeight="1" x14ac:dyDescent="0.2">
      <c r="A686" s="170">
        <v>43532</v>
      </c>
      <c r="B686" s="30" t="s">
        <v>193</v>
      </c>
      <c r="C686" s="30" t="s">
        <v>212</v>
      </c>
      <c r="D686" s="28" t="s">
        <v>262</v>
      </c>
      <c r="E686" s="28" t="s">
        <v>108</v>
      </c>
      <c r="F686" s="28" t="s">
        <v>81</v>
      </c>
      <c r="G686" s="28" t="str">
        <f>VLOOKUP(Repository_table[[#This Row],[Country of Destination]],$T$11:$U$45,2,)</f>
        <v>East Asia and Pacific</v>
      </c>
      <c r="H686" s="28" t="s">
        <v>214</v>
      </c>
      <c r="I686" s="28" t="s">
        <v>263</v>
      </c>
      <c r="J686" s="34">
        <v>3746023</v>
      </c>
      <c r="K686" s="51">
        <v>7.82</v>
      </c>
      <c r="L686" s="171" t="s">
        <v>106</v>
      </c>
      <c r="N686" s="143"/>
    </row>
    <row r="687" spans="1:14" s="19" customFormat="1" ht="15.75" customHeight="1" x14ac:dyDescent="0.2">
      <c r="A687" s="170">
        <v>43532</v>
      </c>
      <c r="B687" s="30" t="s">
        <v>61</v>
      </c>
      <c r="C687" s="30" t="s">
        <v>61</v>
      </c>
      <c r="D687" s="28" t="s">
        <v>265</v>
      </c>
      <c r="E687" s="28" t="s">
        <v>194</v>
      </c>
      <c r="F687" s="28" t="s">
        <v>293</v>
      </c>
      <c r="G687" s="28" t="str">
        <f>VLOOKUP(Repository_table[[#This Row],[Country of Destination]],$T$11:$U$45,2,)</f>
        <v>East Asia and Pacific</v>
      </c>
      <c r="H687" s="28" t="s">
        <v>203</v>
      </c>
      <c r="I687" s="28" t="s">
        <v>270</v>
      </c>
      <c r="J687" s="34">
        <v>3443470</v>
      </c>
      <c r="K687" s="51">
        <v>5.05</v>
      </c>
      <c r="L687" s="171" t="s">
        <v>70</v>
      </c>
      <c r="N687" s="143"/>
    </row>
    <row r="688" spans="1:14" s="19" customFormat="1" ht="25.5" x14ac:dyDescent="0.2">
      <c r="A688" s="170">
        <v>43533</v>
      </c>
      <c r="B688" s="30" t="s">
        <v>302</v>
      </c>
      <c r="C688" s="30" t="s">
        <v>303</v>
      </c>
      <c r="D688" s="28" t="s">
        <v>301</v>
      </c>
      <c r="E688" s="28" t="s">
        <v>194</v>
      </c>
      <c r="F688" s="28" t="s">
        <v>197</v>
      </c>
      <c r="G688" s="28" t="str">
        <f>VLOOKUP(Repository_table[[#This Row],[Country of Destination]],$T$11:$U$45,2,)</f>
        <v>Europe and Central Asia</v>
      </c>
      <c r="H688" s="28" t="s">
        <v>375</v>
      </c>
      <c r="I688" s="28" t="s">
        <v>306</v>
      </c>
      <c r="J688" s="34">
        <v>3343247</v>
      </c>
      <c r="K688" s="51">
        <v>4.54</v>
      </c>
      <c r="L688" s="171" t="s">
        <v>377</v>
      </c>
      <c r="N688" s="143"/>
    </row>
    <row r="689" spans="1:14" s="19" customFormat="1" x14ac:dyDescent="0.2">
      <c r="A689" s="170">
        <v>43533</v>
      </c>
      <c r="B689" s="30" t="s">
        <v>61</v>
      </c>
      <c r="C689" s="30" t="s">
        <v>61</v>
      </c>
      <c r="D689" s="28" t="s">
        <v>252</v>
      </c>
      <c r="E689" s="28" t="s">
        <v>108</v>
      </c>
      <c r="F689" s="28" t="s">
        <v>241</v>
      </c>
      <c r="G689" s="28" t="str">
        <f>VLOOKUP(Repository_table[[#This Row],[Country of Destination]],$T$11:$U$45,2,)</f>
        <v>Europe and Central Asia</v>
      </c>
      <c r="H689" s="28" t="s">
        <v>373</v>
      </c>
      <c r="I689" s="28" t="s">
        <v>270</v>
      </c>
      <c r="J689" s="34">
        <v>3286308</v>
      </c>
      <c r="K689" s="51">
        <v>6.28</v>
      </c>
      <c r="L689" s="171" t="s">
        <v>106</v>
      </c>
      <c r="N689" s="143"/>
    </row>
    <row r="690" spans="1:14" s="19" customFormat="1" ht="15.75" customHeight="1" x14ac:dyDescent="0.2">
      <c r="A690" s="170">
        <v>43535</v>
      </c>
      <c r="B690" s="30" t="s">
        <v>61</v>
      </c>
      <c r="C690" s="30" t="s">
        <v>61</v>
      </c>
      <c r="D690" s="28" t="s">
        <v>265</v>
      </c>
      <c r="E690" s="28" t="s">
        <v>194</v>
      </c>
      <c r="F690" s="28" t="s">
        <v>197</v>
      </c>
      <c r="G690" s="28" t="str">
        <f>VLOOKUP(Repository_table[[#This Row],[Country of Destination]],$T$11:$U$45,2,)</f>
        <v>Europe and Central Asia</v>
      </c>
      <c r="H690" s="28" t="s">
        <v>161</v>
      </c>
      <c r="I690" s="28" t="s">
        <v>270</v>
      </c>
      <c r="J690" s="34">
        <v>3418885</v>
      </c>
      <c r="K690" s="51">
        <v>5.27</v>
      </c>
      <c r="L690" s="171" t="s">
        <v>70</v>
      </c>
      <c r="N690" s="143"/>
    </row>
    <row r="691" spans="1:14" s="19" customFormat="1" ht="15.75" customHeight="1" x14ac:dyDescent="0.2">
      <c r="A691" s="170">
        <v>43536</v>
      </c>
      <c r="B691" s="30" t="s">
        <v>61</v>
      </c>
      <c r="C691" s="30" t="s">
        <v>61</v>
      </c>
      <c r="D691" s="28" t="s">
        <v>251</v>
      </c>
      <c r="E691" s="28" t="s">
        <v>108</v>
      </c>
      <c r="F691" s="28" t="s">
        <v>113</v>
      </c>
      <c r="G691" s="28" t="str">
        <f>VLOOKUP(Repository_table[[#This Row],[Country of Destination]],$T$11:$U$45,2,)</f>
        <v>East Asia and Pacific</v>
      </c>
      <c r="H691" s="28" t="s">
        <v>202</v>
      </c>
      <c r="I691" s="28" t="s">
        <v>270</v>
      </c>
      <c r="J691" s="34">
        <v>3681654</v>
      </c>
      <c r="K691" s="51">
        <v>3.28</v>
      </c>
      <c r="L691" s="171"/>
      <c r="N691" s="143"/>
    </row>
    <row r="692" spans="1:14" s="19" customFormat="1" ht="25.5" x14ac:dyDescent="0.2">
      <c r="A692" s="170">
        <v>43537</v>
      </c>
      <c r="B692" s="30" t="s">
        <v>302</v>
      </c>
      <c r="C692" s="30" t="s">
        <v>303</v>
      </c>
      <c r="D692" s="28" t="s">
        <v>301</v>
      </c>
      <c r="E692" s="28" t="s">
        <v>194</v>
      </c>
      <c r="F692" s="28" t="s">
        <v>197</v>
      </c>
      <c r="G692" s="28" t="str">
        <f>VLOOKUP(Repository_table[[#This Row],[Country of Destination]],$T$11:$U$45,2,)</f>
        <v>Europe and Central Asia</v>
      </c>
      <c r="H692" s="28" t="s">
        <v>305</v>
      </c>
      <c r="I692" s="28" t="s">
        <v>306</v>
      </c>
      <c r="J692" s="34">
        <v>3462113</v>
      </c>
      <c r="K692" s="51">
        <v>4.29</v>
      </c>
      <c r="L692" s="171" t="s">
        <v>377</v>
      </c>
      <c r="N692" s="143"/>
    </row>
    <row r="693" spans="1:14" s="19" customFormat="1" ht="15.75" customHeight="1" x14ac:dyDescent="0.2">
      <c r="A693" s="170">
        <v>43537</v>
      </c>
      <c r="B693" s="30" t="s">
        <v>193</v>
      </c>
      <c r="C693" s="30" t="s">
        <v>211</v>
      </c>
      <c r="D693" s="28" t="s">
        <v>262</v>
      </c>
      <c r="E693" s="28" t="s">
        <v>108</v>
      </c>
      <c r="F693" s="28" t="s">
        <v>204</v>
      </c>
      <c r="G693" s="28" t="str">
        <f>VLOOKUP(Repository_table[[#This Row],[Country of Destination]],$T$11:$U$45,2,)</f>
        <v>Europe and Central Asia</v>
      </c>
      <c r="H693" s="28" t="s">
        <v>143</v>
      </c>
      <c r="I693" s="28" t="s">
        <v>263</v>
      </c>
      <c r="J693" s="34">
        <v>3311269</v>
      </c>
      <c r="K693" s="51">
        <v>6.48</v>
      </c>
      <c r="L693" s="171" t="s">
        <v>106</v>
      </c>
      <c r="N693" s="143"/>
    </row>
    <row r="694" spans="1:14" s="19" customFormat="1" x14ac:dyDescent="0.2">
      <c r="A694" s="170">
        <v>43537</v>
      </c>
      <c r="B694" s="30" t="s">
        <v>61</v>
      </c>
      <c r="C694" s="30" t="s">
        <v>61</v>
      </c>
      <c r="D694" s="28" t="s">
        <v>251</v>
      </c>
      <c r="E694" s="28" t="s">
        <v>108</v>
      </c>
      <c r="F694" s="28" t="s">
        <v>293</v>
      </c>
      <c r="G694" s="28" t="str">
        <f>VLOOKUP(Repository_table[[#This Row],[Country of Destination]],$T$11:$U$45,2,)</f>
        <v>East Asia and Pacific</v>
      </c>
      <c r="H694" s="28" t="s">
        <v>288</v>
      </c>
      <c r="I694" s="28" t="s">
        <v>270</v>
      </c>
      <c r="J694" s="34">
        <v>3187825</v>
      </c>
      <c r="K694" s="51">
        <v>6.28</v>
      </c>
      <c r="L694" s="171" t="s">
        <v>106</v>
      </c>
      <c r="N694" s="143"/>
    </row>
    <row r="695" spans="1:14" s="19" customFormat="1" ht="15.75" customHeight="1" x14ac:dyDescent="0.2">
      <c r="A695" s="170">
        <v>43538</v>
      </c>
      <c r="B695" s="30" t="s">
        <v>61</v>
      </c>
      <c r="C695" s="30" t="s">
        <v>61</v>
      </c>
      <c r="D695" s="28" t="s">
        <v>251</v>
      </c>
      <c r="E695" s="28" t="s">
        <v>108</v>
      </c>
      <c r="F695" s="28" t="s">
        <v>76</v>
      </c>
      <c r="G695" s="28" t="str">
        <f>VLOOKUP(Repository_table[[#This Row],[Country of Destination]],$T$11:$U$45,2,)</f>
        <v>Latin America and the Caribbean</v>
      </c>
      <c r="H695" s="28" t="s">
        <v>170</v>
      </c>
      <c r="I695" s="28" t="s">
        <v>270</v>
      </c>
      <c r="J695" s="34">
        <v>3384439</v>
      </c>
      <c r="K695" s="51">
        <v>3.28</v>
      </c>
      <c r="L695" s="171"/>
      <c r="N695" s="143"/>
    </row>
    <row r="696" spans="1:14" s="19" customFormat="1" ht="15.75" customHeight="1" x14ac:dyDescent="0.2">
      <c r="A696" s="170">
        <v>43539</v>
      </c>
      <c r="B696" s="30" t="s">
        <v>61</v>
      </c>
      <c r="C696" s="30" t="s">
        <v>61</v>
      </c>
      <c r="D696" s="28" t="s">
        <v>252</v>
      </c>
      <c r="E696" s="28" t="s">
        <v>108</v>
      </c>
      <c r="F696" s="28" t="s">
        <v>241</v>
      </c>
      <c r="G696" s="28" t="str">
        <f>VLOOKUP(Repository_table[[#This Row],[Country of Destination]],$T$11:$U$45,2,)</f>
        <v>Europe and Central Asia</v>
      </c>
      <c r="H696" s="28" t="s">
        <v>257</v>
      </c>
      <c r="I696" s="28" t="s">
        <v>270</v>
      </c>
      <c r="J696" s="34">
        <v>3676193</v>
      </c>
      <c r="K696" s="51">
        <v>3.28</v>
      </c>
      <c r="L696" s="171"/>
      <c r="N696" s="143"/>
    </row>
    <row r="697" spans="1:14" s="19" customFormat="1" ht="15.75" customHeight="1" x14ac:dyDescent="0.2">
      <c r="A697" s="170">
        <v>43540</v>
      </c>
      <c r="B697" s="30" t="s">
        <v>61</v>
      </c>
      <c r="C697" s="30" t="s">
        <v>61</v>
      </c>
      <c r="D697" s="28" t="s">
        <v>252</v>
      </c>
      <c r="E697" s="28" t="s">
        <v>108</v>
      </c>
      <c r="F697" s="28" t="s">
        <v>177</v>
      </c>
      <c r="G697" s="28" t="str">
        <f>VLOOKUP(Repository_table[[#This Row],[Country of Destination]],$T$11:$U$45,2,)</f>
        <v>Latin America and the Caribbean</v>
      </c>
      <c r="H697" s="28" t="s">
        <v>206</v>
      </c>
      <c r="I697" s="28" t="s">
        <v>270</v>
      </c>
      <c r="J697" s="34">
        <v>3283403</v>
      </c>
      <c r="K697" s="51">
        <v>3.28</v>
      </c>
      <c r="L697" s="171"/>
      <c r="N697" s="143"/>
    </row>
    <row r="698" spans="1:14" s="19" customFormat="1" ht="15.75" customHeight="1" x14ac:dyDescent="0.2">
      <c r="A698" s="170">
        <v>43541</v>
      </c>
      <c r="B698" s="30" t="s">
        <v>61</v>
      </c>
      <c r="C698" s="30" t="s">
        <v>61</v>
      </c>
      <c r="D698" s="28" t="s">
        <v>251</v>
      </c>
      <c r="E698" s="28" t="s">
        <v>108</v>
      </c>
      <c r="F698" s="28" t="s">
        <v>113</v>
      </c>
      <c r="G698" s="28" t="str">
        <f>VLOOKUP(Repository_table[[#This Row],[Country of Destination]],$T$11:$U$45,2,)</f>
        <v>East Asia and Pacific</v>
      </c>
      <c r="H698" s="28" t="s">
        <v>188</v>
      </c>
      <c r="I698" s="28" t="s">
        <v>270</v>
      </c>
      <c r="J698" s="34">
        <v>3697187</v>
      </c>
      <c r="K698" s="51">
        <v>3.28</v>
      </c>
      <c r="L698" s="171"/>
      <c r="N698" s="143"/>
    </row>
    <row r="699" spans="1:14" s="19" customFormat="1" ht="15.75" customHeight="1" x14ac:dyDescent="0.2">
      <c r="A699" s="170">
        <v>43541</v>
      </c>
      <c r="B699" s="30" t="s">
        <v>61</v>
      </c>
      <c r="C699" s="30" t="s">
        <v>61</v>
      </c>
      <c r="D699" s="28" t="s">
        <v>265</v>
      </c>
      <c r="E699" s="28" t="s">
        <v>194</v>
      </c>
      <c r="F699" s="28" t="s">
        <v>241</v>
      </c>
      <c r="G699" s="28" t="str">
        <f>VLOOKUP(Repository_table[[#This Row],[Country of Destination]],$T$11:$U$45,2,)</f>
        <v>Europe and Central Asia</v>
      </c>
      <c r="H699" s="28" t="s">
        <v>80</v>
      </c>
      <c r="I699" s="28" t="s">
        <v>270</v>
      </c>
      <c r="J699" s="34">
        <v>3715160</v>
      </c>
      <c r="K699" s="51">
        <v>4.7</v>
      </c>
      <c r="L699" s="171" t="s">
        <v>70</v>
      </c>
      <c r="N699" s="143"/>
    </row>
    <row r="700" spans="1:14" s="19" customFormat="1" ht="25.5" x14ac:dyDescent="0.2">
      <c r="A700" s="170">
        <v>43542</v>
      </c>
      <c r="B700" s="30" t="s">
        <v>302</v>
      </c>
      <c r="C700" s="30" t="s">
        <v>303</v>
      </c>
      <c r="D700" s="28" t="s">
        <v>301</v>
      </c>
      <c r="E700" s="28" t="s">
        <v>194</v>
      </c>
      <c r="F700" s="28" t="s">
        <v>276</v>
      </c>
      <c r="G700" s="28" t="str">
        <f>VLOOKUP(Repository_table[[#This Row],[Country of Destination]],$T$11:$U$45,2,)</f>
        <v>Latin America and the Caribbean</v>
      </c>
      <c r="H700" s="28" t="s">
        <v>239</v>
      </c>
      <c r="I700" s="28" t="s">
        <v>306</v>
      </c>
      <c r="J700" s="34">
        <v>2320490</v>
      </c>
      <c r="K700" s="51">
        <v>6.28</v>
      </c>
      <c r="L700" s="171" t="s">
        <v>377</v>
      </c>
      <c r="N700" s="143"/>
    </row>
    <row r="701" spans="1:14" s="19" customFormat="1" x14ac:dyDescent="0.2">
      <c r="A701" s="170">
        <v>43542</v>
      </c>
      <c r="B701" s="30" t="s">
        <v>61</v>
      </c>
      <c r="C701" s="30" t="s">
        <v>61</v>
      </c>
      <c r="D701" s="28" t="s">
        <v>252</v>
      </c>
      <c r="E701" s="28" t="s">
        <v>108</v>
      </c>
      <c r="F701" s="28" t="s">
        <v>197</v>
      </c>
      <c r="G701" s="28" t="str">
        <f>VLOOKUP(Repository_table[[#This Row],[Country of Destination]],$T$11:$U$45,2,)</f>
        <v>Europe and Central Asia</v>
      </c>
      <c r="H701" s="28" t="s">
        <v>287</v>
      </c>
      <c r="I701" s="28" t="s">
        <v>270</v>
      </c>
      <c r="J701" s="34">
        <v>3280540</v>
      </c>
      <c r="K701" s="51">
        <v>6.28</v>
      </c>
      <c r="L701" s="171" t="s">
        <v>106</v>
      </c>
      <c r="N701" s="143"/>
    </row>
    <row r="702" spans="1:14" s="19" customFormat="1" ht="15.75" customHeight="1" x14ac:dyDescent="0.2">
      <c r="A702" s="170">
        <v>43543</v>
      </c>
      <c r="B702" s="30" t="s">
        <v>193</v>
      </c>
      <c r="C702" s="30" t="s">
        <v>212</v>
      </c>
      <c r="D702" s="28" t="s">
        <v>262</v>
      </c>
      <c r="E702" s="28" t="s">
        <v>108</v>
      </c>
      <c r="F702" s="28" t="s">
        <v>81</v>
      </c>
      <c r="G702" s="28" t="str">
        <f>VLOOKUP(Repository_table[[#This Row],[Country of Destination]],$T$11:$U$45,2,)</f>
        <v>East Asia and Pacific</v>
      </c>
      <c r="H702" s="28" t="s">
        <v>226</v>
      </c>
      <c r="I702" s="28" t="s">
        <v>263</v>
      </c>
      <c r="J702" s="34">
        <v>3396770</v>
      </c>
      <c r="K702" s="51">
        <v>7.56</v>
      </c>
      <c r="L702" s="171" t="s">
        <v>106</v>
      </c>
      <c r="N702" s="143"/>
    </row>
    <row r="703" spans="1:14" s="19" customFormat="1" ht="15.75" customHeight="1" x14ac:dyDescent="0.2">
      <c r="A703" s="170">
        <v>43543</v>
      </c>
      <c r="B703" s="30" t="s">
        <v>61</v>
      </c>
      <c r="C703" s="30" t="s">
        <v>61</v>
      </c>
      <c r="D703" s="28" t="s">
        <v>252</v>
      </c>
      <c r="E703" s="28" t="s">
        <v>108</v>
      </c>
      <c r="F703" s="28" t="s">
        <v>286</v>
      </c>
      <c r="G703" s="28" t="str">
        <f>VLOOKUP(Repository_table[[#This Row],[Country of Destination]],$T$11:$U$45,2,)</f>
        <v>Europe and Central Asia</v>
      </c>
      <c r="H703" s="28" t="s">
        <v>207</v>
      </c>
      <c r="I703" s="28" t="s">
        <v>270</v>
      </c>
      <c r="J703" s="34">
        <v>3700892</v>
      </c>
      <c r="K703" s="51">
        <v>3.28</v>
      </c>
      <c r="L703" s="171"/>
      <c r="N703" s="143"/>
    </row>
    <row r="704" spans="1:14" s="19" customFormat="1" ht="15.75" customHeight="1" x14ac:dyDescent="0.2">
      <c r="A704" s="170">
        <v>43544</v>
      </c>
      <c r="B704" s="30" t="s">
        <v>61</v>
      </c>
      <c r="C704" s="30" t="s">
        <v>61</v>
      </c>
      <c r="D704" s="28" t="s">
        <v>251</v>
      </c>
      <c r="E704" s="28" t="s">
        <v>108</v>
      </c>
      <c r="F704" s="28" t="s">
        <v>76</v>
      </c>
      <c r="G704" s="28" t="str">
        <f>VLOOKUP(Repository_table[[#This Row],[Country of Destination]],$T$11:$U$45,2,)</f>
        <v>Latin America and the Caribbean</v>
      </c>
      <c r="H704" s="28" t="s">
        <v>320</v>
      </c>
      <c r="I704" s="28" t="s">
        <v>270</v>
      </c>
      <c r="J704" s="34">
        <v>3653208</v>
      </c>
      <c r="K704" s="51">
        <v>3.28</v>
      </c>
      <c r="L704" s="171"/>
      <c r="N704" s="143"/>
    </row>
    <row r="705" spans="1:14" s="19" customFormat="1" ht="15.75" customHeight="1" x14ac:dyDescent="0.2">
      <c r="A705" s="170">
        <v>43545</v>
      </c>
      <c r="B705" s="30" t="s">
        <v>193</v>
      </c>
      <c r="C705" s="30" t="s">
        <v>211</v>
      </c>
      <c r="D705" s="28" t="s">
        <v>262</v>
      </c>
      <c r="E705" s="28" t="s">
        <v>108</v>
      </c>
      <c r="F705" s="28" t="s">
        <v>374</v>
      </c>
      <c r="G705" s="28" t="str">
        <f>VLOOKUP(Repository_table[[#This Row],[Country of Destination]],$T$11:$U$45,2,)</f>
        <v>Europe and Central Asia</v>
      </c>
      <c r="H705" s="28" t="s">
        <v>181</v>
      </c>
      <c r="I705" s="28" t="s">
        <v>263</v>
      </c>
      <c r="J705" s="34">
        <v>3390310</v>
      </c>
      <c r="K705" s="51">
        <v>6.47</v>
      </c>
      <c r="L705" s="171" t="s">
        <v>106</v>
      </c>
      <c r="N705" s="143"/>
    </row>
    <row r="706" spans="1:14" s="19" customFormat="1" ht="15.75" customHeight="1" x14ac:dyDescent="0.2">
      <c r="A706" s="170">
        <v>43545</v>
      </c>
      <c r="B706" s="30" t="s">
        <v>61</v>
      </c>
      <c r="C706" s="30" t="s">
        <v>61</v>
      </c>
      <c r="D706" s="28" t="s">
        <v>265</v>
      </c>
      <c r="E706" s="28" t="s">
        <v>194</v>
      </c>
      <c r="F706" s="28" t="s">
        <v>197</v>
      </c>
      <c r="G706" s="28" t="str">
        <f>VLOOKUP(Repository_table[[#This Row],[Country of Destination]],$T$11:$U$45,2,)</f>
        <v>Europe and Central Asia</v>
      </c>
      <c r="H706" s="28" t="s">
        <v>110</v>
      </c>
      <c r="I706" s="28" t="s">
        <v>270</v>
      </c>
      <c r="J706" s="34">
        <v>3666133</v>
      </c>
      <c r="K706" s="51">
        <v>3.67</v>
      </c>
      <c r="L706" s="171" t="s">
        <v>70</v>
      </c>
      <c r="N706" s="143"/>
    </row>
    <row r="707" spans="1:14" s="19" customFormat="1" ht="15.75" customHeight="1" x14ac:dyDescent="0.2">
      <c r="A707" s="170">
        <v>43546</v>
      </c>
      <c r="B707" s="30" t="s">
        <v>61</v>
      </c>
      <c r="C707" s="30" t="s">
        <v>61</v>
      </c>
      <c r="D707" s="28" t="s">
        <v>252</v>
      </c>
      <c r="E707" s="28" t="s">
        <v>108</v>
      </c>
      <c r="F707" s="28" t="s">
        <v>68</v>
      </c>
      <c r="G707" s="28" t="str">
        <f>VLOOKUP(Repository_table[[#This Row],[Country of Destination]],$T$11:$U$45,2,)</f>
        <v>South Asia</v>
      </c>
      <c r="H707" s="28" t="s">
        <v>230</v>
      </c>
      <c r="I707" s="28" t="s">
        <v>270</v>
      </c>
      <c r="J707" s="34">
        <v>3633630</v>
      </c>
      <c r="K707" s="51">
        <v>3.28</v>
      </c>
      <c r="L707" s="171"/>
      <c r="N707" s="143"/>
    </row>
    <row r="708" spans="1:14" s="19" customFormat="1" ht="15.75" customHeight="1" x14ac:dyDescent="0.2">
      <c r="A708" s="170">
        <v>43547</v>
      </c>
      <c r="B708" s="30" t="s">
        <v>61</v>
      </c>
      <c r="C708" s="30" t="s">
        <v>61</v>
      </c>
      <c r="D708" s="28" t="s">
        <v>252</v>
      </c>
      <c r="E708" s="28" t="s">
        <v>108</v>
      </c>
      <c r="F708" s="28" t="s">
        <v>124</v>
      </c>
      <c r="G708" s="28" t="str">
        <f>VLOOKUP(Repository_table[[#This Row],[Country of Destination]],$T$11:$U$45,2,)</f>
        <v>Europe and Central Asia</v>
      </c>
      <c r="H708" s="28" t="s">
        <v>173</v>
      </c>
      <c r="I708" s="28" t="s">
        <v>270</v>
      </c>
      <c r="J708" s="34">
        <v>3669290</v>
      </c>
      <c r="K708" s="51">
        <v>4.96</v>
      </c>
      <c r="L708" s="171" t="s">
        <v>106</v>
      </c>
      <c r="N708" s="143"/>
    </row>
    <row r="709" spans="1:14" s="19" customFormat="1" ht="25.5" x14ac:dyDescent="0.2">
      <c r="A709" s="170">
        <v>43548</v>
      </c>
      <c r="B709" s="30" t="s">
        <v>302</v>
      </c>
      <c r="C709" s="30" t="s">
        <v>303</v>
      </c>
      <c r="D709" s="28" t="s">
        <v>301</v>
      </c>
      <c r="E709" s="28" t="s">
        <v>194</v>
      </c>
      <c r="F709" s="28" t="s">
        <v>204</v>
      </c>
      <c r="G709" s="28" t="str">
        <f>VLOOKUP(Repository_table[[#This Row],[Country of Destination]],$T$11:$U$45,2,)</f>
        <v>Europe and Central Asia</v>
      </c>
      <c r="H709" s="28" t="s">
        <v>376</v>
      </c>
      <c r="I709" s="28" t="s">
        <v>306</v>
      </c>
      <c r="J709" s="34">
        <v>3714940</v>
      </c>
      <c r="K709" s="51">
        <v>3.66</v>
      </c>
      <c r="L709" s="171" t="s">
        <v>377</v>
      </c>
      <c r="N709" s="143"/>
    </row>
    <row r="710" spans="1:14" s="19" customFormat="1" x14ac:dyDescent="0.2">
      <c r="A710" s="170">
        <v>43548</v>
      </c>
      <c r="B710" s="30" t="s">
        <v>61</v>
      </c>
      <c r="C710" s="30" t="s">
        <v>61</v>
      </c>
      <c r="D710" s="28" t="s">
        <v>265</v>
      </c>
      <c r="E710" s="28" t="s">
        <v>194</v>
      </c>
      <c r="F710" s="28" t="s">
        <v>253</v>
      </c>
      <c r="G710" s="28" t="str">
        <f>VLOOKUP(Repository_table[[#This Row],[Country of Destination]],$T$11:$U$45,2,)</f>
        <v>Europe and Central Asia</v>
      </c>
      <c r="H710" s="28" t="s">
        <v>163</v>
      </c>
      <c r="I710" s="28" t="s">
        <v>270</v>
      </c>
      <c r="J710" s="34">
        <v>3411020</v>
      </c>
      <c r="K710" s="51">
        <v>3.79</v>
      </c>
      <c r="L710" s="171" t="s">
        <v>70</v>
      </c>
      <c r="N710" s="143"/>
    </row>
    <row r="711" spans="1:14" s="19" customFormat="1" ht="15.75" customHeight="1" x14ac:dyDescent="0.2">
      <c r="A711" s="170">
        <v>43551</v>
      </c>
      <c r="B711" s="30" t="s">
        <v>61</v>
      </c>
      <c r="C711" s="30" t="s">
        <v>61</v>
      </c>
      <c r="D711" s="28" t="s">
        <v>251</v>
      </c>
      <c r="E711" s="28" t="s">
        <v>108</v>
      </c>
      <c r="F711" s="28" t="s">
        <v>113</v>
      </c>
      <c r="G711" s="28" t="str">
        <f>VLOOKUP(Repository_table[[#This Row],[Country of Destination]],$T$11:$U$45,2,)</f>
        <v>East Asia and Pacific</v>
      </c>
      <c r="H711" s="28" t="s">
        <v>255</v>
      </c>
      <c r="I711" s="28" t="s">
        <v>270</v>
      </c>
      <c r="J711" s="34">
        <v>3699063</v>
      </c>
      <c r="K711" s="51">
        <v>3.28</v>
      </c>
      <c r="L711" s="171"/>
      <c r="N711" s="143"/>
    </row>
    <row r="712" spans="1:14" s="19" customFormat="1" ht="15.75" customHeight="1" x14ac:dyDescent="0.2">
      <c r="A712" s="170">
        <v>43552</v>
      </c>
      <c r="B712" s="30" t="s">
        <v>193</v>
      </c>
      <c r="C712" s="30" t="s">
        <v>212</v>
      </c>
      <c r="D712" s="28" t="s">
        <v>267</v>
      </c>
      <c r="E712" s="28" t="s">
        <v>108</v>
      </c>
      <c r="F712" s="28" t="s">
        <v>186</v>
      </c>
      <c r="G712" s="28" t="str">
        <f>VLOOKUP(Repository_table[[#This Row],[Country of Destination]],$T$11:$U$45,2,)</f>
        <v>Latin America and the Caribbean</v>
      </c>
      <c r="H712" s="28" t="s">
        <v>126</v>
      </c>
      <c r="I712" s="28" t="s">
        <v>263</v>
      </c>
      <c r="J712" s="34">
        <v>3191446</v>
      </c>
      <c r="K712" s="51">
        <v>7.82</v>
      </c>
      <c r="L712" s="171" t="s">
        <v>106</v>
      </c>
      <c r="N712" s="143"/>
    </row>
    <row r="713" spans="1:14" s="19" customFormat="1" ht="15.75" customHeight="1" x14ac:dyDescent="0.2">
      <c r="A713" s="170">
        <v>43553</v>
      </c>
      <c r="B713" s="30" t="s">
        <v>302</v>
      </c>
      <c r="C713" s="30" t="s">
        <v>303</v>
      </c>
      <c r="D713" s="28" t="s">
        <v>301</v>
      </c>
      <c r="E713" s="28" t="s">
        <v>194</v>
      </c>
      <c r="F713" s="28" t="s">
        <v>68</v>
      </c>
      <c r="G713" s="28" t="str">
        <f>VLOOKUP(Repository_table[[#This Row],[Country of Destination]],$T$11:$U$45,2,)</f>
        <v>South Asia</v>
      </c>
      <c r="H713" s="28" t="s">
        <v>281</v>
      </c>
      <c r="I713" s="28" t="s">
        <v>306</v>
      </c>
      <c r="J713" s="34">
        <v>3812326</v>
      </c>
      <c r="K713" s="51">
        <v>3.78</v>
      </c>
      <c r="L713" s="171" t="s">
        <v>377</v>
      </c>
      <c r="N713" s="143"/>
    </row>
    <row r="714" spans="1:14" s="19" customFormat="1" x14ac:dyDescent="0.2">
      <c r="A714" s="170">
        <v>43553</v>
      </c>
      <c r="B714" s="30" t="s">
        <v>61</v>
      </c>
      <c r="C714" s="30" t="s">
        <v>61</v>
      </c>
      <c r="D714" s="28" t="s">
        <v>252</v>
      </c>
      <c r="E714" s="28" t="s">
        <v>108</v>
      </c>
      <c r="F714" s="28" t="s">
        <v>197</v>
      </c>
      <c r="G714" s="28" t="str">
        <f>VLOOKUP(Repository_table[[#This Row],[Country of Destination]],$T$11:$U$45,2,)</f>
        <v>Europe and Central Asia</v>
      </c>
      <c r="H714" s="28" t="s">
        <v>111</v>
      </c>
      <c r="I714" s="28" t="s">
        <v>270</v>
      </c>
      <c r="J714" s="34">
        <v>3682190</v>
      </c>
      <c r="K714" s="51">
        <v>6.28</v>
      </c>
      <c r="L714" s="171" t="s">
        <v>106</v>
      </c>
      <c r="N714" s="143"/>
    </row>
    <row r="715" spans="1:14" s="19" customFormat="1" ht="15.75" customHeight="1" x14ac:dyDescent="0.2">
      <c r="A715" s="170">
        <v>43554</v>
      </c>
      <c r="B715" s="30" t="s">
        <v>61</v>
      </c>
      <c r="C715" s="30" t="s">
        <v>61</v>
      </c>
      <c r="D715" s="28" t="s">
        <v>251</v>
      </c>
      <c r="E715" s="28" t="s">
        <v>108</v>
      </c>
      <c r="F715" s="28" t="s">
        <v>112</v>
      </c>
      <c r="G715" s="28" t="str">
        <f>VLOOKUP(Repository_table[[#This Row],[Country of Destination]],$T$11:$U$45,2,)</f>
        <v>Latin America and the Caribbean</v>
      </c>
      <c r="H715" s="28" t="s">
        <v>231</v>
      </c>
      <c r="I715" s="28" t="s">
        <v>270</v>
      </c>
      <c r="J715" s="34">
        <v>3079564</v>
      </c>
      <c r="K715" s="51">
        <v>3.28</v>
      </c>
      <c r="L715" s="171"/>
      <c r="N715" s="143"/>
    </row>
    <row r="716" spans="1:14" s="19" customFormat="1" ht="15.75" customHeight="1" x14ac:dyDescent="0.2">
      <c r="A716" s="170">
        <v>43556</v>
      </c>
      <c r="B716" s="30" t="s">
        <v>193</v>
      </c>
      <c r="C716" s="30" t="s">
        <v>211</v>
      </c>
      <c r="D716" s="28" t="s">
        <v>262</v>
      </c>
      <c r="E716" s="28" t="s">
        <v>108</v>
      </c>
      <c r="F716" s="28" t="s">
        <v>177</v>
      </c>
      <c r="G716" s="28" t="str">
        <f>VLOOKUP(Repository_table[[#This Row],[Country of Destination]],$T$11:$U$45,2,)</f>
        <v>Latin America and the Caribbean</v>
      </c>
      <c r="H716" s="28" t="s">
        <v>383</v>
      </c>
      <c r="I716" s="28" t="s">
        <v>263</v>
      </c>
      <c r="J716" s="34">
        <v>233749</v>
      </c>
      <c r="K716" s="51">
        <v>6.49</v>
      </c>
      <c r="L716" s="171" t="s">
        <v>220</v>
      </c>
      <c r="N716" s="143"/>
    </row>
    <row r="717" spans="1:14" s="19" customFormat="1" ht="15.75" customHeight="1" x14ac:dyDescent="0.2">
      <c r="A717" s="170">
        <v>43556</v>
      </c>
      <c r="B717" s="30" t="s">
        <v>193</v>
      </c>
      <c r="C717" s="30" t="s">
        <v>211</v>
      </c>
      <c r="D717" s="28" t="s">
        <v>262</v>
      </c>
      <c r="E717" s="28" t="s">
        <v>108</v>
      </c>
      <c r="F717" s="28" t="s">
        <v>204</v>
      </c>
      <c r="G717" s="28" t="str">
        <f>VLOOKUP(Repository_table[[#This Row],[Country of Destination]],$T$11:$U$45,2,)</f>
        <v>Europe and Central Asia</v>
      </c>
      <c r="H717" s="28" t="s">
        <v>383</v>
      </c>
      <c r="I717" s="28" t="s">
        <v>263</v>
      </c>
      <c r="J717" s="34">
        <v>3153911</v>
      </c>
      <c r="K717" s="51">
        <v>6.5</v>
      </c>
      <c r="L717" s="171" t="s">
        <v>220</v>
      </c>
      <c r="N717" s="143"/>
    </row>
    <row r="718" spans="1:14" s="19" customFormat="1" ht="15.75" customHeight="1" x14ac:dyDescent="0.2">
      <c r="A718" s="170">
        <v>43556</v>
      </c>
      <c r="B718" s="30" t="s">
        <v>61</v>
      </c>
      <c r="C718" s="30" t="s">
        <v>61</v>
      </c>
      <c r="D718" s="28" t="s">
        <v>265</v>
      </c>
      <c r="E718" s="28" t="s">
        <v>194</v>
      </c>
      <c r="F718" s="28" t="s">
        <v>68</v>
      </c>
      <c r="G718" s="28" t="str">
        <f>VLOOKUP(Repository_table[[#This Row],[Country of Destination]],$T$11:$U$45,2,)</f>
        <v>South Asia</v>
      </c>
      <c r="H718" s="28" t="s">
        <v>273</v>
      </c>
      <c r="I718" s="28" t="s">
        <v>270</v>
      </c>
      <c r="J718" s="34">
        <v>3108482</v>
      </c>
      <c r="K718" s="51">
        <v>3.62</v>
      </c>
      <c r="L718" s="171" t="s">
        <v>70</v>
      </c>
      <c r="N718" s="143"/>
    </row>
    <row r="719" spans="1:14" s="19" customFormat="1" ht="25.5" x14ac:dyDescent="0.2">
      <c r="A719" s="170">
        <v>43557</v>
      </c>
      <c r="B719" s="30" t="s">
        <v>302</v>
      </c>
      <c r="C719" s="30" t="s">
        <v>303</v>
      </c>
      <c r="D719" s="28" t="s">
        <v>301</v>
      </c>
      <c r="E719" s="28" t="s">
        <v>194</v>
      </c>
      <c r="F719" s="28" t="s">
        <v>204</v>
      </c>
      <c r="G719" s="28" t="str">
        <f>VLOOKUP(Repository_table[[#This Row],[Country of Destination]],$T$11:$U$45,2,)</f>
        <v>Europe and Central Asia</v>
      </c>
      <c r="H719" s="28" t="s">
        <v>316</v>
      </c>
      <c r="I719" s="28" t="s">
        <v>306</v>
      </c>
      <c r="J719" s="34">
        <v>3199019</v>
      </c>
      <c r="K719" s="51">
        <v>3.67</v>
      </c>
      <c r="L719" s="171" t="s">
        <v>70</v>
      </c>
      <c r="N719" s="143"/>
    </row>
    <row r="720" spans="1:14" s="19" customFormat="1" x14ac:dyDescent="0.2">
      <c r="A720" s="170">
        <v>43557</v>
      </c>
      <c r="B720" s="30" t="s">
        <v>61</v>
      </c>
      <c r="C720" s="30" t="s">
        <v>61</v>
      </c>
      <c r="D720" s="28" t="s">
        <v>252</v>
      </c>
      <c r="E720" s="28" t="s">
        <v>108</v>
      </c>
      <c r="F720" s="28" t="s">
        <v>241</v>
      </c>
      <c r="G720" s="28" t="str">
        <f>VLOOKUP(Repository_table[[#This Row],[Country of Destination]],$T$11:$U$45,2,)</f>
        <v>Europe and Central Asia</v>
      </c>
      <c r="H720" s="28" t="s">
        <v>366</v>
      </c>
      <c r="I720" s="28" t="s">
        <v>270</v>
      </c>
      <c r="J720" s="34">
        <v>3447971</v>
      </c>
      <c r="K720" s="51">
        <v>3.12</v>
      </c>
      <c r="L720" s="171"/>
      <c r="N720" s="143"/>
    </row>
    <row r="721" spans="1:14" s="19" customFormat="1" ht="15.75" customHeight="1" x14ac:dyDescent="0.2">
      <c r="A721" s="170">
        <v>43558</v>
      </c>
      <c r="B721" s="30" t="s">
        <v>61</v>
      </c>
      <c r="C721" s="30" t="s">
        <v>61</v>
      </c>
      <c r="D721" s="28" t="s">
        <v>251</v>
      </c>
      <c r="E721" s="28" t="s">
        <v>108</v>
      </c>
      <c r="F721" s="28" t="s">
        <v>113</v>
      </c>
      <c r="G721" s="28" t="str">
        <f>VLOOKUP(Repository_table[[#This Row],[Country of Destination]],$T$11:$U$45,2,)</f>
        <v>East Asia and Pacific</v>
      </c>
      <c r="H721" s="28" t="s">
        <v>243</v>
      </c>
      <c r="I721" s="28" t="s">
        <v>270</v>
      </c>
      <c r="J721" s="34">
        <v>3281574</v>
      </c>
      <c r="K721" s="51">
        <v>6.12</v>
      </c>
      <c r="L721" s="171" t="s">
        <v>106</v>
      </c>
      <c r="N721" s="143"/>
    </row>
    <row r="722" spans="1:14" s="19" customFormat="1" ht="15.75" customHeight="1" x14ac:dyDescent="0.2">
      <c r="A722" s="170">
        <v>43559</v>
      </c>
      <c r="B722" s="30" t="s">
        <v>61</v>
      </c>
      <c r="C722" s="30" t="s">
        <v>61</v>
      </c>
      <c r="D722" s="28" t="s">
        <v>251</v>
      </c>
      <c r="E722" s="28" t="s">
        <v>108</v>
      </c>
      <c r="F722" s="28" t="s">
        <v>157</v>
      </c>
      <c r="G722" s="28" t="str">
        <f>VLOOKUP(Repository_table[[#This Row],[Country of Destination]],$T$11:$U$45,2,)</f>
        <v>Middle East and North Africa</v>
      </c>
      <c r="H722" s="28" t="s">
        <v>114</v>
      </c>
      <c r="I722" s="28" t="s">
        <v>270</v>
      </c>
      <c r="J722" s="34">
        <v>3621755</v>
      </c>
      <c r="K722" s="51">
        <v>3.12</v>
      </c>
      <c r="L722" s="171"/>
      <c r="N722" s="143"/>
    </row>
    <row r="723" spans="1:14" s="19" customFormat="1" ht="25.5" x14ac:dyDescent="0.2">
      <c r="A723" s="170">
        <v>43560</v>
      </c>
      <c r="B723" s="30" t="s">
        <v>302</v>
      </c>
      <c r="C723" s="30" t="s">
        <v>303</v>
      </c>
      <c r="D723" s="28" t="s">
        <v>301</v>
      </c>
      <c r="E723" s="28" t="s">
        <v>194</v>
      </c>
      <c r="F723" s="28" t="s">
        <v>204</v>
      </c>
      <c r="G723" s="28" t="str">
        <f>VLOOKUP(Repository_table[[#This Row],[Country of Destination]],$T$11:$U$45,2,)</f>
        <v>Europe and Central Asia</v>
      </c>
      <c r="H723" s="28" t="s">
        <v>239</v>
      </c>
      <c r="I723" s="28" t="s">
        <v>306</v>
      </c>
      <c r="J723" s="34">
        <v>2955076</v>
      </c>
      <c r="K723" s="51">
        <v>4.0599999999999996</v>
      </c>
      <c r="L723" s="171" t="s">
        <v>70</v>
      </c>
      <c r="N723" s="143"/>
    </row>
    <row r="724" spans="1:14" s="19" customFormat="1" ht="15.75" customHeight="1" x14ac:dyDescent="0.2">
      <c r="A724" s="170">
        <v>43562</v>
      </c>
      <c r="B724" s="30" t="s">
        <v>193</v>
      </c>
      <c r="C724" s="30" t="s">
        <v>212</v>
      </c>
      <c r="D724" s="28" t="s">
        <v>262</v>
      </c>
      <c r="E724" s="28" t="s">
        <v>108</v>
      </c>
      <c r="F724" s="28" t="s">
        <v>81</v>
      </c>
      <c r="G724" s="28" t="str">
        <f>VLOOKUP(Repository_table[[#This Row],[Country of Destination]],$T$11:$U$45,2,)</f>
        <v>East Asia and Pacific</v>
      </c>
      <c r="H724" s="28" t="s">
        <v>118</v>
      </c>
      <c r="I724" s="28" t="s">
        <v>263</v>
      </c>
      <c r="J724" s="34">
        <v>3416319</v>
      </c>
      <c r="K724" s="51">
        <v>7.49</v>
      </c>
      <c r="L724" s="171" t="s">
        <v>106</v>
      </c>
      <c r="N724" s="143"/>
    </row>
    <row r="725" spans="1:14" s="19" customFormat="1" ht="15.75" customHeight="1" x14ac:dyDescent="0.2">
      <c r="A725" s="170">
        <v>43562</v>
      </c>
      <c r="B725" s="30" t="s">
        <v>61</v>
      </c>
      <c r="C725" s="30" t="s">
        <v>61</v>
      </c>
      <c r="D725" s="28" t="s">
        <v>265</v>
      </c>
      <c r="E725" s="28" t="s">
        <v>194</v>
      </c>
      <c r="F725" s="28" t="s">
        <v>240</v>
      </c>
      <c r="G725" s="28" t="str">
        <f>VLOOKUP(Repository_table[[#This Row],[Country of Destination]],$T$11:$U$45,2,)</f>
        <v>Europe and Central Asia</v>
      </c>
      <c r="H725" s="28" t="s">
        <v>284</v>
      </c>
      <c r="I725" s="28" t="s">
        <v>270</v>
      </c>
      <c r="J725" s="34">
        <v>412820</v>
      </c>
      <c r="K725" s="51">
        <v>3.62</v>
      </c>
      <c r="L725" s="171" t="s">
        <v>250</v>
      </c>
      <c r="N725" s="143"/>
    </row>
    <row r="726" spans="1:14" s="19" customFormat="1" ht="15.75" customHeight="1" x14ac:dyDescent="0.2">
      <c r="A726" s="170">
        <v>43562</v>
      </c>
      <c r="B726" s="30" t="s">
        <v>61</v>
      </c>
      <c r="C726" s="30" t="s">
        <v>61</v>
      </c>
      <c r="D726" s="28" t="s">
        <v>265</v>
      </c>
      <c r="E726" s="28" t="s">
        <v>194</v>
      </c>
      <c r="F726" s="28" t="s">
        <v>109</v>
      </c>
      <c r="G726" s="28" t="str">
        <f>VLOOKUP(Repository_table[[#This Row],[Country of Destination]],$T$11:$U$45,2,)</f>
        <v>Europe and Central Asia</v>
      </c>
      <c r="H726" s="28" t="s">
        <v>284</v>
      </c>
      <c r="I726" s="28" t="s">
        <v>270</v>
      </c>
      <c r="J726" s="34">
        <v>2968781</v>
      </c>
      <c r="K726" s="51">
        <v>3.62</v>
      </c>
      <c r="L726" s="171" t="s">
        <v>250</v>
      </c>
      <c r="N726" s="143"/>
    </row>
    <row r="727" spans="1:14" s="19" customFormat="1" ht="15.75" customHeight="1" x14ac:dyDescent="0.2">
      <c r="A727" s="170">
        <v>43563</v>
      </c>
      <c r="B727" s="30" t="s">
        <v>193</v>
      </c>
      <c r="C727" s="30" t="s">
        <v>211</v>
      </c>
      <c r="D727" s="28" t="s">
        <v>262</v>
      </c>
      <c r="E727" s="28" t="s">
        <v>108</v>
      </c>
      <c r="F727" s="28" t="s">
        <v>197</v>
      </c>
      <c r="G727" s="28" t="str">
        <f>VLOOKUP(Repository_table[[#This Row],[Country of Destination]],$T$11:$U$45,2,)</f>
        <v>Europe and Central Asia</v>
      </c>
      <c r="H727" s="28" t="s">
        <v>143</v>
      </c>
      <c r="I727" s="28" t="s">
        <v>263</v>
      </c>
      <c r="J727" s="34">
        <v>3380759</v>
      </c>
      <c r="K727" s="51">
        <v>6.38</v>
      </c>
      <c r="L727" s="171" t="s">
        <v>106</v>
      </c>
      <c r="N727" s="143"/>
    </row>
    <row r="728" spans="1:14" s="19" customFormat="1" ht="15.75" customHeight="1" x14ac:dyDescent="0.2">
      <c r="A728" s="170">
        <v>43563</v>
      </c>
      <c r="B728" s="30" t="s">
        <v>61</v>
      </c>
      <c r="C728" s="30" t="s">
        <v>61</v>
      </c>
      <c r="D728" s="28" t="s">
        <v>251</v>
      </c>
      <c r="E728" s="28" t="s">
        <v>108</v>
      </c>
      <c r="F728" s="28" t="s">
        <v>76</v>
      </c>
      <c r="G728" s="28" t="str">
        <f>VLOOKUP(Repository_table[[#This Row],[Country of Destination]],$T$11:$U$45,2,)</f>
        <v>Latin America and the Caribbean</v>
      </c>
      <c r="H728" s="28" t="s">
        <v>373</v>
      </c>
      <c r="I728" s="28" t="s">
        <v>270</v>
      </c>
      <c r="J728" s="34">
        <v>3279652</v>
      </c>
      <c r="K728" s="51">
        <v>6.12</v>
      </c>
      <c r="L728" s="171" t="s">
        <v>106</v>
      </c>
      <c r="N728" s="143"/>
    </row>
    <row r="729" spans="1:14" s="19" customFormat="1" ht="15.75" customHeight="1" x14ac:dyDescent="0.2">
      <c r="A729" s="170">
        <v>43565</v>
      </c>
      <c r="B729" s="30" t="s">
        <v>61</v>
      </c>
      <c r="C729" s="30" t="s">
        <v>61</v>
      </c>
      <c r="D729" s="28" t="s">
        <v>252</v>
      </c>
      <c r="E729" s="28" t="s">
        <v>108</v>
      </c>
      <c r="F729" s="28" t="s">
        <v>369</v>
      </c>
      <c r="G729" s="28" t="str">
        <f>VLOOKUP(Repository_table[[#This Row],[Country of Destination]],$T$11:$U$45,2,)</f>
        <v>East Asia and Pacific</v>
      </c>
      <c r="H729" s="28" t="s">
        <v>228</v>
      </c>
      <c r="I729" s="28" t="s">
        <v>270</v>
      </c>
      <c r="J729" s="34">
        <v>2924760</v>
      </c>
      <c r="K729" s="51">
        <v>3.12</v>
      </c>
      <c r="L729" s="171"/>
      <c r="N729" s="143"/>
    </row>
    <row r="730" spans="1:14" s="19" customFormat="1" ht="25.5" x14ac:dyDescent="0.2">
      <c r="A730" s="170">
        <v>43567</v>
      </c>
      <c r="B730" s="30" t="s">
        <v>302</v>
      </c>
      <c r="C730" s="30" t="s">
        <v>303</v>
      </c>
      <c r="D730" s="28" t="s">
        <v>301</v>
      </c>
      <c r="E730" s="28" t="s">
        <v>194</v>
      </c>
      <c r="F730" s="28" t="s">
        <v>197</v>
      </c>
      <c r="G730" s="28" t="str">
        <f>VLOOKUP(Repository_table[[#This Row],[Country of Destination]],$T$11:$U$45,2,)</f>
        <v>Europe and Central Asia</v>
      </c>
      <c r="H730" s="28" t="s">
        <v>375</v>
      </c>
      <c r="I730" s="28" t="s">
        <v>306</v>
      </c>
      <c r="J730" s="34">
        <v>3311703</v>
      </c>
      <c r="K730" s="51">
        <v>3.62</v>
      </c>
      <c r="L730" s="171" t="s">
        <v>70</v>
      </c>
      <c r="N730" s="143"/>
    </row>
    <row r="731" spans="1:14" s="19" customFormat="1" x14ac:dyDescent="0.2">
      <c r="A731" s="170">
        <v>43567</v>
      </c>
      <c r="B731" s="30" t="s">
        <v>61</v>
      </c>
      <c r="C731" s="30" t="s">
        <v>61</v>
      </c>
      <c r="D731" s="28" t="s">
        <v>265</v>
      </c>
      <c r="E731" s="28" t="s">
        <v>194</v>
      </c>
      <c r="F731" s="28" t="s">
        <v>197</v>
      </c>
      <c r="G731" s="28" t="str">
        <f>VLOOKUP(Repository_table[[#This Row],[Country of Destination]],$T$11:$U$45,2,)</f>
        <v>Europe and Central Asia</v>
      </c>
      <c r="H731" s="28" t="s">
        <v>305</v>
      </c>
      <c r="I731" s="28" t="s">
        <v>270</v>
      </c>
      <c r="J731" s="34">
        <v>3690627</v>
      </c>
      <c r="K731" s="51">
        <v>3.88</v>
      </c>
      <c r="L731" s="171" t="s">
        <v>70</v>
      </c>
      <c r="N731" s="143"/>
    </row>
    <row r="732" spans="1:14" s="19" customFormat="1" ht="15.75" customHeight="1" x14ac:dyDescent="0.2">
      <c r="A732" s="170">
        <v>43568</v>
      </c>
      <c r="B732" s="30" t="s">
        <v>61</v>
      </c>
      <c r="C732" s="30" t="s">
        <v>61</v>
      </c>
      <c r="D732" s="28" t="s">
        <v>251</v>
      </c>
      <c r="E732" s="28" t="s">
        <v>108</v>
      </c>
      <c r="F732" s="28" t="s">
        <v>113</v>
      </c>
      <c r="G732" s="28" t="str">
        <f>VLOOKUP(Repository_table[[#This Row],[Country of Destination]],$T$11:$U$45,2,)</f>
        <v>East Asia and Pacific</v>
      </c>
      <c r="H732" s="28" t="s">
        <v>254</v>
      </c>
      <c r="I732" s="28" t="s">
        <v>270</v>
      </c>
      <c r="J732" s="34">
        <v>3082903</v>
      </c>
      <c r="K732" s="51">
        <v>3.12</v>
      </c>
      <c r="L732" s="171"/>
      <c r="N732" s="143"/>
    </row>
    <row r="733" spans="1:14" s="19" customFormat="1" ht="15.75" customHeight="1" x14ac:dyDescent="0.2">
      <c r="A733" s="170">
        <v>43569</v>
      </c>
      <c r="B733" s="30" t="s">
        <v>61</v>
      </c>
      <c r="C733" s="30" t="s">
        <v>61</v>
      </c>
      <c r="D733" s="28" t="s">
        <v>251</v>
      </c>
      <c r="E733" s="28" t="s">
        <v>108</v>
      </c>
      <c r="F733" s="28" t="s">
        <v>293</v>
      </c>
      <c r="G733" s="28" t="str">
        <f>VLOOKUP(Repository_table[[#This Row],[Country of Destination]],$T$11:$U$45,2,)</f>
        <v>East Asia and Pacific</v>
      </c>
      <c r="H733" s="28" t="s">
        <v>264</v>
      </c>
      <c r="I733" s="28" t="s">
        <v>270</v>
      </c>
      <c r="J733" s="34">
        <v>320342</v>
      </c>
      <c r="K733" s="51">
        <v>6.12</v>
      </c>
      <c r="L733" s="171" t="s">
        <v>220</v>
      </c>
      <c r="N733" s="143"/>
    </row>
    <row r="734" spans="1:14" s="19" customFormat="1" ht="15.75" customHeight="1" x14ac:dyDescent="0.2">
      <c r="A734" s="170">
        <v>43569</v>
      </c>
      <c r="B734" s="30" t="s">
        <v>61</v>
      </c>
      <c r="C734" s="30" t="s">
        <v>61</v>
      </c>
      <c r="D734" s="28" t="s">
        <v>251</v>
      </c>
      <c r="E734" s="28" t="s">
        <v>108</v>
      </c>
      <c r="F734" s="28" t="s">
        <v>113</v>
      </c>
      <c r="G734" s="28" t="str">
        <f>VLOOKUP(Repository_table[[#This Row],[Country of Destination]],$T$11:$U$45,2,)</f>
        <v>East Asia and Pacific</v>
      </c>
      <c r="H734" s="28" t="s">
        <v>264</v>
      </c>
      <c r="I734" s="28" t="s">
        <v>270</v>
      </c>
      <c r="J734" s="34">
        <v>2956944</v>
      </c>
      <c r="K734" s="51">
        <v>6.12</v>
      </c>
      <c r="L734" s="171" t="s">
        <v>220</v>
      </c>
      <c r="N734" s="143"/>
    </row>
    <row r="735" spans="1:14" s="19" customFormat="1" ht="25.5" x14ac:dyDescent="0.2">
      <c r="A735" s="170">
        <v>43570</v>
      </c>
      <c r="B735" s="30" t="s">
        <v>302</v>
      </c>
      <c r="C735" s="30" t="s">
        <v>303</v>
      </c>
      <c r="D735" s="28" t="s">
        <v>301</v>
      </c>
      <c r="E735" s="28" t="s">
        <v>194</v>
      </c>
      <c r="F735" s="28" t="s">
        <v>204</v>
      </c>
      <c r="G735" s="28" t="str">
        <f>VLOOKUP(Repository_table[[#This Row],[Country of Destination]],$T$11:$U$45,2,)</f>
        <v>Europe and Central Asia</v>
      </c>
      <c r="H735" s="28" t="s">
        <v>80</v>
      </c>
      <c r="I735" s="28" t="s">
        <v>306</v>
      </c>
      <c r="J735" s="34">
        <v>3702261</v>
      </c>
      <c r="K735" s="51">
        <v>4.6500000000000004</v>
      </c>
      <c r="L735" s="171" t="s">
        <v>70</v>
      </c>
      <c r="N735" s="143"/>
    </row>
    <row r="736" spans="1:14" s="19" customFormat="1" x14ac:dyDescent="0.2">
      <c r="A736" s="170">
        <v>43570</v>
      </c>
      <c r="B736" s="30" t="s">
        <v>61</v>
      </c>
      <c r="C736" s="30" t="s">
        <v>61</v>
      </c>
      <c r="D736" s="28" t="s">
        <v>252</v>
      </c>
      <c r="E736" s="28" t="s">
        <v>108</v>
      </c>
      <c r="F736" s="28" t="s">
        <v>68</v>
      </c>
      <c r="G736" s="28" t="str">
        <f>VLOOKUP(Repository_table[[#This Row],[Country of Destination]],$T$11:$U$45,2,)</f>
        <v>South Asia</v>
      </c>
      <c r="H736" s="28" t="s">
        <v>246</v>
      </c>
      <c r="I736" s="28" t="s">
        <v>270</v>
      </c>
      <c r="J736" s="34">
        <v>3633674</v>
      </c>
      <c r="K736" s="51">
        <v>3.12</v>
      </c>
      <c r="L736" s="171"/>
      <c r="N736" s="143"/>
    </row>
    <row r="737" spans="1:14" s="19" customFormat="1" ht="15.75" customHeight="1" x14ac:dyDescent="0.2">
      <c r="A737" s="170">
        <v>43571</v>
      </c>
      <c r="B737" s="30" t="s">
        <v>61</v>
      </c>
      <c r="C737" s="30" t="s">
        <v>61</v>
      </c>
      <c r="D737" s="28" t="s">
        <v>252</v>
      </c>
      <c r="E737" s="28" t="s">
        <v>108</v>
      </c>
      <c r="F737" s="28" t="s">
        <v>197</v>
      </c>
      <c r="G737" s="28" t="str">
        <f>VLOOKUP(Repository_table[[#This Row],[Country of Destination]],$T$11:$U$45,2,)</f>
        <v>Europe and Central Asia</v>
      </c>
      <c r="H737" s="28" t="s">
        <v>237</v>
      </c>
      <c r="I737" s="28" t="s">
        <v>270</v>
      </c>
      <c r="J737" s="34">
        <v>3318405</v>
      </c>
      <c r="K737" s="51">
        <v>3.12</v>
      </c>
      <c r="L737" s="171"/>
      <c r="N737" s="143"/>
    </row>
    <row r="738" spans="1:14" s="19" customFormat="1" ht="15.75" customHeight="1" x14ac:dyDescent="0.2">
      <c r="A738" s="170">
        <v>43572</v>
      </c>
      <c r="B738" s="30" t="s">
        <v>193</v>
      </c>
      <c r="C738" s="30" t="s">
        <v>212</v>
      </c>
      <c r="D738" s="28" t="s">
        <v>262</v>
      </c>
      <c r="E738" s="28" t="s">
        <v>108</v>
      </c>
      <c r="F738" s="28" t="s">
        <v>81</v>
      </c>
      <c r="G738" s="28" t="str">
        <f>VLOOKUP(Repository_table[[#This Row],[Country of Destination]],$T$11:$U$45,2,)</f>
        <v>East Asia and Pacific</v>
      </c>
      <c r="H738" s="28" t="s">
        <v>299</v>
      </c>
      <c r="I738" s="28" t="s">
        <v>263</v>
      </c>
      <c r="J738" s="34">
        <v>3483836</v>
      </c>
      <c r="K738" s="51">
        <v>7.49</v>
      </c>
      <c r="L738" s="171" t="s">
        <v>106</v>
      </c>
      <c r="N738" s="143"/>
    </row>
    <row r="739" spans="1:14" s="19" customFormat="1" ht="15.75" customHeight="1" x14ac:dyDescent="0.2">
      <c r="A739" s="170">
        <v>43573</v>
      </c>
      <c r="B739" s="30" t="s">
        <v>61</v>
      </c>
      <c r="C739" s="30" t="s">
        <v>61</v>
      </c>
      <c r="D739" s="28" t="s">
        <v>252</v>
      </c>
      <c r="E739" s="28" t="s">
        <v>108</v>
      </c>
      <c r="F739" s="28" t="s">
        <v>241</v>
      </c>
      <c r="G739" s="28" t="str">
        <f>VLOOKUP(Repository_table[[#This Row],[Country of Destination]],$T$11:$U$45,2,)</f>
        <v>Europe and Central Asia</v>
      </c>
      <c r="H739" s="28" t="s">
        <v>287</v>
      </c>
      <c r="I739" s="28" t="s">
        <v>270</v>
      </c>
      <c r="J739" s="34">
        <v>3273999</v>
      </c>
      <c r="K739" s="51">
        <v>6.12</v>
      </c>
      <c r="L739" s="171" t="s">
        <v>106</v>
      </c>
      <c r="N739" s="143"/>
    </row>
    <row r="740" spans="1:14" s="19" customFormat="1" ht="15.75" customHeight="1" x14ac:dyDescent="0.2">
      <c r="A740" s="170">
        <v>43574</v>
      </c>
      <c r="B740" s="30" t="s">
        <v>61</v>
      </c>
      <c r="C740" s="30" t="s">
        <v>61</v>
      </c>
      <c r="D740" s="28" t="s">
        <v>252</v>
      </c>
      <c r="E740" s="28" t="s">
        <v>108</v>
      </c>
      <c r="F740" s="28" t="s">
        <v>331</v>
      </c>
      <c r="G740" s="28" t="str">
        <f>VLOOKUP(Repository_table[[#This Row],[Country of Destination]],$T$11:$U$45,2,)</f>
        <v>Middle East and North Africa</v>
      </c>
      <c r="H740" s="28" t="s">
        <v>180</v>
      </c>
      <c r="I740" s="28" t="s">
        <v>270</v>
      </c>
      <c r="J740" s="34">
        <v>3274905</v>
      </c>
      <c r="K740" s="51">
        <v>3.12</v>
      </c>
      <c r="L740" s="171"/>
      <c r="N740" s="143"/>
    </row>
    <row r="741" spans="1:14" s="19" customFormat="1" ht="25.5" x14ac:dyDescent="0.2">
      <c r="A741" s="170">
        <v>43576</v>
      </c>
      <c r="B741" s="30" t="s">
        <v>302</v>
      </c>
      <c r="C741" s="30" t="s">
        <v>303</v>
      </c>
      <c r="D741" s="28" t="s">
        <v>301</v>
      </c>
      <c r="E741" s="28" t="s">
        <v>194</v>
      </c>
      <c r="F741" s="28" t="s">
        <v>81</v>
      </c>
      <c r="G741" s="28" t="str">
        <f>VLOOKUP(Repository_table[[#This Row],[Country of Destination]],$T$11:$U$45,2,)</f>
        <v>East Asia and Pacific</v>
      </c>
      <c r="H741" s="28" t="s">
        <v>110</v>
      </c>
      <c r="I741" s="28" t="s">
        <v>306</v>
      </c>
      <c r="J741" s="34">
        <v>3699644</v>
      </c>
      <c r="K741" s="51">
        <v>3.62</v>
      </c>
      <c r="L741" s="171" t="s">
        <v>70</v>
      </c>
      <c r="N741" s="143"/>
    </row>
    <row r="742" spans="1:14" s="19" customFormat="1" ht="15.75" customHeight="1" x14ac:dyDescent="0.2">
      <c r="A742" s="170">
        <v>43576</v>
      </c>
      <c r="B742" s="30" t="s">
        <v>61</v>
      </c>
      <c r="C742" s="30" t="s">
        <v>61</v>
      </c>
      <c r="D742" s="28" t="s">
        <v>251</v>
      </c>
      <c r="E742" s="28" t="s">
        <v>108</v>
      </c>
      <c r="F742" s="28" t="s">
        <v>76</v>
      </c>
      <c r="G742" s="28" t="str">
        <f>VLOOKUP(Repository_table[[#This Row],[Country of Destination]],$T$11:$U$45,2,)</f>
        <v>Latin America and the Caribbean</v>
      </c>
      <c r="H742" s="28" t="s">
        <v>380</v>
      </c>
      <c r="I742" s="28" t="s">
        <v>270</v>
      </c>
      <c r="J742" s="34">
        <v>3464103</v>
      </c>
      <c r="K742" s="51">
        <v>3.12</v>
      </c>
      <c r="L742" s="171"/>
      <c r="N742" s="143"/>
    </row>
    <row r="743" spans="1:14" s="19" customFormat="1" x14ac:dyDescent="0.2">
      <c r="A743" s="170">
        <v>43576</v>
      </c>
      <c r="B743" s="30" t="s">
        <v>61</v>
      </c>
      <c r="C743" s="30" t="s">
        <v>61</v>
      </c>
      <c r="D743" s="28" t="s">
        <v>265</v>
      </c>
      <c r="E743" s="28" t="s">
        <v>194</v>
      </c>
      <c r="F743" s="28" t="s">
        <v>69</v>
      </c>
      <c r="G743" s="28" t="str">
        <f>VLOOKUP(Repository_table[[#This Row],[Country of Destination]],$T$11:$U$45,2,)</f>
        <v>Europe and Central Asia</v>
      </c>
      <c r="H743" s="28" t="s">
        <v>181</v>
      </c>
      <c r="I743" s="28" t="s">
        <v>270</v>
      </c>
      <c r="J743" s="34">
        <v>3489399</v>
      </c>
      <c r="K743" s="51">
        <v>3.52</v>
      </c>
      <c r="L743" s="171" t="s">
        <v>70</v>
      </c>
      <c r="N743" s="143"/>
    </row>
    <row r="744" spans="1:14" s="19" customFormat="1" ht="15.75" customHeight="1" x14ac:dyDescent="0.2">
      <c r="A744" s="170">
        <v>43577</v>
      </c>
      <c r="B744" s="30" t="s">
        <v>193</v>
      </c>
      <c r="C744" s="30" t="s">
        <v>211</v>
      </c>
      <c r="D744" s="28" t="s">
        <v>262</v>
      </c>
      <c r="E744" s="28" t="s">
        <v>108</v>
      </c>
      <c r="F744" s="28" t="s">
        <v>81</v>
      </c>
      <c r="G744" s="28" t="str">
        <f>VLOOKUP(Repository_table[[#This Row],[Country of Destination]],$T$11:$U$45,2,)</f>
        <v>East Asia and Pacific</v>
      </c>
      <c r="H744" s="28" t="s">
        <v>382</v>
      </c>
      <c r="I744" s="28" t="s">
        <v>263</v>
      </c>
      <c r="J744" s="34">
        <v>3410473</v>
      </c>
      <c r="K744" s="51">
        <v>6.34</v>
      </c>
      <c r="L744" s="171" t="s">
        <v>106</v>
      </c>
      <c r="N744" s="143"/>
    </row>
    <row r="745" spans="1:14" s="19" customFormat="1" ht="15.75" customHeight="1" x14ac:dyDescent="0.2">
      <c r="A745" s="170">
        <v>43577</v>
      </c>
      <c r="B745" s="30" t="s">
        <v>61</v>
      </c>
      <c r="C745" s="30" t="s">
        <v>61</v>
      </c>
      <c r="D745" s="28" t="s">
        <v>265</v>
      </c>
      <c r="E745" s="28" t="s">
        <v>194</v>
      </c>
      <c r="F745" s="28" t="s">
        <v>197</v>
      </c>
      <c r="G745" s="28" t="str">
        <f>VLOOKUP(Repository_table[[#This Row],[Country of Destination]],$T$11:$U$45,2,)</f>
        <v>Europe and Central Asia</v>
      </c>
      <c r="H745" s="28" t="s">
        <v>161</v>
      </c>
      <c r="I745" s="28" t="s">
        <v>270</v>
      </c>
      <c r="J745" s="34">
        <v>3390812</v>
      </c>
      <c r="K745" s="51">
        <v>3.51</v>
      </c>
      <c r="L745" s="171" t="s">
        <v>70</v>
      </c>
      <c r="N745" s="143"/>
    </row>
    <row r="746" spans="1:14" s="19" customFormat="1" ht="15.75" customHeight="1" x14ac:dyDescent="0.2">
      <c r="A746" s="170">
        <v>43579</v>
      </c>
      <c r="B746" s="30" t="s">
        <v>61</v>
      </c>
      <c r="C746" s="30" t="s">
        <v>61</v>
      </c>
      <c r="D746" s="28" t="s">
        <v>251</v>
      </c>
      <c r="E746" s="28" t="s">
        <v>108</v>
      </c>
      <c r="F746" s="28" t="s">
        <v>112</v>
      </c>
      <c r="G746" s="28" t="str">
        <f>VLOOKUP(Repository_table[[#This Row],[Country of Destination]],$T$11:$U$45,2,)</f>
        <v>Latin America and the Caribbean</v>
      </c>
      <c r="H746" s="28" t="s">
        <v>168</v>
      </c>
      <c r="I746" s="28" t="s">
        <v>270</v>
      </c>
      <c r="J746" s="34">
        <v>2924988</v>
      </c>
      <c r="K746" s="51">
        <v>6.12</v>
      </c>
      <c r="L746" s="171" t="s">
        <v>106</v>
      </c>
      <c r="N746" s="143"/>
    </row>
    <row r="747" spans="1:14" s="19" customFormat="1" ht="15.75" customHeight="1" x14ac:dyDescent="0.2">
      <c r="A747" s="170">
        <v>43580</v>
      </c>
      <c r="B747" s="30" t="s">
        <v>61</v>
      </c>
      <c r="C747" s="30" t="s">
        <v>61</v>
      </c>
      <c r="D747" s="28" t="s">
        <v>251</v>
      </c>
      <c r="E747" s="28" t="s">
        <v>108</v>
      </c>
      <c r="F747" s="28" t="s">
        <v>112</v>
      </c>
      <c r="G747" s="28" t="str">
        <f>VLOOKUP(Repository_table[[#This Row],[Country of Destination]],$T$11:$U$45,2,)</f>
        <v>Latin America and the Caribbean</v>
      </c>
      <c r="H747" s="28" t="s">
        <v>277</v>
      </c>
      <c r="I747" s="28" t="s">
        <v>270</v>
      </c>
      <c r="J747" s="34">
        <v>3324872</v>
      </c>
      <c r="K747" s="51">
        <v>3.12</v>
      </c>
      <c r="L747" s="171"/>
      <c r="N747" s="143"/>
    </row>
    <row r="748" spans="1:14" s="19" customFormat="1" ht="15.75" customHeight="1" x14ac:dyDescent="0.2">
      <c r="A748" s="170">
        <v>43581</v>
      </c>
      <c r="B748" s="30" t="s">
        <v>61</v>
      </c>
      <c r="C748" s="30" t="s">
        <v>61</v>
      </c>
      <c r="D748" s="28" t="s">
        <v>265</v>
      </c>
      <c r="E748" s="28" t="s">
        <v>194</v>
      </c>
      <c r="F748" s="28" t="s">
        <v>369</v>
      </c>
      <c r="G748" s="28" t="str">
        <f>VLOOKUP(Repository_table[[#This Row],[Country of Destination]],$T$11:$U$45,2,)</f>
        <v>East Asia and Pacific</v>
      </c>
      <c r="H748" s="28" t="s">
        <v>244</v>
      </c>
      <c r="I748" s="28" t="s">
        <v>270</v>
      </c>
      <c r="J748" s="34">
        <v>3424068</v>
      </c>
      <c r="K748" s="51">
        <v>4.8899999999999997</v>
      </c>
      <c r="L748" s="171" t="s">
        <v>70</v>
      </c>
      <c r="N748" s="143"/>
    </row>
    <row r="749" spans="1:14" s="19" customFormat="1" ht="15.75" customHeight="1" x14ac:dyDescent="0.2">
      <c r="A749" s="170">
        <v>43582</v>
      </c>
      <c r="B749" s="30" t="s">
        <v>61</v>
      </c>
      <c r="C749" s="30" t="s">
        <v>61</v>
      </c>
      <c r="D749" s="28" t="s">
        <v>265</v>
      </c>
      <c r="E749" s="28" t="s">
        <v>194</v>
      </c>
      <c r="F749" s="28" t="s">
        <v>76</v>
      </c>
      <c r="G749" s="28" t="str">
        <f>VLOOKUP(Repository_table[[#This Row],[Country of Destination]],$T$11:$U$45,2,)</f>
        <v>Latin America and the Caribbean</v>
      </c>
      <c r="H749" s="28" t="s">
        <v>381</v>
      </c>
      <c r="I749" s="28" t="s">
        <v>270</v>
      </c>
      <c r="J749" s="34">
        <v>3662243</v>
      </c>
      <c r="K749" s="51">
        <v>4.34</v>
      </c>
      <c r="L749" s="171" t="s">
        <v>70</v>
      </c>
      <c r="N749" s="143"/>
    </row>
    <row r="750" spans="1:14" s="19" customFormat="1" ht="15.75" customHeight="1" x14ac:dyDescent="0.2">
      <c r="A750" s="170">
        <v>43583</v>
      </c>
      <c r="B750" s="30" t="s">
        <v>193</v>
      </c>
      <c r="C750" s="30" t="s">
        <v>211</v>
      </c>
      <c r="D750" s="28" t="s">
        <v>262</v>
      </c>
      <c r="E750" s="28" t="s">
        <v>108</v>
      </c>
      <c r="F750" s="28" t="s">
        <v>178</v>
      </c>
      <c r="G750" s="28" t="str">
        <f>VLOOKUP(Repository_table[[#This Row],[Country of Destination]],$T$11:$U$45,2,)</f>
        <v>Latin America and the Caribbean</v>
      </c>
      <c r="H750" s="28" t="s">
        <v>383</v>
      </c>
      <c r="I750" s="28" t="s">
        <v>263</v>
      </c>
      <c r="J750" s="34">
        <v>2193709</v>
      </c>
      <c r="K750" s="51">
        <v>6.34</v>
      </c>
      <c r="L750" s="171" t="s">
        <v>220</v>
      </c>
      <c r="N750" s="143"/>
    </row>
    <row r="751" spans="1:14" s="19" customFormat="1" ht="15.75" customHeight="1" x14ac:dyDescent="0.2">
      <c r="A751" s="170">
        <v>43583</v>
      </c>
      <c r="B751" s="30" t="s">
        <v>193</v>
      </c>
      <c r="C751" s="30" t="s">
        <v>211</v>
      </c>
      <c r="D751" s="28" t="s">
        <v>262</v>
      </c>
      <c r="E751" s="28" t="s">
        <v>108</v>
      </c>
      <c r="F751" s="28" t="s">
        <v>177</v>
      </c>
      <c r="G751" s="28" t="str">
        <f>VLOOKUP(Repository_table[[#This Row],[Country of Destination]],$T$11:$U$45,2,)</f>
        <v>Latin America and the Caribbean</v>
      </c>
      <c r="H751" s="28" t="s">
        <v>383</v>
      </c>
      <c r="I751" s="28" t="s">
        <v>263</v>
      </c>
      <c r="J751" s="34">
        <v>967576</v>
      </c>
      <c r="K751" s="51">
        <v>6.34</v>
      </c>
      <c r="L751" s="171" t="s">
        <v>220</v>
      </c>
      <c r="N751" s="143"/>
    </row>
    <row r="752" spans="1:14" s="19" customFormat="1" ht="15.75" customHeight="1" x14ac:dyDescent="0.2">
      <c r="A752" s="170">
        <v>43583</v>
      </c>
      <c r="B752" s="30" t="s">
        <v>61</v>
      </c>
      <c r="C752" s="30" t="s">
        <v>61</v>
      </c>
      <c r="D752" s="28" t="s">
        <v>252</v>
      </c>
      <c r="E752" s="28" t="s">
        <v>108</v>
      </c>
      <c r="F752" s="28" t="s">
        <v>331</v>
      </c>
      <c r="G752" s="28" t="str">
        <f>VLOOKUP(Repository_table[[#This Row],[Country of Destination]],$T$11:$U$45,2,)</f>
        <v>Middle East and North Africa</v>
      </c>
      <c r="H752" s="28" t="s">
        <v>271</v>
      </c>
      <c r="I752" s="28" t="s">
        <v>270</v>
      </c>
      <c r="J752" s="34">
        <v>3512460</v>
      </c>
      <c r="K752" s="51">
        <v>3.12</v>
      </c>
      <c r="L752" s="171"/>
      <c r="N752" s="143"/>
    </row>
    <row r="753" spans="1:14" s="19" customFormat="1" ht="15.75" customHeight="1" x14ac:dyDescent="0.2">
      <c r="A753" s="170">
        <v>43583</v>
      </c>
      <c r="B753" s="30" t="s">
        <v>61</v>
      </c>
      <c r="C753" s="30" t="s">
        <v>61</v>
      </c>
      <c r="D753" s="28" t="s">
        <v>251</v>
      </c>
      <c r="E753" s="28" t="s">
        <v>108</v>
      </c>
      <c r="F753" s="28" t="s">
        <v>113</v>
      </c>
      <c r="G753" s="28" t="str">
        <f>VLOOKUP(Repository_table[[#This Row],[Country of Destination]],$T$11:$U$45,2,)</f>
        <v>East Asia and Pacific</v>
      </c>
      <c r="H753" s="28" t="s">
        <v>167</v>
      </c>
      <c r="I753" s="28" t="s">
        <v>270</v>
      </c>
      <c r="J753" s="34">
        <v>3678489</v>
      </c>
      <c r="K753" s="51">
        <v>3.12</v>
      </c>
      <c r="L753" s="171"/>
      <c r="N753" s="143"/>
    </row>
    <row r="754" spans="1:14" s="19" customFormat="1" ht="15.75" customHeight="1" x14ac:dyDescent="0.2">
      <c r="A754" s="170">
        <v>43584</v>
      </c>
      <c r="B754" s="30" t="s">
        <v>61</v>
      </c>
      <c r="C754" s="30" t="s">
        <v>61</v>
      </c>
      <c r="D754" s="28" t="s">
        <v>251</v>
      </c>
      <c r="E754" s="28" t="s">
        <v>108</v>
      </c>
      <c r="F754" s="28" t="s">
        <v>112</v>
      </c>
      <c r="G754" s="28" t="str">
        <f>VLOOKUP(Repository_table[[#This Row],[Country of Destination]],$T$11:$U$45,2,)</f>
        <v>Latin America and the Caribbean</v>
      </c>
      <c r="H754" s="28" t="s">
        <v>232</v>
      </c>
      <c r="I754" s="28" t="s">
        <v>270</v>
      </c>
      <c r="J754" s="34">
        <v>3179434</v>
      </c>
      <c r="K754" s="51">
        <v>3.12</v>
      </c>
      <c r="L754" s="171"/>
      <c r="N754" s="143"/>
    </row>
    <row r="755" spans="1:14" s="19" customFormat="1" ht="25.5" x14ac:dyDescent="0.2">
      <c r="A755" s="170">
        <v>43585</v>
      </c>
      <c r="B755" s="30" t="s">
        <v>302</v>
      </c>
      <c r="C755" s="30" t="s">
        <v>303</v>
      </c>
      <c r="D755" s="28" t="s">
        <v>301</v>
      </c>
      <c r="E755" s="28" t="s">
        <v>194</v>
      </c>
      <c r="F755" s="28" t="s">
        <v>178</v>
      </c>
      <c r="G755" s="28" t="str">
        <f>VLOOKUP(Repository_table[[#This Row],[Country of Destination]],$T$11:$U$45,2,)</f>
        <v>Latin America and the Caribbean</v>
      </c>
      <c r="H755" s="28" t="s">
        <v>384</v>
      </c>
      <c r="I755" s="28" t="s">
        <v>306</v>
      </c>
      <c r="J755" s="34">
        <v>2175657</v>
      </c>
      <c r="K755" s="51">
        <v>4.26</v>
      </c>
      <c r="L755" s="171" t="s">
        <v>70</v>
      </c>
      <c r="N755" s="143"/>
    </row>
    <row r="756" spans="1:14" s="19" customFormat="1" ht="15.75" customHeight="1" x14ac:dyDescent="0.2">
      <c r="A756" s="170">
        <v>43585</v>
      </c>
      <c r="B756" s="30" t="s">
        <v>193</v>
      </c>
      <c r="C756" s="30" t="s">
        <v>212</v>
      </c>
      <c r="D756" s="28" t="s">
        <v>262</v>
      </c>
      <c r="E756" s="28" t="s">
        <v>108</v>
      </c>
      <c r="F756" s="28" t="s">
        <v>286</v>
      </c>
      <c r="G756" s="28" t="str">
        <f>VLOOKUP(Repository_table[[#This Row],[Country of Destination]],$T$11:$U$45,2,)</f>
        <v>Europe and Central Asia</v>
      </c>
      <c r="H756" s="28" t="s">
        <v>123</v>
      </c>
      <c r="I756" s="28" t="s">
        <v>263</v>
      </c>
      <c r="J756" s="34">
        <v>3413695</v>
      </c>
      <c r="K756" s="51">
        <v>7.49</v>
      </c>
      <c r="L756" s="171" t="s">
        <v>106</v>
      </c>
      <c r="N756" s="143"/>
    </row>
    <row r="757" spans="1:14" s="19" customFormat="1" x14ac:dyDescent="0.2">
      <c r="A757" s="170">
        <v>43585</v>
      </c>
      <c r="B757" s="30" t="s">
        <v>61</v>
      </c>
      <c r="C757" s="30" t="s">
        <v>61</v>
      </c>
      <c r="D757" s="28" t="s">
        <v>265</v>
      </c>
      <c r="E757" s="28" t="s">
        <v>194</v>
      </c>
      <c r="F757" s="28" t="s">
        <v>241</v>
      </c>
      <c r="G757" s="28" t="str">
        <f>VLOOKUP(Repository_table[[#This Row],[Country of Destination]],$T$11:$U$45,2,)</f>
        <v>Europe and Central Asia</v>
      </c>
      <c r="H757" s="28" t="s">
        <v>163</v>
      </c>
      <c r="I757" s="28" t="s">
        <v>270</v>
      </c>
      <c r="J757" s="34">
        <v>3416781</v>
      </c>
      <c r="K757" s="51">
        <v>4.71</v>
      </c>
      <c r="L757" s="171" t="s">
        <v>70</v>
      </c>
      <c r="N757" s="143"/>
    </row>
    <row r="758" spans="1:14" s="19" customFormat="1" x14ac:dyDescent="0.2">
      <c r="A758" s="170">
        <v>43586</v>
      </c>
      <c r="B758" s="30" t="s">
        <v>61</v>
      </c>
      <c r="C758" s="30" t="s">
        <v>61</v>
      </c>
      <c r="D758" s="28" t="s">
        <v>252</v>
      </c>
      <c r="E758" s="28" t="s">
        <v>108</v>
      </c>
      <c r="F758" s="28" t="s">
        <v>178</v>
      </c>
      <c r="G758" s="28" t="str">
        <f>VLOOKUP(Repository_table[[#This Row],[Country of Destination]],$T$11:$U$45,2,)</f>
        <v>Latin America and the Caribbean</v>
      </c>
      <c r="H758" s="28" t="s">
        <v>373</v>
      </c>
      <c r="I758" s="28" t="s">
        <v>270</v>
      </c>
      <c r="J758" s="34">
        <v>2315155</v>
      </c>
      <c r="K758" s="51">
        <v>6.12</v>
      </c>
      <c r="L758" s="171" t="s">
        <v>220</v>
      </c>
      <c r="N758" s="143"/>
    </row>
    <row r="759" spans="1:14" s="19" customFormat="1" x14ac:dyDescent="0.2">
      <c r="A759" s="170">
        <v>43586</v>
      </c>
      <c r="B759" s="30" t="s">
        <v>61</v>
      </c>
      <c r="C759" s="30" t="s">
        <v>61</v>
      </c>
      <c r="D759" s="28" t="s">
        <v>252</v>
      </c>
      <c r="E759" s="28" t="s">
        <v>108</v>
      </c>
      <c r="F759" s="28" t="s">
        <v>177</v>
      </c>
      <c r="G759" s="28" t="str">
        <f>VLOOKUP(Repository_table[[#This Row],[Country of Destination]],$T$11:$U$45,2,)</f>
        <v>Latin America and the Caribbean</v>
      </c>
      <c r="H759" s="28" t="s">
        <v>373</v>
      </c>
      <c r="I759" s="28" t="s">
        <v>270</v>
      </c>
      <c r="J759" s="34">
        <v>960108</v>
      </c>
      <c r="K759" s="51">
        <v>6.12</v>
      </c>
      <c r="L759" s="171" t="s">
        <v>220</v>
      </c>
      <c r="N759" s="143"/>
    </row>
    <row r="760" spans="1:14" s="19" customFormat="1" x14ac:dyDescent="0.2">
      <c r="A760" s="170">
        <v>43587</v>
      </c>
      <c r="B760" s="30" t="s">
        <v>61</v>
      </c>
      <c r="C760" s="30" t="s">
        <v>61</v>
      </c>
      <c r="D760" s="28" t="s">
        <v>252</v>
      </c>
      <c r="E760" s="28" t="s">
        <v>108</v>
      </c>
      <c r="F760" s="28" t="s">
        <v>177</v>
      </c>
      <c r="G760" s="28" t="str">
        <f>VLOOKUP(Repository_table[[#This Row],[Country of Destination]],$T$11:$U$45,2,)</f>
        <v>Latin America and the Caribbean</v>
      </c>
      <c r="H760" s="28" t="s">
        <v>86</v>
      </c>
      <c r="I760" s="28" t="s">
        <v>270</v>
      </c>
      <c r="J760" s="34">
        <v>671506</v>
      </c>
      <c r="K760" s="51">
        <v>2.95</v>
      </c>
      <c r="L760" s="171" t="s">
        <v>58</v>
      </c>
      <c r="N760" s="143"/>
    </row>
    <row r="761" spans="1:14" s="19" customFormat="1" x14ac:dyDescent="0.2">
      <c r="A761" s="170">
        <v>43587</v>
      </c>
      <c r="B761" s="30" t="s">
        <v>61</v>
      </c>
      <c r="C761" s="30" t="s">
        <v>61</v>
      </c>
      <c r="D761" s="28" t="s">
        <v>252</v>
      </c>
      <c r="E761" s="28" t="s">
        <v>108</v>
      </c>
      <c r="F761" s="28" t="s">
        <v>276</v>
      </c>
      <c r="G761" s="28" t="str">
        <f>VLOOKUP(Repository_table[[#This Row],[Country of Destination]],$T$11:$U$45,2,)</f>
        <v>Latin America and the Caribbean</v>
      </c>
      <c r="H761" s="28" t="s">
        <v>86</v>
      </c>
      <c r="I761" s="28" t="s">
        <v>270</v>
      </c>
      <c r="J761" s="34">
        <v>2890457</v>
      </c>
      <c r="K761" s="51">
        <v>2.95</v>
      </c>
      <c r="L761" s="171" t="s">
        <v>58</v>
      </c>
      <c r="N761" s="143"/>
    </row>
    <row r="762" spans="1:14" s="19" customFormat="1" x14ac:dyDescent="0.2">
      <c r="A762" s="170">
        <v>43588</v>
      </c>
      <c r="B762" s="30" t="s">
        <v>61</v>
      </c>
      <c r="C762" s="30" t="s">
        <v>61</v>
      </c>
      <c r="D762" s="28" t="s">
        <v>252</v>
      </c>
      <c r="E762" s="28" t="s">
        <v>108</v>
      </c>
      <c r="F762" s="28" t="s">
        <v>241</v>
      </c>
      <c r="G762" s="28" t="str">
        <f>VLOOKUP(Repository_table[[#This Row],[Country of Destination]],$T$11:$U$45,2,)</f>
        <v>Europe and Central Asia</v>
      </c>
      <c r="H762" s="28" t="s">
        <v>296</v>
      </c>
      <c r="I762" s="28" t="s">
        <v>270</v>
      </c>
      <c r="J762" s="34">
        <v>3209415</v>
      </c>
      <c r="K762" s="51">
        <v>2.95</v>
      </c>
      <c r="L762" s="171"/>
      <c r="N762" s="143"/>
    </row>
    <row r="763" spans="1:14" s="19" customFormat="1" x14ac:dyDescent="0.2">
      <c r="A763" s="170">
        <v>43589</v>
      </c>
      <c r="B763" s="30" t="s">
        <v>61</v>
      </c>
      <c r="C763" s="30" t="s">
        <v>61</v>
      </c>
      <c r="D763" s="28" t="s">
        <v>251</v>
      </c>
      <c r="E763" s="28" t="s">
        <v>108</v>
      </c>
      <c r="F763" s="28" t="s">
        <v>113</v>
      </c>
      <c r="G763" s="28" t="str">
        <f>VLOOKUP(Repository_table[[#This Row],[Country of Destination]],$T$11:$U$45,2,)</f>
        <v>East Asia and Pacific</v>
      </c>
      <c r="H763" s="28" t="s">
        <v>344</v>
      </c>
      <c r="I763" s="28" t="s">
        <v>270</v>
      </c>
      <c r="J763" s="34">
        <v>3306393</v>
      </c>
      <c r="K763" s="51">
        <v>3.24</v>
      </c>
      <c r="L763" s="171"/>
      <c r="N763" s="143"/>
    </row>
    <row r="764" spans="1:14" s="19" customFormat="1" x14ac:dyDescent="0.2">
      <c r="A764" s="170">
        <v>43590</v>
      </c>
      <c r="B764" s="30" t="s">
        <v>61</v>
      </c>
      <c r="C764" s="30" t="s">
        <v>61</v>
      </c>
      <c r="D764" s="28" t="s">
        <v>251</v>
      </c>
      <c r="E764" s="28" t="s">
        <v>108</v>
      </c>
      <c r="F764" s="28" t="s">
        <v>157</v>
      </c>
      <c r="G764" s="28" t="str">
        <f>VLOOKUP(Repository_table[[#This Row],[Country of Destination]],$T$11:$U$45,2,)</f>
        <v>Middle East and North Africa</v>
      </c>
      <c r="H764" s="28" t="s">
        <v>231</v>
      </c>
      <c r="I764" s="28" t="s">
        <v>270</v>
      </c>
      <c r="J764" s="34">
        <v>3665446</v>
      </c>
      <c r="K764" s="51">
        <v>2.95</v>
      </c>
      <c r="L764" s="171"/>
      <c r="N764" s="143"/>
    </row>
    <row r="765" spans="1:14" s="19" customFormat="1" x14ac:dyDescent="0.2">
      <c r="A765" s="170">
        <v>43591</v>
      </c>
      <c r="B765" s="30" t="s">
        <v>61</v>
      </c>
      <c r="C765" s="30" t="s">
        <v>61</v>
      </c>
      <c r="D765" s="28" t="s">
        <v>252</v>
      </c>
      <c r="E765" s="28" t="s">
        <v>108</v>
      </c>
      <c r="F765" s="28" t="s">
        <v>177</v>
      </c>
      <c r="G765" s="28" t="str">
        <f>VLOOKUP(Repository_table[[#This Row],[Country of Destination]],$T$11:$U$45,2,)</f>
        <v>Latin America and the Caribbean</v>
      </c>
      <c r="H765" s="28" t="s">
        <v>179</v>
      </c>
      <c r="I765" s="28" t="s">
        <v>270</v>
      </c>
      <c r="J765" s="34">
        <v>3272987</v>
      </c>
      <c r="K765" s="51">
        <v>5.95</v>
      </c>
      <c r="L765" s="171" t="s">
        <v>106</v>
      </c>
      <c r="N765" s="143"/>
    </row>
    <row r="766" spans="1:14" s="19" customFormat="1" x14ac:dyDescent="0.2">
      <c r="A766" s="170">
        <v>43592</v>
      </c>
      <c r="B766" s="30" t="s">
        <v>61</v>
      </c>
      <c r="C766" s="30" t="s">
        <v>61</v>
      </c>
      <c r="D766" s="28" t="s">
        <v>251</v>
      </c>
      <c r="E766" s="28" t="s">
        <v>108</v>
      </c>
      <c r="F766" s="28" t="s">
        <v>76</v>
      </c>
      <c r="G766" s="28" t="str">
        <f>VLOOKUP(Repository_table[[#This Row],[Country of Destination]],$T$11:$U$45,2,)</f>
        <v>Latin America and the Caribbean</v>
      </c>
      <c r="H766" s="28" t="s">
        <v>387</v>
      </c>
      <c r="I766" s="28" t="s">
        <v>270</v>
      </c>
      <c r="J766" s="34">
        <v>3321371</v>
      </c>
      <c r="K766" s="51">
        <v>4.28</v>
      </c>
      <c r="L766" s="171"/>
      <c r="N766" s="143"/>
    </row>
    <row r="767" spans="1:14" s="19" customFormat="1" ht="25.5" x14ac:dyDescent="0.2">
      <c r="A767" s="170">
        <v>43593</v>
      </c>
      <c r="B767" s="30" t="s">
        <v>302</v>
      </c>
      <c r="C767" s="30" t="s">
        <v>303</v>
      </c>
      <c r="D767" s="28" t="s">
        <v>301</v>
      </c>
      <c r="E767" s="28" t="s">
        <v>194</v>
      </c>
      <c r="F767" s="28" t="s">
        <v>253</v>
      </c>
      <c r="G767" s="28" t="str">
        <f>VLOOKUP(Repository_table[[#This Row],[Country of Destination]],$T$11:$U$45,2,)</f>
        <v>Europe and Central Asia</v>
      </c>
      <c r="H767" s="28" t="s">
        <v>316</v>
      </c>
      <c r="I767" s="28" t="s">
        <v>306</v>
      </c>
      <c r="J767" s="34">
        <v>3306419</v>
      </c>
      <c r="K767" s="51">
        <v>4.13</v>
      </c>
      <c r="L767" s="171"/>
      <c r="N767" s="143"/>
    </row>
    <row r="768" spans="1:14" s="19" customFormat="1" x14ac:dyDescent="0.2">
      <c r="A768" s="170">
        <v>43593</v>
      </c>
      <c r="B768" s="30" t="s">
        <v>61</v>
      </c>
      <c r="C768" s="30" t="s">
        <v>61</v>
      </c>
      <c r="D768" s="28" t="s">
        <v>251</v>
      </c>
      <c r="E768" s="28" t="s">
        <v>108</v>
      </c>
      <c r="F768" s="28" t="s">
        <v>113</v>
      </c>
      <c r="G768" s="28" t="str">
        <f>VLOOKUP(Repository_table[[#This Row],[Country of Destination]],$T$11:$U$45,2,)</f>
        <v>East Asia and Pacific</v>
      </c>
      <c r="H768" s="28" t="s">
        <v>376</v>
      </c>
      <c r="I768" s="28" t="s">
        <v>270</v>
      </c>
      <c r="J768" s="34">
        <v>3709093</v>
      </c>
      <c r="K768" s="51">
        <v>2.95</v>
      </c>
      <c r="L768" s="171"/>
      <c r="N768" s="143"/>
    </row>
    <row r="769" spans="1:14" s="19" customFormat="1" x14ac:dyDescent="0.2">
      <c r="A769" s="170">
        <v>43594</v>
      </c>
      <c r="B769" s="30" t="s">
        <v>193</v>
      </c>
      <c r="C769" s="30" t="s">
        <v>211</v>
      </c>
      <c r="D769" s="28" t="s">
        <v>262</v>
      </c>
      <c r="E769" s="28" t="s">
        <v>108</v>
      </c>
      <c r="F769" s="28" t="s">
        <v>241</v>
      </c>
      <c r="G769" s="28" t="str">
        <f>VLOOKUP(Repository_table[[#This Row],[Country of Destination]],$T$11:$U$45,2,)</f>
        <v>Europe and Central Asia</v>
      </c>
      <c r="H769" s="28" t="s">
        <v>391</v>
      </c>
      <c r="I769" s="28" t="s">
        <v>263</v>
      </c>
      <c r="J769" s="34">
        <v>3359977</v>
      </c>
      <c r="K769" s="51">
        <v>6.24</v>
      </c>
      <c r="L769" s="171" t="s">
        <v>106</v>
      </c>
      <c r="N769" s="143"/>
    </row>
    <row r="770" spans="1:14" s="19" customFormat="1" x14ac:dyDescent="0.2">
      <c r="A770" s="170">
        <v>43594</v>
      </c>
      <c r="B770" s="30" t="s">
        <v>61</v>
      </c>
      <c r="C770" s="30" t="s">
        <v>61</v>
      </c>
      <c r="D770" s="28" t="s">
        <v>252</v>
      </c>
      <c r="E770" s="28" t="s">
        <v>108</v>
      </c>
      <c r="F770" s="28" t="s">
        <v>225</v>
      </c>
      <c r="G770" s="28" t="str">
        <f>VLOOKUP(Repository_table[[#This Row],[Country of Destination]],$T$11:$U$45,2,)</f>
        <v>Middle East and North Africa</v>
      </c>
      <c r="H770" s="28" t="s">
        <v>111</v>
      </c>
      <c r="I770" s="28" t="s">
        <v>270</v>
      </c>
      <c r="J770" s="34">
        <v>3502012</v>
      </c>
      <c r="K770" s="51">
        <v>3.79</v>
      </c>
      <c r="L770" s="171"/>
      <c r="N770" s="143"/>
    </row>
    <row r="771" spans="1:14" s="19" customFormat="1" x14ac:dyDescent="0.2">
      <c r="A771" s="170">
        <v>43595</v>
      </c>
      <c r="B771" s="30" t="s">
        <v>61</v>
      </c>
      <c r="C771" s="30" t="s">
        <v>61</v>
      </c>
      <c r="D771" s="28" t="s">
        <v>251</v>
      </c>
      <c r="E771" s="28" t="s">
        <v>108</v>
      </c>
      <c r="F771" s="28" t="s">
        <v>293</v>
      </c>
      <c r="G771" s="28" t="str">
        <f>VLOOKUP(Repository_table[[#This Row],[Country of Destination]],$T$11:$U$45,2,)</f>
        <v>East Asia and Pacific</v>
      </c>
      <c r="H771" s="28" t="s">
        <v>170</v>
      </c>
      <c r="I771" s="28" t="s">
        <v>270</v>
      </c>
      <c r="J771" s="34">
        <v>3397055</v>
      </c>
      <c r="K771" s="51">
        <v>2.95</v>
      </c>
      <c r="L771" s="171"/>
      <c r="N771" s="143"/>
    </row>
    <row r="772" spans="1:14" s="19" customFormat="1" ht="25.5" x14ac:dyDescent="0.2">
      <c r="A772" s="170">
        <v>43597</v>
      </c>
      <c r="B772" s="30" t="s">
        <v>302</v>
      </c>
      <c r="C772" s="30" t="s">
        <v>303</v>
      </c>
      <c r="D772" s="28" t="s">
        <v>301</v>
      </c>
      <c r="E772" s="28" t="s">
        <v>194</v>
      </c>
      <c r="F772" s="28" t="s">
        <v>304</v>
      </c>
      <c r="G772" s="28" t="str">
        <f>VLOOKUP(Repository_table[[#This Row],[Country of Destination]],$T$11:$U$45,2,)</f>
        <v>Europe and Central Asia</v>
      </c>
      <c r="H772" s="28" t="s">
        <v>305</v>
      </c>
      <c r="I772" s="28" t="s">
        <v>306</v>
      </c>
      <c r="J772" s="34">
        <v>3496973</v>
      </c>
      <c r="K772" s="51">
        <v>3.82</v>
      </c>
      <c r="L772" s="171"/>
      <c r="N772" s="143"/>
    </row>
    <row r="773" spans="1:14" s="19" customFormat="1" x14ac:dyDescent="0.2">
      <c r="A773" s="170">
        <v>43597</v>
      </c>
      <c r="B773" s="30" t="s">
        <v>61</v>
      </c>
      <c r="C773" s="30" t="s">
        <v>61</v>
      </c>
      <c r="D773" s="28" t="s">
        <v>251</v>
      </c>
      <c r="E773" s="28" t="s">
        <v>108</v>
      </c>
      <c r="F773" s="28" t="s">
        <v>112</v>
      </c>
      <c r="G773" s="28" t="str">
        <f>VLOOKUP(Repository_table[[#This Row],[Country of Destination]],$T$11:$U$45,2,)</f>
        <v>Latin America and the Caribbean</v>
      </c>
      <c r="H773" s="28" t="s">
        <v>176</v>
      </c>
      <c r="I773" s="28" t="s">
        <v>270</v>
      </c>
      <c r="J773" s="34">
        <v>2837190</v>
      </c>
      <c r="K773" s="51">
        <v>2.95</v>
      </c>
      <c r="L773" s="171"/>
      <c r="N773" s="143"/>
    </row>
    <row r="774" spans="1:14" s="19" customFormat="1" x14ac:dyDescent="0.2">
      <c r="A774" s="170">
        <v>43598</v>
      </c>
      <c r="B774" s="30" t="s">
        <v>193</v>
      </c>
      <c r="C774" s="30" t="s">
        <v>212</v>
      </c>
      <c r="D774" s="28" t="s">
        <v>262</v>
      </c>
      <c r="E774" s="28" t="s">
        <v>108</v>
      </c>
      <c r="F774" s="28" t="s">
        <v>81</v>
      </c>
      <c r="G774" s="28" t="str">
        <f>VLOOKUP(Repository_table[[#This Row],[Country of Destination]],$T$11:$U$45,2,)</f>
        <v>East Asia and Pacific</v>
      </c>
      <c r="H774" s="28" t="s">
        <v>214</v>
      </c>
      <c r="I774" s="28" t="s">
        <v>263</v>
      </c>
      <c r="J774" s="34">
        <v>3745430</v>
      </c>
      <c r="K774" s="51">
        <v>7.82</v>
      </c>
      <c r="L774" s="171" t="s">
        <v>106</v>
      </c>
      <c r="N774" s="143"/>
    </row>
    <row r="775" spans="1:14" s="19" customFormat="1" x14ac:dyDescent="0.2">
      <c r="A775" s="170">
        <v>43598</v>
      </c>
      <c r="B775" s="30" t="s">
        <v>61</v>
      </c>
      <c r="C775" s="30" t="s">
        <v>61</v>
      </c>
      <c r="D775" s="28" t="s">
        <v>251</v>
      </c>
      <c r="E775" s="28" t="s">
        <v>108</v>
      </c>
      <c r="F775" s="28" t="s">
        <v>76</v>
      </c>
      <c r="G775" s="28" t="str">
        <f>VLOOKUP(Repository_table[[#This Row],[Country of Destination]],$T$11:$U$45,2,)</f>
        <v>Latin America and the Caribbean</v>
      </c>
      <c r="H775" s="28" t="s">
        <v>187</v>
      </c>
      <c r="I775" s="28" t="s">
        <v>270</v>
      </c>
      <c r="J775" s="34">
        <v>3024441</v>
      </c>
      <c r="K775" s="51">
        <v>2.95</v>
      </c>
      <c r="L775" s="171"/>
      <c r="N775" s="143"/>
    </row>
    <row r="776" spans="1:14" s="19" customFormat="1" x14ac:dyDescent="0.2">
      <c r="A776" s="170">
        <v>43598</v>
      </c>
      <c r="B776" s="30" t="s">
        <v>61</v>
      </c>
      <c r="C776" s="30" t="s">
        <v>61</v>
      </c>
      <c r="D776" s="28" t="s">
        <v>251</v>
      </c>
      <c r="E776" s="28" t="s">
        <v>108</v>
      </c>
      <c r="F776" s="28" t="s">
        <v>113</v>
      </c>
      <c r="G776" s="28" t="str">
        <f>VLOOKUP(Repository_table[[#This Row],[Country of Destination]],$T$11:$U$45,2,)</f>
        <v>East Asia and Pacific</v>
      </c>
      <c r="H776" s="28" t="s">
        <v>160</v>
      </c>
      <c r="I776" s="28" t="s">
        <v>270</v>
      </c>
      <c r="J776" s="34">
        <v>3687886</v>
      </c>
      <c r="K776" s="51">
        <v>2.95</v>
      </c>
      <c r="L776" s="171"/>
      <c r="N776" s="143"/>
    </row>
    <row r="777" spans="1:14" s="19" customFormat="1" x14ac:dyDescent="0.2">
      <c r="A777" s="170">
        <v>43599</v>
      </c>
      <c r="B777" s="30" t="s">
        <v>61</v>
      </c>
      <c r="C777" s="30" t="s">
        <v>61</v>
      </c>
      <c r="D777" s="28" t="s">
        <v>251</v>
      </c>
      <c r="E777" s="28" t="s">
        <v>108</v>
      </c>
      <c r="F777" s="28" t="s">
        <v>76</v>
      </c>
      <c r="G777" s="28" t="str">
        <f>VLOOKUP(Repository_table[[#This Row],[Country of Destination]],$T$11:$U$45,2,)</f>
        <v>Latin America and the Caribbean</v>
      </c>
      <c r="H777" s="28" t="s">
        <v>389</v>
      </c>
      <c r="I777" s="28" t="s">
        <v>270</v>
      </c>
      <c r="J777" s="34">
        <v>3643443</v>
      </c>
      <c r="K777" s="51">
        <v>2.95</v>
      </c>
      <c r="L777" s="171"/>
      <c r="N777" s="143"/>
    </row>
    <row r="778" spans="1:14" s="19" customFormat="1" ht="25.5" x14ac:dyDescent="0.2">
      <c r="A778" s="170">
        <v>43600</v>
      </c>
      <c r="B778" s="30" t="s">
        <v>302</v>
      </c>
      <c r="C778" s="30" t="s">
        <v>303</v>
      </c>
      <c r="D778" s="28" t="s">
        <v>301</v>
      </c>
      <c r="E778" s="28" t="s">
        <v>194</v>
      </c>
      <c r="F778" s="28" t="s">
        <v>178</v>
      </c>
      <c r="G778" s="28" t="str">
        <f>VLOOKUP(Repository_table[[#This Row],[Country of Destination]],$T$11:$U$45,2,)</f>
        <v>Latin America and the Caribbean</v>
      </c>
      <c r="H778" s="28" t="s">
        <v>239</v>
      </c>
      <c r="I778" s="28" t="s">
        <v>306</v>
      </c>
      <c r="J778" s="34">
        <v>2080222</v>
      </c>
      <c r="K778" s="51">
        <v>4.51</v>
      </c>
      <c r="L778" s="171"/>
      <c r="N778" s="143"/>
    </row>
    <row r="779" spans="1:14" s="19" customFormat="1" x14ac:dyDescent="0.2">
      <c r="A779" s="170">
        <v>43600</v>
      </c>
      <c r="B779" s="30" t="s">
        <v>61</v>
      </c>
      <c r="C779" s="30" t="s">
        <v>61</v>
      </c>
      <c r="D779" s="28" t="s">
        <v>251</v>
      </c>
      <c r="E779" s="28" t="s">
        <v>108</v>
      </c>
      <c r="F779" s="28" t="s">
        <v>113</v>
      </c>
      <c r="G779" s="28" t="str">
        <f>VLOOKUP(Repository_table[[#This Row],[Country of Destination]],$T$11:$U$45,2,)</f>
        <v>East Asia and Pacific</v>
      </c>
      <c r="H779" s="28" t="s">
        <v>188</v>
      </c>
      <c r="I779" s="28" t="s">
        <v>270</v>
      </c>
      <c r="J779" s="34">
        <v>3685780</v>
      </c>
      <c r="K779" s="51">
        <v>2.95</v>
      </c>
      <c r="L779" s="171"/>
      <c r="N779" s="143"/>
    </row>
    <row r="780" spans="1:14" s="19" customFormat="1" x14ac:dyDescent="0.2">
      <c r="A780" s="170">
        <v>43601</v>
      </c>
      <c r="B780" s="30" t="s">
        <v>61</v>
      </c>
      <c r="C780" s="30" t="s">
        <v>61</v>
      </c>
      <c r="D780" s="28" t="s">
        <v>251</v>
      </c>
      <c r="E780" s="28" t="s">
        <v>108</v>
      </c>
      <c r="F780" s="28" t="s">
        <v>76</v>
      </c>
      <c r="G780" s="28" t="str">
        <f>VLOOKUP(Repository_table[[#This Row],[Country of Destination]],$T$11:$U$45,2,)</f>
        <v>Latin America and the Caribbean</v>
      </c>
      <c r="H780" s="28" t="s">
        <v>390</v>
      </c>
      <c r="I780" s="28" t="s">
        <v>270</v>
      </c>
      <c r="J780" s="34">
        <v>2922575</v>
      </c>
      <c r="K780" s="51">
        <v>5.95</v>
      </c>
      <c r="L780" s="171" t="s">
        <v>106</v>
      </c>
      <c r="N780" s="143"/>
    </row>
    <row r="781" spans="1:14" s="19" customFormat="1" x14ac:dyDescent="0.2">
      <c r="A781" s="170">
        <v>43602</v>
      </c>
      <c r="B781" s="30" t="s">
        <v>61</v>
      </c>
      <c r="C781" s="30" t="s">
        <v>61</v>
      </c>
      <c r="D781" s="28" t="s">
        <v>252</v>
      </c>
      <c r="E781" s="28" t="s">
        <v>108</v>
      </c>
      <c r="F781" s="28" t="s">
        <v>241</v>
      </c>
      <c r="G781" s="28" t="str">
        <f>VLOOKUP(Repository_table[[#This Row],[Country of Destination]],$T$11:$U$45,2,)</f>
        <v>Europe and Central Asia</v>
      </c>
      <c r="H781" s="28" t="s">
        <v>237</v>
      </c>
      <c r="I781" s="28" t="s">
        <v>270</v>
      </c>
      <c r="J781" s="34">
        <v>3271614</v>
      </c>
      <c r="K781" s="51">
        <v>5.95</v>
      </c>
      <c r="L781" s="171" t="s">
        <v>106</v>
      </c>
      <c r="N781" s="143"/>
    </row>
    <row r="782" spans="1:14" s="19" customFormat="1" x14ac:dyDescent="0.2">
      <c r="A782" s="170">
        <v>43603</v>
      </c>
      <c r="B782" s="30" t="s">
        <v>193</v>
      </c>
      <c r="C782" s="30" t="s">
        <v>211</v>
      </c>
      <c r="D782" s="28" t="s">
        <v>262</v>
      </c>
      <c r="E782" s="28" t="s">
        <v>108</v>
      </c>
      <c r="F782" s="28" t="s">
        <v>68</v>
      </c>
      <c r="G782" s="28" t="str">
        <f>VLOOKUP(Repository_table[[#This Row],[Country of Destination]],$T$11:$U$45,2,)</f>
        <v>South Asia</v>
      </c>
      <c r="H782" s="28" t="s">
        <v>181</v>
      </c>
      <c r="I782" s="28" t="s">
        <v>263</v>
      </c>
      <c r="J782" s="34">
        <v>3211955</v>
      </c>
      <c r="K782" s="51">
        <v>6.18</v>
      </c>
      <c r="L782" s="171" t="s">
        <v>106</v>
      </c>
      <c r="N782" s="143"/>
    </row>
    <row r="783" spans="1:14" s="19" customFormat="1" x14ac:dyDescent="0.2">
      <c r="A783" s="170">
        <v>43603</v>
      </c>
      <c r="B783" s="30" t="s">
        <v>61</v>
      </c>
      <c r="C783" s="30" t="s">
        <v>61</v>
      </c>
      <c r="D783" s="28" t="s">
        <v>252</v>
      </c>
      <c r="E783" s="28" t="s">
        <v>108</v>
      </c>
      <c r="F783" s="28" t="s">
        <v>204</v>
      </c>
      <c r="G783" s="28" t="str">
        <f>VLOOKUP(Repository_table[[#This Row],[Country of Destination]],$T$11:$U$45,2,)</f>
        <v>Europe and Central Asia</v>
      </c>
      <c r="H783" s="28" t="s">
        <v>80</v>
      </c>
      <c r="I783" s="28" t="s">
        <v>270</v>
      </c>
      <c r="J783" s="34">
        <v>3581195</v>
      </c>
      <c r="K783" s="51">
        <v>4.95</v>
      </c>
      <c r="L783" s="171" t="s">
        <v>106</v>
      </c>
      <c r="N783" s="143"/>
    </row>
    <row r="784" spans="1:14" s="19" customFormat="1" x14ac:dyDescent="0.2">
      <c r="A784" s="170">
        <v>43604</v>
      </c>
      <c r="B784" s="30" t="s">
        <v>61</v>
      </c>
      <c r="C784" s="30" t="s">
        <v>61</v>
      </c>
      <c r="D784" s="28" t="s">
        <v>251</v>
      </c>
      <c r="E784" s="28" t="s">
        <v>108</v>
      </c>
      <c r="F784" s="28" t="s">
        <v>157</v>
      </c>
      <c r="G784" s="28" t="str">
        <f>VLOOKUP(Repository_table[[#This Row],[Country of Destination]],$T$11:$U$45,2,)</f>
        <v>Middle East and North Africa</v>
      </c>
      <c r="H784" s="28" t="s">
        <v>315</v>
      </c>
      <c r="I784" s="28" t="s">
        <v>270</v>
      </c>
      <c r="J784" s="34">
        <v>3666559</v>
      </c>
      <c r="K784" s="51">
        <v>2.95</v>
      </c>
      <c r="L784" s="171"/>
      <c r="N784" s="143"/>
    </row>
    <row r="785" spans="1:14" s="19" customFormat="1" ht="25.5" x14ac:dyDescent="0.2">
      <c r="A785" s="170">
        <v>43605</v>
      </c>
      <c r="B785" s="30" t="s">
        <v>302</v>
      </c>
      <c r="C785" s="30" t="s">
        <v>303</v>
      </c>
      <c r="D785" s="28" t="s">
        <v>301</v>
      </c>
      <c r="E785" s="28" t="s">
        <v>194</v>
      </c>
      <c r="F785" s="28" t="s">
        <v>178</v>
      </c>
      <c r="G785" s="28" t="str">
        <f>VLOOKUP(Repository_table[[#This Row],[Country of Destination]],$T$11:$U$45,2,)</f>
        <v>Latin America and the Caribbean</v>
      </c>
      <c r="H785" s="28" t="s">
        <v>215</v>
      </c>
      <c r="I785" s="28" t="s">
        <v>306</v>
      </c>
      <c r="J785" s="34">
        <v>2141827</v>
      </c>
      <c r="K785" s="51">
        <v>4.3099999999999996</v>
      </c>
      <c r="L785" s="171" t="s">
        <v>58</v>
      </c>
      <c r="N785" s="143"/>
    </row>
    <row r="786" spans="1:14" s="19" customFormat="1" ht="25.5" x14ac:dyDescent="0.2">
      <c r="A786" s="170">
        <v>43605</v>
      </c>
      <c r="B786" s="30" t="s">
        <v>302</v>
      </c>
      <c r="C786" s="30" t="s">
        <v>303</v>
      </c>
      <c r="D786" s="28" t="s">
        <v>301</v>
      </c>
      <c r="E786" s="28" t="s">
        <v>194</v>
      </c>
      <c r="F786" s="28" t="s">
        <v>241</v>
      </c>
      <c r="G786" s="28" t="str">
        <f>VLOOKUP(Repository_table[[#This Row],[Country of Destination]],$T$11:$U$45,2,)</f>
        <v>Europe and Central Asia</v>
      </c>
      <c r="H786" s="28" t="s">
        <v>215</v>
      </c>
      <c r="I786" s="28" t="s">
        <v>306</v>
      </c>
      <c r="J786" s="34">
        <v>774376</v>
      </c>
      <c r="K786" s="51">
        <v>4.3099999999999996</v>
      </c>
      <c r="L786" s="171" t="s">
        <v>58</v>
      </c>
      <c r="N786" s="143"/>
    </row>
    <row r="787" spans="1:14" s="19" customFormat="1" x14ac:dyDescent="0.2">
      <c r="A787" s="170">
        <v>43605</v>
      </c>
      <c r="B787" s="30" t="s">
        <v>61</v>
      </c>
      <c r="C787" s="30" t="s">
        <v>61</v>
      </c>
      <c r="D787" s="28" t="s">
        <v>252</v>
      </c>
      <c r="E787" s="28" t="s">
        <v>108</v>
      </c>
      <c r="F787" s="28" t="s">
        <v>197</v>
      </c>
      <c r="G787" s="28" t="str">
        <f>VLOOKUP(Repository_table[[#This Row],[Country of Destination]],$T$11:$U$45,2,)</f>
        <v>Europe and Central Asia</v>
      </c>
      <c r="H787" s="28" t="s">
        <v>137</v>
      </c>
      <c r="I787" s="28" t="s">
        <v>270</v>
      </c>
      <c r="J787" s="34">
        <v>3411235</v>
      </c>
      <c r="K787" s="51">
        <v>4.95</v>
      </c>
      <c r="L787" s="171" t="s">
        <v>106</v>
      </c>
      <c r="N787" s="143"/>
    </row>
    <row r="788" spans="1:14" s="19" customFormat="1" x14ac:dyDescent="0.2">
      <c r="A788" s="170">
        <v>43605</v>
      </c>
      <c r="B788" s="30" t="s">
        <v>61</v>
      </c>
      <c r="C788" s="30" t="s">
        <v>61</v>
      </c>
      <c r="D788" s="28" t="s">
        <v>251</v>
      </c>
      <c r="E788" s="28" t="s">
        <v>108</v>
      </c>
      <c r="F788" s="28" t="s">
        <v>76</v>
      </c>
      <c r="G788" s="28" t="str">
        <f>VLOOKUP(Repository_table[[#This Row],[Country of Destination]],$T$11:$U$45,2,)</f>
        <v>Latin America and the Caribbean</v>
      </c>
      <c r="H788" s="28" t="s">
        <v>206</v>
      </c>
      <c r="I788" s="28" t="s">
        <v>270</v>
      </c>
      <c r="J788" s="34">
        <v>3656370</v>
      </c>
      <c r="K788" s="51">
        <v>2.95</v>
      </c>
      <c r="L788" s="171"/>
      <c r="N788" s="143"/>
    </row>
    <row r="789" spans="1:14" s="19" customFormat="1" x14ac:dyDescent="0.2">
      <c r="A789" s="170">
        <v>43607</v>
      </c>
      <c r="B789" s="30" t="s">
        <v>61</v>
      </c>
      <c r="C789" s="30" t="s">
        <v>61</v>
      </c>
      <c r="D789" s="28" t="s">
        <v>252</v>
      </c>
      <c r="E789" s="28" t="s">
        <v>108</v>
      </c>
      <c r="F789" s="28" t="s">
        <v>253</v>
      </c>
      <c r="G789" s="28" t="str">
        <f>VLOOKUP(Repository_table[[#This Row],[Country of Destination]],$T$11:$U$45,2,)</f>
        <v>Europe and Central Asia</v>
      </c>
      <c r="H789" s="28" t="s">
        <v>375</v>
      </c>
      <c r="I789" s="28" t="s">
        <v>270</v>
      </c>
      <c r="J789" s="34">
        <v>3253115</v>
      </c>
      <c r="K789" s="51">
        <v>4.3499999999999996</v>
      </c>
      <c r="L789" s="171" t="s">
        <v>106</v>
      </c>
      <c r="N789" s="143"/>
    </row>
    <row r="790" spans="1:14" s="19" customFormat="1" ht="25.5" x14ac:dyDescent="0.2">
      <c r="A790" s="170">
        <v>43608</v>
      </c>
      <c r="B790" s="30" t="s">
        <v>302</v>
      </c>
      <c r="C790" s="30" t="s">
        <v>303</v>
      </c>
      <c r="D790" s="28" t="s">
        <v>301</v>
      </c>
      <c r="E790" s="28" t="s">
        <v>194</v>
      </c>
      <c r="F790" s="28" t="s">
        <v>178</v>
      </c>
      <c r="G790" s="28" t="str">
        <f>VLOOKUP(Repository_table[[#This Row],[Country of Destination]],$T$11:$U$45,2,)</f>
        <v>Latin America and the Caribbean</v>
      </c>
      <c r="H790" s="28" t="s">
        <v>284</v>
      </c>
      <c r="I790" s="28" t="s">
        <v>306</v>
      </c>
      <c r="J790" s="34">
        <v>2200279</v>
      </c>
      <c r="K790" s="51">
        <v>4.28</v>
      </c>
      <c r="L790" s="171"/>
      <c r="N790" s="143"/>
    </row>
    <row r="791" spans="1:14" s="19" customFormat="1" x14ac:dyDescent="0.2">
      <c r="A791" s="170">
        <v>43608</v>
      </c>
      <c r="B791" s="30" t="s">
        <v>193</v>
      </c>
      <c r="C791" s="30" t="s">
        <v>212</v>
      </c>
      <c r="D791" s="28" t="s">
        <v>262</v>
      </c>
      <c r="E791" s="28" t="s">
        <v>108</v>
      </c>
      <c r="F791" s="28" t="s">
        <v>81</v>
      </c>
      <c r="G791" s="28" t="str">
        <f>VLOOKUP(Repository_table[[#This Row],[Country of Destination]],$T$11:$U$45,2,)</f>
        <v>East Asia and Pacific</v>
      </c>
      <c r="H791" s="28" t="s">
        <v>226</v>
      </c>
      <c r="I791" s="28" t="s">
        <v>263</v>
      </c>
      <c r="J791" s="34">
        <v>3403677</v>
      </c>
      <c r="K791" s="51">
        <v>7.44</v>
      </c>
      <c r="L791" s="171" t="s">
        <v>106</v>
      </c>
      <c r="N791" s="143"/>
    </row>
    <row r="792" spans="1:14" s="19" customFormat="1" x14ac:dyDescent="0.2">
      <c r="A792" s="170">
        <v>43608</v>
      </c>
      <c r="B792" s="30" t="s">
        <v>61</v>
      </c>
      <c r="C792" s="30" t="s">
        <v>61</v>
      </c>
      <c r="D792" s="28" t="s">
        <v>251</v>
      </c>
      <c r="E792" s="28" t="s">
        <v>108</v>
      </c>
      <c r="F792" s="28" t="s">
        <v>76</v>
      </c>
      <c r="G792" s="28" t="str">
        <f>VLOOKUP(Repository_table[[#This Row],[Country of Destination]],$T$11:$U$45,2,)</f>
        <v>Latin America and the Caribbean</v>
      </c>
      <c r="H792" s="28" t="s">
        <v>380</v>
      </c>
      <c r="I792" s="28" t="s">
        <v>270</v>
      </c>
      <c r="J792" s="34">
        <v>3675455</v>
      </c>
      <c r="K792" s="51">
        <v>2.95</v>
      </c>
      <c r="L792" s="171"/>
      <c r="N792" s="143"/>
    </row>
    <row r="793" spans="1:14" s="19" customFormat="1" x14ac:dyDescent="0.2">
      <c r="A793" s="170">
        <v>43609</v>
      </c>
      <c r="B793" s="30" t="s">
        <v>61</v>
      </c>
      <c r="C793" s="30" t="s">
        <v>61</v>
      </c>
      <c r="D793" s="28" t="s">
        <v>252</v>
      </c>
      <c r="E793" s="28" t="s">
        <v>108</v>
      </c>
      <c r="F793" s="28" t="s">
        <v>241</v>
      </c>
      <c r="G793" s="28" t="str">
        <f>VLOOKUP(Repository_table[[#This Row],[Country of Destination]],$T$11:$U$45,2,)</f>
        <v>Europe and Central Asia</v>
      </c>
      <c r="H793" s="28" t="s">
        <v>281</v>
      </c>
      <c r="I793" s="28" t="s">
        <v>270</v>
      </c>
      <c r="J793" s="34">
        <v>3710035</v>
      </c>
      <c r="K793" s="51">
        <v>4.9400000000000004</v>
      </c>
      <c r="L793" s="171" t="s">
        <v>106</v>
      </c>
      <c r="N793" s="143"/>
    </row>
    <row r="794" spans="1:14" s="19" customFormat="1" x14ac:dyDescent="0.2">
      <c r="A794" s="170">
        <v>43610</v>
      </c>
      <c r="B794" s="30" t="s">
        <v>61</v>
      </c>
      <c r="C794" s="30" t="s">
        <v>61</v>
      </c>
      <c r="D794" s="28" t="s">
        <v>252</v>
      </c>
      <c r="E794" s="28" t="s">
        <v>108</v>
      </c>
      <c r="F794" s="28" t="s">
        <v>204</v>
      </c>
      <c r="G794" s="28" t="str">
        <f>VLOOKUP(Repository_table[[#This Row],[Country of Destination]],$T$11:$U$45,2,)</f>
        <v>Europe and Central Asia</v>
      </c>
      <c r="H794" s="28" t="s">
        <v>381</v>
      </c>
      <c r="I794" s="28" t="s">
        <v>270</v>
      </c>
      <c r="J794" s="34">
        <v>3687433</v>
      </c>
      <c r="K794" s="51">
        <v>4.2300000000000004</v>
      </c>
      <c r="L794" s="171" t="s">
        <v>106</v>
      </c>
      <c r="N794" s="143"/>
    </row>
    <row r="795" spans="1:14" s="19" customFormat="1" x14ac:dyDescent="0.2">
      <c r="A795" s="170">
        <v>43611</v>
      </c>
      <c r="B795" s="30" t="s">
        <v>61</v>
      </c>
      <c r="C795" s="30" t="s">
        <v>61</v>
      </c>
      <c r="D795" s="28" t="s">
        <v>252</v>
      </c>
      <c r="E795" s="28" t="s">
        <v>108</v>
      </c>
      <c r="F795" s="28" t="s">
        <v>68</v>
      </c>
      <c r="G795" s="28" t="str">
        <f>VLOOKUP(Repository_table[[#This Row],[Country of Destination]],$T$11:$U$45,2,)</f>
        <v>South Asia</v>
      </c>
      <c r="H795" s="28" t="s">
        <v>388</v>
      </c>
      <c r="I795" s="28" t="s">
        <v>270</v>
      </c>
      <c r="J795" s="34">
        <v>3385369</v>
      </c>
      <c r="K795" s="51">
        <v>4.03</v>
      </c>
      <c r="L795" s="171" t="s">
        <v>106</v>
      </c>
      <c r="N795" s="143"/>
    </row>
    <row r="796" spans="1:14" s="19" customFormat="1" x14ac:dyDescent="0.2">
      <c r="A796" s="170">
        <v>43612</v>
      </c>
      <c r="B796" s="30" t="s">
        <v>61</v>
      </c>
      <c r="C796" s="30" t="s">
        <v>61</v>
      </c>
      <c r="D796" s="28" t="s">
        <v>251</v>
      </c>
      <c r="E796" s="28" t="s">
        <v>108</v>
      </c>
      <c r="F796" s="28" t="s">
        <v>113</v>
      </c>
      <c r="G796" s="28" t="str">
        <f>VLOOKUP(Repository_table[[#This Row],[Country of Destination]],$T$11:$U$45,2,)</f>
        <v>East Asia and Pacific</v>
      </c>
      <c r="H796" s="28" t="s">
        <v>255</v>
      </c>
      <c r="I796" s="28" t="s">
        <v>270</v>
      </c>
      <c r="J796" s="34">
        <v>3680106</v>
      </c>
      <c r="K796" s="51">
        <v>2.95</v>
      </c>
      <c r="L796" s="171"/>
      <c r="N796" s="143"/>
    </row>
    <row r="797" spans="1:14" s="19" customFormat="1" ht="25.5" x14ac:dyDescent="0.2">
      <c r="A797" s="170">
        <v>43613</v>
      </c>
      <c r="B797" s="30" t="s">
        <v>302</v>
      </c>
      <c r="C797" s="30" t="s">
        <v>303</v>
      </c>
      <c r="D797" s="28" t="s">
        <v>301</v>
      </c>
      <c r="E797" s="28" t="s">
        <v>194</v>
      </c>
      <c r="F797" s="28" t="s">
        <v>204</v>
      </c>
      <c r="G797" s="28" t="str">
        <f>VLOOKUP(Repository_table[[#This Row],[Country of Destination]],$T$11:$U$45,2,)</f>
        <v>Europe and Central Asia</v>
      </c>
      <c r="H797" s="28" t="s">
        <v>345</v>
      </c>
      <c r="I797" s="28" t="s">
        <v>306</v>
      </c>
      <c r="J797" s="34">
        <v>3465156</v>
      </c>
      <c r="K797" s="51">
        <v>3.45</v>
      </c>
      <c r="L797" s="171"/>
      <c r="N797" s="143"/>
    </row>
    <row r="798" spans="1:14" s="19" customFormat="1" x14ac:dyDescent="0.2">
      <c r="A798" s="170">
        <v>43613</v>
      </c>
      <c r="B798" s="30" t="s">
        <v>61</v>
      </c>
      <c r="C798" s="30" t="s">
        <v>61</v>
      </c>
      <c r="D798" s="28" t="s">
        <v>251</v>
      </c>
      <c r="E798" s="28" t="s">
        <v>108</v>
      </c>
      <c r="F798" s="28" t="s">
        <v>112</v>
      </c>
      <c r="G798" s="28" t="str">
        <f>VLOOKUP(Repository_table[[#This Row],[Country of Destination]],$T$11:$U$45,2,)</f>
        <v>Latin America and the Caribbean</v>
      </c>
      <c r="H798" s="28" t="s">
        <v>389</v>
      </c>
      <c r="I798" s="28" t="s">
        <v>270</v>
      </c>
      <c r="J798" s="34">
        <v>3350877</v>
      </c>
      <c r="K798" s="51">
        <v>2.95</v>
      </c>
      <c r="L798" s="171"/>
      <c r="N798" s="143"/>
    </row>
    <row r="799" spans="1:14" s="19" customFormat="1" x14ac:dyDescent="0.2">
      <c r="A799" s="170">
        <v>43614</v>
      </c>
      <c r="B799" s="30" t="s">
        <v>193</v>
      </c>
      <c r="C799" s="30" t="s">
        <v>211</v>
      </c>
      <c r="D799" s="28" t="s">
        <v>262</v>
      </c>
      <c r="E799" s="28" t="s">
        <v>108</v>
      </c>
      <c r="F799" s="28" t="s">
        <v>333</v>
      </c>
      <c r="G799" s="28" t="str">
        <f>VLOOKUP(Repository_table[[#This Row],[Country of Destination]],$T$11:$U$45,2,)</f>
        <v>East Asia and Pacific</v>
      </c>
      <c r="H799" s="28" t="s">
        <v>392</v>
      </c>
      <c r="I799" s="28" t="s">
        <v>263</v>
      </c>
      <c r="J799" s="34">
        <v>3401035</v>
      </c>
      <c r="K799" s="51">
        <v>6.18</v>
      </c>
      <c r="L799" s="171" t="s">
        <v>106</v>
      </c>
      <c r="N799" s="143"/>
    </row>
    <row r="800" spans="1:14" s="19" customFormat="1" x14ac:dyDescent="0.2">
      <c r="A800" s="170">
        <v>43614</v>
      </c>
      <c r="B800" s="30" t="s">
        <v>61</v>
      </c>
      <c r="C800" s="30" t="s">
        <v>61</v>
      </c>
      <c r="D800" s="28" t="s">
        <v>252</v>
      </c>
      <c r="E800" s="28" t="s">
        <v>108</v>
      </c>
      <c r="F800" s="28" t="s">
        <v>369</v>
      </c>
      <c r="G800" s="28" t="str">
        <f>VLOOKUP(Repository_table[[#This Row],[Country of Destination]],$T$11:$U$45,2,)</f>
        <v>East Asia and Pacific</v>
      </c>
      <c r="H800" s="28" t="s">
        <v>387</v>
      </c>
      <c r="I800" s="28" t="s">
        <v>270</v>
      </c>
      <c r="J800" s="34">
        <v>3309244</v>
      </c>
      <c r="K800" s="51">
        <v>4.21</v>
      </c>
      <c r="L800" s="171" t="s">
        <v>106</v>
      </c>
      <c r="N800" s="143"/>
    </row>
    <row r="801" spans="1:14" s="19" customFormat="1" x14ac:dyDescent="0.2">
      <c r="A801" s="170">
        <v>43615</v>
      </c>
      <c r="B801" s="30" t="s">
        <v>61</v>
      </c>
      <c r="C801" s="30" t="s">
        <v>61</v>
      </c>
      <c r="D801" s="28" t="s">
        <v>252</v>
      </c>
      <c r="E801" s="28" t="s">
        <v>108</v>
      </c>
      <c r="F801" s="28" t="s">
        <v>68</v>
      </c>
      <c r="G801" s="28" t="str">
        <f>VLOOKUP(Repository_table[[#This Row],[Country of Destination]],$T$11:$U$45,2,)</f>
        <v>South Asia</v>
      </c>
      <c r="H801" s="28" t="s">
        <v>230</v>
      </c>
      <c r="I801" s="28" t="s">
        <v>270</v>
      </c>
      <c r="J801" s="34">
        <v>3657454</v>
      </c>
      <c r="K801" s="51">
        <v>2.95</v>
      </c>
      <c r="L801" s="171"/>
      <c r="N801" s="143"/>
    </row>
    <row r="802" spans="1:14" s="19" customFormat="1" x14ac:dyDescent="0.2">
      <c r="A802" s="170">
        <v>43616</v>
      </c>
      <c r="B802" s="30" t="s">
        <v>394</v>
      </c>
      <c r="C802" s="30" t="s">
        <v>394</v>
      </c>
      <c r="D802" s="28" t="s">
        <v>393</v>
      </c>
      <c r="E802" s="28" t="s">
        <v>194</v>
      </c>
      <c r="F802" s="28" t="s">
        <v>197</v>
      </c>
      <c r="G802" s="28" t="str">
        <f>VLOOKUP(Repository_table[[#This Row],[Country of Destination]],$T$11:$U$45,2,)</f>
        <v>Europe and Central Asia</v>
      </c>
      <c r="H802" s="28" t="s">
        <v>396</v>
      </c>
      <c r="I802" s="28" t="s">
        <v>395</v>
      </c>
      <c r="J802" s="34">
        <v>3209925</v>
      </c>
      <c r="K802" s="51">
        <v>7.11</v>
      </c>
      <c r="L802" s="171" t="s">
        <v>397</v>
      </c>
      <c r="N802" s="143"/>
    </row>
    <row r="803" spans="1:14" s="19" customFormat="1" x14ac:dyDescent="0.2">
      <c r="A803" s="170">
        <v>43616</v>
      </c>
      <c r="B803" s="30" t="s">
        <v>61</v>
      </c>
      <c r="C803" s="30" t="s">
        <v>61</v>
      </c>
      <c r="D803" s="28" t="s">
        <v>252</v>
      </c>
      <c r="E803" s="28" t="s">
        <v>108</v>
      </c>
      <c r="F803" s="28" t="s">
        <v>68</v>
      </c>
      <c r="G803" s="28" t="str">
        <f>VLOOKUP(Repository_table[[#This Row],[Country of Destination]],$T$11:$U$45,2,)</f>
        <v>South Asia</v>
      </c>
      <c r="H803" s="28" t="s">
        <v>207</v>
      </c>
      <c r="I803" s="28" t="s">
        <v>270</v>
      </c>
      <c r="J803" s="34">
        <v>3687042</v>
      </c>
      <c r="K803" s="51">
        <v>2.95</v>
      </c>
      <c r="L803" s="171"/>
      <c r="N803" s="143"/>
    </row>
    <row r="804" spans="1:14" s="19" customFormat="1" x14ac:dyDescent="0.2">
      <c r="A804" s="170">
        <v>43617</v>
      </c>
      <c r="B804" s="173" t="s">
        <v>61</v>
      </c>
      <c r="C804" s="173" t="s">
        <v>61</v>
      </c>
      <c r="D804" s="174" t="s">
        <v>252</v>
      </c>
      <c r="E804" s="174" t="s">
        <v>108</v>
      </c>
      <c r="F804" s="174" t="s">
        <v>178</v>
      </c>
      <c r="G804" s="175" t="str">
        <f>VLOOKUP(Repository_table[[#This Row],[Country of Destination]],$T$11:$U$45,2,)</f>
        <v>Latin America and the Caribbean</v>
      </c>
      <c r="H804" s="174" t="s">
        <v>319</v>
      </c>
      <c r="I804" s="174" t="s">
        <v>270</v>
      </c>
      <c r="J804" s="176">
        <v>2310429</v>
      </c>
      <c r="K804" s="51">
        <v>5.95</v>
      </c>
      <c r="L804" s="171" t="s">
        <v>220</v>
      </c>
      <c r="N804" s="143"/>
    </row>
    <row r="805" spans="1:14" s="19" customFormat="1" x14ac:dyDescent="0.2">
      <c r="A805" s="170">
        <v>43617</v>
      </c>
      <c r="B805" s="173" t="s">
        <v>61</v>
      </c>
      <c r="C805" s="173" t="s">
        <v>61</v>
      </c>
      <c r="D805" s="174" t="s">
        <v>252</v>
      </c>
      <c r="E805" s="174" t="s">
        <v>108</v>
      </c>
      <c r="F805" s="174" t="s">
        <v>177</v>
      </c>
      <c r="G805" s="175" t="str">
        <f>VLOOKUP(Repository_table[[#This Row],[Country of Destination]],$T$11:$U$45,2,)</f>
        <v>Latin America and the Caribbean</v>
      </c>
      <c r="H805" s="174" t="s">
        <v>319</v>
      </c>
      <c r="I805" s="174" t="s">
        <v>270</v>
      </c>
      <c r="J805" s="176">
        <v>955932</v>
      </c>
      <c r="K805" s="51">
        <v>5.95</v>
      </c>
      <c r="L805" s="171" t="s">
        <v>220</v>
      </c>
      <c r="N805" s="143"/>
    </row>
    <row r="806" spans="1:14" s="19" customFormat="1" x14ac:dyDescent="0.2">
      <c r="A806" s="170">
        <v>43618</v>
      </c>
      <c r="B806" s="173" t="s">
        <v>193</v>
      </c>
      <c r="C806" s="30" t="s">
        <v>212</v>
      </c>
      <c r="D806" s="174" t="s">
        <v>267</v>
      </c>
      <c r="E806" s="174" t="s">
        <v>108</v>
      </c>
      <c r="F806" s="174" t="s">
        <v>186</v>
      </c>
      <c r="G806" s="175" t="str">
        <f>VLOOKUP(Repository_table[[#This Row],[Country of Destination]],$T$11:$U$45,2,)</f>
        <v>Latin America and the Caribbean</v>
      </c>
      <c r="H806" s="174" t="s">
        <v>361</v>
      </c>
      <c r="I806" s="174" t="s">
        <v>263</v>
      </c>
      <c r="J806" s="176">
        <v>3282165</v>
      </c>
      <c r="K806" s="51">
        <v>7.82</v>
      </c>
      <c r="L806" s="171" t="s">
        <v>106</v>
      </c>
      <c r="N806" s="143"/>
    </row>
    <row r="807" spans="1:14" s="19" customFormat="1" x14ac:dyDescent="0.2">
      <c r="A807" s="170">
        <v>43618</v>
      </c>
      <c r="B807" s="173" t="s">
        <v>61</v>
      </c>
      <c r="C807" s="173" t="s">
        <v>61</v>
      </c>
      <c r="D807" s="174" t="s">
        <v>251</v>
      </c>
      <c r="E807" s="174" t="s">
        <v>108</v>
      </c>
      <c r="F807" s="174" t="s">
        <v>112</v>
      </c>
      <c r="G807" s="175" t="str">
        <f>VLOOKUP(Repository_table[[#This Row],[Country of Destination]],$T$11:$U$45,2,)</f>
        <v>Latin America and the Caribbean</v>
      </c>
      <c r="H807" s="174" t="s">
        <v>164</v>
      </c>
      <c r="I807" s="174" t="s">
        <v>270</v>
      </c>
      <c r="J807" s="176">
        <v>3412173</v>
      </c>
      <c r="K807" s="51">
        <v>3.03</v>
      </c>
      <c r="L807" s="171"/>
      <c r="N807" s="143"/>
    </row>
    <row r="808" spans="1:14" s="19" customFormat="1" x14ac:dyDescent="0.2">
      <c r="A808" s="170">
        <v>43619</v>
      </c>
      <c r="B808" s="173" t="s">
        <v>61</v>
      </c>
      <c r="C808" s="173" t="s">
        <v>61</v>
      </c>
      <c r="D808" s="174" t="s">
        <v>251</v>
      </c>
      <c r="E808" s="174" t="s">
        <v>108</v>
      </c>
      <c r="F808" s="174" t="s">
        <v>113</v>
      </c>
      <c r="G808" s="175" t="str">
        <f>VLOOKUP(Repository_table[[#This Row],[Country of Destination]],$T$11:$U$45,2,)</f>
        <v>East Asia and Pacific</v>
      </c>
      <c r="H808" s="174" t="s">
        <v>209</v>
      </c>
      <c r="I808" s="174" t="s">
        <v>270</v>
      </c>
      <c r="J808" s="176">
        <v>3422293</v>
      </c>
      <c r="K808" s="51">
        <v>3.09</v>
      </c>
      <c r="L808" s="171"/>
      <c r="N808" s="143"/>
    </row>
    <row r="809" spans="1:14" s="19" customFormat="1" x14ac:dyDescent="0.2">
      <c r="A809" s="170">
        <v>43620</v>
      </c>
      <c r="B809" s="173" t="s">
        <v>61</v>
      </c>
      <c r="C809" s="173" t="s">
        <v>61</v>
      </c>
      <c r="D809" s="174" t="s">
        <v>251</v>
      </c>
      <c r="E809" s="174" t="s">
        <v>108</v>
      </c>
      <c r="F809" s="174" t="s">
        <v>76</v>
      </c>
      <c r="G809" s="175" t="str">
        <f>VLOOKUP(Repository_table[[#This Row],[Country of Destination]],$T$11:$U$45,2,)</f>
        <v>Latin America and the Caribbean</v>
      </c>
      <c r="H809" s="174" t="s">
        <v>391</v>
      </c>
      <c r="I809" s="174" t="s">
        <v>270</v>
      </c>
      <c r="J809" s="176">
        <v>3591632</v>
      </c>
      <c r="K809" s="51">
        <v>5.03</v>
      </c>
      <c r="L809" s="171"/>
      <c r="N809" s="143"/>
    </row>
    <row r="810" spans="1:14" s="19" customFormat="1" x14ac:dyDescent="0.2">
      <c r="A810" s="170">
        <v>43621</v>
      </c>
      <c r="B810" s="173" t="s">
        <v>61</v>
      </c>
      <c r="C810" s="173" t="s">
        <v>61</v>
      </c>
      <c r="D810" s="174" t="s">
        <v>407</v>
      </c>
      <c r="E810" s="174" t="s">
        <v>108</v>
      </c>
      <c r="F810" s="174" t="s">
        <v>157</v>
      </c>
      <c r="G810" s="175" t="str">
        <f>VLOOKUP(Repository_table[[#This Row],[Country of Destination]],$T$11:$U$45,2,)</f>
        <v>Middle East and North Africa</v>
      </c>
      <c r="H810" s="174" t="s">
        <v>380</v>
      </c>
      <c r="I810" s="174" t="s">
        <v>270</v>
      </c>
      <c r="J810" s="176">
        <v>3664184</v>
      </c>
      <c r="K810" s="51">
        <v>3.03</v>
      </c>
      <c r="L810" s="171"/>
      <c r="N810" s="143"/>
    </row>
    <row r="811" spans="1:14" s="19" customFormat="1" x14ac:dyDescent="0.2">
      <c r="A811" s="170">
        <v>43622</v>
      </c>
      <c r="B811" s="173" t="s">
        <v>61</v>
      </c>
      <c r="C811" s="173" t="s">
        <v>61</v>
      </c>
      <c r="D811" s="174" t="s">
        <v>252</v>
      </c>
      <c r="E811" s="174" t="s">
        <v>108</v>
      </c>
      <c r="F811" s="174" t="s">
        <v>331</v>
      </c>
      <c r="G811" s="175" t="str">
        <f>VLOOKUP(Repository_table[[#This Row],[Country of Destination]],$T$11:$U$45,2,)</f>
        <v>Middle East and North Africa</v>
      </c>
      <c r="H811" s="174" t="s">
        <v>279</v>
      </c>
      <c r="I811" s="174" t="s">
        <v>270</v>
      </c>
      <c r="J811" s="176">
        <v>3459257</v>
      </c>
      <c r="K811" s="51">
        <v>3.2</v>
      </c>
      <c r="L811" s="171"/>
      <c r="N811" s="143"/>
    </row>
    <row r="812" spans="1:14" s="19" customFormat="1" x14ac:dyDescent="0.2">
      <c r="A812" s="170">
        <v>43623</v>
      </c>
      <c r="B812" s="173" t="s">
        <v>193</v>
      </c>
      <c r="C812" s="173" t="s">
        <v>211</v>
      </c>
      <c r="D812" s="174" t="s">
        <v>262</v>
      </c>
      <c r="E812" s="174" t="s">
        <v>108</v>
      </c>
      <c r="F812" s="174" t="s">
        <v>241</v>
      </c>
      <c r="G812" s="175" t="str">
        <f>VLOOKUP(Repository_table[[#This Row],[Country of Destination]],$T$11:$U$45,2,)</f>
        <v>Europe and Central Asia</v>
      </c>
      <c r="H812" s="174" t="s">
        <v>143</v>
      </c>
      <c r="I812" s="174" t="s">
        <v>263</v>
      </c>
      <c r="J812" s="176">
        <v>3373688</v>
      </c>
      <c r="K812" s="51">
        <v>6.22</v>
      </c>
      <c r="L812" s="171" t="s">
        <v>106</v>
      </c>
      <c r="N812" s="143"/>
    </row>
    <row r="813" spans="1:14" s="19" customFormat="1" x14ac:dyDescent="0.2">
      <c r="A813" s="170">
        <v>43623</v>
      </c>
      <c r="B813" s="173" t="s">
        <v>61</v>
      </c>
      <c r="C813" s="173" t="s">
        <v>61</v>
      </c>
      <c r="D813" s="174" t="s">
        <v>252</v>
      </c>
      <c r="E813" s="174" t="s">
        <v>108</v>
      </c>
      <c r="F813" s="174" t="s">
        <v>241</v>
      </c>
      <c r="G813" s="175" t="str">
        <f>VLOOKUP(Repository_table[[#This Row],[Country of Destination]],$T$11:$U$45,2,)</f>
        <v>Europe and Central Asia</v>
      </c>
      <c r="H813" s="174" t="s">
        <v>412</v>
      </c>
      <c r="I813" s="174" t="s">
        <v>270</v>
      </c>
      <c r="J813" s="176">
        <v>3261612</v>
      </c>
      <c r="K813" s="51">
        <v>6.03</v>
      </c>
      <c r="L813" s="171" t="s">
        <v>106</v>
      </c>
      <c r="N813" s="143"/>
    </row>
    <row r="814" spans="1:14" s="19" customFormat="1" ht="25.5" x14ac:dyDescent="0.2">
      <c r="A814" s="170">
        <v>43624</v>
      </c>
      <c r="B814" s="173" t="s">
        <v>302</v>
      </c>
      <c r="C814" s="173" t="s">
        <v>303</v>
      </c>
      <c r="D814" s="174" t="s">
        <v>410</v>
      </c>
      <c r="E814" s="174" t="s">
        <v>108</v>
      </c>
      <c r="F814" s="174" t="s">
        <v>241</v>
      </c>
      <c r="G814" s="175" t="str">
        <f>VLOOKUP(Repository_table[[#This Row],[Country of Destination]],$T$11:$U$45,2,)</f>
        <v>Europe and Central Asia</v>
      </c>
      <c r="H814" s="174" t="s">
        <v>282</v>
      </c>
      <c r="I814" s="174" t="s">
        <v>306</v>
      </c>
      <c r="J814" s="176">
        <v>3290556</v>
      </c>
      <c r="K814" s="51">
        <v>3.03</v>
      </c>
      <c r="L814" s="171"/>
      <c r="N814" s="143"/>
    </row>
    <row r="815" spans="1:14" s="19" customFormat="1" x14ac:dyDescent="0.2">
      <c r="A815" s="170">
        <v>43624</v>
      </c>
      <c r="B815" s="173" t="s">
        <v>61</v>
      </c>
      <c r="C815" s="173" t="s">
        <v>61</v>
      </c>
      <c r="D815" s="174" t="s">
        <v>252</v>
      </c>
      <c r="E815" s="174" t="s">
        <v>108</v>
      </c>
      <c r="F815" s="174" t="s">
        <v>81</v>
      </c>
      <c r="G815" s="175" t="str">
        <f>VLOOKUP(Repository_table[[#This Row],[Country of Destination]],$T$11:$U$45,2,)</f>
        <v>East Asia and Pacific</v>
      </c>
      <c r="H815" s="174" t="s">
        <v>257</v>
      </c>
      <c r="I815" s="174" t="s">
        <v>270</v>
      </c>
      <c r="J815" s="176">
        <v>3791893</v>
      </c>
      <c r="K815" s="51">
        <v>3.03</v>
      </c>
      <c r="L815" s="171"/>
      <c r="N815" s="143"/>
    </row>
    <row r="816" spans="1:14" s="19" customFormat="1" ht="25.5" x14ac:dyDescent="0.2">
      <c r="A816" s="170">
        <v>43626</v>
      </c>
      <c r="B816" s="173" t="s">
        <v>302</v>
      </c>
      <c r="C816" s="173" t="s">
        <v>303</v>
      </c>
      <c r="D816" s="174" t="s">
        <v>410</v>
      </c>
      <c r="E816" s="174" t="s">
        <v>108</v>
      </c>
      <c r="F816" s="174" t="s">
        <v>178</v>
      </c>
      <c r="G816" s="175" t="str">
        <f>VLOOKUP(Repository_table[[#This Row],[Country of Destination]],$T$11:$U$45,2,)</f>
        <v>Latin America and the Caribbean</v>
      </c>
      <c r="H816" s="174" t="s">
        <v>118</v>
      </c>
      <c r="I816" s="174" t="s">
        <v>306</v>
      </c>
      <c r="J816" s="176">
        <v>2239438</v>
      </c>
      <c r="K816" s="51">
        <v>3.71</v>
      </c>
      <c r="L816" s="171"/>
      <c r="N816" s="143"/>
    </row>
    <row r="817" spans="1:14" s="19" customFormat="1" x14ac:dyDescent="0.2">
      <c r="A817" s="170">
        <v>43626</v>
      </c>
      <c r="B817" s="173" t="s">
        <v>61</v>
      </c>
      <c r="C817" s="173" t="s">
        <v>61</v>
      </c>
      <c r="D817" s="174" t="s">
        <v>252</v>
      </c>
      <c r="E817" s="174" t="s">
        <v>108</v>
      </c>
      <c r="F817" s="174" t="s">
        <v>253</v>
      </c>
      <c r="G817" s="175" t="str">
        <f>VLOOKUP(Repository_table[[#This Row],[Country of Destination]],$T$11:$U$45,2,)</f>
        <v>Europe and Central Asia</v>
      </c>
      <c r="H817" s="174" t="s">
        <v>187</v>
      </c>
      <c r="I817" s="174" t="s">
        <v>270</v>
      </c>
      <c r="J817" s="176">
        <v>3072325</v>
      </c>
      <c r="K817" s="51">
        <v>3.03</v>
      </c>
      <c r="L817" s="171"/>
      <c r="N817" s="143"/>
    </row>
    <row r="818" spans="1:14" s="19" customFormat="1" x14ac:dyDescent="0.2">
      <c r="A818" s="170">
        <v>43627</v>
      </c>
      <c r="B818" s="173" t="s">
        <v>61</v>
      </c>
      <c r="C818" s="173" t="s">
        <v>61</v>
      </c>
      <c r="D818" s="174" t="s">
        <v>251</v>
      </c>
      <c r="E818" s="174" t="s">
        <v>108</v>
      </c>
      <c r="F818" s="174" t="s">
        <v>112</v>
      </c>
      <c r="G818" s="175" t="str">
        <f>VLOOKUP(Repository_table[[#This Row],[Country of Destination]],$T$11:$U$45,2,)</f>
        <v>Latin America and the Caribbean</v>
      </c>
      <c r="H818" s="174" t="s">
        <v>390</v>
      </c>
      <c r="I818" s="174" t="s">
        <v>270</v>
      </c>
      <c r="J818" s="176">
        <v>2915203</v>
      </c>
      <c r="K818" s="51">
        <v>6.03</v>
      </c>
      <c r="L818" s="171" t="s">
        <v>106</v>
      </c>
      <c r="N818" s="143"/>
    </row>
    <row r="819" spans="1:14" s="19" customFormat="1" x14ac:dyDescent="0.2">
      <c r="A819" s="170">
        <v>43627</v>
      </c>
      <c r="B819" s="173" t="s">
        <v>61</v>
      </c>
      <c r="C819" s="173" t="s">
        <v>61</v>
      </c>
      <c r="D819" s="174" t="s">
        <v>407</v>
      </c>
      <c r="E819" s="174" t="s">
        <v>108</v>
      </c>
      <c r="F819" s="174" t="s">
        <v>113</v>
      </c>
      <c r="G819" s="175" t="str">
        <f>VLOOKUP(Repository_table[[#This Row],[Country of Destination]],$T$11:$U$45,2,)</f>
        <v>East Asia and Pacific</v>
      </c>
      <c r="H819" s="174" t="s">
        <v>383</v>
      </c>
      <c r="I819" s="174" t="s">
        <v>270</v>
      </c>
      <c r="J819" s="176">
        <v>3665151</v>
      </c>
      <c r="K819" s="51">
        <v>4.62</v>
      </c>
      <c r="L819" s="171" t="s">
        <v>106</v>
      </c>
      <c r="N819" s="143"/>
    </row>
    <row r="820" spans="1:14" s="19" customFormat="1" x14ac:dyDescent="0.2">
      <c r="A820" s="170">
        <v>43628</v>
      </c>
      <c r="B820" s="173" t="s">
        <v>193</v>
      </c>
      <c r="C820" s="173" t="s">
        <v>212</v>
      </c>
      <c r="D820" s="174" t="s">
        <v>262</v>
      </c>
      <c r="E820" s="174" t="s">
        <v>108</v>
      </c>
      <c r="F820" s="174" t="s">
        <v>81</v>
      </c>
      <c r="G820" s="175" t="str">
        <f>VLOOKUP(Repository_table[[#This Row],[Country of Destination]],$T$11:$U$45,2,)</f>
        <v>East Asia and Pacific</v>
      </c>
      <c r="H820" s="174" t="s">
        <v>408</v>
      </c>
      <c r="I820" s="174" t="s">
        <v>263</v>
      </c>
      <c r="J820" s="176">
        <v>3474196</v>
      </c>
      <c r="K820" s="51">
        <v>7.46</v>
      </c>
      <c r="L820" s="171" t="s">
        <v>106</v>
      </c>
      <c r="N820" s="143"/>
    </row>
    <row r="821" spans="1:14" s="19" customFormat="1" x14ac:dyDescent="0.2">
      <c r="A821" s="170">
        <v>43629</v>
      </c>
      <c r="B821" s="173" t="s">
        <v>61</v>
      </c>
      <c r="C821" s="173" t="s">
        <v>61</v>
      </c>
      <c r="D821" s="174" t="s">
        <v>251</v>
      </c>
      <c r="E821" s="174" t="s">
        <v>108</v>
      </c>
      <c r="F821" s="174" t="s">
        <v>76</v>
      </c>
      <c r="G821" s="175" t="str">
        <f>VLOOKUP(Repository_table[[#This Row],[Country of Destination]],$T$11:$U$45,2,)</f>
        <v>Latin America and the Caribbean</v>
      </c>
      <c r="H821" s="174" t="s">
        <v>163</v>
      </c>
      <c r="I821" s="174" t="s">
        <v>270</v>
      </c>
      <c r="J821" s="176">
        <v>3413230</v>
      </c>
      <c r="K821" s="51">
        <v>5.03</v>
      </c>
      <c r="L821" s="171" t="s">
        <v>106</v>
      </c>
      <c r="N821" s="143"/>
    </row>
    <row r="822" spans="1:14" s="19" customFormat="1" x14ac:dyDescent="0.2">
      <c r="A822" s="170">
        <v>43629</v>
      </c>
      <c r="B822" s="173" t="s">
        <v>61</v>
      </c>
      <c r="C822" s="173" t="s">
        <v>61</v>
      </c>
      <c r="D822" s="174" t="s">
        <v>251</v>
      </c>
      <c r="E822" s="174" t="s">
        <v>108</v>
      </c>
      <c r="F822" s="174" t="s">
        <v>113</v>
      </c>
      <c r="G822" s="175" t="str">
        <f>VLOOKUP(Repository_table[[#This Row],[Country of Destination]],$T$11:$U$45,2,)</f>
        <v>East Asia and Pacific</v>
      </c>
      <c r="H822" s="174" t="s">
        <v>254</v>
      </c>
      <c r="I822" s="174" t="s">
        <v>270</v>
      </c>
      <c r="J822" s="176">
        <v>3070120</v>
      </c>
      <c r="K822" s="51">
        <v>3.03</v>
      </c>
      <c r="L822" s="171"/>
      <c r="N822" s="143"/>
    </row>
    <row r="823" spans="1:14" s="19" customFormat="1" ht="25.5" x14ac:dyDescent="0.2">
      <c r="A823" s="170">
        <v>43630</v>
      </c>
      <c r="B823" s="173" t="s">
        <v>302</v>
      </c>
      <c r="C823" s="173" t="s">
        <v>303</v>
      </c>
      <c r="D823" s="174" t="s">
        <v>410</v>
      </c>
      <c r="E823" s="174" t="s">
        <v>108</v>
      </c>
      <c r="F823" s="174" t="s">
        <v>178</v>
      </c>
      <c r="G823" s="175" t="str">
        <f>VLOOKUP(Repository_table[[#This Row],[Country of Destination]],$T$11:$U$45,2,)</f>
        <v>Latin America and the Caribbean</v>
      </c>
      <c r="H823" s="174" t="s">
        <v>179</v>
      </c>
      <c r="I823" s="174" t="s">
        <v>306</v>
      </c>
      <c r="J823" s="176">
        <v>2178218</v>
      </c>
      <c r="K823" s="51">
        <v>3.03</v>
      </c>
      <c r="L823" s="171" t="s">
        <v>58</v>
      </c>
      <c r="N823" s="143"/>
    </row>
    <row r="824" spans="1:14" s="19" customFormat="1" ht="25.5" x14ac:dyDescent="0.2">
      <c r="A824" s="170">
        <v>43630</v>
      </c>
      <c r="B824" s="173" t="s">
        <v>302</v>
      </c>
      <c r="C824" s="173" t="s">
        <v>303</v>
      </c>
      <c r="D824" s="174" t="s">
        <v>410</v>
      </c>
      <c r="E824" s="174" t="s">
        <v>108</v>
      </c>
      <c r="F824" s="174" t="s">
        <v>177</v>
      </c>
      <c r="G824" s="175" t="str">
        <f>VLOOKUP(Repository_table[[#This Row],[Country of Destination]],$T$11:$U$45,2,)</f>
        <v>Latin America and the Caribbean</v>
      </c>
      <c r="H824" s="174" t="s">
        <v>179</v>
      </c>
      <c r="I824" s="174" t="s">
        <v>306</v>
      </c>
      <c r="J824" s="176">
        <v>1208094</v>
      </c>
      <c r="K824" s="51">
        <v>3.03</v>
      </c>
      <c r="L824" s="171" t="s">
        <v>58</v>
      </c>
      <c r="N824" s="143"/>
    </row>
    <row r="825" spans="1:14" s="19" customFormat="1" x14ac:dyDescent="0.2">
      <c r="A825" s="170">
        <v>43631</v>
      </c>
      <c r="B825" s="173" t="s">
        <v>61</v>
      </c>
      <c r="C825" s="173" t="s">
        <v>61</v>
      </c>
      <c r="D825" s="174" t="s">
        <v>252</v>
      </c>
      <c r="E825" s="174" t="s">
        <v>108</v>
      </c>
      <c r="F825" s="174" t="s">
        <v>81</v>
      </c>
      <c r="G825" s="175" t="str">
        <f>VLOOKUP(Repository_table[[#This Row],[Country of Destination]],$T$11:$U$45,2,)</f>
        <v>East Asia and Pacific</v>
      </c>
      <c r="H825" s="174" t="s">
        <v>86</v>
      </c>
      <c r="I825" s="174" t="s">
        <v>270</v>
      </c>
      <c r="J825" s="176">
        <v>3532541</v>
      </c>
      <c r="K825" s="51">
        <v>3.03</v>
      </c>
      <c r="L825" s="171"/>
      <c r="N825" s="143"/>
    </row>
    <row r="826" spans="1:14" s="19" customFormat="1" x14ac:dyDescent="0.2">
      <c r="A826" s="170">
        <v>43632</v>
      </c>
      <c r="B826" s="173" t="s">
        <v>61</v>
      </c>
      <c r="C826" s="173" t="s">
        <v>61</v>
      </c>
      <c r="D826" s="174" t="s">
        <v>251</v>
      </c>
      <c r="E826" s="174" t="s">
        <v>108</v>
      </c>
      <c r="F826" s="174" t="s">
        <v>157</v>
      </c>
      <c r="G826" s="175" t="str">
        <f>VLOOKUP(Repository_table[[#This Row],[Country of Destination]],$T$11:$U$45,2,)</f>
        <v>Middle East and North Africa</v>
      </c>
      <c r="H826" s="174" t="s">
        <v>320</v>
      </c>
      <c r="I826" s="174" t="s">
        <v>270</v>
      </c>
      <c r="J826" s="176">
        <v>3677606</v>
      </c>
      <c r="K826" s="51">
        <v>3.03</v>
      </c>
      <c r="L826" s="171"/>
      <c r="N826" s="143"/>
    </row>
    <row r="827" spans="1:14" s="19" customFormat="1" x14ac:dyDescent="0.2">
      <c r="A827" s="170">
        <v>43633</v>
      </c>
      <c r="B827" s="173" t="s">
        <v>61</v>
      </c>
      <c r="C827" s="173" t="s">
        <v>61</v>
      </c>
      <c r="D827" s="174" t="s">
        <v>251</v>
      </c>
      <c r="E827" s="174" t="s">
        <v>108</v>
      </c>
      <c r="F827" s="174" t="s">
        <v>76</v>
      </c>
      <c r="G827" s="175" t="str">
        <f>VLOOKUP(Repository_table[[#This Row],[Country of Destination]],$T$11:$U$45,2,)</f>
        <v>Latin America and the Caribbean</v>
      </c>
      <c r="H827" s="174" t="s">
        <v>259</v>
      </c>
      <c r="I827" s="174" t="s">
        <v>270</v>
      </c>
      <c r="J827" s="176">
        <v>3538818</v>
      </c>
      <c r="K827" s="51">
        <v>3.03</v>
      </c>
      <c r="L827" s="171"/>
      <c r="N827" s="143"/>
    </row>
    <row r="828" spans="1:14" s="19" customFormat="1" ht="25.5" x14ac:dyDescent="0.2">
      <c r="A828" s="170">
        <v>43634</v>
      </c>
      <c r="B828" s="173" t="s">
        <v>302</v>
      </c>
      <c r="C828" s="173" t="s">
        <v>303</v>
      </c>
      <c r="D828" s="174" t="s">
        <v>411</v>
      </c>
      <c r="E828" s="174" t="s">
        <v>108</v>
      </c>
      <c r="F828" s="174" t="s">
        <v>113</v>
      </c>
      <c r="G828" s="175" t="str">
        <f>VLOOKUP(Repository_table[[#This Row],[Country of Destination]],$T$11:$U$45,2,)</f>
        <v>East Asia and Pacific</v>
      </c>
      <c r="H828" s="174" t="s">
        <v>144</v>
      </c>
      <c r="I828" s="174" t="s">
        <v>306</v>
      </c>
      <c r="J828" s="176">
        <v>3381176</v>
      </c>
      <c r="K828" s="51">
        <v>3.53</v>
      </c>
      <c r="L828" s="171"/>
      <c r="N828" s="143"/>
    </row>
    <row r="829" spans="1:14" s="19" customFormat="1" x14ac:dyDescent="0.2">
      <c r="A829" s="170">
        <v>43634</v>
      </c>
      <c r="B829" s="173" t="s">
        <v>193</v>
      </c>
      <c r="C829" s="173" t="s">
        <v>211</v>
      </c>
      <c r="D829" s="174" t="s">
        <v>262</v>
      </c>
      <c r="E829" s="174" t="s">
        <v>108</v>
      </c>
      <c r="F829" s="174" t="s">
        <v>178</v>
      </c>
      <c r="G829" s="175" t="str">
        <f>VLOOKUP(Repository_table[[#This Row],[Country of Destination]],$T$11:$U$45,2,)</f>
        <v>Latin America and the Caribbean</v>
      </c>
      <c r="H829" s="174" t="s">
        <v>409</v>
      </c>
      <c r="I829" s="174" t="s">
        <v>263</v>
      </c>
      <c r="J829" s="176">
        <v>2212510</v>
      </c>
      <c r="K829" s="51">
        <v>6.25</v>
      </c>
      <c r="L829" s="171" t="s">
        <v>220</v>
      </c>
      <c r="N829" s="143"/>
    </row>
    <row r="830" spans="1:14" s="19" customFormat="1" x14ac:dyDescent="0.2">
      <c r="A830" s="170">
        <v>43634</v>
      </c>
      <c r="B830" s="173" t="s">
        <v>193</v>
      </c>
      <c r="C830" s="173" t="s">
        <v>211</v>
      </c>
      <c r="D830" s="174" t="s">
        <v>262</v>
      </c>
      <c r="E830" s="174" t="s">
        <v>108</v>
      </c>
      <c r="F830" s="174" t="s">
        <v>177</v>
      </c>
      <c r="G830" s="175" t="str">
        <f>VLOOKUP(Repository_table[[#This Row],[Country of Destination]],$T$11:$U$45,2,)</f>
        <v>Latin America and the Caribbean</v>
      </c>
      <c r="H830" s="174" t="s">
        <v>409</v>
      </c>
      <c r="I830" s="174" t="s">
        <v>263</v>
      </c>
      <c r="J830" s="176">
        <v>1191352</v>
      </c>
      <c r="K830" s="51">
        <v>6.25</v>
      </c>
      <c r="L830" s="171" t="s">
        <v>220</v>
      </c>
      <c r="N830" s="143"/>
    </row>
    <row r="831" spans="1:14" s="19" customFormat="1" x14ac:dyDescent="0.2">
      <c r="A831" s="170">
        <v>43634</v>
      </c>
      <c r="B831" s="173" t="s">
        <v>61</v>
      </c>
      <c r="C831" s="173" t="s">
        <v>61</v>
      </c>
      <c r="D831" s="174" t="s">
        <v>251</v>
      </c>
      <c r="E831" s="174" t="s">
        <v>108</v>
      </c>
      <c r="F831" s="174" t="s">
        <v>76</v>
      </c>
      <c r="G831" s="175" t="str">
        <f>VLOOKUP(Repository_table[[#This Row],[Country of Destination]],$T$11:$U$45,2,)</f>
        <v>Latin America and the Caribbean</v>
      </c>
      <c r="H831" s="174" t="s">
        <v>373</v>
      </c>
      <c r="I831" s="174" t="s">
        <v>270</v>
      </c>
      <c r="J831" s="176">
        <v>3254557</v>
      </c>
      <c r="K831" s="51">
        <v>6.03</v>
      </c>
      <c r="L831" s="171" t="s">
        <v>106</v>
      </c>
      <c r="N831" s="143"/>
    </row>
    <row r="832" spans="1:14" s="19" customFormat="1" x14ac:dyDescent="0.2">
      <c r="A832" s="170">
        <v>43634</v>
      </c>
      <c r="B832" s="173" t="s">
        <v>61</v>
      </c>
      <c r="C832" s="173" t="s">
        <v>61</v>
      </c>
      <c r="D832" s="174" t="s">
        <v>407</v>
      </c>
      <c r="E832" s="174" t="s">
        <v>108</v>
      </c>
      <c r="F832" s="174" t="s">
        <v>241</v>
      </c>
      <c r="G832" s="175" t="str">
        <f>VLOOKUP(Repository_table[[#This Row],[Country of Destination]],$T$11:$U$45,2,)</f>
        <v>Europe and Central Asia</v>
      </c>
      <c r="H832" s="174" t="s">
        <v>305</v>
      </c>
      <c r="I832" s="174" t="s">
        <v>270</v>
      </c>
      <c r="J832" s="176">
        <v>3579952</v>
      </c>
      <c r="K832" s="51">
        <v>3.53</v>
      </c>
      <c r="L832" s="171" t="s">
        <v>106</v>
      </c>
      <c r="N832" s="143"/>
    </row>
    <row r="833" spans="1:14" s="19" customFormat="1" x14ac:dyDescent="0.2">
      <c r="A833" s="170">
        <v>43635</v>
      </c>
      <c r="B833" s="173" t="s">
        <v>61</v>
      </c>
      <c r="C833" s="173" t="s">
        <v>61</v>
      </c>
      <c r="D833" s="174" t="s">
        <v>251</v>
      </c>
      <c r="E833" s="174" t="s">
        <v>108</v>
      </c>
      <c r="F833" s="174" t="s">
        <v>113</v>
      </c>
      <c r="G833" s="175" t="str">
        <f>VLOOKUP(Repository_table[[#This Row],[Country of Destination]],$T$11:$U$45,2,)</f>
        <v>East Asia and Pacific</v>
      </c>
      <c r="H833" s="174" t="s">
        <v>296</v>
      </c>
      <c r="I833" s="174" t="s">
        <v>270</v>
      </c>
      <c r="J833" s="176">
        <v>3185513</v>
      </c>
      <c r="K833" s="51">
        <v>3.03</v>
      </c>
      <c r="L833" s="171"/>
      <c r="N833" s="143"/>
    </row>
    <row r="834" spans="1:14" s="19" customFormat="1" x14ac:dyDescent="0.2">
      <c r="A834" s="170">
        <v>43637</v>
      </c>
      <c r="B834" s="173" t="s">
        <v>61</v>
      </c>
      <c r="C834" s="173" t="s">
        <v>61</v>
      </c>
      <c r="D834" s="174" t="s">
        <v>407</v>
      </c>
      <c r="E834" s="174" t="s">
        <v>108</v>
      </c>
      <c r="F834" s="174" t="s">
        <v>68</v>
      </c>
      <c r="G834" s="175" t="str">
        <f>VLOOKUP(Repository_table[[#This Row],[Country of Destination]],$T$11:$U$45,2,)</f>
        <v>South Asia</v>
      </c>
      <c r="H834" s="174" t="s">
        <v>297</v>
      </c>
      <c r="I834" s="174" t="s">
        <v>270</v>
      </c>
      <c r="J834" s="176">
        <v>3214539</v>
      </c>
      <c r="K834" s="51">
        <v>5.03</v>
      </c>
      <c r="L834" s="171" t="s">
        <v>106</v>
      </c>
      <c r="N834" s="143"/>
    </row>
    <row r="835" spans="1:14" s="19" customFormat="1" x14ac:dyDescent="0.2">
      <c r="A835" s="170">
        <v>43638</v>
      </c>
      <c r="B835" s="173" t="s">
        <v>193</v>
      </c>
      <c r="C835" s="173" t="s">
        <v>212</v>
      </c>
      <c r="D835" s="174" t="s">
        <v>267</v>
      </c>
      <c r="E835" s="174" t="s">
        <v>108</v>
      </c>
      <c r="F835" s="174" t="s">
        <v>293</v>
      </c>
      <c r="G835" s="175" t="str">
        <f>VLOOKUP(Repository_table[[#This Row],[Country of Destination]],$T$11:$U$45,2,)</f>
        <v>East Asia and Pacific</v>
      </c>
      <c r="H835" s="174" t="s">
        <v>299</v>
      </c>
      <c r="I835" s="174" t="s">
        <v>263</v>
      </c>
      <c r="J835" s="176">
        <v>3434636</v>
      </c>
      <c r="K835" s="51">
        <v>7.46</v>
      </c>
      <c r="L835" s="171" t="s">
        <v>106</v>
      </c>
      <c r="N835" s="143"/>
    </row>
    <row r="836" spans="1:14" s="19" customFormat="1" x14ac:dyDescent="0.2">
      <c r="A836" s="170">
        <v>43638</v>
      </c>
      <c r="B836" s="173" t="s">
        <v>61</v>
      </c>
      <c r="C836" s="173" t="s">
        <v>61</v>
      </c>
      <c r="D836" s="174" t="s">
        <v>251</v>
      </c>
      <c r="E836" s="174" t="s">
        <v>108</v>
      </c>
      <c r="F836" s="174" t="s">
        <v>112</v>
      </c>
      <c r="G836" s="175" t="str">
        <f>VLOOKUP(Repository_table[[#This Row],[Country of Destination]],$T$11:$U$45,2,)</f>
        <v>Latin America and the Caribbean</v>
      </c>
      <c r="H836" s="174" t="s">
        <v>176</v>
      </c>
      <c r="I836" s="174" t="s">
        <v>270</v>
      </c>
      <c r="J836" s="176">
        <v>2939738</v>
      </c>
      <c r="K836" s="51">
        <v>3.03</v>
      </c>
      <c r="L836" s="171"/>
      <c r="N836" s="143"/>
    </row>
    <row r="837" spans="1:14" s="19" customFormat="1" ht="25.5" x14ac:dyDescent="0.2">
      <c r="A837" s="170">
        <v>43639</v>
      </c>
      <c r="B837" s="173" t="s">
        <v>302</v>
      </c>
      <c r="C837" s="173" t="s">
        <v>303</v>
      </c>
      <c r="D837" s="174" t="s">
        <v>410</v>
      </c>
      <c r="E837" s="174" t="s">
        <v>108</v>
      </c>
      <c r="F837" s="174" t="s">
        <v>204</v>
      </c>
      <c r="G837" s="175" t="str">
        <f>VLOOKUP(Repository_table[[#This Row],[Country of Destination]],$T$11:$U$45,2,)</f>
        <v>Europe and Central Asia</v>
      </c>
      <c r="H837" s="174" t="s">
        <v>142</v>
      </c>
      <c r="I837" s="174" t="s">
        <v>306</v>
      </c>
      <c r="J837" s="176">
        <v>3310456</v>
      </c>
      <c r="K837" s="51">
        <v>3.03</v>
      </c>
      <c r="L837" s="171"/>
      <c r="N837" s="143"/>
    </row>
    <row r="838" spans="1:14" s="19" customFormat="1" x14ac:dyDescent="0.2">
      <c r="A838" s="170">
        <v>43639</v>
      </c>
      <c r="B838" s="173" t="s">
        <v>61</v>
      </c>
      <c r="C838" s="173" t="s">
        <v>61</v>
      </c>
      <c r="D838" s="174" t="s">
        <v>252</v>
      </c>
      <c r="E838" s="174" t="s">
        <v>108</v>
      </c>
      <c r="F838" s="174" t="s">
        <v>178</v>
      </c>
      <c r="G838" s="175" t="str">
        <f>VLOOKUP(Repository_table[[#This Row],[Country of Destination]],$T$11:$U$45,2,)</f>
        <v>Latin America and the Caribbean</v>
      </c>
      <c r="H838" s="174" t="s">
        <v>169</v>
      </c>
      <c r="I838" s="174" t="s">
        <v>270</v>
      </c>
      <c r="J838" s="176">
        <v>2149012</v>
      </c>
      <c r="K838" s="51">
        <v>6.03</v>
      </c>
      <c r="L838" s="171" t="s">
        <v>220</v>
      </c>
      <c r="N838" s="143"/>
    </row>
    <row r="839" spans="1:14" s="19" customFormat="1" x14ac:dyDescent="0.2">
      <c r="A839" s="170">
        <v>43639</v>
      </c>
      <c r="B839" s="173" t="s">
        <v>61</v>
      </c>
      <c r="C839" s="173" t="s">
        <v>61</v>
      </c>
      <c r="D839" s="174" t="s">
        <v>251</v>
      </c>
      <c r="E839" s="174" t="s">
        <v>108</v>
      </c>
      <c r="F839" s="174" t="s">
        <v>185</v>
      </c>
      <c r="G839" s="175" t="str">
        <f>VLOOKUP(Repository_table[[#This Row],[Country of Destination]],$T$11:$U$45,2,)</f>
        <v>Latin America and the Caribbean</v>
      </c>
      <c r="H839" s="174" t="s">
        <v>169</v>
      </c>
      <c r="I839" s="174" t="s">
        <v>270</v>
      </c>
      <c r="J839" s="176">
        <v>1107685</v>
      </c>
      <c r="K839" s="51">
        <v>6.03</v>
      </c>
      <c r="L839" s="171" t="s">
        <v>220</v>
      </c>
      <c r="N839" s="143"/>
    </row>
    <row r="840" spans="1:14" s="19" customFormat="1" x14ac:dyDescent="0.2">
      <c r="A840" s="170">
        <v>43640</v>
      </c>
      <c r="B840" s="173" t="s">
        <v>61</v>
      </c>
      <c r="C840" s="173" t="s">
        <v>61</v>
      </c>
      <c r="D840" s="174" t="s">
        <v>252</v>
      </c>
      <c r="E840" s="174" t="s">
        <v>108</v>
      </c>
      <c r="F840" s="174" t="s">
        <v>81</v>
      </c>
      <c r="G840" s="175" t="str">
        <f>VLOOKUP(Repository_table[[#This Row],[Country of Destination]],$T$11:$U$45,2,)</f>
        <v>East Asia and Pacific</v>
      </c>
      <c r="H840" s="174" t="s">
        <v>281</v>
      </c>
      <c r="I840" s="174" t="s">
        <v>270</v>
      </c>
      <c r="J840" s="176">
        <v>3783099</v>
      </c>
      <c r="K840" s="51">
        <v>3.24</v>
      </c>
      <c r="L840" s="171"/>
      <c r="N840" s="143"/>
    </row>
    <row r="841" spans="1:14" s="19" customFormat="1" x14ac:dyDescent="0.2">
      <c r="A841" s="170">
        <v>43641</v>
      </c>
      <c r="B841" s="173" t="s">
        <v>61</v>
      </c>
      <c r="C841" s="173" t="s">
        <v>61</v>
      </c>
      <c r="D841" s="174" t="s">
        <v>252</v>
      </c>
      <c r="E841" s="174" t="s">
        <v>108</v>
      </c>
      <c r="F841" s="174" t="s">
        <v>177</v>
      </c>
      <c r="G841" s="175" t="str">
        <f>VLOOKUP(Repository_table[[#This Row],[Country of Destination]],$T$11:$U$45,2,)</f>
        <v>Latin America and the Caribbean</v>
      </c>
      <c r="H841" s="174" t="s">
        <v>384</v>
      </c>
      <c r="I841" s="174" t="s">
        <v>270</v>
      </c>
      <c r="J841" s="176">
        <v>2357254</v>
      </c>
      <c r="K841" s="51">
        <v>5.03</v>
      </c>
      <c r="L841" s="171" t="s">
        <v>106</v>
      </c>
      <c r="N841" s="143"/>
    </row>
    <row r="842" spans="1:14" s="19" customFormat="1" x14ac:dyDescent="0.2">
      <c r="A842" s="170">
        <v>43642</v>
      </c>
      <c r="B842" s="173" t="s">
        <v>394</v>
      </c>
      <c r="C842" s="173" t="s">
        <v>394</v>
      </c>
      <c r="D842" s="174" t="s">
        <v>393</v>
      </c>
      <c r="E842" s="174" t="s">
        <v>194</v>
      </c>
      <c r="F842" s="174" t="s">
        <v>112</v>
      </c>
      <c r="G842" s="175" t="str">
        <f>VLOOKUP(Repository_table[[#This Row],[Country of Destination]],$T$11:$U$45,2,)</f>
        <v>Latin America and the Caribbean</v>
      </c>
      <c r="H842" s="174" t="s">
        <v>327</v>
      </c>
      <c r="I842" s="174" t="s">
        <v>395</v>
      </c>
      <c r="J842" s="176">
        <v>2916942</v>
      </c>
      <c r="K842" s="51">
        <v>6.83</v>
      </c>
      <c r="L842" s="171" t="s">
        <v>397</v>
      </c>
      <c r="N842" s="143"/>
    </row>
    <row r="843" spans="1:14" s="19" customFormat="1" x14ac:dyDescent="0.2">
      <c r="A843" s="170">
        <v>43642</v>
      </c>
      <c r="B843" s="173" t="s">
        <v>61</v>
      </c>
      <c r="C843" s="173" t="s">
        <v>61</v>
      </c>
      <c r="D843" s="174" t="s">
        <v>407</v>
      </c>
      <c r="E843" s="174" t="s">
        <v>108</v>
      </c>
      <c r="F843" s="174" t="s">
        <v>112</v>
      </c>
      <c r="G843" s="175" t="str">
        <f>VLOOKUP(Repository_table[[#This Row],[Country of Destination]],$T$11:$U$45,2,)</f>
        <v>Latin America and the Caribbean</v>
      </c>
      <c r="H843" s="174" t="s">
        <v>277</v>
      </c>
      <c r="I843" s="174" t="s">
        <v>270</v>
      </c>
      <c r="J843" s="176">
        <v>3259810</v>
      </c>
      <c r="K843" s="51">
        <v>6.03</v>
      </c>
      <c r="L843" s="171" t="s">
        <v>106</v>
      </c>
      <c r="N843" s="143"/>
    </row>
    <row r="844" spans="1:14" s="19" customFormat="1" ht="25.5" x14ac:dyDescent="0.2">
      <c r="A844" s="170">
        <v>43643</v>
      </c>
      <c r="B844" s="173" t="s">
        <v>302</v>
      </c>
      <c r="C844" s="173" t="s">
        <v>303</v>
      </c>
      <c r="D844" s="174" t="s">
        <v>410</v>
      </c>
      <c r="E844" s="174" t="s">
        <v>108</v>
      </c>
      <c r="F844" s="174" t="s">
        <v>178</v>
      </c>
      <c r="G844" s="175" t="str">
        <f>VLOOKUP(Repository_table[[#This Row],[Country of Destination]],$T$11:$U$45,2,)</f>
        <v>Latin America and the Caribbean</v>
      </c>
      <c r="H844" s="174" t="s">
        <v>239</v>
      </c>
      <c r="I844" s="174" t="s">
        <v>306</v>
      </c>
      <c r="J844" s="176">
        <v>2030759</v>
      </c>
      <c r="K844" s="51">
        <v>3.7</v>
      </c>
      <c r="L844" s="171"/>
      <c r="N844" s="143"/>
    </row>
    <row r="845" spans="1:14" s="19" customFormat="1" x14ac:dyDescent="0.2">
      <c r="A845" s="170">
        <v>43643</v>
      </c>
      <c r="B845" s="173" t="s">
        <v>61</v>
      </c>
      <c r="C845" s="173" t="s">
        <v>61</v>
      </c>
      <c r="D845" s="174" t="s">
        <v>251</v>
      </c>
      <c r="E845" s="174" t="s">
        <v>108</v>
      </c>
      <c r="F845" s="174" t="s">
        <v>112</v>
      </c>
      <c r="G845" s="175" t="str">
        <f>VLOOKUP(Repository_table[[#This Row],[Country of Destination]],$T$11:$U$45,2,)</f>
        <v>Latin America and the Caribbean</v>
      </c>
      <c r="H845" s="174" t="s">
        <v>271</v>
      </c>
      <c r="I845" s="174" t="s">
        <v>270</v>
      </c>
      <c r="J845" s="176">
        <v>3567790</v>
      </c>
      <c r="K845" s="51">
        <v>3.03</v>
      </c>
      <c r="L845" s="171"/>
      <c r="N845" s="143"/>
    </row>
    <row r="846" spans="1:14" s="19" customFormat="1" x14ac:dyDescent="0.2">
      <c r="A846" s="170">
        <v>43644</v>
      </c>
      <c r="B846" s="173" t="s">
        <v>61</v>
      </c>
      <c r="C846" s="173" t="s">
        <v>61</v>
      </c>
      <c r="D846" s="174" t="s">
        <v>252</v>
      </c>
      <c r="E846" s="174" t="s">
        <v>108</v>
      </c>
      <c r="F846" s="174" t="s">
        <v>69</v>
      </c>
      <c r="G846" s="175" t="str">
        <f>VLOOKUP(Repository_table[[#This Row],[Country of Destination]],$T$11:$U$45,2,)</f>
        <v>Europe and Central Asia</v>
      </c>
      <c r="H846" s="174" t="s">
        <v>164</v>
      </c>
      <c r="I846" s="174" t="s">
        <v>270</v>
      </c>
      <c r="J846" s="176">
        <v>3273269</v>
      </c>
      <c r="K846" s="51">
        <v>3.03</v>
      </c>
      <c r="L846" s="171"/>
      <c r="N846" s="143"/>
    </row>
    <row r="847" spans="1:14" s="19" customFormat="1" ht="25.5" x14ac:dyDescent="0.2">
      <c r="A847" s="170">
        <v>43645</v>
      </c>
      <c r="B847" s="173" t="s">
        <v>302</v>
      </c>
      <c r="C847" s="173" t="s">
        <v>303</v>
      </c>
      <c r="D847" s="174" t="s">
        <v>301</v>
      </c>
      <c r="E847" s="174" t="s">
        <v>194</v>
      </c>
      <c r="F847" s="174" t="s">
        <v>177</v>
      </c>
      <c r="G847" s="175" t="str">
        <f>VLOOKUP(Repository_table[[#This Row],[Country of Destination]],$T$11:$U$45,2,)</f>
        <v>Latin America and the Caribbean</v>
      </c>
      <c r="H847" s="174" t="s">
        <v>161</v>
      </c>
      <c r="I847" s="174" t="s">
        <v>306</v>
      </c>
      <c r="J847" s="176">
        <v>3403590</v>
      </c>
      <c r="K847" s="51">
        <v>3.04</v>
      </c>
      <c r="L847" s="171" t="s">
        <v>377</v>
      </c>
      <c r="N847" s="143"/>
    </row>
    <row r="848" spans="1:14" s="19" customFormat="1" x14ac:dyDescent="0.2">
      <c r="A848" s="170">
        <v>43645</v>
      </c>
      <c r="B848" s="173" t="s">
        <v>193</v>
      </c>
      <c r="C848" s="173" t="s">
        <v>211</v>
      </c>
      <c r="D848" s="174" t="s">
        <v>267</v>
      </c>
      <c r="E848" s="174" t="s">
        <v>108</v>
      </c>
      <c r="F848" s="174" t="s">
        <v>76</v>
      </c>
      <c r="G848" s="175" t="str">
        <f>VLOOKUP(Repository_table[[#This Row],[Country of Destination]],$T$11:$U$45,2,)</f>
        <v>Latin America and the Caribbean</v>
      </c>
      <c r="H848" s="174" t="s">
        <v>412</v>
      </c>
      <c r="I848" s="174" t="s">
        <v>263</v>
      </c>
      <c r="J848" s="176">
        <v>3156916</v>
      </c>
      <c r="K848" s="51">
        <v>6.25</v>
      </c>
      <c r="L848" s="171" t="s">
        <v>106</v>
      </c>
      <c r="N848" s="143"/>
    </row>
    <row r="849" spans="1:14" s="19" customFormat="1" x14ac:dyDescent="0.2">
      <c r="A849" s="170">
        <v>43645</v>
      </c>
      <c r="B849" s="173" t="s">
        <v>61</v>
      </c>
      <c r="C849" s="173" t="s">
        <v>61</v>
      </c>
      <c r="D849" s="174" t="s">
        <v>251</v>
      </c>
      <c r="E849" s="174" t="s">
        <v>108</v>
      </c>
      <c r="F849" s="174" t="s">
        <v>113</v>
      </c>
      <c r="G849" s="175" t="str">
        <f>VLOOKUP(Repository_table[[#This Row],[Country of Destination]],$T$11:$U$45,2,)</f>
        <v>East Asia and Pacific</v>
      </c>
      <c r="H849" s="174" t="s">
        <v>167</v>
      </c>
      <c r="I849" s="174" t="s">
        <v>270</v>
      </c>
      <c r="J849" s="176">
        <v>3677350</v>
      </c>
      <c r="K849" s="51">
        <v>3.03</v>
      </c>
      <c r="L849" s="171"/>
      <c r="N849" s="143"/>
    </row>
    <row r="850" spans="1:14" s="19" customFormat="1" x14ac:dyDescent="0.2">
      <c r="A850" s="170">
        <v>43646</v>
      </c>
      <c r="B850" s="173" t="s">
        <v>61</v>
      </c>
      <c r="C850" s="173" t="s">
        <v>61</v>
      </c>
      <c r="D850" s="174" t="s">
        <v>252</v>
      </c>
      <c r="E850" s="174" t="s">
        <v>108</v>
      </c>
      <c r="F850" s="174" t="s">
        <v>69</v>
      </c>
      <c r="G850" s="175" t="str">
        <f>VLOOKUP(Repository_table[[#This Row],[Country of Destination]],$T$11:$U$45,2,)</f>
        <v>Europe and Central Asia</v>
      </c>
      <c r="H850" s="174" t="s">
        <v>173</v>
      </c>
      <c r="I850" s="174" t="s">
        <v>270</v>
      </c>
      <c r="J850" s="176">
        <v>3635050</v>
      </c>
      <c r="K850" s="51">
        <v>5.03</v>
      </c>
      <c r="L850" s="171" t="s">
        <v>106</v>
      </c>
      <c r="N850" s="143"/>
    </row>
    <row r="851" spans="1:14" s="19" customFormat="1" ht="25.5" x14ac:dyDescent="0.2">
      <c r="A851" s="170">
        <v>43647</v>
      </c>
      <c r="B851" s="173" t="s">
        <v>302</v>
      </c>
      <c r="C851" s="173" t="s">
        <v>303</v>
      </c>
      <c r="D851" s="174" t="s">
        <v>411</v>
      </c>
      <c r="E851" s="174" t="s">
        <v>108</v>
      </c>
      <c r="F851" s="174" t="s">
        <v>157</v>
      </c>
      <c r="G851" s="175" t="str">
        <f>VLOOKUP(Repository_table[[#This Row],[Country of Destination]],$T$11:$U$45,2,)</f>
        <v>Middle East and North Africa</v>
      </c>
      <c r="H851" s="174" t="s">
        <v>259</v>
      </c>
      <c r="I851" s="174" t="s">
        <v>306</v>
      </c>
      <c r="J851" s="176">
        <v>3448559</v>
      </c>
      <c r="K851" s="51"/>
      <c r="L851" s="171"/>
      <c r="N851" s="143"/>
    </row>
    <row r="852" spans="1:14" s="19" customFormat="1" x14ac:dyDescent="0.2">
      <c r="A852" s="170">
        <v>43647</v>
      </c>
      <c r="B852" s="173" t="s">
        <v>61</v>
      </c>
      <c r="C852" s="173" t="s">
        <v>61</v>
      </c>
      <c r="D852" s="174" t="s">
        <v>251</v>
      </c>
      <c r="E852" s="174" t="s">
        <v>108</v>
      </c>
      <c r="F852" s="174" t="s">
        <v>113</v>
      </c>
      <c r="G852" s="175" t="str">
        <f>VLOOKUP(Repository_table[[#This Row],[Country of Destination]],$T$11:$U$45,2,)</f>
        <v>East Asia and Pacific</v>
      </c>
      <c r="H852" s="174" t="s">
        <v>381</v>
      </c>
      <c r="I852" s="174" t="s">
        <v>270</v>
      </c>
      <c r="J852" s="176">
        <v>3683719</v>
      </c>
      <c r="K852" s="51"/>
      <c r="L852" s="171"/>
      <c r="N852" s="143"/>
    </row>
    <row r="853" spans="1:14" s="19" customFormat="1" x14ac:dyDescent="0.2">
      <c r="A853" s="170">
        <v>43648</v>
      </c>
      <c r="B853" s="173" t="s">
        <v>61</v>
      </c>
      <c r="C853" s="173" t="s">
        <v>61</v>
      </c>
      <c r="D853" s="174" t="s">
        <v>252</v>
      </c>
      <c r="E853" s="174" t="s">
        <v>108</v>
      </c>
      <c r="F853" s="174" t="s">
        <v>241</v>
      </c>
      <c r="G853" s="175" t="str">
        <f>VLOOKUP(Repository_table[[#This Row],[Country of Destination]],$T$11:$U$45,2,)</f>
        <v>Europe and Central Asia</v>
      </c>
      <c r="H853" s="174" t="s">
        <v>391</v>
      </c>
      <c r="I853" s="174" t="s">
        <v>270</v>
      </c>
      <c r="J853" s="176">
        <v>3297493</v>
      </c>
      <c r="K853" s="51"/>
      <c r="L853" s="171"/>
      <c r="N853" s="143"/>
    </row>
    <row r="854" spans="1:14" s="19" customFormat="1" ht="25.5" x14ac:dyDescent="0.2">
      <c r="A854" s="170">
        <v>43649</v>
      </c>
      <c r="B854" s="173" t="s">
        <v>302</v>
      </c>
      <c r="C854" s="173" t="s">
        <v>416</v>
      </c>
      <c r="D854" s="174" t="s">
        <v>410</v>
      </c>
      <c r="E854" s="174" t="s">
        <v>108</v>
      </c>
      <c r="F854" s="174" t="s">
        <v>178</v>
      </c>
      <c r="G854" s="175" t="str">
        <f>VLOOKUP(Repository_table[[#This Row],[Country of Destination]],$T$11:$U$45,2,)</f>
        <v>Latin America and the Caribbean</v>
      </c>
      <c r="H854" s="174" t="s">
        <v>345</v>
      </c>
      <c r="I854" s="174" t="s">
        <v>306</v>
      </c>
      <c r="J854" s="176">
        <v>2221385</v>
      </c>
      <c r="K854" s="51"/>
      <c r="L854" s="171"/>
      <c r="N854" s="143"/>
    </row>
    <row r="855" spans="1:14" s="19" customFormat="1" x14ac:dyDescent="0.2">
      <c r="A855" s="170">
        <v>43649</v>
      </c>
      <c r="B855" s="173" t="s">
        <v>61</v>
      </c>
      <c r="C855" s="173" t="s">
        <v>61</v>
      </c>
      <c r="D855" s="174" t="s">
        <v>407</v>
      </c>
      <c r="E855" s="174" t="s">
        <v>108</v>
      </c>
      <c r="F855" s="174" t="s">
        <v>76</v>
      </c>
      <c r="G855" s="175" t="str">
        <f>VLOOKUP(Repository_table[[#This Row],[Country of Destination]],$T$11:$U$45,2,)</f>
        <v>Latin America and the Caribbean</v>
      </c>
      <c r="H855" s="174" t="s">
        <v>135</v>
      </c>
      <c r="I855" s="174" t="s">
        <v>270</v>
      </c>
      <c r="J855" s="176">
        <v>3744944</v>
      </c>
      <c r="K855" s="51"/>
      <c r="L855" s="171"/>
      <c r="N855" s="143"/>
    </row>
    <row r="856" spans="1:14" s="19" customFormat="1" x14ac:dyDescent="0.2">
      <c r="A856" s="170">
        <v>43650</v>
      </c>
      <c r="B856" s="173" t="s">
        <v>61</v>
      </c>
      <c r="C856" s="173" t="s">
        <v>61</v>
      </c>
      <c r="D856" s="174" t="s">
        <v>251</v>
      </c>
      <c r="E856" s="174" t="s">
        <v>108</v>
      </c>
      <c r="F856" s="174" t="s">
        <v>293</v>
      </c>
      <c r="G856" s="175" t="str">
        <f>VLOOKUP(Repository_table[[#This Row],[Country of Destination]],$T$11:$U$45,2,)</f>
        <v>East Asia and Pacific</v>
      </c>
      <c r="H856" s="174" t="s">
        <v>231</v>
      </c>
      <c r="I856" s="174" t="s">
        <v>270</v>
      </c>
      <c r="J856" s="176">
        <v>3570191</v>
      </c>
      <c r="K856" s="51"/>
      <c r="L856" s="171"/>
      <c r="N856" s="143"/>
    </row>
    <row r="857" spans="1:14" s="19" customFormat="1" x14ac:dyDescent="0.2">
      <c r="A857" s="170">
        <v>43651</v>
      </c>
      <c r="B857" s="173" t="s">
        <v>193</v>
      </c>
      <c r="C857" s="173" t="s">
        <v>212</v>
      </c>
      <c r="D857" s="174" t="s">
        <v>262</v>
      </c>
      <c r="E857" s="174" t="s">
        <v>108</v>
      </c>
      <c r="F857" s="174" t="s">
        <v>81</v>
      </c>
      <c r="G857" s="175" t="str">
        <f>VLOOKUP(Repository_table[[#This Row],[Country of Destination]],$T$11:$U$45,2,)</f>
        <v>East Asia and Pacific</v>
      </c>
      <c r="H857" s="174" t="s">
        <v>123</v>
      </c>
      <c r="I857" s="174" t="s">
        <v>263</v>
      </c>
      <c r="J857" s="176">
        <v>3393280</v>
      </c>
      <c r="K857" s="51"/>
      <c r="L857" s="171"/>
      <c r="N857" s="143"/>
    </row>
    <row r="858" spans="1:14" s="19" customFormat="1" x14ac:dyDescent="0.2">
      <c r="A858" s="170">
        <v>43651</v>
      </c>
      <c r="B858" s="173" t="s">
        <v>61</v>
      </c>
      <c r="C858" s="173" t="s">
        <v>61</v>
      </c>
      <c r="D858" s="174" t="s">
        <v>252</v>
      </c>
      <c r="E858" s="174" t="s">
        <v>108</v>
      </c>
      <c r="F858" s="174" t="s">
        <v>81</v>
      </c>
      <c r="G858" s="175" t="str">
        <f>VLOOKUP(Repository_table[[#This Row],[Country of Destination]],$T$11:$U$45,2,)</f>
        <v>East Asia and Pacific</v>
      </c>
      <c r="H858" s="174" t="s">
        <v>206</v>
      </c>
      <c r="I858" s="174" t="s">
        <v>270</v>
      </c>
      <c r="J858" s="176">
        <v>3658092</v>
      </c>
      <c r="K858" s="51"/>
      <c r="L858" s="171"/>
      <c r="N858" s="143"/>
    </row>
    <row r="859" spans="1:14" s="19" customFormat="1" x14ac:dyDescent="0.2">
      <c r="A859" s="170">
        <v>43652</v>
      </c>
      <c r="B859" s="173" t="s">
        <v>61</v>
      </c>
      <c r="C859" s="173" t="s">
        <v>61</v>
      </c>
      <c r="D859" s="174" t="s">
        <v>252</v>
      </c>
      <c r="E859" s="174" t="s">
        <v>108</v>
      </c>
      <c r="F859" s="174" t="s">
        <v>178</v>
      </c>
      <c r="G859" s="175" t="str">
        <f>VLOOKUP(Repository_table[[#This Row],[Country of Destination]],$T$11:$U$45,2,)</f>
        <v>Latin America and the Caribbean</v>
      </c>
      <c r="H859" s="174" t="s">
        <v>284</v>
      </c>
      <c r="I859" s="174" t="s">
        <v>270</v>
      </c>
      <c r="J859" s="176">
        <v>2178698</v>
      </c>
      <c r="K859" s="51"/>
      <c r="L859" s="171"/>
      <c r="N859" s="143"/>
    </row>
    <row r="860" spans="1:14" s="19" customFormat="1" x14ac:dyDescent="0.2">
      <c r="A860" s="170">
        <v>43653</v>
      </c>
      <c r="B860" s="173" t="s">
        <v>394</v>
      </c>
      <c r="C860" s="173" t="s">
        <v>394</v>
      </c>
      <c r="D860" s="174" t="s">
        <v>393</v>
      </c>
      <c r="E860" s="174" t="s">
        <v>194</v>
      </c>
      <c r="F860" s="174" t="s">
        <v>81</v>
      </c>
      <c r="G860" s="175" t="str">
        <f>VLOOKUP(Repository_table[[#This Row],[Country of Destination]],$T$11:$U$45,2,)</f>
        <v>East Asia and Pacific</v>
      </c>
      <c r="H860" s="174" t="s">
        <v>316</v>
      </c>
      <c r="I860" s="174" t="s">
        <v>395</v>
      </c>
      <c r="J860" s="176">
        <v>3310406</v>
      </c>
      <c r="K860" s="51"/>
      <c r="L860" s="171" t="s">
        <v>367</v>
      </c>
      <c r="N860" s="143"/>
    </row>
    <row r="861" spans="1:14" s="19" customFormat="1" x14ac:dyDescent="0.2">
      <c r="A861" s="170">
        <v>43653</v>
      </c>
      <c r="B861" s="173" t="s">
        <v>61</v>
      </c>
      <c r="C861" s="173" t="s">
        <v>61</v>
      </c>
      <c r="D861" s="174" t="s">
        <v>407</v>
      </c>
      <c r="E861" s="174" t="s">
        <v>108</v>
      </c>
      <c r="F861" s="174" t="s">
        <v>76</v>
      </c>
      <c r="G861" s="175" t="str">
        <f>VLOOKUP(Repository_table[[#This Row],[Country of Destination]],$T$11:$U$45,2,)</f>
        <v>Latin America and the Caribbean</v>
      </c>
      <c r="H861" s="174" t="s">
        <v>246</v>
      </c>
      <c r="I861" s="174" t="s">
        <v>270</v>
      </c>
      <c r="J861" s="176">
        <v>3311789</v>
      </c>
      <c r="K861" s="51"/>
      <c r="L861" s="171"/>
      <c r="N861" s="143"/>
    </row>
    <row r="862" spans="1:14" s="19" customFormat="1" x14ac:dyDescent="0.2">
      <c r="A862" s="170">
        <v>43654</v>
      </c>
      <c r="B862" s="173" t="s">
        <v>193</v>
      </c>
      <c r="C862" s="173" t="s">
        <v>211</v>
      </c>
      <c r="D862" s="174" t="s">
        <v>262</v>
      </c>
      <c r="E862" s="174" t="s">
        <v>108</v>
      </c>
      <c r="F862" s="174" t="s">
        <v>68</v>
      </c>
      <c r="G862" s="175" t="str">
        <f>VLOOKUP(Repository_table[[#This Row],[Country of Destination]],$T$11:$U$45,2,)</f>
        <v>South Asia</v>
      </c>
      <c r="H862" s="174" t="s">
        <v>181</v>
      </c>
      <c r="I862" s="174" t="s">
        <v>263</v>
      </c>
      <c r="J862" s="176">
        <v>3484660</v>
      </c>
      <c r="K862" s="51"/>
      <c r="L862" s="171"/>
      <c r="N862" s="143"/>
    </row>
    <row r="863" spans="1:14" s="19" customFormat="1" x14ac:dyDescent="0.2">
      <c r="A863" s="170">
        <v>43654</v>
      </c>
      <c r="B863" s="173" t="s">
        <v>61</v>
      </c>
      <c r="C863" s="173" t="s">
        <v>61</v>
      </c>
      <c r="D863" s="174" t="s">
        <v>251</v>
      </c>
      <c r="E863" s="174" t="s">
        <v>108</v>
      </c>
      <c r="F863" s="174" t="s">
        <v>113</v>
      </c>
      <c r="G863" s="175" t="str">
        <f>VLOOKUP(Repository_table[[#This Row],[Country of Destination]],$T$11:$U$45,2,)</f>
        <v>East Asia and Pacific</v>
      </c>
      <c r="H863" s="174" t="s">
        <v>163</v>
      </c>
      <c r="I863" s="174" t="s">
        <v>270</v>
      </c>
      <c r="J863" s="176">
        <v>3398184</v>
      </c>
      <c r="K863" s="51"/>
      <c r="L863" s="171"/>
      <c r="N863" s="143"/>
    </row>
    <row r="864" spans="1:14" s="19" customFormat="1" ht="25.5" x14ac:dyDescent="0.2">
      <c r="A864" s="170">
        <v>43655</v>
      </c>
      <c r="B864" s="173" t="s">
        <v>302</v>
      </c>
      <c r="C864" s="173" t="s">
        <v>416</v>
      </c>
      <c r="D864" s="174" t="s">
        <v>410</v>
      </c>
      <c r="E864" s="174" t="s">
        <v>108</v>
      </c>
      <c r="F864" s="174" t="s">
        <v>69</v>
      </c>
      <c r="G864" s="175" t="str">
        <f>VLOOKUP(Repository_table[[#This Row],[Country of Destination]],$T$11:$U$45,2,)</f>
        <v>Europe and Central Asia</v>
      </c>
      <c r="H864" s="174" t="s">
        <v>282</v>
      </c>
      <c r="I864" s="174" t="s">
        <v>306</v>
      </c>
      <c r="J864" s="176">
        <v>3663724</v>
      </c>
      <c r="K864" s="51"/>
      <c r="L864" s="171"/>
      <c r="N864" s="143"/>
    </row>
    <row r="865" spans="1:14" s="19" customFormat="1" x14ac:dyDescent="0.2">
      <c r="A865" s="170">
        <v>43655</v>
      </c>
      <c r="B865" s="173" t="s">
        <v>61</v>
      </c>
      <c r="C865" s="173" t="s">
        <v>61</v>
      </c>
      <c r="D865" s="174" t="s">
        <v>251</v>
      </c>
      <c r="E865" s="174" t="s">
        <v>108</v>
      </c>
      <c r="F865" s="174" t="s">
        <v>113</v>
      </c>
      <c r="G865" s="175" t="str">
        <f>VLOOKUP(Repository_table[[#This Row],[Country of Destination]],$T$11:$U$45,2,)</f>
        <v>East Asia and Pacific</v>
      </c>
      <c r="H865" s="174" t="s">
        <v>376</v>
      </c>
      <c r="I865" s="174" t="s">
        <v>270</v>
      </c>
      <c r="J865" s="176">
        <v>3690908</v>
      </c>
      <c r="K865" s="51"/>
      <c r="L865" s="171"/>
      <c r="N865" s="143"/>
    </row>
    <row r="866" spans="1:14" s="19" customFormat="1" x14ac:dyDescent="0.2">
      <c r="A866" s="170">
        <v>43656</v>
      </c>
      <c r="B866" s="173" t="s">
        <v>61</v>
      </c>
      <c r="C866" s="173" t="s">
        <v>61</v>
      </c>
      <c r="D866" s="174" t="s">
        <v>252</v>
      </c>
      <c r="E866" s="174" t="s">
        <v>108</v>
      </c>
      <c r="F866" s="174" t="s">
        <v>253</v>
      </c>
      <c r="G866" s="175" t="str">
        <f>VLOOKUP(Repository_table[[#This Row],[Country of Destination]],$T$11:$U$45,2,)</f>
        <v>Europe and Central Asia</v>
      </c>
      <c r="H866" s="174" t="s">
        <v>319</v>
      </c>
      <c r="I866" s="174" t="s">
        <v>270</v>
      </c>
      <c r="J866" s="176">
        <v>3248800</v>
      </c>
      <c r="K866" s="51"/>
      <c r="L866" s="171"/>
      <c r="N866" s="143"/>
    </row>
    <row r="867" spans="1:14" s="19" customFormat="1" x14ac:dyDescent="0.2">
      <c r="A867" s="170">
        <v>43657</v>
      </c>
      <c r="B867" s="173" t="s">
        <v>61</v>
      </c>
      <c r="C867" s="173" t="s">
        <v>61</v>
      </c>
      <c r="D867" s="174" t="s">
        <v>252</v>
      </c>
      <c r="E867" s="174" t="s">
        <v>108</v>
      </c>
      <c r="F867" s="174" t="s">
        <v>286</v>
      </c>
      <c r="G867" s="175" t="str">
        <f>VLOOKUP(Repository_table[[#This Row],[Country of Destination]],$T$11:$U$45,2,)</f>
        <v>Europe and Central Asia</v>
      </c>
      <c r="H867" s="174" t="s">
        <v>110</v>
      </c>
      <c r="I867" s="174" t="s">
        <v>270</v>
      </c>
      <c r="J867" s="176">
        <v>3694256</v>
      </c>
      <c r="K867" s="51"/>
      <c r="L867" s="171"/>
      <c r="N867" s="143"/>
    </row>
    <row r="868" spans="1:14" s="19" customFormat="1" ht="25.5" x14ac:dyDescent="0.2">
      <c r="A868" s="170">
        <v>43658</v>
      </c>
      <c r="B868" s="173" t="s">
        <v>302</v>
      </c>
      <c r="C868" s="173" t="s">
        <v>303</v>
      </c>
      <c r="D868" s="174" t="s">
        <v>301</v>
      </c>
      <c r="E868" s="174" t="s">
        <v>194</v>
      </c>
      <c r="F868" s="174" t="s">
        <v>76</v>
      </c>
      <c r="G868" s="175" t="str">
        <f>VLOOKUP(Repository_table[[#This Row],[Country of Destination]],$T$11:$U$45,2,)</f>
        <v>Latin America and the Caribbean</v>
      </c>
      <c r="H868" s="174" t="s">
        <v>80</v>
      </c>
      <c r="I868" s="174" t="s">
        <v>306</v>
      </c>
      <c r="J868" s="176">
        <v>3472542</v>
      </c>
      <c r="K868" s="51"/>
      <c r="L868" s="171"/>
      <c r="N868" s="143"/>
    </row>
    <row r="869" spans="1:14" s="19" customFormat="1" ht="25.5" x14ac:dyDescent="0.2">
      <c r="A869" s="170">
        <v>43661</v>
      </c>
      <c r="B869" s="173" t="s">
        <v>302</v>
      </c>
      <c r="C869" s="173" t="s">
        <v>416</v>
      </c>
      <c r="D869" s="174" t="s">
        <v>410</v>
      </c>
      <c r="E869" s="174" t="s">
        <v>108</v>
      </c>
      <c r="F869" s="174" t="s">
        <v>253</v>
      </c>
      <c r="G869" s="175" t="str">
        <f>VLOOKUP(Repository_table[[#This Row],[Country of Destination]],$T$11:$U$45,2,)</f>
        <v>Europe and Central Asia</v>
      </c>
      <c r="H869" s="174" t="s">
        <v>375</v>
      </c>
      <c r="I869" s="174" t="s">
        <v>306</v>
      </c>
      <c r="J869" s="176">
        <v>3274238</v>
      </c>
      <c r="K869" s="51"/>
      <c r="L869" s="171"/>
      <c r="N869" s="143"/>
    </row>
    <row r="870" spans="1:14" s="19" customFormat="1" x14ac:dyDescent="0.2">
      <c r="A870" s="170">
        <v>43661</v>
      </c>
      <c r="B870" s="173" t="s">
        <v>61</v>
      </c>
      <c r="C870" s="173" t="s">
        <v>61</v>
      </c>
      <c r="D870" s="174" t="s">
        <v>251</v>
      </c>
      <c r="E870" s="174" t="s">
        <v>108</v>
      </c>
      <c r="F870" s="174" t="s">
        <v>76</v>
      </c>
      <c r="G870" s="175" t="str">
        <f>VLOOKUP(Repository_table[[#This Row],[Country of Destination]],$T$11:$U$45,2,)</f>
        <v>Latin America and the Caribbean</v>
      </c>
      <c r="H870" s="174" t="s">
        <v>413</v>
      </c>
      <c r="I870" s="174" t="s">
        <v>270</v>
      </c>
      <c r="J870" s="176">
        <v>3627889</v>
      </c>
      <c r="K870" s="51"/>
      <c r="L870" s="171"/>
      <c r="N870" s="143"/>
    </row>
    <row r="871" spans="1:14" s="19" customFormat="1" x14ac:dyDescent="0.2">
      <c r="A871" s="170">
        <v>43661</v>
      </c>
      <c r="B871" s="173" t="s">
        <v>61</v>
      </c>
      <c r="C871" s="173" t="s">
        <v>61</v>
      </c>
      <c r="D871" s="174" t="s">
        <v>251</v>
      </c>
      <c r="E871" s="174" t="s">
        <v>108</v>
      </c>
      <c r="F871" s="174" t="s">
        <v>113</v>
      </c>
      <c r="G871" s="175" t="str">
        <f>VLOOKUP(Repository_table[[#This Row],[Country of Destination]],$T$11:$U$45,2,)</f>
        <v>East Asia and Pacific</v>
      </c>
      <c r="H871" s="174" t="s">
        <v>160</v>
      </c>
      <c r="I871" s="174" t="s">
        <v>270</v>
      </c>
      <c r="J871" s="176">
        <v>3696092</v>
      </c>
      <c r="K871" s="51"/>
      <c r="L871" s="171"/>
      <c r="N871" s="143"/>
    </row>
    <row r="872" spans="1:14" s="19" customFormat="1" x14ac:dyDescent="0.2">
      <c r="A872" s="170">
        <v>43662</v>
      </c>
      <c r="B872" s="173" t="s">
        <v>193</v>
      </c>
      <c r="C872" s="173" t="s">
        <v>212</v>
      </c>
      <c r="D872" s="174" t="s">
        <v>262</v>
      </c>
      <c r="E872" s="174" t="s">
        <v>108</v>
      </c>
      <c r="F872" s="174" t="s">
        <v>81</v>
      </c>
      <c r="G872" s="175" t="str">
        <f>VLOOKUP(Repository_table[[#This Row],[Country of Destination]],$T$11:$U$45,2,)</f>
        <v>East Asia and Pacific</v>
      </c>
      <c r="H872" s="174" t="s">
        <v>214</v>
      </c>
      <c r="I872" s="174" t="s">
        <v>263</v>
      </c>
      <c r="J872" s="176">
        <v>3715303</v>
      </c>
      <c r="K872" s="51"/>
      <c r="L872" s="171"/>
      <c r="N872" s="143"/>
    </row>
    <row r="873" spans="1:14" s="19" customFormat="1" x14ac:dyDescent="0.2">
      <c r="A873" s="170">
        <v>43662</v>
      </c>
      <c r="B873" s="173" t="s">
        <v>61</v>
      </c>
      <c r="C873" s="173" t="s">
        <v>61</v>
      </c>
      <c r="D873" s="174" t="s">
        <v>407</v>
      </c>
      <c r="E873" s="174" t="s">
        <v>108</v>
      </c>
      <c r="F873" s="174" t="s">
        <v>178</v>
      </c>
      <c r="G873" s="175" t="str">
        <f>VLOOKUP(Repository_table[[#This Row],[Country of Destination]],$T$11:$U$45,2,)</f>
        <v>Latin America and the Caribbean</v>
      </c>
      <c r="H873" s="174" t="s">
        <v>228</v>
      </c>
      <c r="I873" s="174" t="s">
        <v>270</v>
      </c>
      <c r="J873" s="176">
        <v>2094682</v>
      </c>
      <c r="K873" s="51"/>
      <c r="L873" s="171" t="s">
        <v>58</v>
      </c>
      <c r="N873" s="143"/>
    </row>
    <row r="874" spans="1:14" s="19" customFormat="1" x14ac:dyDescent="0.2">
      <c r="A874" s="170">
        <v>43662</v>
      </c>
      <c r="B874" s="173" t="s">
        <v>61</v>
      </c>
      <c r="C874" s="173" t="s">
        <v>61</v>
      </c>
      <c r="D874" s="174" t="s">
        <v>407</v>
      </c>
      <c r="E874" s="174" t="s">
        <v>108</v>
      </c>
      <c r="F874" s="174" t="s">
        <v>276</v>
      </c>
      <c r="G874" s="175" t="str">
        <f>VLOOKUP(Repository_table[[#This Row],[Country of Destination]],$T$11:$U$45,2,)</f>
        <v>Latin America and the Caribbean</v>
      </c>
      <c r="H874" s="174" t="s">
        <v>228</v>
      </c>
      <c r="I874" s="174" t="s">
        <v>270</v>
      </c>
      <c r="J874" s="176">
        <v>836664</v>
      </c>
      <c r="K874" s="51"/>
      <c r="L874" s="171" t="s">
        <v>58</v>
      </c>
      <c r="N874" s="143"/>
    </row>
    <row r="875" spans="1:14" s="19" customFormat="1" ht="25.5" x14ac:dyDescent="0.2">
      <c r="A875" s="170">
        <v>43663</v>
      </c>
      <c r="B875" s="173" t="s">
        <v>302</v>
      </c>
      <c r="C875" s="173" t="s">
        <v>416</v>
      </c>
      <c r="D875" s="174" t="s">
        <v>410</v>
      </c>
      <c r="E875" s="174" t="s">
        <v>108</v>
      </c>
      <c r="F875" s="174" t="s">
        <v>253</v>
      </c>
      <c r="G875" s="175" t="str">
        <f>VLOOKUP(Repository_table[[#This Row],[Country of Destination]],$T$11:$U$45,2,)</f>
        <v>Europe and Central Asia</v>
      </c>
      <c r="H875" s="174" t="s">
        <v>233</v>
      </c>
      <c r="I875" s="174" t="s">
        <v>306</v>
      </c>
      <c r="J875" s="176">
        <v>3439584</v>
      </c>
      <c r="K875" s="51"/>
      <c r="L875" s="171"/>
      <c r="N875" s="143"/>
    </row>
    <row r="876" spans="1:14" s="19" customFormat="1" x14ac:dyDescent="0.2">
      <c r="A876" s="170">
        <v>43663</v>
      </c>
      <c r="B876" s="173" t="s">
        <v>61</v>
      </c>
      <c r="C876" s="173" t="s">
        <v>61</v>
      </c>
      <c r="D876" s="174" t="s">
        <v>251</v>
      </c>
      <c r="E876" s="174" t="s">
        <v>108</v>
      </c>
      <c r="F876" s="174" t="s">
        <v>113</v>
      </c>
      <c r="G876" s="175" t="str">
        <f>VLOOKUP(Repository_table[[#This Row],[Country of Destination]],$T$11:$U$45,2,)</f>
        <v>East Asia and Pacific</v>
      </c>
      <c r="H876" s="174" t="s">
        <v>188</v>
      </c>
      <c r="I876" s="174" t="s">
        <v>270</v>
      </c>
      <c r="J876" s="176">
        <v>3685907</v>
      </c>
      <c r="K876" s="51"/>
      <c r="L876" s="171"/>
      <c r="N876" s="143"/>
    </row>
    <row r="877" spans="1:14" s="19" customFormat="1" x14ac:dyDescent="0.2">
      <c r="A877" s="170">
        <v>43664</v>
      </c>
      <c r="B877" s="173" t="s">
        <v>394</v>
      </c>
      <c r="C877" s="173" t="s">
        <v>394</v>
      </c>
      <c r="D877" s="174" t="s">
        <v>393</v>
      </c>
      <c r="E877" s="174" t="s">
        <v>194</v>
      </c>
      <c r="F877" s="174" t="s">
        <v>81</v>
      </c>
      <c r="G877" s="175" t="str">
        <f>VLOOKUP(Repository_table[[#This Row],[Country of Destination]],$T$11:$U$45,2,)</f>
        <v>East Asia and Pacific</v>
      </c>
      <c r="H877" s="174" t="s">
        <v>396</v>
      </c>
      <c r="I877" s="174" t="s">
        <v>395</v>
      </c>
      <c r="J877" s="176">
        <v>3744065</v>
      </c>
      <c r="K877" s="51"/>
      <c r="L877" s="171" t="s">
        <v>367</v>
      </c>
      <c r="N877" s="143"/>
    </row>
    <row r="878" spans="1:14" s="19" customFormat="1" x14ac:dyDescent="0.2">
      <c r="A878" s="170">
        <v>43664</v>
      </c>
      <c r="B878" s="173" t="s">
        <v>61</v>
      </c>
      <c r="C878" s="173" t="s">
        <v>61</v>
      </c>
      <c r="D878" s="174" t="s">
        <v>251</v>
      </c>
      <c r="E878" s="174" t="s">
        <v>108</v>
      </c>
      <c r="F878" s="174" t="s">
        <v>113</v>
      </c>
      <c r="G878" s="175" t="str">
        <f>VLOOKUP(Repository_table[[#This Row],[Country of Destination]],$T$11:$U$45,2,)</f>
        <v>East Asia and Pacific</v>
      </c>
      <c r="H878" s="174" t="s">
        <v>246</v>
      </c>
      <c r="I878" s="174" t="s">
        <v>270</v>
      </c>
      <c r="J878" s="176">
        <v>3625293</v>
      </c>
      <c r="K878" s="51"/>
      <c r="L878" s="171"/>
      <c r="N878" s="143"/>
    </row>
    <row r="879" spans="1:14" s="19" customFormat="1" x14ac:dyDescent="0.2">
      <c r="A879" s="170">
        <v>43665</v>
      </c>
      <c r="B879" s="173" t="s">
        <v>61</v>
      </c>
      <c r="C879" s="173" t="s">
        <v>61</v>
      </c>
      <c r="D879" s="174" t="s">
        <v>252</v>
      </c>
      <c r="E879" s="174" t="s">
        <v>108</v>
      </c>
      <c r="F879" s="174" t="s">
        <v>178</v>
      </c>
      <c r="G879" s="175" t="str">
        <f>VLOOKUP(Repository_table[[#This Row],[Country of Destination]],$T$11:$U$45,2,)</f>
        <v>Latin America and the Caribbean</v>
      </c>
      <c r="H879" s="174" t="s">
        <v>414</v>
      </c>
      <c r="I879" s="174" t="s">
        <v>270</v>
      </c>
      <c r="J879" s="176">
        <v>2264837</v>
      </c>
      <c r="K879" s="51"/>
      <c r="L879" s="171" t="s">
        <v>58</v>
      </c>
      <c r="N879" s="143"/>
    </row>
    <row r="880" spans="1:14" s="19" customFormat="1" x14ac:dyDescent="0.2">
      <c r="A880" s="170">
        <v>43665</v>
      </c>
      <c r="B880" s="173" t="s">
        <v>61</v>
      </c>
      <c r="C880" s="173" t="s">
        <v>61</v>
      </c>
      <c r="D880" s="174" t="s">
        <v>252</v>
      </c>
      <c r="E880" s="174" t="s">
        <v>108</v>
      </c>
      <c r="F880" s="174" t="s">
        <v>177</v>
      </c>
      <c r="G880" s="175" t="str">
        <f>VLOOKUP(Repository_table[[#This Row],[Country of Destination]],$T$11:$U$45,2,)</f>
        <v>Latin America and the Caribbean</v>
      </c>
      <c r="H880" s="174" t="s">
        <v>414</v>
      </c>
      <c r="I880" s="174" t="s">
        <v>270</v>
      </c>
      <c r="J880" s="176">
        <v>983592</v>
      </c>
      <c r="K880" s="51"/>
      <c r="L880" s="171" t="s">
        <v>58</v>
      </c>
      <c r="N880" s="143"/>
    </row>
    <row r="881" spans="1:14" s="19" customFormat="1" x14ac:dyDescent="0.2">
      <c r="A881" s="170">
        <v>43665</v>
      </c>
      <c r="B881" s="173" t="s">
        <v>61</v>
      </c>
      <c r="C881" s="173" t="s">
        <v>61</v>
      </c>
      <c r="D881" s="174" t="s">
        <v>252</v>
      </c>
      <c r="E881" s="174" t="s">
        <v>108</v>
      </c>
      <c r="F881" s="174" t="s">
        <v>69</v>
      </c>
      <c r="G881" s="175" t="str">
        <f>VLOOKUP(Repository_table[[#This Row],[Country of Destination]],$T$11:$U$45,2,)</f>
        <v>Europe and Central Asia</v>
      </c>
      <c r="H881" s="174" t="s">
        <v>187</v>
      </c>
      <c r="I881" s="174" t="s">
        <v>270</v>
      </c>
      <c r="J881" s="176">
        <v>269486</v>
      </c>
      <c r="K881" s="51"/>
      <c r="L881" s="171" t="s">
        <v>58</v>
      </c>
      <c r="N881" s="143"/>
    </row>
    <row r="882" spans="1:14" s="19" customFormat="1" x14ac:dyDescent="0.2">
      <c r="A882" s="170">
        <v>43665</v>
      </c>
      <c r="B882" s="173" t="s">
        <v>61</v>
      </c>
      <c r="C882" s="173" t="s">
        <v>61</v>
      </c>
      <c r="D882" s="174" t="s">
        <v>251</v>
      </c>
      <c r="E882" s="174" t="s">
        <v>108</v>
      </c>
      <c r="F882" s="174" t="s">
        <v>112</v>
      </c>
      <c r="G882" s="175" t="str">
        <f>VLOOKUP(Repository_table[[#This Row],[Country of Destination]],$T$11:$U$45,2,)</f>
        <v>Latin America and the Caribbean</v>
      </c>
      <c r="H882" s="174" t="s">
        <v>187</v>
      </c>
      <c r="I882" s="174" t="s">
        <v>270</v>
      </c>
      <c r="J882" s="176">
        <v>3033486</v>
      </c>
      <c r="K882" s="51"/>
      <c r="L882" s="171" t="s">
        <v>58</v>
      </c>
      <c r="N882" s="143"/>
    </row>
    <row r="883" spans="1:14" s="19" customFormat="1" ht="25.5" x14ac:dyDescent="0.2">
      <c r="A883" s="170">
        <v>43666</v>
      </c>
      <c r="B883" s="173" t="s">
        <v>302</v>
      </c>
      <c r="C883" s="173" t="s">
        <v>303</v>
      </c>
      <c r="D883" s="174" t="s">
        <v>301</v>
      </c>
      <c r="E883" s="174" t="s">
        <v>194</v>
      </c>
      <c r="F883" s="174" t="s">
        <v>113</v>
      </c>
      <c r="G883" s="175" t="str">
        <f>VLOOKUP(Repository_table[[#This Row],[Country of Destination]],$T$11:$U$45,2,)</f>
        <v>East Asia and Pacific</v>
      </c>
      <c r="H883" s="174" t="s">
        <v>305</v>
      </c>
      <c r="I883" s="174" t="s">
        <v>306</v>
      </c>
      <c r="J883" s="176">
        <v>3677859</v>
      </c>
      <c r="K883" s="51"/>
      <c r="L883" s="171"/>
      <c r="N883" s="143"/>
    </row>
    <row r="884" spans="1:14" s="19" customFormat="1" x14ac:dyDescent="0.2">
      <c r="A884" s="170">
        <v>43666</v>
      </c>
      <c r="B884" s="173" t="s">
        <v>193</v>
      </c>
      <c r="C884" s="173" t="s">
        <v>211</v>
      </c>
      <c r="D884" s="174" t="s">
        <v>262</v>
      </c>
      <c r="E884" s="174" t="s">
        <v>108</v>
      </c>
      <c r="F884" s="174" t="s">
        <v>178</v>
      </c>
      <c r="G884" s="175" t="str">
        <f>VLOOKUP(Repository_table[[#This Row],[Country of Destination]],$T$11:$U$45,2,)</f>
        <v>Latin America and the Caribbean</v>
      </c>
      <c r="H884" s="174" t="s">
        <v>118</v>
      </c>
      <c r="I884" s="174" t="s">
        <v>263</v>
      </c>
      <c r="J884" s="176">
        <v>2014435</v>
      </c>
      <c r="K884" s="51"/>
      <c r="L884" s="171" t="s">
        <v>58</v>
      </c>
      <c r="N884" s="143"/>
    </row>
    <row r="885" spans="1:14" s="19" customFormat="1" x14ac:dyDescent="0.2">
      <c r="A885" s="170">
        <v>43666</v>
      </c>
      <c r="B885" s="173" t="s">
        <v>193</v>
      </c>
      <c r="C885" s="173" t="s">
        <v>211</v>
      </c>
      <c r="D885" s="174" t="s">
        <v>262</v>
      </c>
      <c r="E885" s="174" t="s">
        <v>108</v>
      </c>
      <c r="F885" s="174" t="s">
        <v>177</v>
      </c>
      <c r="G885" s="175" t="str">
        <f>VLOOKUP(Repository_table[[#This Row],[Country of Destination]],$T$11:$U$45,2,)</f>
        <v>Latin America and the Caribbean</v>
      </c>
      <c r="H885" s="174" t="s">
        <v>118</v>
      </c>
      <c r="I885" s="174" t="s">
        <v>263</v>
      </c>
      <c r="J885" s="176">
        <v>1369164</v>
      </c>
      <c r="K885" s="51"/>
      <c r="L885" s="171" t="s">
        <v>58</v>
      </c>
      <c r="N885" s="143"/>
    </row>
    <row r="886" spans="1:14" s="19" customFormat="1" x14ac:dyDescent="0.2">
      <c r="A886" s="170">
        <v>43667</v>
      </c>
      <c r="B886" s="173" t="s">
        <v>61</v>
      </c>
      <c r="C886" s="173" t="s">
        <v>61</v>
      </c>
      <c r="D886" s="174" t="s">
        <v>407</v>
      </c>
      <c r="E886" s="174" t="s">
        <v>108</v>
      </c>
      <c r="F886" s="174" t="s">
        <v>178</v>
      </c>
      <c r="G886" s="175" t="str">
        <f>VLOOKUP(Repository_table[[#This Row],[Country of Destination]],$T$11:$U$45,2,)</f>
        <v>Latin America and the Caribbean</v>
      </c>
      <c r="H886" s="174" t="s">
        <v>373</v>
      </c>
      <c r="I886" s="174" t="s">
        <v>270</v>
      </c>
      <c r="J886" s="176">
        <v>2291673</v>
      </c>
      <c r="K886" s="51"/>
      <c r="L886" s="171" t="s">
        <v>58</v>
      </c>
      <c r="N886" s="143"/>
    </row>
    <row r="887" spans="1:14" s="19" customFormat="1" x14ac:dyDescent="0.2">
      <c r="A887" s="170">
        <v>43667</v>
      </c>
      <c r="B887" s="173" t="s">
        <v>61</v>
      </c>
      <c r="C887" s="173" t="s">
        <v>61</v>
      </c>
      <c r="D887" s="174" t="s">
        <v>407</v>
      </c>
      <c r="E887" s="174" t="s">
        <v>108</v>
      </c>
      <c r="F887" s="174" t="s">
        <v>177</v>
      </c>
      <c r="G887" s="175" t="str">
        <f>VLOOKUP(Repository_table[[#This Row],[Country of Destination]],$T$11:$U$45,2,)</f>
        <v>Latin America and the Caribbean</v>
      </c>
      <c r="H887" s="174" t="s">
        <v>373</v>
      </c>
      <c r="I887" s="174" t="s">
        <v>270</v>
      </c>
      <c r="J887" s="176">
        <v>954426</v>
      </c>
      <c r="K887" s="51"/>
      <c r="L887" s="171" t="s">
        <v>58</v>
      </c>
      <c r="N887" s="143"/>
    </row>
    <row r="888" spans="1:14" s="19" customFormat="1" x14ac:dyDescent="0.2">
      <c r="A888" s="170">
        <v>43668</v>
      </c>
      <c r="B888" s="173" t="s">
        <v>61</v>
      </c>
      <c r="C888" s="173" t="s">
        <v>61</v>
      </c>
      <c r="D888" s="174" t="s">
        <v>251</v>
      </c>
      <c r="E888" s="174" t="s">
        <v>108</v>
      </c>
      <c r="F888" s="174" t="s">
        <v>113</v>
      </c>
      <c r="G888" s="175" t="str">
        <f>VLOOKUP(Repository_table[[#This Row],[Country of Destination]],$T$11:$U$45,2,)</f>
        <v>East Asia and Pacific</v>
      </c>
      <c r="H888" s="174" t="s">
        <v>235</v>
      </c>
      <c r="I888" s="174" t="s">
        <v>270</v>
      </c>
      <c r="J888" s="176">
        <v>3516575</v>
      </c>
      <c r="K888" s="51"/>
      <c r="L888" s="171"/>
      <c r="N888" s="143"/>
    </row>
    <row r="889" spans="1:14" s="19" customFormat="1" x14ac:dyDescent="0.2">
      <c r="A889" s="170">
        <v>43669</v>
      </c>
      <c r="B889" s="173" t="s">
        <v>61</v>
      </c>
      <c r="C889" s="173" t="s">
        <v>61</v>
      </c>
      <c r="D889" s="174" t="s">
        <v>252</v>
      </c>
      <c r="E889" s="174" t="s">
        <v>108</v>
      </c>
      <c r="F889" s="174" t="s">
        <v>69</v>
      </c>
      <c r="G889" s="175" t="str">
        <f>VLOOKUP(Repository_table[[#This Row],[Country of Destination]],$T$11:$U$45,2,)</f>
        <v>Europe and Central Asia</v>
      </c>
      <c r="H889" s="174" t="s">
        <v>164</v>
      </c>
      <c r="I889" s="174" t="s">
        <v>270</v>
      </c>
      <c r="J889" s="176">
        <v>3060969</v>
      </c>
      <c r="K889" s="51"/>
      <c r="L889" s="171"/>
      <c r="N889" s="143"/>
    </row>
    <row r="890" spans="1:14" s="19" customFormat="1" x14ac:dyDescent="0.2">
      <c r="A890" s="170">
        <v>43670</v>
      </c>
      <c r="B890" s="173" t="s">
        <v>61</v>
      </c>
      <c r="C890" s="173" t="s">
        <v>61</v>
      </c>
      <c r="D890" s="174" t="s">
        <v>252</v>
      </c>
      <c r="E890" s="174" t="s">
        <v>108</v>
      </c>
      <c r="F890" s="174" t="s">
        <v>225</v>
      </c>
      <c r="G890" s="175" t="str">
        <f>VLOOKUP(Repository_table[[#This Row],[Country of Destination]],$T$11:$U$45,2,)</f>
        <v>Middle East and North Africa</v>
      </c>
      <c r="H890" s="174" t="s">
        <v>125</v>
      </c>
      <c r="I890" s="174" t="s">
        <v>270</v>
      </c>
      <c r="J890" s="176">
        <v>3405130</v>
      </c>
      <c r="K890" s="51"/>
      <c r="L890" s="171"/>
      <c r="N890" s="143"/>
    </row>
    <row r="891" spans="1:14" s="19" customFormat="1" ht="25.5" x14ac:dyDescent="0.2">
      <c r="A891" s="170">
        <v>43671</v>
      </c>
      <c r="B891" s="173" t="s">
        <v>302</v>
      </c>
      <c r="C891" s="173" t="s">
        <v>303</v>
      </c>
      <c r="D891" s="174" t="s">
        <v>411</v>
      </c>
      <c r="E891" s="174" t="s">
        <v>108</v>
      </c>
      <c r="F891" s="174" t="s">
        <v>112</v>
      </c>
      <c r="G891" s="175" t="str">
        <f>VLOOKUP(Repository_table[[#This Row],[Country of Destination]],$T$11:$U$45,2,)</f>
        <v>Latin America and the Caribbean</v>
      </c>
      <c r="H891" s="174" t="s">
        <v>203</v>
      </c>
      <c r="I891" s="174" t="s">
        <v>306</v>
      </c>
      <c r="J891" s="176">
        <v>3445037</v>
      </c>
      <c r="K891" s="51"/>
      <c r="L891" s="171"/>
      <c r="N891" s="143"/>
    </row>
    <row r="892" spans="1:14" s="19" customFormat="1" x14ac:dyDescent="0.2">
      <c r="A892" s="170">
        <v>43671</v>
      </c>
      <c r="B892" s="173" t="s">
        <v>61</v>
      </c>
      <c r="C892" s="173" t="s">
        <v>61</v>
      </c>
      <c r="D892" s="174" t="s">
        <v>407</v>
      </c>
      <c r="E892" s="174" t="s">
        <v>108</v>
      </c>
      <c r="F892" s="174" t="s">
        <v>112</v>
      </c>
      <c r="G892" s="175" t="str">
        <f>VLOOKUP(Repository_table[[#This Row],[Country of Destination]],$T$11:$U$45,2,)</f>
        <v>Latin America and the Caribbean</v>
      </c>
      <c r="H892" s="174" t="s">
        <v>365</v>
      </c>
      <c r="I892" s="174" t="s">
        <v>270</v>
      </c>
      <c r="J892" s="176">
        <v>2903842</v>
      </c>
      <c r="K892" s="51"/>
      <c r="L892" s="171"/>
      <c r="N892" s="143"/>
    </row>
    <row r="893" spans="1:14" s="19" customFormat="1" ht="25.5" x14ac:dyDescent="0.2">
      <c r="A893" s="170">
        <v>43673</v>
      </c>
      <c r="B893" s="173" t="s">
        <v>302</v>
      </c>
      <c r="C893" s="173" t="s">
        <v>416</v>
      </c>
      <c r="D893" s="174" t="s">
        <v>410</v>
      </c>
      <c r="E893" s="174" t="s">
        <v>108</v>
      </c>
      <c r="F893" s="174" t="s">
        <v>116</v>
      </c>
      <c r="G893" s="175" t="str">
        <f>VLOOKUP(Repository_table[[#This Row],[Country of Destination]],$T$11:$U$45,2,)</f>
        <v>South Asia</v>
      </c>
      <c r="H893" s="174" t="s">
        <v>409</v>
      </c>
      <c r="I893" s="174" t="s">
        <v>306</v>
      </c>
      <c r="J893" s="176">
        <v>3656373</v>
      </c>
      <c r="K893" s="51"/>
      <c r="L893" s="171"/>
      <c r="N893" s="143"/>
    </row>
    <row r="894" spans="1:14" s="19" customFormat="1" x14ac:dyDescent="0.2">
      <c r="A894" s="170">
        <v>43673</v>
      </c>
      <c r="B894" s="173" t="s">
        <v>193</v>
      </c>
      <c r="C894" s="173" t="s">
        <v>212</v>
      </c>
      <c r="D894" s="174" t="s">
        <v>262</v>
      </c>
      <c r="E894" s="174" t="s">
        <v>108</v>
      </c>
      <c r="F894" s="174" t="s">
        <v>81</v>
      </c>
      <c r="G894" s="175" t="str">
        <f>VLOOKUP(Repository_table[[#This Row],[Country of Destination]],$T$11:$U$45,2,)</f>
        <v>East Asia and Pacific</v>
      </c>
      <c r="H894" s="174" t="s">
        <v>415</v>
      </c>
      <c r="I894" s="174" t="s">
        <v>263</v>
      </c>
      <c r="J894" s="176">
        <v>3420893</v>
      </c>
      <c r="K894" s="51"/>
      <c r="L894" s="171"/>
      <c r="N894" s="143"/>
    </row>
    <row r="895" spans="1:14" s="19" customFormat="1" x14ac:dyDescent="0.2">
      <c r="A895" s="170">
        <v>43673</v>
      </c>
      <c r="B895" s="173" t="s">
        <v>61</v>
      </c>
      <c r="C895" s="173" t="s">
        <v>61</v>
      </c>
      <c r="D895" s="174" t="s">
        <v>251</v>
      </c>
      <c r="E895" s="174" t="s">
        <v>108</v>
      </c>
      <c r="F895" s="174" t="s">
        <v>113</v>
      </c>
      <c r="G895" s="175" t="str">
        <f>VLOOKUP(Repository_table[[#This Row],[Country of Destination]],$T$11:$U$45,2,)</f>
        <v>East Asia and Pacific</v>
      </c>
      <c r="H895" s="174" t="s">
        <v>255</v>
      </c>
      <c r="I895" s="174" t="s">
        <v>270</v>
      </c>
      <c r="J895" s="176">
        <v>3687991</v>
      </c>
      <c r="K895" s="51"/>
      <c r="L895" s="171"/>
      <c r="N895" s="143"/>
    </row>
    <row r="896" spans="1:14" s="19" customFormat="1" x14ac:dyDescent="0.2">
      <c r="A896" s="170">
        <v>43674</v>
      </c>
      <c r="B896" s="173" t="s">
        <v>61</v>
      </c>
      <c r="C896" s="173" t="s">
        <v>61</v>
      </c>
      <c r="D896" s="174" t="s">
        <v>252</v>
      </c>
      <c r="E896" s="174" t="s">
        <v>108</v>
      </c>
      <c r="F896" s="174" t="s">
        <v>331</v>
      </c>
      <c r="G896" s="175" t="str">
        <f>VLOOKUP(Repository_table[[#This Row],[Country of Destination]],$T$11:$U$45,2,)</f>
        <v>Middle East and North Africa</v>
      </c>
      <c r="H896" s="174" t="s">
        <v>413</v>
      </c>
      <c r="I896" s="174" t="s">
        <v>270</v>
      </c>
      <c r="J896" s="176">
        <v>3487444</v>
      </c>
      <c r="K896" s="51"/>
      <c r="L896" s="171"/>
      <c r="N896" s="143"/>
    </row>
    <row r="897" spans="1:14" s="19" customFormat="1" x14ac:dyDescent="0.2">
      <c r="A897" s="170">
        <v>43674</v>
      </c>
      <c r="B897" s="173" t="s">
        <v>61</v>
      </c>
      <c r="C897" s="173" t="s">
        <v>61</v>
      </c>
      <c r="D897" s="174" t="s">
        <v>251</v>
      </c>
      <c r="E897" s="174" t="s">
        <v>108</v>
      </c>
      <c r="F897" s="174" t="s">
        <v>76</v>
      </c>
      <c r="G897" s="175" t="str">
        <f>VLOOKUP(Repository_table[[#This Row],[Country of Destination]],$T$11:$U$45,2,)</f>
        <v>Latin America and the Caribbean</v>
      </c>
      <c r="H897" s="174" t="s">
        <v>137</v>
      </c>
      <c r="I897" s="174" t="s">
        <v>270</v>
      </c>
      <c r="J897" s="176">
        <v>3397687</v>
      </c>
      <c r="K897" s="51"/>
      <c r="L897" s="171"/>
      <c r="N897" s="143"/>
    </row>
    <row r="898" spans="1:14" s="19" customFormat="1" ht="25.5" x14ac:dyDescent="0.2">
      <c r="A898" s="170">
        <v>43675</v>
      </c>
      <c r="B898" s="173" t="s">
        <v>302</v>
      </c>
      <c r="C898" s="173" t="s">
        <v>303</v>
      </c>
      <c r="D898" s="174" t="s">
        <v>301</v>
      </c>
      <c r="E898" s="174" t="s">
        <v>194</v>
      </c>
      <c r="F898" s="174" t="s">
        <v>204</v>
      </c>
      <c r="G898" s="175" t="str">
        <f>VLOOKUP(Repository_table[[#This Row],[Country of Destination]],$T$11:$U$45,2,)</f>
        <v>Europe and Central Asia</v>
      </c>
      <c r="H898" s="174" t="s">
        <v>161</v>
      </c>
      <c r="I898" s="174" t="s">
        <v>306</v>
      </c>
      <c r="J898" s="176">
        <v>3386430</v>
      </c>
      <c r="K898" s="51"/>
      <c r="L898" s="171" t="s">
        <v>367</v>
      </c>
      <c r="N898" s="143"/>
    </row>
    <row r="899" spans="1:14" s="19" customFormat="1" x14ac:dyDescent="0.2">
      <c r="A899" s="170">
        <v>43675</v>
      </c>
      <c r="B899" s="173" t="s">
        <v>193</v>
      </c>
      <c r="C899" s="173" t="s">
        <v>211</v>
      </c>
      <c r="D899" s="174" t="s">
        <v>267</v>
      </c>
      <c r="E899" s="174" t="s">
        <v>108</v>
      </c>
      <c r="F899" s="174" t="s">
        <v>76</v>
      </c>
      <c r="G899" s="175" t="str">
        <f>VLOOKUP(Repository_table[[#This Row],[Country of Destination]],$T$11:$U$45,2,)</f>
        <v>Latin America and the Caribbean</v>
      </c>
      <c r="H899" s="174" t="s">
        <v>232</v>
      </c>
      <c r="I899" s="174" t="s">
        <v>263</v>
      </c>
      <c r="J899" s="176">
        <v>3402167</v>
      </c>
      <c r="K899" s="51"/>
      <c r="L899" s="171"/>
      <c r="N899" s="143"/>
    </row>
    <row r="900" spans="1:14" s="19" customFormat="1" x14ac:dyDescent="0.2">
      <c r="A900" s="170">
        <v>43675</v>
      </c>
      <c r="B900" s="173" t="s">
        <v>61</v>
      </c>
      <c r="C900" s="173" t="s">
        <v>61</v>
      </c>
      <c r="D900" s="174" t="s">
        <v>407</v>
      </c>
      <c r="E900" s="174" t="s">
        <v>108</v>
      </c>
      <c r="F900" s="174" t="s">
        <v>177</v>
      </c>
      <c r="G900" s="175" t="str">
        <f>VLOOKUP(Repository_table[[#This Row],[Country of Destination]],$T$11:$U$45,2,)</f>
        <v>Latin America and the Caribbean</v>
      </c>
      <c r="H900" s="174" t="s">
        <v>173</v>
      </c>
      <c r="I900" s="174" t="s">
        <v>270</v>
      </c>
      <c r="J900" s="176">
        <v>3641425</v>
      </c>
      <c r="K900" s="51"/>
      <c r="L900" s="171"/>
      <c r="N900" s="143"/>
    </row>
    <row r="901" spans="1:14" s="19" customFormat="1" x14ac:dyDescent="0.2">
      <c r="A901" s="170">
        <v>43676</v>
      </c>
      <c r="B901" s="173" t="s">
        <v>61</v>
      </c>
      <c r="C901" s="173" t="s">
        <v>61</v>
      </c>
      <c r="D901" s="174" t="s">
        <v>251</v>
      </c>
      <c r="E901" s="174" t="s">
        <v>108</v>
      </c>
      <c r="F901" s="174" t="s">
        <v>76</v>
      </c>
      <c r="G901" s="175" t="str">
        <f>VLOOKUP(Repository_table[[#This Row],[Country of Destination]],$T$11:$U$45,2,)</f>
        <v>Latin America and the Caribbean</v>
      </c>
      <c r="H901" s="174" t="s">
        <v>412</v>
      </c>
      <c r="I901" s="174" t="s">
        <v>270</v>
      </c>
      <c r="J901" s="176">
        <v>3251881</v>
      </c>
      <c r="K901" s="51"/>
      <c r="L901" s="171"/>
      <c r="N901" s="143"/>
    </row>
    <row r="902" spans="1:14" s="19" customFormat="1" x14ac:dyDescent="0.2">
      <c r="A902" s="170">
        <v>43678</v>
      </c>
      <c r="B902" s="173" t="s">
        <v>61</v>
      </c>
      <c r="C902" s="173" t="s">
        <v>61</v>
      </c>
      <c r="D902" s="174" t="s">
        <v>252</v>
      </c>
      <c r="E902" s="174" t="s">
        <v>108</v>
      </c>
      <c r="F902" s="174" t="s">
        <v>241</v>
      </c>
      <c r="G902" s="175" t="str">
        <f>VLOOKUP(Repository_table[[#This Row],[Country of Destination]],$T$11:$U$45,2,)</f>
        <v>Europe and Central Asia</v>
      </c>
      <c r="H902" s="174" t="s">
        <v>285</v>
      </c>
      <c r="I902" s="174" t="s">
        <v>270</v>
      </c>
      <c r="J902" s="176">
        <v>3339583</v>
      </c>
      <c r="K902" s="51"/>
      <c r="L902" s="171"/>
      <c r="N902" s="143"/>
    </row>
    <row r="903" spans="1:14" s="19" customFormat="1" x14ac:dyDescent="0.2">
      <c r="A903" s="170">
        <v>43679</v>
      </c>
      <c r="B903" s="173" t="s">
        <v>61</v>
      </c>
      <c r="C903" s="173" t="s">
        <v>61</v>
      </c>
      <c r="D903" s="174" t="s">
        <v>252</v>
      </c>
      <c r="E903" s="174" t="s">
        <v>108</v>
      </c>
      <c r="F903" s="174" t="s">
        <v>253</v>
      </c>
      <c r="G903" s="175" t="str">
        <f>VLOOKUP(Repository_table[[#This Row],[Country of Destination]],$T$11:$U$45,2,)</f>
        <v>Europe and Central Asia</v>
      </c>
      <c r="H903" s="174" t="s">
        <v>384</v>
      </c>
      <c r="I903" s="174" t="s">
        <v>270</v>
      </c>
      <c r="J903" s="176">
        <v>3134484</v>
      </c>
      <c r="K903" s="51"/>
      <c r="L903" s="171"/>
      <c r="N903" s="143"/>
    </row>
    <row r="904" spans="1:14" s="19" customFormat="1" x14ac:dyDescent="0.2">
      <c r="A904" s="170">
        <v>43680</v>
      </c>
      <c r="B904" s="173" t="s">
        <v>61</v>
      </c>
      <c r="C904" s="173" t="s">
        <v>61</v>
      </c>
      <c r="D904" s="174" t="s">
        <v>252</v>
      </c>
      <c r="E904" s="174" t="s">
        <v>108</v>
      </c>
      <c r="F904" s="174" t="s">
        <v>68</v>
      </c>
      <c r="G904" s="175" t="str">
        <f>VLOOKUP(Repository_table[[#This Row],[Country of Destination]],$T$11:$U$45,2,)</f>
        <v>South Asia</v>
      </c>
      <c r="H904" s="174" t="s">
        <v>315</v>
      </c>
      <c r="I904" s="174" t="s">
        <v>270</v>
      </c>
      <c r="J904" s="176">
        <v>3593254</v>
      </c>
      <c r="K904" s="51"/>
      <c r="L904" s="171"/>
      <c r="N904" s="143"/>
    </row>
    <row r="905" spans="1:14" s="19" customFormat="1" ht="25.5" x14ac:dyDescent="0.2">
      <c r="A905" s="170">
        <v>43681</v>
      </c>
      <c r="B905" s="173" t="s">
        <v>302</v>
      </c>
      <c r="C905" s="173" t="s">
        <v>303</v>
      </c>
      <c r="D905" s="174" t="s">
        <v>411</v>
      </c>
      <c r="E905" s="174" t="s">
        <v>108</v>
      </c>
      <c r="F905" s="174" t="s">
        <v>113</v>
      </c>
      <c r="G905" s="175" t="str">
        <f>VLOOKUP(Repository_table[[#This Row],[Country of Destination]],$T$11:$U$45,2,)</f>
        <v>East Asia and Pacific</v>
      </c>
      <c r="H905" s="174" t="s">
        <v>391</v>
      </c>
      <c r="I905" s="174" t="s">
        <v>306</v>
      </c>
      <c r="J905" s="176">
        <v>3410496</v>
      </c>
      <c r="K905" s="51"/>
      <c r="L905" s="171"/>
      <c r="N905" s="143"/>
    </row>
    <row r="906" spans="1:14" s="19" customFormat="1" x14ac:dyDescent="0.2">
      <c r="A906" s="170">
        <v>43681</v>
      </c>
      <c r="B906" s="173" t="s">
        <v>61</v>
      </c>
      <c r="C906" s="173" t="s">
        <v>61</v>
      </c>
      <c r="D906" s="174" t="s">
        <v>407</v>
      </c>
      <c r="E906" s="174" t="s">
        <v>108</v>
      </c>
      <c r="F906" s="174" t="s">
        <v>68</v>
      </c>
      <c r="G906" s="175" t="str">
        <f>VLOOKUP(Repository_table[[#This Row],[Country of Destination]],$T$11:$U$45,2,)</f>
        <v>South Asia</v>
      </c>
      <c r="H906" s="174" t="s">
        <v>80</v>
      </c>
      <c r="I906" s="174" t="s">
        <v>270</v>
      </c>
      <c r="J906" s="176">
        <v>3700469</v>
      </c>
      <c r="K906" s="51"/>
      <c r="L906" s="171"/>
      <c r="N906" s="143"/>
    </row>
    <row r="907" spans="1:14" s="19" customFormat="1" x14ac:dyDescent="0.2">
      <c r="A907" s="170">
        <v>43682</v>
      </c>
      <c r="B907" s="173" t="s">
        <v>394</v>
      </c>
      <c r="C907" s="173" t="s">
        <v>394</v>
      </c>
      <c r="D907" s="174" t="s">
        <v>393</v>
      </c>
      <c r="E907" s="174" t="s">
        <v>194</v>
      </c>
      <c r="F907" s="174" t="s">
        <v>81</v>
      </c>
      <c r="G907" s="175" t="str">
        <f>VLOOKUP(Repository_table[[#This Row],[Country of Destination]],$T$11:$U$45,2,)</f>
        <v>East Asia and Pacific</v>
      </c>
      <c r="H907" s="174" t="s">
        <v>166</v>
      </c>
      <c r="I907" s="174" t="s">
        <v>395</v>
      </c>
      <c r="J907" s="176">
        <v>3840949</v>
      </c>
      <c r="K907" s="51"/>
      <c r="L907" s="171" t="s">
        <v>367</v>
      </c>
      <c r="N907" s="143"/>
    </row>
    <row r="908" spans="1:14" s="19" customFormat="1" x14ac:dyDescent="0.2">
      <c r="A908" s="170">
        <v>43682</v>
      </c>
      <c r="B908" s="173" t="s">
        <v>193</v>
      </c>
      <c r="C908" s="173" t="s">
        <v>212</v>
      </c>
      <c r="D908" s="174" t="s">
        <v>262</v>
      </c>
      <c r="E908" s="174" t="s">
        <v>108</v>
      </c>
      <c r="F908" s="174" t="s">
        <v>81</v>
      </c>
      <c r="G908" s="175" t="str">
        <f>VLOOKUP(Repository_table[[#This Row],[Country of Destination]],$T$11:$U$45,2,)</f>
        <v>East Asia and Pacific</v>
      </c>
      <c r="H908" s="174" t="s">
        <v>346</v>
      </c>
      <c r="I908" s="174" t="s">
        <v>263</v>
      </c>
      <c r="J908" s="176">
        <v>3287558</v>
      </c>
      <c r="K908" s="51"/>
      <c r="L908" s="171"/>
      <c r="N908" s="143"/>
    </row>
    <row r="909" spans="1:14" s="19" customFormat="1" x14ac:dyDescent="0.2">
      <c r="A909" s="170">
        <v>43683</v>
      </c>
      <c r="B909" s="173" t="s">
        <v>61</v>
      </c>
      <c r="C909" s="173" t="s">
        <v>61</v>
      </c>
      <c r="D909" s="174" t="s">
        <v>252</v>
      </c>
      <c r="E909" s="174" t="s">
        <v>108</v>
      </c>
      <c r="F909" s="174" t="s">
        <v>253</v>
      </c>
      <c r="G909" s="175" t="str">
        <f>VLOOKUP(Repository_table[[#This Row],[Country of Destination]],$T$11:$U$45,2,)</f>
        <v>Europe and Central Asia</v>
      </c>
      <c r="H909" s="174" t="s">
        <v>239</v>
      </c>
      <c r="I909" s="174" t="s">
        <v>270</v>
      </c>
      <c r="J909" s="176">
        <v>2947519</v>
      </c>
      <c r="K909" s="51"/>
      <c r="L909" s="171"/>
      <c r="N909" s="143"/>
    </row>
    <row r="910" spans="1:14" s="19" customFormat="1" x14ac:dyDescent="0.2">
      <c r="A910" s="170">
        <v>43684</v>
      </c>
      <c r="B910" s="173" t="s">
        <v>61</v>
      </c>
      <c r="C910" s="173" t="s">
        <v>61</v>
      </c>
      <c r="D910" s="174" t="s">
        <v>252</v>
      </c>
      <c r="E910" s="174" t="s">
        <v>108</v>
      </c>
      <c r="F910" s="174" t="s">
        <v>331</v>
      </c>
      <c r="G910" s="175" t="str">
        <f>VLOOKUP(Repository_table[[#This Row],[Country of Destination]],$T$11:$U$45,2,)</f>
        <v>Middle East and North Africa</v>
      </c>
      <c r="H910" s="174" t="s">
        <v>420</v>
      </c>
      <c r="I910" s="174" t="s">
        <v>270</v>
      </c>
      <c r="J910" s="176">
        <v>3502246</v>
      </c>
      <c r="K910" s="51"/>
      <c r="L910" s="171"/>
      <c r="N910" s="143"/>
    </row>
    <row r="911" spans="1:14" s="19" customFormat="1" ht="25.5" x14ac:dyDescent="0.2">
      <c r="A911" s="170">
        <v>43685</v>
      </c>
      <c r="B911" s="173" t="s">
        <v>302</v>
      </c>
      <c r="C911" s="173" t="s">
        <v>303</v>
      </c>
      <c r="D911" s="174" t="s">
        <v>410</v>
      </c>
      <c r="E911" s="174" t="s">
        <v>108</v>
      </c>
      <c r="F911" s="174" t="s">
        <v>241</v>
      </c>
      <c r="G911" s="175" t="str">
        <f>VLOOKUP(Repository_table[[#This Row],[Country of Destination]],$T$11:$U$45,2,)</f>
        <v>Europe and Central Asia</v>
      </c>
      <c r="H911" s="174" t="s">
        <v>170</v>
      </c>
      <c r="I911" s="174" t="s">
        <v>306</v>
      </c>
      <c r="J911" s="176">
        <v>3189045</v>
      </c>
      <c r="K911" s="51"/>
      <c r="L911" s="171"/>
      <c r="N911" s="143"/>
    </row>
    <row r="912" spans="1:14" s="19" customFormat="1" x14ac:dyDescent="0.2">
      <c r="A912" s="170">
        <v>43686</v>
      </c>
      <c r="B912" s="173" t="s">
        <v>193</v>
      </c>
      <c r="C912" s="173" t="s">
        <v>211</v>
      </c>
      <c r="D912" s="174" t="s">
        <v>267</v>
      </c>
      <c r="E912" s="174" t="s">
        <v>108</v>
      </c>
      <c r="F912" s="174" t="s">
        <v>112</v>
      </c>
      <c r="G912" s="175" t="str">
        <f>VLOOKUP(Repository_table[[#This Row],[Country of Destination]],$T$11:$U$45,2,)</f>
        <v>Latin America and the Caribbean</v>
      </c>
      <c r="H912" s="174" t="s">
        <v>168</v>
      </c>
      <c r="I912" s="174" t="s">
        <v>263</v>
      </c>
      <c r="J912" s="176">
        <v>3102399</v>
      </c>
      <c r="K912" s="51"/>
      <c r="L912" s="171"/>
      <c r="N912" s="143"/>
    </row>
    <row r="913" spans="1:14" s="19" customFormat="1" x14ac:dyDescent="0.2">
      <c r="A913" s="170">
        <v>43687</v>
      </c>
      <c r="B913" s="173" t="s">
        <v>61</v>
      </c>
      <c r="C913" s="173" t="s">
        <v>61</v>
      </c>
      <c r="D913" s="174" t="s">
        <v>407</v>
      </c>
      <c r="E913" s="174" t="s">
        <v>108</v>
      </c>
      <c r="F913" s="174" t="s">
        <v>201</v>
      </c>
      <c r="G913" s="175" t="str">
        <f>VLOOKUP(Repository_table[[#This Row],[Country of Destination]],$T$11:$U$45,2,)</f>
        <v>Latin America and the Caribbean</v>
      </c>
      <c r="H913" s="174" t="s">
        <v>169</v>
      </c>
      <c r="I913" s="174" t="s">
        <v>270</v>
      </c>
      <c r="J913" s="176">
        <v>649219</v>
      </c>
      <c r="K913" s="51"/>
      <c r="L913" s="171" t="s">
        <v>58</v>
      </c>
      <c r="N913" s="143"/>
    </row>
    <row r="914" spans="1:14" s="19" customFormat="1" x14ac:dyDescent="0.2">
      <c r="A914" s="170">
        <v>43687</v>
      </c>
      <c r="B914" s="173" t="s">
        <v>61</v>
      </c>
      <c r="C914" s="173" t="s">
        <v>61</v>
      </c>
      <c r="D914" s="174" t="s">
        <v>407</v>
      </c>
      <c r="E914" s="174" t="s">
        <v>108</v>
      </c>
      <c r="F914" s="174" t="s">
        <v>177</v>
      </c>
      <c r="G914" s="175" t="str">
        <f>VLOOKUP(Repository_table[[#This Row],[Country of Destination]],$T$11:$U$45,2,)</f>
        <v>Latin America and the Caribbean</v>
      </c>
      <c r="H914" s="174" t="s">
        <v>169</v>
      </c>
      <c r="I914" s="174" t="s">
        <v>270</v>
      </c>
      <c r="J914" s="176">
        <v>2600365</v>
      </c>
      <c r="K914" s="51"/>
      <c r="L914" s="171" t="s">
        <v>58</v>
      </c>
      <c r="N914" s="143"/>
    </row>
    <row r="915" spans="1:14" s="19" customFormat="1" x14ac:dyDescent="0.2">
      <c r="A915" s="170">
        <v>43688</v>
      </c>
      <c r="B915" s="173" t="s">
        <v>61</v>
      </c>
      <c r="C915" s="173" t="s">
        <v>61</v>
      </c>
      <c r="D915" s="174" t="s">
        <v>252</v>
      </c>
      <c r="E915" s="174" t="s">
        <v>108</v>
      </c>
      <c r="F915" s="174" t="s">
        <v>276</v>
      </c>
      <c r="G915" s="175" t="str">
        <f>VLOOKUP(Repository_table[[#This Row],[Country of Destination]],$T$11:$U$45,2,)</f>
        <v>Latin America and the Caribbean</v>
      </c>
      <c r="H915" s="174" t="s">
        <v>176</v>
      </c>
      <c r="I915" s="174" t="s">
        <v>270</v>
      </c>
      <c r="J915" s="176">
        <v>2945544</v>
      </c>
      <c r="K915" s="51"/>
      <c r="L915" s="171"/>
      <c r="N915" s="143"/>
    </row>
    <row r="916" spans="1:14" s="19" customFormat="1" x14ac:dyDescent="0.2">
      <c r="A916" s="170">
        <v>43689</v>
      </c>
      <c r="B916" s="173" t="s">
        <v>61</v>
      </c>
      <c r="C916" s="173" t="s">
        <v>61</v>
      </c>
      <c r="D916" s="174" t="s">
        <v>251</v>
      </c>
      <c r="E916" s="174" t="s">
        <v>108</v>
      </c>
      <c r="F916" s="174" t="s">
        <v>157</v>
      </c>
      <c r="G916" s="175" t="str">
        <f>VLOOKUP(Repository_table[[#This Row],[Country of Destination]],$T$11:$U$45,2,)</f>
        <v>Middle East and North Africa</v>
      </c>
      <c r="H916" s="174" t="s">
        <v>232</v>
      </c>
      <c r="I916" s="174" t="s">
        <v>270</v>
      </c>
      <c r="J916" s="176">
        <v>3277277</v>
      </c>
      <c r="K916" s="51"/>
      <c r="L916" s="171"/>
      <c r="N916" s="143"/>
    </row>
    <row r="917" spans="1:14" s="19" customFormat="1" ht="25.5" x14ac:dyDescent="0.2">
      <c r="A917" s="170">
        <v>43690</v>
      </c>
      <c r="B917" s="173" t="s">
        <v>302</v>
      </c>
      <c r="C917" s="173" t="s">
        <v>303</v>
      </c>
      <c r="D917" s="174" t="s">
        <v>301</v>
      </c>
      <c r="E917" s="174" t="s">
        <v>194</v>
      </c>
      <c r="F917" s="174" t="s">
        <v>76</v>
      </c>
      <c r="G917" s="175" t="str">
        <f>VLOOKUP(Repository_table[[#This Row],[Country of Destination]],$T$11:$U$45,2,)</f>
        <v>Latin America and the Caribbean</v>
      </c>
      <c r="H917" s="174" t="s">
        <v>383</v>
      </c>
      <c r="I917" s="174" t="s">
        <v>306</v>
      </c>
      <c r="J917" s="176">
        <v>3454975</v>
      </c>
      <c r="K917" s="51"/>
      <c r="L917" s="171"/>
      <c r="N917" s="143"/>
    </row>
    <row r="918" spans="1:14" s="19" customFormat="1" x14ac:dyDescent="0.2">
      <c r="A918" s="170">
        <v>43691</v>
      </c>
      <c r="B918" s="173" t="s">
        <v>61</v>
      </c>
      <c r="C918" s="173" t="s">
        <v>61</v>
      </c>
      <c r="D918" s="174" t="s">
        <v>407</v>
      </c>
      <c r="E918" s="174" t="s">
        <v>108</v>
      </c>
      <c r="F918" s="174" t="s">
        <v>81</v>
      </c>
      <c r="G918" s="175" t="str">
        <f>VLOOKUP(Repository_table[[#This Row],[Country of Destination]],$T$11:$U$45,2,)</f>
        <v>East Asia and Pacific</v>
      </c>
      <c r="H918" s="174" t="s">
        <v>345</v>
      </c>
      <c r="I918" s="174" t="s">
        <v>270</v>
      </c>
      <c r="J918" s="176">
        <v>3444863</v>
      </c>
      <c r="K918" s="51"/>
      <c r="L918" s="171"/>
      <c r="N918" s="143"/>
    </row>
    <row r="919" spans="1:14" s="19" customFormat="1" ht="25.5" x14ac:dyDescent="0.2">
      <c r="A919" s="170">
        <v>43692</v>
      </c>
      <c r="B919" s="173" t="s">
        <v>302</v>
      </c>
      <c r="C919" s="173" t="s">
        <v>303</v>
      </c>
      <c r="D919" s="174" t="s">
        <v>410</v>
      </c>
      <c r="E919" s="174" t="s">
        <v>108</v>
      </c>
      <c r="F919" s="174" t="s">
        <v>69</v>
      </c>
      <c r="G919" s="175" t="str">
        <f>VLOOKUP(Repository_table[[#This Row],[Country of Destination]],$T$11:$U$45,2,)</f>
        <v>Europe and Central Asia</v>
      </c>
      <c r="H919" s="174" t="s">
        <v>282</v>
      </c>
      <c r="I919" s="174" t="s">
        <v>306</v>
      </c>
      <c r="J919" s="176">
        <v>3679105</v>
      </c>
      <c r="K919" s="51"/>
      <c r="L919" s="171"/>
      <c r="N919" s="143"/>
    </row>
    <row r="920" spans="1:14" s="19" customFormat="1" x14ac:dyDescent="0.2">
      <c r="A920" s="170">
        <v>43692</v>
      </c>
      <c r="B920" s="173" t="s">
        <v>61</v>
      </c>
      <c r="C920" s="173" t="s">
        <v>61</v>
      </c>
      <c r="D920" s="174" t="s">
        <v>252</v>
      </c>
      <c r="E920" s="174" t="s">
        <v>108</v>
      </c>
      <c r="F920" s="174" t="s">
        <v>241</v>
      </c>
      <c r="G920" s="175" t="str">
        <f>VLOOKUP(Repository_table[[#This Row],[Country of Destination]],$T$11:$U$45,2,)</f>
        <v>Europe and Central Asia</v>
      </c>
      <c r="H920" s="174" t="s">
        <v>110</v>
      </c>
      <c r="I920" s="174" t="s">
        <v>270</v>
      </c>
      <c r="J920" s="176">
        <v>3668111</v>
      </c>
      <c r="K920" s="51"/>
      <c r="L920" s="171"/>
      <c r="N920" s="143"/>
    </row>
    <row r="921" spans="1:14" s="19" customFormat="1" x14ac:dyDescent="0.2">
      <c r="A921" s="170">
        <v>43693</v>
      </c>
      <c r="B921" s="173" t="s">
        <v>61</v>
      </c>
      <c r="C921" s="173" t="s">
        <v>61</v>
      </c>
      <c r="D921" s="174" t="s">
        <v>251</v>
      </c>
      <c r="E921" s="174" t="s">
        <v>108</v>
      </c>
      <c r="F921" s="174" t="s">
        <v>113</v>
      </c>
      <c r="G921" s="175" t="str">
        <f>VLOOKUP(Repository_table[[#This Row],[Country of Destination]],$T$11:$U$45,2,)</f>
        <v>East Asia and Pacific</v>
      </c>
      <c r="H921" s="174" t="s">
        <v>254</v>
      </c>
      <c r="I921" s="174" t="s">
        <v>270</v>
      </c>
      <c r="J921" s="176">
        <v>3095731</v>
      </c>
      <c r="K921" s="51"/>
      <c r="L921" s="171"/>
      <c r="N921" s="143"/>
    </row>
    <row r="922" spans="1:14" s="19" customFormat="1" x14ac:dyDescent="0.2">
      <c r="A922" s="170">
        <v>43694</v>
      </c>
      <c r="B922" s="173" t="s">
        <v>193</v>
      </c>
      <c r="C922" s="173" t="s">
        <v>211</v>
      </c>
      <c r="D922" s="174" t="s">
        <v>267</v>
      </c>
      <c r="E922" s="174" t="s">
        <v>108</v>
      </c>
      <c r="F922" s="174" t="s">
        <v>112</v>
      </c>
      <c r="G922" s="175" t="str">
        <f>VLOOKUP(Repository_table[[#This Row],[Country of Destination]],$T$11:$U$45,2,)</f>
        <v>Latin America and the Caribbean</v>
      </c>
      <c r="H922" s="174" t="s">
        <v>71</v>
      </c>
      <c r="I922" s="174" t="s">
        <v>263</v>
      </c>
      <c r="J922" s="176">
        <v>3194334</v>
      </c>
      <c r="K922" s="51"/>
      <c r="L922" s="171"/>
      <c r="N922" s="143"/>
    </row>
    <row r="923" spans="1:14" s="19" customFormat="1" x14ac:dyDescent="0.2">
      <c r="A923" s="170">
        <v>43695</v>
      </c>
      <c r="B923" s="173" t="s">
        <v>394</v>
      </c>
      <c r="C923" s="173" t="s">
        <v>394</v>
      </c>
      <c r="D923" s="174" t="s">
        <v>393</v>
      </c>
      <c r="E923" s="174" t="s">
        <v>194</v>
      </c>
      <c r="F923" s="174" t="s">
        <v>369</v>
      </c>
      <c r="G923" s="175" t="str">
        <f>VLOOKUP(Repository_table[[#This Row],[Country of Destination]],$T$11:$U$45,2,)</f>
        <v>East Asia and Pacific</v>
      </c>
      <c r="H923" s="174" t="s">
        <v>424</v>
      </c>
      <c r="I923" s="174" t="s">
        <v>395</v>
      </c>
      <c r="J923" s="176">
        <v>3524327</v>
      </c>
      <c r="K923" s="51"/>
      <c r="L923" s="171" t="s">
        <v>367</v>
      </c>
      <c r="N923" s="143"/>
    </row>
    <row r="924" spans="1:14" s="19" customFormat="1" x14ac:dyDescent="0.2">
      <c r="A924" s="170">
        <v>43695</v>
      </c>
      <c r="B924" s="173" t="s">
        <v>61</v>
      </c>
      <c r="C924" s="173" t="s">
        <v>61</v>
      </c>
      <c r="D924" s="174" t="s">
        <v>252</v>
      </c>
      <c r="E924" s="174" t="s">
        <v>108</v>
      </c>
      <c r="F924" s="174" t="s">
        <v>286</v>
      </c>
      <c r="G924" s="175" t="str">
        <f>VLOOKUP(Repository_table[[#This Row],[Country of Destination]],$T$11:$U$45,2,)</f>
        <v>Europe and Central Asia</v>
      </c>
      <c r="H924" s="174" t="s">
        <v>164</v>
      </c>
      <c r="I924" s="174" t="s">
        <v>270</v>
      </c>
      <c r="J924" s="176">
        <v>3537150</v>
      </c>
      <c r="K924" s="51"/>
      <c r="L924" s="171"/>
      <c r="N924" s="143"/>
    </row>
    <row r="925" spans="1:14" s="19" customFormat="1" ht="25.5" x14ac:dyDescent="0.2">
      <c r="A925" s="170">
        <v>43696</v>
      </c>
      <c r="B925" s="173" t="s">
        <v>302</v>
      </c>
      <c r="C925" s="173" t="s">
        <v>303</v>
      </c>
      <c r="D925" s="174" t="s">
        <v>410</v>
      </c>
      <c r="E925" s="174" t="s">
        <v>108</v>
      </c>
      <c r="F925" s="174" t="s">
        <v>204</v>
      </c>
      <c r="G925" s="175" t="str">
        <f>VLOOKUP(Repository_table[[#This Row],[Country of Destination]],$T$11:$U$45,2,)</f>
        <v>Europe and Central Asia</v>
      </c>
      <c r="H925" s="174" t="s">
        <v>375</v>
      </c>
      <c r="I925" s="174" t="s">
        <v>306</v>
      </c>
      <c r="J925" s="176">
        <v>3302048</v>
      </c>
      <c r="K925" s="51"/>
      <c r="L925" s="171"/>
      <c r="N925" s="143"/>
    </row>
    <row r="926" spans="1:14" s="19" customFormat="1" x14ac:dyDescent="0.2">
      <c r="A926" s="170">
        <v>43697</v>
      </c>
      <c r="B926" s="173" t="s">
        <v>193</v>
      </c>
      <c r="C926" s="173" t="s">
        <v>212</v>
      </c>
      <c r="D926" s="174" t="s">
        <v>262</v>
      </c>
      <c r="E926" s="174" t="s">
        <v>108</v>
      </c>
      <c r="F926" s="174" t="s">
        <v>81</v>
      </c>
      <c r="G926" s="175" t="str">
        <f>VLOOKUP(Repository_table[[#This Row],[Country of Destination]],$T$11:$U$45,2,)</f>
        <v>East Asia and Pacific</v>
      </c>
      <c r="H926" s="174" t="s">
        <v>408</v>
      </c>
      <c r="I926" s="174" t="s">
        <v>263</v>
      </c>
      <c r="J926" s="176">
        <v>3452848</v>
      </c>
      <c r="K926" s="51"/>
      <c r="L926" s="171"/>
      <c r="N926" s="143"/>
    </row>
    <row r="927" spans="1:14" s="19" customFormat="1" x14ac:dyDescent="0.2">
      <c r="A927" s="170">
        <v>43697</v>
      </c>
      <c r="B927" s="173" t="s">
        <v>61</v>
      </c>
      <c r="C927" s="173" t="s">
        <v>61</v>
      </c>
      <c r="D927" s="174" t="s">
        <v>407</v>
      </c>
      <c r="E927" s="174" t="s">
        <v>108</v>
      </c>
      <c r="F927" s="174" t="s">
        <v>113</v>
      </c>
      <c r="G927" s="175" t="str">
        <f>VLOOKUP(Repository_table[[#This Row],[Country of Destination]],$T$11:$U$45,2,)</f>
        <v>East Asia and Pacific</v>
      </c>
      <c r="H927" s="174" t="s">
        <v>296</v>
      </c>
      <c r="I927" s="174" t="s">
        <v>270</v>
      </c>
      <c r="J927" s="176">
        <v>3199033</v>
      </c>
      <c r="K927" s="51"/>
      <c r="L927" s="171"/>
      <c r="N927" s="143"/>
    </row>
    <row r="928" spans="1:14" s="19" customFormat="1" x14ac:dyDescent="0.2">
      <c r="A928" s="170">
        <v>43698</v>
      </c>
      <c r="B928" s="173" t="s">
        <v>61</v>
      </c>
      <c r="C928" s="173" t="s">
        <v>61</v>
      </c>
      <c r="D928" s="174" t="s">
        <v>252</v>
      </c>
      <c r="E928" s="174" t="s">
        <v>108</v>
      </c>
      <c r="F928" s="174" t="s">
        <v>225</v>
      </c>
      <c r="G928" s="175" t="str">
        <f>VLOOKUP(Repository_table[[#This Row],[Country of Destination]],$T$11:$U$45,2,)</f>
        <v>Middle East and North Africa</v>
      </c>
      <c r="H928" s="174" t="s">
        <v>230</v>
      </c>
      <c r="I928" s="174" t="s">
        <v>270</v>
      </c>
      <c r="J928" s="176">
        <v>3401219</v>
      </c>
      <c r="K928" s="51"/>
      <c r="L928" s="171"/>
      <c r="N928" s="143"/>
    </row>
    <row r="929" spans="1:14" s="19" customFormat="1" ht="25.5" x14ac:dyDescent="0.2">
      <c r="A929" s="170">
        <v>43700</v>
      </c>
      <c r="B929" s="173" t="s">
        <v>302</v>
      </c>
      <c r="C929" s="173" t="s">
        <v>303</v>
      </c>
      <c r="D929" s="174" t="s">
        <v>301</v>
      </c>
      <c r="E929" s="174" t="s">
        <v>194</v>
      </c>
      <c r="F929" s="174" t="s">
        <v>177</v>
      </c>
      <c r="G929" s="175" t="str">
        <f>VLOOKUP(Repository_table[[#This Row],[Country of Destination]],$T$11:$U$45,2,)</f>
        <v>Latin America and the Caribbean</v>
      </c>
      <c r="H929" s="174" t="s">
        <v>284</v>
      </c>
      <c r="I929" s="174" t="s">
        <v>306</v>
      </c>
      <c r="J929" s="176">
        <v>3410673</v>
      </c>
      <c r="K929" s="51"/>
      <c r="L929" s="171"/>
      <c r="N929" s="143"/>
    </row>
    <row r="930" spans="1:14" s="19" customFormat="1" x14ac:dyDescent="0.2">
      <c r="A930" s="170">
        <v>43701</v>
      </c>
      <c r="B930" s="173" t="s">
        <v>61</v>
      </c>
      <c r="C930" s="173" t="s">
        <v>61</v>
      </c>
      <c r="D930" s="174" t="s">
        <v>252</v>
      </c>
      <c r="E930" s="174" t="s">
        <v>108</v>
      </c>
      <c r="F930" s="174" t="s">
        <v>177</v>
      </c>
      <c r="G930" s="175" t="str">
        <f>VLOOKUP(Repository_table[[#This Row],[Country of Destination]],$T$11:$U$45,2,)</f>
        <v>Latin America and the Caribbean</v>
      </c>
      <c r="H930" s="174" t="s">
        <v>353</v>
      </c>
      <c r="I930" s="174" t="s">
        <v>270</v>
      </c>
      <c r="J930" s="176">
        <v>3500385</v>
      </c>
      <c r="K930" s="51"/>
      <c r="L930" s="171"/>
      <c r="N930" s="143"/>
    </row>
    <row r="931" spans="1:14" s="19" customFormat="1" x14ac:dyDescent="0.2">
      <c r="A931" s="170">
        <v>43701</v>
      </c>
      <c r="B931" s="173" t="s">
        <v>61</v>
      </c>
      <c r="C931" s="173" t="s">
        <v>61</v>
      </c>
      <c r="D931" s="174" t="s">
        <v>251</v>
      </c>
      <c r="E931" s="174" t="s">
        <v>108</v>
      </c>
      <c r="F931" s="174" t="s">
        <v>76</v>
      </c>
      <c r="G931" s="175" t="str">
        <f>VLOOKUP(Repository_table[[#This Row],[Country of Destination]],$T$11:$U$45,2,)</f>
        <v>Latin America and the Caribbean</v>
      </c>
      <c r="H931" s="174" t="s">
        <v>203</v>
      </c>
      <c r="I931" s="174" t="s">
        <v>270</v>
      </c>
      <c r="J931" s="176">
        <v>3369300</v>
      </c>
      <c r="K931" s="51"/>
      <c r="L931" s="171"/>
      <c r="N931" s="143"/>
    </row>
    <row r="932" spans="1:14" s="19" customFormat="1" x14ac:dyDescent="0.2">
      <c r="A932" s="170">
        <v>43702</v>
      </c>
      <c r="B932" s="173" t="s">
        <v>61</v>
      </c>
      <c r="C932" s="173" t="s">
        <v>61</v>
      </c>
      <c r="D932" s="174" t="s">
        <v>252</v>
      </c>
      <c r="E932" s="174" t="s">
        <v>108</v>
      </c>
      <c r="F932" s="174" t="s">
        <v>197</v>
      </c>
      <c r="G932" s="175" t="str">
        <f>VLOOKUP(Repository_table[[#This Row],[Country of Destination]],$T$11:$U$45,2,)</f>
        <v>Europe and Central Asia</v>
      </c>
      <c r="H932" s="174" t="s">
        <v>319</v>
      </c>
      <c r="I932" s="174" t="s">
        <v>270</v>
      </c>
      <c r="J932" s="176">
        <v>3248576</v>
      </c>
      <c r="K932" s="51"/>
      <c r="L932" s="171"/>
      <c r="N932" s="143"/>
    </row>
    <row r="933" spans="1:14" s="19" customFormat="1" ht="25.5" x14ac:dyDescent="0.2">
      <c r="A933" s="170">
        <v>43703</v>
      </c>
      <c r="B933" s="173" t="s">
        <v>302</v>
      </c>
      <c r="C933" s="173" t="s">
        <v>303</v>
      </c>
      <c r="D933" s="174" t="s">
        <v>411</v>
      </c>
      <c r="E933" s="174" t="s">
        <v>108</v>
      </c>
      <c r="F933" s="174" t="s">
        <v>113</v>
      </c>
      <c r="G933" s="175" t="str">
        <f>VLOOKUP(Repository_table[[#This Row],[Country of Destination]],$T$11:$U$45,2,)</f>
        <v>East Asia and Pacific</v>
      </c>
      <c r="H933" s="174" t="s">
        <v>421</v>
      </c>
      <c r="I933" s="174" t="s">
        <v>306</v>
      </c>
      <c r="J933" s="176">
        <v>3608408</v>
      </c>
      <c r="K933" s="51"/>
      <c r="L933" s="171"/>
      <c r="N933" s="143"/>
    </row>
    <row r="934" spans="1:14" s="19" customFormat="1" x14ac:dyDescent="0.2">
      <c r="A934" s="170">
        <v>43703</v>
      </c>
      <c r="B934" s="173" t="s">
        <v>61</v>
      </c>
      <c r="C934" s="173" t="s">
        <v>61</v>
      </c>
      <c r="D934" s="174" t="s">
        <v>407</v>
      </c>
      <c r="E934" s="174" t="s">
        <v>108</v>
      </c>
      <c r="F934" s="174" t="s">
        <v>204</v>
      </c>
      <c r="G934" s="175" t="str">
        <f>VLOOKUP(Repository_table[[#This Row],[Country of Destination]],$T$11:$U$45,2,)</f>
        <v>Europe and Central Asia</v>
      </c>
      <c r="H934" s="174" t="s">
        <v>137</v>
      </c>
      <c r="I934" s="174" t="s">
        <v>270</v>
      </c>
      <c r="J934" s="176">
        <v>3385724</v>
      </c>
      <c r="K934" s="51"/>
      <c r="L934" s="171"/>
      <c r="N934" s="143"/>
    </row>
    <row r="935" spans="1:14" s="19" customFormat="1" ht="12.75" customHeight="1" x14ac:dyDescent="0.2">
      <c r="A935" s="170">
        <v>43704</v>
      </c>
      <c r="B935" s="173" t="s">
        <v>394</v>
      </c>
      <c r="C935" s="173" t="s">
        <v>422</v>
      </c>
      <c r="D935" s="174" t="s">
        <v>423</v>
      </c>
      <c r="E935" s="174" t="s">
        <v>108</v>
      </c>
      <c r="F935" s="174" t="s">
        <v>369</v>
      </c>
      <c r="G935" s="175" t="str">
        <f>VLOOKUP(Repository_table[[#This Row],[Country of Destination]],$T$11:$U$45,2,)</f>
        <v>East Asia and Pacific</v>
      </c>
      <c r="H935" s="174" t="s">
        <v>135</v>
      </c>
      <c r="I935" s="174" t="s">
        <v>395</v>
      </c>
      <c r="J935" s="176">
        <v>3320041</v>
      </c>
      <c r="K935" s="51"/>
      <c r="L935" s="171" t="s">
        <v>58</v>
      </c>
      <c r="N935" s="143"/>
    </row>
    <row r="936" spans="1:14" s="19" customFormat="1" x14ac:dyDescent="0.2">
      <c r="A936" s="170">
        <v>43704</v>
      </c>
      <c r="B936" s="173" t="s">
        <v>394</v>
      </c>
      <c r="C936" s="173" t="s">
        <v>394</v>
      </c>
      <c r="D936" s="174" t="s">
        <v>393</v>
      </c>
      <c r="E936" s="174" t="s">
        <v>194</v>
      </c>
      <c r="F936" s="174" t="s">
        <v>369</v>
      </c>
      <c r="G936" s="175" t="str">
        <f>VLOOKUP(Repository_table[[#This Row],[Country of Destination]],$T$11:$U$45,2,)</f>
        <v>East Asia and Pacific</v>
      </c>
      <c r="H936" s="174" t="s">
        <v>135</v>
      </c>
      <c r="I936" s="174" t="s">
        <v>395</v>
      </c>
      <c r="J936" s="176">
        <v>362701</v>
      </c>
      <c r="K936" s="51"/>
      <c r="L936" s="171" t="s">
        <v>425</v>
      </c>
      <c r="N936" s="143"/>
    </row>
    <row r="937" spans="1:14" s="19" customFormat="1" x14ac:dyDescent="0.2">
      <c r="A937" s="170">
        <v>43705</v>
      </c>
      <c r="B937" s="173" t="s">
        <v>193</v>
      </c>
      <c r="C937" s="173" t="s">
        <v>211</v>
      </c>
      <c r="D937" s="174" t="s">
        <v>262</v>
      </c>
      <c r="E937" s="174" t="s">
        <v>108</v>
      </c>
      <c r="F937" s="174" t="s">
        <v>177</v>
      </c>
      <c r="G937" s="175" t="str">
        <f>VLOOKUP(Repository_table[[#This Row],[Country of Destination]],$T$11:$U$45,2,)</f>
        <v>Latin America and the Caribbean</v>
      </c>
      <c r="H937" s="174" t="s">
        <v>179</v>
      </c>
      <c r="I937" s="174" t="s">
        <v>263</v>
      </c>
      <c r="J937" s="176">
        <v>3356783</v>
      </c>
      <c r="K937" s="51"/>
      <c r="L937" s="171"/>
      <c r="N937" s="143"/>
    </row>
    <row r="938" spans="1:14" s="19" customFormat="1" x14ac:dyDescent="0.2">
      <c r="A938" s="170">
        <v>43705</v>
      </c>
      <c r="B938" s="173" t="s">
        <v>61</v>
      </c>
      <c r="C938" s="173" t="s">
        <v>61</v>
      </c>
      <c r="D938" s="174" t="s">
        <v>251</v>
      </c>
      <c r="E938" s="174" t="s">
        <v>108</v>
      </c>
      <c r="F938" s="174" t="s">
        <v>113</v>
      </c>
      <c r="G938" s="175" t="str">
        <f>VLOOKUP(Repository_table[[#This Row],[Country of Destination]],$T$11:$U$45,2,)</f>
        <v>East Asia and Pacific</v>
      </c>
      <c r="H938" s="174" t="s">
        <v>167</v>
      </c>
      <c r="I938" s="174" t="s">
        <v>270</v>
      </c>
      <c r="J938" s="176">
        <v>3681355</v>
      </c>
      <c r="K938" s="51"/>
      <c r="L938" s="171"/>
      <c r="N938" s="143"/>
    </row>
    <row r="939" spans="1:14" s="19" customFormat="1" ht="25.5" x14ac:dyDescent="0.2">
      <c r="A939" s="170">
        <v>43706</v>
      </c>
      <c r="B939" s="173" t="s">
        <v>302</v>
      </c>
      <c r="C939" s="173" t="s">
        <v>303</v>
      </c>
      <c r="D939" s="174" t="s">
        <v>410</v>
      </c>
      <c r="E939" s="174" t="s">
        <v>108</v>
      </c>
      <c r="F939" s="174" t="s">
        <v>69</v>
      </c>
      <c r="G939" s="175" t="str">
        <f>VLOOKUP(Repository_table[[#This Row],[Country of Destination]],$T$11:$U$45,2,)</f>
        <v>Europe and Central Asia</v>
      </c>
      <c r="H939" s="174" t="s">
        <v>285</v>
      </c>
      <c r="I939" s="174" t="s">
        <v>306</v>
      </c>
      <c r="J939" s="176">
        <v>2371636</v>
      </c>
      <c r="K939" s="51"/>
      <c r="L939" s="171" t="s">
        <v>58</v>
      </c>
      <c r="N939" s="143"/>
    </row>
    <row r="940" spans="1:14" s="19" customFormat="1" ht="25.5" x14ac:dyDescent="0.2">
      <c r="A940" s="170">
        <v>43706</v>
      </c>
      <c r="B940" s="173" t="s">
        <v>302</v>
      </c>
      <c r="C940" s="173" t="s">
        <v>303</v>
      </c>
      <c r="D940" s="174" t="s">
        <v>410</v>
      </c>
      <c r="E940" s="174" t="s">
        <v>108</v>
      </c>
      <c r="F940" s="174" t="s">
        <v>241</v>
      </c>
      <c r="G940" s="175" t="str">
        <f>VLOOKUP(Repository_table[[#This Row],[Country of Destination]],$T$11:$U$45,2,)</f>
        <v>Europe and Central Asia</v>
      </c>
      <c r="H940" s="174" t="s">
        <v>285</v>
      </c>
      <c r="I940" s="174" t="s">
        <v>306</v>
      </c>
      <c r="J940" s="176">
        <v>1126533</v>
      </c>
      <c r="K940" s="51"/>
      <c r="L940" s="171" t="s">
        <v>58</v>
      </c>
      <c r="N940" s="143"/>
    </row>
    <row r="941" spans="1:14" s="19" customFormat="1" x14ac:dyDescent="0.2">
      <c r="A941" s="170">
        <v>43706</v>
      </c>
      <c r="B941" s="173" t="s">
        <v>61</v>
      </c>
      <c r="C941" s="173" t="s">
        <v>61</v>
      </c>
      <c r="D941" s="174" t="s">
        <v>252</v>
      </c>
      <c r="E941" s="174" t="s">
        <v>108</v>
      </c>
      <c r="F941" s="174" t="s">
        <v>241</v>
      </c>
      <c r="G941" s="175" t="str">
        <f>VLOOKUP(Repository_table[[#This Row],[Country of Destination]],$T$11:$U$45,2,)</f>
        <v>Europe and Central Asia</v>
      </c>
      <c r="H941" s="174" t="s">
        <v>187</v>
      </c>
      <c r="I941" s="174" t="s">
        <v>270</v>
      </c>
      <c r="J941" s="176">
        <v>2590224</v>
      </c>
      <c r="K941" s="51"/>
      <c r="L941" s="171"/>
      <c r="N941" s="143"/>
    </row>
    <row r="942" spans="1:14" s="19" customFormat="1" x14ac:dyDescent="0.2">
      <c r="A942" s="170">
        <v>43707</v>
      </c>
      <c r="B942" s="173" t="s">
        <v>61</v>
      </c>
      <c r="C942" s="173" t="s">
        <v>61</v>
      </c>
      <c r="D942" s="174" t="s">
        <v>251</v>
      </c>
      <c r="E942" s="174" t="s">
        <v>108</v>
      </c>
      <c r="F942" s="174" t="s">
        <v>76</v>
      </c>
      <c r="G942" s="175" t="str">
        <f>VLOOKUP(Repository_table[[#This Row],[Country of Destination]],$T$11:$U$45,2,)</f>
        <v>Latin America and the Caribbean</v>
      </c>
      <c r="H942" s="174" t="s">
        <v>173</v>
      </c>
      <c r="I942" s="174" t="s">
        <v>270</v>
      </c>
      <c r="J942" s="176">
        <v>3584909</v>
      </c>
      <c r="K942" s="51"/>
      <c r="L942" s="171"/>
      <c r="N942" s="143"/>
    </row>
    <row r="943" spans="1:14" s="19" customFormat="1" ht="25.5" x14ac:dyDescent="0.2">
      <c r="A943" s="170">
        <v>43708</v>
      </c>
      <c r="B943" s="173" t="s">
        <v>302</v>
      </c>
      <c r="C943" s="173" t="s">
        <v>303</v>
      </c>
      <c r="D943" s="174" t="s">
        <v>410</v>
      </c>
      <c r="E943" s="174" t="s">
        <v>108</v>
      </c>
      <c r="F943" s="174" t="s">
        <v>241</v>
      </c>
      <c r="G943" s="175" t="str">
        <f>VLOOKUP(Repository_table[[#This Row],[Country of Destination]],$T$11:$U$45,2,)</f>
        <v>Europe and Central Asia</v>
      </c>
      <c r="H943" s="174" t="s">
        <v>218</v>
      </c>
      <c r="I943" s="174" t="s">
        <v>306</v>
      </c>
      <c r="J943" s="176">
        <v>1947029</v>
      </c>
      <c r="K943" s="51"/>
      <c r="L943" s="171" t="s">
        <v>58</v>
      </c>
      <c r="N943" s="143"/>
    </row>
    <row r="944" spans="1:14" s="19" customFormat="1" ht="25.5" x14ac:dyDescent="0.2">
      <c r="A944" s="170">
        <v>43708</v>
      </c>
      <c r="B944" s="173" t="s">
        <v>302</v>
      </c>
      <c r="C944" s="173" t="s">
        <v>303</v>
      </c>
      <c r="D944" s="174" t="s">
        <v>410</v>
      </c>
      <c r="E944" s="174" t="s">
        <v>108</v>
      </c>
      <c r="F944" s="174" t="s">
        <v>124</v>
      </c>
      <c r="G944" s="175" t="str">
        <f>VLOOKUP(Repository_table[[#This Row],[Country of Destination]],$T$11:$U$45,2,)</f>
        <v>Europe and Central Asia</v>
      </c>
      <c r="H944" s="174" t="s">
        <v>218</v>
      </c>
      <c r="I944" s="174" t="s">
        <v>306</v>
      </c>
      <c r="J944" s="176">
        <v>1334590</v>
      </c>
      <c r="K944" s="51"/>
      <c r="L944" s="171" t="s">
        <v>58</v>
      </c>
      <c r="N944" s="143"/>
    </row>
    <row r="945" spans="1:14" s="19" customFormat="1" x14ac:dyDescent="0.2">
      <c r="A945" s="170">
        <v>43708</v>
      </c>
      <c r="B945" s="173" t="s">
        <v>193</v>
      </c>
      <c r="C945" s="173" t="s">
        <v>212</v>
      </c>
      <c r="D945" s="174" t="s">
        <v>262</v>
      </c>
      <c r="E945" s="174" t="s">
        <v>108</v>
      </c>
      <c r="F945" s="174" t="s">
        <v>81</v>
      </c>
      <c r="G945" s="175" t="str">
        <f>VLOOKUP(Repository_table[[#This Row],[Country of Destination]],$T$11:$U$45,2,)</f>
        <v>East Asia and Pacific</v>
      </c>
      <c r="H945" s="174" t="s">
        <v>299</v>
      </c>
      <c r="I945" s="174" t="s">
        <v>263</v>
      </c>
      <c r="J945" s="176">
        <v>3480252</v>
      </c>
      <c r="K945" s="51"/>
      <c r="L945" s="171"/>
      <c r="N945" s="143"/>
    </row>
    <row r="946" spans="1:14" s="19" customFormat="1" x14ac:dyDescent="0.2">
      <c r="A946" s="170">
        <v>43708</v>
      </c>
      <c r="B946" s="173" t="s">
        <v>61</v>
      </c>
      <c r="C946" s="173" t="s">
        <v>61</v>
      </c>
      <c r="D946" s="174" t="s">
        <v>251</v>
      </c>
      <c r="E946" s="174" t="s">
        <v>108</v>
      </c>
      <c r="F946" s="174" t="s">
        <v>76</v>
      </c>
      <c r="G946" s="175" t="str">
        <f>VLOOKUP(Repository_table[[#This Row],[Country of Destination]],$T$11:$U$45,2,)</f>
        <v>Latin America and the Caribbean</v>
      </c>
      <c r="H946" s="174" t="s">
        <v>412</v>
      </c>
      <c r="I946" s="174" t="s">
        <v>270</v>
      </c>
      <c r="J946" s="176">
        <v>3271967</v>
      </c>
      <c r="K946" s="51"/>
      <c r="L946" s="171"/>
      <c r="N946" s="143"/>
    </row>
    <row r="947" spans="1:14" s="19" customFormat="1" x14ac:dyDescent="0.2">
      <c r="A947" s="170">
        <v>43709</v>
      </c>
      <c r="B947" s="173" t="s">
        <v>61</v>
      </c>
      <c r="C947" s="173" t="s">
        <v>61</v>
      </c>
      <c r="D947" s="174" t="s">
        <v>251</v>
      </c>
      <c r="E947" s="174" t="s">
        <v>108</v>
      </c>
      <c r="F947" s="174" t="s">
        <v>157</v>
      </c>
      <c r="G947" s="175" t="str">
        <f>VLOOKUP(Repository_table[[#This Row],[Country of Destination]],$T$11:$U$45,2,)</f>
        <v>Middle East and North Africa</v>
      </c>
      <c r="H947" s="174" t="s">
        <v>138</v>
      </c>
      <c r="I947" s="174" t="s">
        <v>270</v>
      </c>
      <c r="J947" s="176">
        <v>3616082</v>
      </c>
      <c r="K947" s="51"/>
      <c r="L947" s="171"/>
      <c r="N947" s="143"/>
    </row>
    <row r="948" spans="1:14" s="19" customFormat="1" x14ac:dyDescent="0.2">
      <c r="A948" s="170">
        <v>43710</v>
      </c>
      <c r="B948" s="173" t="s">
        <v>61</v>
      </c>
      <c r="C948" s="173" t="s">
        <v>61</v>
      </c>
      <c r="D948" s="174" t="s">
        <v>252</v>
      </c>
      <c r="E948" s="174" t="s">
        <v>108</v>
      </c>
      <c r="F948" s="174" t="s">
        <v>241</v>
      </c>
      <c r="G948" s="175" t="str">
        <f>VLOOKUP(Repository_table[[#This Row],[Country of Destination]],$T$11:$U$45,2,)</f>
        <v>Europe and Central Asia</v>
      </c>
      <c r="H948" s="174" t="s">
        <v>373</v>
      </c>
      <c r="I948" s="174" t="s">
        <v>270</v>
      </c>
      <c r="J948" s="176">
        <v>3265744</v>
      </c>
      <c r="K948" s="51"/>
      <c r="L948" s="171"/>
      <c r="N948" s="143"/>
    </row>
    <row r="949" spans="1:14" s="19" customFormat="1" ht="25.5" x14ac:dyDescent="0.2">
      <c r="A949" s="170">
        <v>43711</v>
      </c>
      <c r="B949" s="173" t="s">
        <v>302</v>
      </c>
      <c r="C949" s="173" t="s">
        <v>303</v>
      </c>
      <c r="D949" s="174" t="s">
        <v>410</v>
      </c>
      <c r="E949" s="174" t="s">
        <v>108</v>
      </c>
      <c r="F949" s="174" t="s">
        <v>81</v>
      </c>
      <c r="G949" s="175" t="str">
        <f>VLOOKUP(Repository_table[[#This Row],[Country of Destination]],$T$11:$U$45,2,)</f>
        <v>East Asia and Pacific</v>
      </c>
      <c r="H949" s="174" t="s">
        <v>161</v>
      </c>
      <c r="I949" s="174" t="s">
        <v>306</v>
      </c>
      <c r="J949" s="176">
        <v>3394544</v>
      </c>
      <c r="K949" s="51"/>
      <c r="L949" s="171"/>
      <c r="N949" s="143"/>
    </row>
    <row r="950" spans="1:14" s="19" customFormat="1" x14ac:dyDescent="0.2">
      <c r="A950" s="170">
        <v>43711</v>
      </c>
      <c r="B950" s="173" t="s">
        <v>444</v>
      </c>
      <c r="C950" s="173" t="s">
        <v>445</v>
      </c>
      <c r="D950" s="174" t="s">
        <v>441</v>
      </c>
      <c r="E950" s="174" t="s">
        <v>194</v>
      </c>
      <c r="F950" s="174" t="s">
        <v>331</v>
      </c>
      <c r="G950" s="175" t="str">
        <f>VLOOKUP(Repository_table[[#This Row],[Country of Destination]],$T$11:$U$45,2,)</f>
        <v>Middle East and North Africa</v>
      </c>
      <c r="H950" s="174" t="s">
        <v>237</v>
      </c>
      <c r="I950" s="174" t="s">
        <v>442</v>
      </c>
      <c r="J950" s="176">
        <v>3324547</v>
      </c>
      <c r="K950" s="51"/>
      <c r="L950" s="171" t="s">
        <v>367</v>
      </c>
      <c r="N950" s="143"/>
    </row>
    <row r="951" spans="1:14" s="19" customFormat="1" x14ac:dyDescent="0.2">
      <c r="A951" s="170">
        <v>43711</v>
      </c>
      <c r="B951" s="173" t="s">
        <v>61</v>
      </c>
      <c r="C951" s="173" t="s">
        <v>61</v>
      </c>
      <c r="D951" s="174" t="s">
        <v>252</v>
      </c>
      <c r="E951" s="174" t="s">
        <v>108</v>
      </c>
      <c r="F951" s="174" t="s">
        <v>124</v>
      </c>
      <c r="G951" s="175" t="str">
        <f>VLOOKUP(Repository_table[[#This Row],[Country of Destination]],$T$11:$U$45,2,)</f>
        <v>Europe and Central Asia</v>
      </c>
      <c r="H951" s="174" t="s">
        <v>434</v>
      </c>
      <c r="I951" s="174" t="s">
        <v>270</v>
      </c>
      <c r="J951" s="176">
        <v>3303456</v>
      </c>
      <c r="K951" s="51"/>
      <c r="L951" s="171"/>
      <c r="N951" s="143"/>
    </row>
    <row r="952" spans="1:14" s="19" customFormat="1" x14ac:dyDescent="0.2">
      <c r="A952" s="170">
        <v>43712</v>
      </c>
      <c r="B952" s="173" t="s">
        <v>61</v>
      </c>
      <c r="C952" s="173" t="s">
        <v>61</v>
      </c>
      <c r="D952" s="174" t="s">
        <v>252</v>
      </c>
      <c r="E952" s="174" t="s">
        <v>108</v>
      </c>
      <c r="F952" s="174" t="s">
        <v>81</v>
      </c>
      <c r="G952" s="175" t="str">
        <f>VLOOKUP(Repository_table[[#This Row],[Country of Destination]],$T$11:$U$45,2,)</f>
        <v>East Asia and Pacific</v>
      </c>
      <c r="H952" s="174" t="s">
        <v>86</v>
      </c>
      <c r="I952" s="174" t="s">
        <v>270</v>
      </c>
      <c r="J952" s="176">
        <v>3702940</v>
      </c>
      <c r="K952" s="51"/>
      <c r="L952" s="171"/>
      <c r="N952" s="143"/>
    </row>
    <row r="953" spans="1:14" s="19" customFormat="1" x14ac:dyDescent="0.2">
      <c r="A953" s="170">
        <v>43713</v>
      </c>
      <c r="B953" s="173" t="s">
        <v>61</v>
      </c>
      <c r="C953" s="173" t="s">
        <v>61</v>
      </c>
      <c r="D953" s="174" t="s">
        <v>428</v>
      </c>
      <c r="E953" s="174" t="s">
        <v>108</v>
      </c>
      <c r="F953" s="174" t="s">
        <v>112</v>
      </c>
      <c r="G953" s="175" t="str">
        <f>VLOOKUP(Repository_table[[#This Row],[Country of Destination]],$T$11:$U$45,2,)</f>
        <v>Latin America and the Caribbean</v>
      </c>
      <c r="H953" s="174" t="s">
        <v>430</v>
      </c>
      <c r="I953" s="174" t="s">
        <v>270</v>
      </c>
      <c r="J953" s="176">
        <v>3394712</v>
      </c>
      <c r="K953" s="51"/>
      <c r="L953" s="171"/>
      <c r="N953" s="143"/>
    </row>
    <row r="954" spans="1:14" s="19" customFormat="1" ht="25.5" x14ac:dyDescent="0.2">
      <c r="A954" s="170">
        <v>43714</v>
      </c>
      <c r="B954" s="173" t="s">
        <v>394</v>
      </c>
      <c r="C954" s="173" t="s">
        <v>455</v>
      </c>
      <c r="D954" s="174" t="s">
        <v>423</v>
      </c>
      <c r="E954" s="174" t="s">
        <v>108</v>
      </c>
      <c r="F954" s="174" t="s">
        <v>81</v>
      </c>
      <c r="G954" s="175" t="str">
        <f>VLOOKUP(Repository_table[[#This Row],[Country of Destination]],$T$11:$U$45,2,)</f>
        <v>East Asia and Pacific</v>
      </c>
      <c r="H954" s="174" t="s">
        <v>438</v>
      </c>
      <c r="I954" s="174" t="s">
        <v>395</v>
      </c>
      <c r="J954" s="176">
        <v>3111930</v>
      </c>
      <c r="K954" s="51"/>
      <c r="L954" s="171" t="s">
        <v>58</v>
      </c>
      <c r="N954" s="143"/>
    </row>
    <row r="955" spans="1:14" s="19" customFormat="1" x14ac:dyDescent="0.2">
      <c r="A955" s="170">
        <v>43714</v>
      </c>
      <c r="B955" s="173" t="s">
        <v>394</v>
      </c>
      <c r="C955" s="173" t="s">
        <v>394</v>
      </c>
      <c r="D955" s="174" t="s">
        <v>393</v>
      </c>
      <c r="E955" s="174" t="s">
        <v>194</v>
      </c>
      <c r="F955" s="174" t="s">
        <v>81</v>
      </c>
      <c r="G955" s="175" t="str">
        <f>VLOOKUP(Repository_table[[#This Row],[Country of Destination]],$T$11:$U$45,2,)</f>
        <v>East Asia and Pacific</v>
      </c>
      <c r="H955" s="174" t="s">
        <v>438</v>
      </c>
      <c r="I955" s="174" t="s">
        <v>395</v>
      </c>
      <c r="J955" s="176">
        <v>136216</v>
      </c>
      <c r="K955" s="51"/>
      <c r="L955" s="171" t="s">
        <v>425</v>
      </c>
      <c r="N955" s="143"/>
    </row>
    <row r="956" spans="1:14" s="19" customFormat="1" x14ac:dyDescent="0.2">
      <c r="A956" s="170">
        <v>43714</v>
      </c>
      <c r="B956" s="173" t="s">
        <v>61</v>
      </c>
      <c r="C956" s="173" t="s">
        <v>61</v>
      </c>
      <c r="D956" s="174" t="s">
        <v>252</v>
      </c>
      <c r="E956" s="174" t="s">
        <v>108</v>
      </c>
      <c r="F956" s="174" t="s">
        <v>81</v>
      </c>
      <c r="G956" s="175" t="str">
        <f>VLOOKUP(Repository_table[[#This Row],[Country of Destination]],$T$11:$U$45,2,)</f>
        <v>East Asia and Pacific</v>
      </c>
      <c r="H956" s="174" t="s">
        <v>281</v>
      </c>
      <c r="I956" s="174" t="s">
        <v>270</v>
      </c>
      <c r="J956" s="176">
        <v>3819429</v>
      </c>
      <c r="K956" s="51"/>
      <c r="L956" s="171"/>
      <c r="N956" s="143"/>
    </row>
    <row r="957" spans="1:14" s="19" customFormat="1" ht="25.5" x14ac:dyDescent="0.2">
      <c r="A957" s="170">
        <v>43715</v>
      </c>
      <c r="B957" s="173" t="s">
        <v>302</v>
      </c>
      <c r="C957" s="173" t="s">
        <v>303</v>
      </c>
      <c r="D957" s="174" t="s">
        <v>411</v>
      </c>
      <c r="E957" s="174" t="s">
        <v>108</v>
      </c>
      <c r="F957" s="174" t="s">
        <v>185</v>
      </c>
      <c r="G957" s="175" t="str">
        <f>VLOOKUP(Repository_table[[#This Row],[Country of Destination]],$T$11:$U$45,2,)</f>
        <v>Latin America and the Caribbean</v>
      </c>
      <c r="H957" s="174" t="s">
        <v>383</v>
      </c>
      <c r="I957" s="174" t="s">
        <v>306</v>
      </c>
      <c r="J957" s="176">
        <v>2856615</v>
      </c>
      <c r="K957" s="51"/>
      <c r="L957" s="171"/>
      <c r="N957" s="143"/>
    </row>
    <row r="958" spans="1:14" s="19" customFormat="1" x14ac:dyDescent="0.2">
      <c r="A958" s="170">
        <v>43715</v>
      </c>
      <c r="B958" s="173" t="s">
        <v>61</v>
      </c>
      <c r="C958" s="173" t="s">
        <v>61</v>
      </c>
      <c r="D958" s="174" t="s">
        <v>251</v>
      </c>
      <c r="E958" s="174" t="s">
        <v>108</v>
      </c>
      <c r="F958" s="174" t="s">
        <v>113</v>
      </c>
      <c r="G958" s="175" t="str">
        <f>VLOOKUP(Repository_table[[#This Row],[Country of Destination]],$T$11:$U$45,2,)</f>
        <v>East Asia and Pacific</v>
      </c>
      <c r="H958" s="174" t="s">
        <v>376</v>
      </c>
      <c r="I958" s="174" t="s">
        <v>270</v>
      </c>
      <c r="J958" s="176">
        <v>3692268</v>
      </c>
      <c r="K958" s="51"/>
      <c r="L958" s="171"/>
      <c r="N958" s="143"/>
    </row>
    <row r="959" spans="1:14" s="19" customFormat="1" x14ac:dyDescent="0.2">
      <c r="A959" s="170">
        <v>43717</v>
      </c>
      <c r="B959" s="173" t="s">
        <v>193</v>
      </c>
      <c r="C959" s="173" t="s">
        <v>211</v>
      </c>
      <c r="D959" s="174" t="s">
        <v>262</v>
      </c>
      <c r="E959" s="174" t="s">
        <v>108</v>
      </c>
      <c r="F959" s="174" t="s">
        <v>116</v>
      </c>
      <c r="G959" s="175" t="str">
        <f>VLOOKUP(Repository_table[[#This Row],[Country of Destination]],$T$11:$U$45,2,)</f>
        <v>South Asia</v>
      </c>
      <c r="H959" s="174" t="s">
        <v>142</v>
      </c>
      <c r="I959" s="174" t="s">
        <v>263</v>
      </c>
      <c r="J959" s="176">
        <v>3250556</v>
      </c>
      <c r="K959" s="51"/>
      <c r="L959" s="171"/>
      <c r="N959" s="143"/>
    </row>
    <row r="960" spans="1:14" s="19" customFormat="1" x14ac:dyDescent="0.2">
      <c r="A960" s="170">
        <v>43717</v>
      </c>
      <c r="B960" s="173" t="s">
        <v>61</v>
      </c>
      <c r="C960" s="173" t="s">
        <v>61</v>
      </c>
      <c r="D960" s="174" t="s">
        <v>252</v>
      </c>
      <c r="E960" s="174" t="s">
        <v>108</v>
      </c>
      <c r="F960" s="174" t="s">
        <v>116</v>
      </c>
      <c r="G960" s="175" t="str">
        <f>VLOOKUP(Repository_table[[#This Row],[Country of Destination]],$T$11:$U$45,2,)</f>
        <v>South Asia</v>
      </c>
      <c r="H960" s="174" t="s">
        <v>435</v>
      </c>
      <c r="I960" s="174" t="s">
        <v>270</v>
      </c>
      <c r="J960" s="176">
        <v>3261161</v>
      </c>
      <c r="K960" s="51"/>
      <c r="L960" s="171"/>
      <c r="N960" s="143"/>
    </row>
    <row r="961" spans="1:14" s="19" customFormat="1" ht="25.5" x14ac:dyDescent="0.2">
      <c r="A961" s="170">
        <v>43718</v>
      </c>
      <c r="B961" s="173" t="s">
        <v>302</v>
      </c>
      <c r="C961" s="173" t="s">
        <v>303</v>
      </c>
      <c r="D961" s="174" t="s">
        <v>410</v>
      </c>
      <c r="E961" s="174" t="s">
        <v>108</v>
      </c>
      <c r="F961" s="174" t="s">
        <v>241</v>
      </c>
      <c r="G961" s="175" t="str">
        <f>VLOOKUP(Repository_table[[#This Row],[Country of Destination]],$T$11:$U$45,2,)</f>
        <v>Europe and Central Asia</v>
      </c>
      <c r="H961" s="174" t="s">
        <v>436</v>
      </c>
      <c r="I961" s="174" t="s">
        <v>306</v>
      </c>
      <c r="J961" s="176">
        <v>3712066</v>
      </c>
      <c r="K961" s="51"/>
      <c r="L961" s="171"/>
      <c r="N961" s="143"/>
    </row>
    <row r="962" spans="1:14" s="19" customFormat="1" x14ac:dyDescent="0.2">
      <c r="A962" s="170">
        <v>43718</v>
      </c>
      <c r="B962" s="173" t="s">
        <v>61</v>
      </c>
      <c r="C962" s="173" t="s">
        <v>61</v>
      </c>
      <c r="D962" s="174" t="s">
        <v>251</v>
      </c>
      <c r="E962" s="174" t="s">
        <v>108</v>
      </c>
      <c r="F962" s="174" t="s">
        <v>112</v>
      </c>
      <c r="G962" s="175" t="str">
        <f>VLOOKUP(Repository_table[[#This Row],[Country of Destination]],$T$11:$U$45,2,)</f>
        <v>Latin America and the Caribbean</v>
      </c>
      <c r="H962" s="174" t="s">
        <v>431</v>
      </c>
      <c r="I962" s="174" t="s">
        <v>270</v>
      </c>
      <c r="J962" s="176">
        <v>3174669</v>
      </c>
      <c r="K962" s="51"/>
      <c r="L962" s="171"/>
      <c r="N962" s="143"/>
    </row>
    <row r="963" spans="1:14" s="19" customFormat="1" ht="25.5" x14ac:dyDescent="0.2">
      <c r="A963" s="170">
        <v>43719</v>
      </c>
      <c r="B963" s="173" t="s">
        <v>302</v>
      </c>
      <c r="C963" s="173" t="s">
        <v>303</v>
      </c>
      <c r="D963" s="174" t="s">
        <v>411</v>
      </c>
      <c r="E963" s="174" t="s">
        <v>108</v>
      </c>
      <c r="F963" s="174" t="s">
        <v>76</v>
      </c>
      <c r="G963" s="175" t="str">
        <f>VLOOKUP(Repository_table[[#This Row],[Country of Destination]],$T$11:$U$45,2,)</f>
        <v>Latin America and the Caribbean</v>
      </c>
      <c r="H963" s="174" t="s">
        <v>163</v>
      </c>
      <c r="I963" s="174" t="s">
        <v>306</v>
      </c>
      <c r="J963" s="176">
        <v>3362128</v>
      </c>
      <c r="K963" s="51"/>
      <c r="L963" s="171"/>
      <c r="N963" s="143"/>
    </row>
    <row r="964" spans="1:14" s="19" customFormat="1" x14ac:dyDescent="0.2">
      <c r="A964" s="170">
        <v>43720</v>
      </c>
      <c r="B964" s="173" t="s">
        <v>193</v>
      </c>
      <c r="C964" s="173" t="s">
        <v>212</v>
      </c>
      <c r="D964" s="174" t="s">
        <v>262</v>
      </c>
      <c r="E964" s="174" t="s">
        <v>108</v>
      </c>
      <c r="F964" s="174" t="s">
        <v>241</v>
      </c>
      <c r="G964" s="175" t="str">
        <f>VLOOKUP(Repository_table[[#This Row],[Country of Destination]],$T$11:$U$45,2,)</f>
        <v>Europe and Central Asia</v>
      </c>
      <c r="H964" s="174" t="s">
        <v>214</v>
      </c>
      <c r="I964" s="174" t="s">
        <v>263</v>
      </c>
      <c r="J964" s="176">
        <v>3714902</v>
      </c>
      <c r="K964" s="51"/>
      <c r="L964" s="171"/>
      <c r="N964" s="143"/>
    </row>
    <row r="965" spans="1:14" s="19" customFormat="1" x14ac:dyDescent="0.2">
      <c r="A965" s="170">
        <v>43720</v>
      </c>
      <c r="B965" s="173" t="s">
        <v>444</v>
      </c>
      <c r="C965" s="173" t="s">
        <v>445</v>
      </c>
      <c r="D965" s="174" t="s">
        <v>441</v>
      </c>
      <c r="E965" s="174" t="s">
        <v>194</v>
      </c>
      <c r="F965" s="174" t="s">
        <v>241</v>
      </c>
      <c r="G965" s="175" t="str">
        <f>VLOOKUP(Repository_table[[#This Row],[Country of Destination]],$T$11:$U$45,2,)</f>
        <v>Europe and Central Asia</v>
      </c>
      <c r="H965" s="174" t="s">
        <v>443</v>
      </c>
      <c r="I965" s="174" t="s">
        <v>442</v>
      </c>
      <c r="J965" s="176">
        <v>3130656</v>
      </c>
      <c r="K965" s="51"/>
      <c r="L965" s="171" t="s">
        <v>367</v>
      </c>
      <c r="N965" s="143"/>
    </row>
    <row r="966" spans="1:14" s="19" customFormat="1" x14ac:dyDescent="0.2">
      <c r="A966" s="170">
        <v>43720</v>
      </c>
      <c r="B966" s="173" t="s">
        <v>61</v>
      </c>
      <c r="C966" s="173" t="s">
        <v>61</v>
      </c>
      <c r="D966" s="174" t="s">
        <v>252</v>
      </c>
      <c r="E966" s="174" t="s">
        <v>108</v>
      </c>
      <c r="F966" s="174" t="s">
        <v>68</v>
      </c>
      <c r="G966" s="175" t="str">
        <f>VLOOKUP(Repository_table[[#This Row],[Country of Destination]],$T$11:$U$45,2,)</f>
        <v>South Asia</v>
      </c>
      <c r="H966" s="174" t="s">
        <v>433</v>
      </c>
      <c r="I966" s="174" t="s">
        <v>270</v>
      </c>
      <c r="J966" s="176">
        <v>3606921</v>
      </c>
      <c r="K966" s="51"/>
      <c r="L966" s="171"/>
      <c r="N966" s="143"/>
    </row>
    <row r="967" spans="1:14" s="19" customFormat="1" x14ac:dyDescent="0.2">
      <c r="A967" s="170">
        <v>43721</v>
      </c>
      <c r="B967" s="173" t="s">
        <v>61</v>
      </c>
      <c r="C967" s="173" t="s">
        <v>61</v>
      </c>
      <c r="D967" s="174" t="s">
        <v>252</v>
      </c>
      <c r="E967" s="174" t="s">
        <v>108</v>
      </c>
      <c r="F967" s="174" t="s">
        <v>69</v>
      </c>
      <c r="G967" s="175" t="str">
        <f>VLOOKUP(Repository_table[[#This Row],[Country of Destination]],$T$11:$U$45,2,)</f>
        <v>Europe and Central Asia</v>
      </c>
      <c r="H967" s="174" t="s">
        <v>127</v>
      </c>
      <c r="I967" s="174" t="s">
        <v>270</v>
      </c>
      <c r="J967" s="176">
        <v>2924447</v>
      </c>
      <c r="K967" s="51"/>
      <c r="L967" s="171"/>
      <c r="N967" s="143"/>
    </row>
    <row r="968" spans="1:14" s="19" customFormat="1" ht="25.5" x14ac:dyDescent="0.2">
      <c r="A968" s="170">
        <v>43722</v>
      </c>
      <c r="B968" s="173" t="s">
        <v>302</v>
      </c>
      <c r="C968" s="173" t="s">
        <v>303</v>
      </c>
      <c r="D968" s="174" t="s">
        <v>410</v>
      </c>
      <c r="E968" s="174" t="s">
        <v>108</v>
      </c>
      <c r="F968" s="174" t="s">
        <v>241</v>
      </c>
      <c r="G968" s="175" t="str">
        <f>VLOOKUP(Repository_table[[#This Row],[Country of Destination]],$T$11:$U$45,2,)</f>
        <v>Europe and Central Asia</v>
      </c>
      <c r="H968" s="174" t="s">
        <v>264</v>
      </c>
      <c r="I968" s="174" t="s">
        <v>306</v>
      </c>
      <c r="J968" s="176">
        <v>3296658</v>
      </c>
      <c r="K968" s="51"/>
      <c r="L968" s="171"/>
      <c r="N968" s="143"/>
    </row>
    <row r="969" spans="1:14" s="19" customFormat="1" x14ac:dyDescent="0.2">
      <c r="A969" s="170">
        <v>43722</v>
      </c>
      <c r="B969" s="173" t="s">
        <v>61</v>
      </c>
      <c r="C969" s="173" t="s">
        <v>61</v>
      </c>
      <c r="D969" s="174" t="s">
        <v>429</v>
      </c>
      <c r="E969" s="174" t="s">
        <v>108</v>
      </c>
      <c r="F969" s="174" t="s">
        <v>177</v>
      </c>
      <c r="G969" s="175" t="str">
        <f>VLOOKUP(Repository_table[[#This Row],[Country of Destination]],$T$11:$U$45,2,)</f>
        <v>Latin America and the Caribbean</v>
      </c>
      <c r="H969" s="174" t="s">
        <v>169</v>
      </c>
      <c r="I969" s="174" t="s">
        <v>270</v>
      </c>
      <c r="J969" s="176">
        <v>2867625</v>
      </c>
      <c r="K969" s="51"/>
      <c r="L969" s="171"/>
      <c r="N969" s="143"/>
    </row>
    <row r="970" spans="1:14" s="19" customFormat="1" x14ac:dyDescent="0.2">
      <c r="A970" s="170">
        <v>43723</v>
      </c>
      <c r="B970" s="173" t="s">
        <v>61</v>
      </c>
      <c r="C970" s="173" t="s">
        <v>61</v>
      </c>
      <c r="D970" s="174" t="s">
        <v>252</v>
      </c>
      <c r="E970" s="174" t="s">
        <v>108</v>
      </c>
      <c r="F970" s="174" t="s">
        <v>241</v>
      </c>
      <c r="G970" s="175" t="str">
        <f>VLOOKUP(Repository_table[[#This Row],[Country of Destination]],$T$11:$U$45,2,)</f>
        <v>Europe and Central Asia</v>
      </c>
      <c r="H970" s="174" t="s">
        <v>381</v>
      </c>
      <c r="I970" s="174" t="s">
        <v>270</v>
      </c>
      <c r="J970" s="176">
        <v>3490168</v>
      </c>
      <c r="K970" s="51"/>
      <c r="L970" s="171"/>
      <c r="N970" s="143"/>
    </row>
    <row r="971" spans="1:14" s="19" customFormat="1" ht="25.5" x14ac:dyDescent="0.2">
      <c r="A971" s="170">
        <v>43724</v>
      </c>
      <c r="B971" s="173" t="s">
        <v>302</v>
      </c>
      <c r="C971" s="173" t="s">
        <v>303</v>
      </c>
      <c r="D971" s="174" t="s">
        <v>411</v>
      </c>
      <c r="E971" s="174" t="s">
        <v>108</v>
      </c>
      <c r="F971" s="174" t="s">
        <v>113</v>
      </c>
      <c r="G971" s="175" t="str">
        <f>VLOOKUP(Repository_table[[#This Row],[Country of Destination]],$T$11:$U$45,2,)</f>
        <v>East Asia and Pacific</v>
      </c>
      <c r="H971" s="174" t="s">
        <v>118</v>
      </c>
      <c r="I971" s="174" t="s">
        <v>306</v>
      </c>
      <c r="J971" s="176">
        <v>3436781</v>
      </c>
      <c r="K971" s="51"/>
      <c r="L971" s="171"/>
      <c r="N971" s="143"/>
    </row>
    <row r="972" spans="1:14" s="19" customFormat="1" x14ac:dyDescent="0.2">
      <c r="A972" s="170">
        <v>43724</v>
      </c>
      <c r="B972" s="173" t="s">
        <v>193</v>
      </c>
      <c r="C972" s="173" t="s">
        <v>211</v>
      </c>
      <c r="D972" s="174" t="s">
        <v>262</v>
      </c>
      <c r="E972" s="174" t="s">
        <v>108</v>
      </c>
      <c r="F972" s="174" t="s">
        <v>374</v>
      </c>
      <c r="G972" s="175" t="str">
        <f>VLOOKUP(Repository_table[[#This Row],[Country of Destination]],$T$11:$U$45,2,)</f>
        <v>Europe and Central Asia</v>
      </c>
      <c r="H972" s="174" t="s">
        <v>279</v>
      </c>
      <c r="I972" s="174" t="s">
        <v>263</v>
      </c>
      <c r="J972" s="176">
        <v>3403626</v>
      </c>
      <c r="K972" s="51"/>
      <c r="L972" s="171"/>
      <c r="N972" s="143"/>
    </row>
    <row r="973" spans="1:14" s="19" customFormat="1" x14ac:dyDescent="0.2">
      <c r="A973" s="170">
        <v>43724</v>
      </c>
      <c r="B973" s="173" t="s">
        <v>61</v>
      </c>
      <c r="C973" s="173" t="s">
        <v>61</v>
      </c>
      <c r="D973" s="174" t="s">
        <v>252</v>
      </c>
      <c r="E973" s="174" t="s">
        <v>108</v>
      </c>
      <c r="F973" s="174" t="s">
        <v>241</v>
      </c>
      <c r="G973" s="175" t="str">
        <f>VLOOKUP(Repository_table[[#This Row],[Country of Destination]],$T$11:$U$45,2,)</f>
        <v>Europe and Central Asia</v>
      </c>
      <c r="H973" s="174" t="s">
        <v>188</v>
      </c>
      <c r="I973" s="174" t="s">
        <v>270</v>
      </c>
      <c r="J973" s="176">
        <v>3681851</v>
      </c>
      <c r="K973" s="51"/>
      <c r="L973" s="171"/>
      <c r="N973" s="143"/>
    </row>
    <row r="974" spans="1:14" s="19" customFormat="1" x14ac:dyDescent="0.2">
      <c r="A974" s="170">
        <v>43725</v>
      </c>
      <c r="B974" s="173" t="s">
        <v>61</v>
      </c>
      <c r="C974" s="173" t="s">
        <v>61</v>
      </c>
      <c r="D974" s="174" t="s">
        <v>252</v>
      </c>
      <c r="E974" s="174" t="s">
        <v>108</v>
      </c>
      <c r="F974" s="174" t="s">
        <v>241</v>
      </c>
      <c r="G974" s="175" t="str">
        <f>VLOOKUP(Repository_table[[#This Row],[Country of Destination]],$T$11:$U$45,2,)</f>
        <v>Europe and Central Asia</v>
      </c>
      <c r="H974" s="174" t="s">
        <v>176</v>
      </c>
      <c r="I974" s="174" t="s">
        <v>270</v>
      </c>
      <c r="J974" s="176">
        <v>2915317</v>
      </c>
      <c r="K974" s="51"/>
      <c r="L974" s="171"/>
      <c r="N974" s="143"/>
    </row>
    <row r="975" spans="1:14" s="19" customFormat="1" x14ac:dyDescent="0.2">
      <c r="A975" s="170">
        <v>43726</v>
      </c>
      <c r="B975" s="173" t="s">
        <v>61</v>
      </c>
      <c r="C975" s="173" t="s">
        <v>61</v>
      </c>
      <c r="D975" s="174" t="s">
        <v>252</v>
      </c>
      <c r="E975" s="174" t="s">
        <v>108</v>
      </c>
      <c r="F975" s="174" t="s">
        <v>241</v>
      </c>
      <c r="G975" s="175" t="str">
        <f>VLOOKUP(Repository_table[[#This Row],[Country of Destination]],$T$11:$U$45,2,)</f>
        <v>Europe and Central Asia</v>
      </c>
      <c r="H975" s="174" t="s">
        <v>164</v>
      </c>
      <c r="I975" s="174" t="s">
        <v>270</v>
      </c>
      <c r="J975" s="176">
        <v>3601563</v>
      </c>
      <c r="K975" s="51"/>
      <c r="L975" s="171"/>
      <c r="N975" s="143"/>
    </row>
    <row r="976" spans="1:14" s="19" customFormat="1" ht="25.5" x14ac:dyDescent="0.2">
      <c r="A976" s="170">
        <v>43727</v>
      </c>
      <c r="B976" s="173" t="s">
        <v>302</v>
      </c>
      <c r="C976" s="173" t="s">
        <v>303</v>
      </c>
      <c r="D976" s="174" t="s">
        <v>410</v>
      </c>
      <c r="E976" s="174" t="s">
        <v>108</v>
      </c>
      <c r="F976" s="174" t="s">
        <v>241</v>
      </c>
      <c r="G976" s="175" t="str">
        <f>VLOOKUP(Repository_table[[#This Row],[Country of Destination]],$T$11:$U$45,2,)</f>
        <v>Europe and Central Asia</v>
      </c>
      <c r="H976" s="174" t="s">
        <v>282</v>
      </c>
      <c r="I976" s="174" t="s">
        <v>306</v>
      </c>
      <c r="J976" s="176">
        <v>3688767</v>
      </c>
      <c r="K976" s="51"/>
      <c r="L976" s="171"/>
      <c r="N976" s="143"/>
    </row>
    <row r="977" spans="1:14" s="19" customFormat="1" x14ac:dyDescent="0.2">
      <c r="A977" s="170">
        <v>43727</v>
      </c>
      <c r="B977" s="173" t="s">
        <v>193</v>
      </c>
      <c r="C977" s="173" t="s">
        <v>212</v>
      </c>
      <c r="D977" s="174" t="s">
        <v>262</v>
      </c>
      <c r="E977" s="174" t="s">
        <v>108</v>
      </c>
      <c r="F977" s="174" t="s">
        <v>68</v>
      </c>
      <c r="G977" s="175" t="str">
        <f>VLOOKUP(Repository_table[[#This Row],[Country of Destination]],$T$11:$U$45,2,)</f>
        <v>South Asia</v>
      </c>
      <c r="H977" s="174" t="s">
        <v>123</v>
      </c>
      <c r="I977" s="174" t="s">
        <v>263</v>
      </c>
      <c r="J977" s="176">
        <v>3387327</v>
      </c>
      <c r="K977" s="51"/>
      <c r="L977" s="171"/>
      <c r="N977" s="143"/>
    </row>
    <row r="978" spans="1:14" s="19" customFormat="1" x14ac:dyDescent="0.2">
      <c r="A978" s="170">
        <v>43727</v>
      </c>
      <c r="B978" s="173" t="s">
        <v>61</v>
      </c>
      <c r="C978" s="173" t="s">
        <v>61</v>
      </c>
      <c r="D978" s="174" t="s">
        <v>429</v>
      </c>
      <c r="E978" s="174" t="s">
        <v>108</v>
      </c>
      <c r="F978" s="174" t="s">
        <v>177</v>
      </c>
      <c r="G978" s="175" t="str">
        <f>VLOOKUP(Repository_table[[#This Row],[Country of Destination]],$T$11:$U$45,2,)</f>
        <v>Latin America and the Caribbean</v>
      </c>
      <c r="H978" s="174" t="s">
        <v>238</v>
      </c>
      <c r="I978" s="174" t="s">
        <v>270</v>
      </c>
      <c r="J978" s="176">
        <v>3249658</v>
      </c>
      <c r="K978" s="51"/>
      <c r="L978" s="171"/>
      <c r="N978" s="143"/>
    </row>
    <row r="979" spans="1:14" s="19" customFormat="1" ht="25.5" x14ac:dyDescent="0.2">
      <c r="A979" s="170">
        <v>43728</v>
      </c>
      <c r="B979" s="173" t="s">
        <v>302</v>
      </c>
      <c r="C979" s="173" t="s">
        <v>303</v>
      </c>
      <c r="D979" s="174" t="s">
        <v>410</v>
      </c>
      <c r="E979" s="174" t="s">
        <v>108</v>
      </c>
      <c r="F979" s="174" t="s">
        <v>204</v>
      </c>
      <c r="G979" s="175" t="str">
        <f>VLOOKUP(Repository_table[[#This Row],[Country of Destination]],$T$11:$U$45,2,)</f>
        <v>Europe and Central Asia</v>
      </c>
      <c r="H979" s="174" t="s">
        <v>203</v>
      </c>
      <c r="I979" s="174" t="s">
        <v>306</v>
      </c>
      <c r="J979" s="176">
        <v>3431133</v>
      </c>
      <c r="K979" s="51"/>
      <c r="L979" s="171"/>
      <c r="N979" s="143"/>
    </row>
    <row r="980" spans="1:14" s="19" customFormat="1" x14ac:dyDescent="0.2">
      <c r="A980" s="170">
        <v>43728</v>
      </c>
      <c r="B980" s="173" t="s">
        <v>61</v>
      </c>
      <c r="C980" s="173" t="s">
        <v>61</v>
      </c>
      <c r="D980" s="174" t="s">
        <v>252</v>
      </c>
      <c r="E980" s="174" t="s">
        <v>108</v>
      </c>
      <c r="F980" s="174" t="s">
        <v>253</v>
      </c>
      <c r="G980" s="175" t="str">
        <f>VLOOKUP(Repository_table[[#This Row],[Country of Destination]],$T$11:$U$45,2,)</f>
        <v>Europe and Central Asia</v>
      </c>
      <c r="H980" s="174" t="s">
        <v>412</v>
      </c>
      <c r="I980" s="174" t="s">
        <v>270</v>
      </c>
      <c r="J980" s="176">
        <v>3229821</v>
      </c>
      <c r="K980" s="51"/>
      <c r="L980" s="171"/>
      <c r="N980" s="143"/>
    </row>
    <row r="981" spans="1:14" s="19" customFormat="1" x14ac:dyDescent="0.2">
      <c r="A981" s="170">
        <v>43729</v>
      </c>
      <c r="B981" s="173" t="s">
        <v>61</v>
      </c>
      <c r="C981" s="173" t="s">
        <v>61</v>
      </c>
      <c r="D981" s="174" t="s">
        <v>252</v>
      </c>
      <c r="E981" s="174" t="s">
        <v>108</v>
      </c>
      <c r="F981" s="174" t="s">
        <v>68</v>
      </c>
      <c r="G981" s="175" t="str">
        <f>VLOOKUP(Repository_table[[#This Row],[Country of Destination]],$T$11:$U$45,2,)</f>
        <v>South Asia</v>
      </c>
      <c r="H981" s="174" t="s">
        <v>432</v>
      </c>
      <c r="I981" s="174" t="s">
        <v>270</v>
      </c>
      <c r="J981" s="176">
        <v>3666219</v>
      </c>
      <c r="K981" s="51"/>
      <c r="L981" s="171"/>
      <c r="N981" s="143"/>
    </row>
    <row r="982" spans="1:14" s="19" customFormat="1" x14ac:dyDescent="0.2">
      <c r="A982" s="170">
        <v>43730</v>
      </c>
      <c r="B982" s="173" t="s">
        <v>61</v>
      </c>
      <c r="C982" s="173" t="s">
        <v>61</v>
      </c>
      <c r="D982" s="174" t="s">
        <v>428</v>
      </c>
      <c r="E982" s="174" t="s">
        <v>108</v>
      </c>
      <c r="F982" s="174" t="s">
        <v>197</v>
      </c>
      <c r="G982" s="175" t="str">
        <f>VLOOKUP(Repository_table[[#This Row],[Country of Destination]],$T$11:$U$45,2,)</f>
        <v>Europe and Central Asia</v>
      </c>
      <c r="H982" s="174" t="s">
        <v>353</v>
      </c>
      <c r="I982" s="174" t="s">
        <v>270</v>
      </c>
      <c r="J982" s="176">
        <v>3490441</v>
      </c>
      <c r="K982" s="51"/>
      <c r="L982" s="171"/>
      <c r="N982" s="143"/>
    </row>
    <row r="983" spans="1:14" s="19" customFormat="1" ht="25.5" x14ac:dyDescent="0.2">
      <c r="A983" s="170">
        <v>43731</v>
      </c>
      <c r="B983" s="173" t="s">
        <v>394</v>
      </c>
      <c r="C983" s="173" t="s">
        <v>455</v>
      </c>
      <c r="D983" s="174" t="s">
        <v>423</v>
      </c>
      <c r="E983" s="174" t="s">
        <v>108</v>
      </c>
      <c r="F983" s="174" t="s">
        <v>81</v>
      </c>
      <c r="G983" s="175" t="str">
        <f>VLOOKUP(Repository_table[[#This Row],[Country of Destination]],$T$11:$U$45,2,)</f>
        <v>East Asia and Pacific</v>
      </c>
      <c r="H983" s="174" t="s">
        <v>439</v>
      </c>
      <c r="I983" s="174" t="s">
        <v>395</v>
      </c>
      <c r="J983" s="176">
        <v>3281287</v>
      </c>
      <c r="K983" s="51"/>
      <c r="L983" s="171"/>
      <c r="N983" s="143"/>
    </row>
    <row r="984" spans="1:14" s="19" customFormat="1" x14ac:dyDescent="0.2">
      <c r="A984" s="170">
        <v>43731</v>
      </c>
      <c r="B984" s="173" t="s">
        <v>61</v>
      </c>
      <c r="C984" s="173" t="s">
        <v>61</v>
      </c>
      <c r="D984" s="174" t="s">
        <v>251</v>
      </c>
      <c r="E984" s="174" t="s">
        <v>108</v>
      </c>
      <c r="F984" s="174" t="s">
        <v>76</v>
      </c>
      <c r="G984" s="175" t="str">
        <f>VLOOKUP(Repository_table[[#This Row],[Country of Destination]],$T$11:$U$45,2,)</f>
        <v>Latin America and the Caribbean</v>
      </c>
      <c r="H984" s="174" t="s">
        <v>163</v>
      </c>
      <c r="I984" s="174" t="s">
        <v>270</v>
      </c>
      <c r="J984" s="176">
        <v>3250235</v>
      </c>
      <c r="K984" s="51"/>
      <c r="L984" s="171"/>
      <c r="N984" s="143"/>
    </row>
    <row r="985" spans="1:14" s="19" customFormat="1" ht="25.5" x14ac:dyDescent="0.2">
      <c r="A985" s="170">
        <v>43732</v>
      </c>
      <c r="B985" s="173" t="s">
        <v>302</v>
      </c>
      <c r="C985" s="173" t="s">
        <v>303</v>
      </c>
      <c r="D985" s="174" t="s">
        <v>410</v>
      </c>
      <c r="E985" s="174" t="s">
        <v>108</v>
      </c>
      <c r="F985" s="174" t="s">
        <v>81</v>
      </c>
      <c r="G985" s="175" t="str">
        <f>VLOOKUP(Repository_table[[#This Row],[Country of Destination]],$T$11:$U$45,2,)</f>
        <v>East Asia and Pacific</v>
      </c>
      <c r="H985" s="174" t="s">
        <v>110</v>
      </c>
      <c r="I985" s="174" t="s">
        <v>306</v>
      </c>
      <c r="J985" s="176">
        <v>3663462</v>
      </c>
      <c r="K985" s="51"/>
      <c r="L985" s="171"/>
      <c r="N985" s="143"/>
    </row>
    <row r="986" spans="1:14" s="19" customFormat="1" x14ac:dyDescent="0.2">
      <c r="A986" s="170">
        <v>43732</v>
      </c>
      <c r="B986" s="173" t="s">
        <v>61</v>
      </c>
      <c r="C986" s="173" t="s">
        <v>61</v>
      </c>
      <c r="D986" s="174" t="s">
        <v>252</v>
      </c>
      <c r="E986" s="174" t="s">
        <v>108</v>
      </c>
      <c r="F986" s="174" t="s">
        <v>81</v>
      </c>
      <c r="G986" s="175" t="str">
        <f>VLOOKUP(Repository_table[[#This Row],[Country of Destination]],$T$11:$U$45,2,)</f>
        <v>East Asia and Pacific</v>
      </c>
      <c r="H986" s="174" t="s">
        <v>207</v>
      </c>
      <c r="I986" s="174" t="s">
        <v>270</v>
      </c>
      <c r="J986" s="176">
        <v>3495788</v>
      </c>
      <c r="K986" s="51"/>
      <c r="L986" s="171"/>
      <c r="N986" s="143"/>
    </row>
    <row r="987" spans="1:14" s="19" customFormat="1" x14ac:dyDescent="0.2">
      <c r="A987" s="170">
        <v>43733</v>
      </c>
      <c r="B987" s="173" t="s">
        <v>61</v>
      </c>
      <c r="C987" s="173" t="s">
        <v>61</v>
      </c>
      <c r="D987" s="174" t="s">
        <v>252</v>
      </c>
      <c r="E987" s="174" t="s">
        <v>108</v>
      </c>
      <c r="F987" s="174" t="s">
        <v>333</v>
      </c>
      <c r="G987" s="175" t="str">
        <f>VLOOKUP(Repository_table[[#This Row],[Country of Destination]],$T$11:$U$45,2,)</f>
        <v>East Asia and Pacific</v>
      </c>
      <c r="H987" s="174" t="s">
        <v>189</v>
      </c>
      <c r="I987" s="174" t="s">
        <v>270</v>
      </c>
      <c r="J987" s="176">
        <v>3233725</v>
      </c>
      <c r="K987" s="51"/>
      <c r="L987" s="171"/>
      <c r="N987" s="143"/>
    </row>
    <row r="988" spans="1:14" s="19" customFormat="1" x14ac:dyDescent="0.2">
      <c r="A988" s="170">
        <v>43734</v>
      </c>
      <c r="B988" s="173" t="s">
        <v>394</v>
      </c>
      <c r="C988" s="173" t="s">
        <v>456</v>
      </c>
      <c r="D988" s="174" t="s">
        <v>423</v>
      </c>
      <c r="E988" s="174" t="s">
        <v>108</v>
      </c>
      <c r="F988" s="174" t="s">
        <v>81</v>
      </c>
      <c r="G988" s="175" t="str">
        <f>VLOOKUP(Repository_table[[#This Row],[Country of Destination]],$T$11:$U$45,2,)</f>
        <v>East Asia and Pacific</v>
      </c>
      <c r="H988" s="174" t="s">
        <v>440</v>
      </c>
      <c r="I988" s="174" t="s">
        <v>395</v>
      </c>
      <c r="J988" s="176">
        <v>3206610</v>
      </c>
      <c r="K988" s="51"/>
      <c r="L988" s="171" t="s">
        <v>58</v>
      </c>
      <c r="N988" s="143"/>
    </row>
    <row r="989" spans="1:14" s="19" customFormat="1" x14ac:dyDescent="0.2">
      <c r="A989" s="170">
        <v>43734</v>
      </c>
      <c r="B989" s="173" t="s">
        <v>394</v>
      </c>
      <c r="C989" s="173" t="s">
        <v>394</v>
      </c>
      <c r="D989" s="174" t="s">
        <v>393</v>
      </c>
      <c r="E989" s="174" t="s">
        <v>194</v>
      </c>
      <c r="F989" s="174" t="s">
        <v>81</v>
      </c>
      <c r="G989" s="175" t="str">
        <f>VLOOKUP(Repository_table[[#This Row],[Country of Destination]],$T$11:$U$45,2,)</f>
        <v>East Asia and Pacific</v>
      </c>
      <c r="H989" s="174" t="s">
        <v>440</v>
      </c>
      <c r="I989" s="174" t="s">
        <v>395</v>
      </c>
      <c r="J989" s="176">
        <v>271999</v>
      </c>
      <c r="K989" s="51"/>
      <c r="L989" s="171" t="s">
        <v>425</v>
      </c>
      <c r="N989" s="143"/>
    </row>
    <row r="990" spans="1:14" s="19" customFormat="1" x14ac:dyDescent="0.2">
      <c r="A990" s="170">
        <v>43734</v>
      </c>
      <c r="B990" s="173" t="s">
        <v>61</v>
      </c>
      <c r="C990" s="173" t="s">
        <v>61</v>
      </c>
      <c r="D990" s="174" t="s">
        <v>252</v>
      </c>
      <c r="E990" s="174" t="s">
        <v>108</v>
      </c>
      <c r="F990" s="174" t="s">
        <v>68</v>
      </c>
      <c r="G990" s="175" t="str">
        <f>VLOOKUP(Repository_table[[#This Row],[Country of Destination]],$T$11:$U$45,2,)</f>
        <v>South Asia</v>
      </c>
      <c r="H990" s="174" t="s">
        <v>187</v>
      </c>
      <c r="I990" s="174" t="s">
        <v>270</v>
      </c>
      <c r="J990" s="176">
        <v>3694711</v>
      </c>
      <c r="K990" s="51"/>
      <c r="L990" s="171"/>
      <c r="N990" s="143"/>
    </row>
    <row r="991" spans="1:14" s="19" customFormat="1" ht="25.5" x14ac:dyDescent="0.2">
      <c r="A991" s="170">
        <v>43735</v>
      </c>
      <c r="B991" s="173" t="s">
        <v>302</v>
      </c>
      <c r="C991" s="173" t="s">
        <v>303</v>
      </c>
      <c r="D991" s="174" t="s">
        <v>411</v>
      </c>
      <c r="E991" s="174" t="s">
        <v>108</v>
      </c>
      <c r="F991" s="174" t="s">
        <v>76</v>
      </c>
      <c r="G991" s="175" t="str">
        <f>VLOOKUP(Repository_table[[#This Row],[Country of Destination]],$T$11:$U$45,2,)</f>
        <v>Latin America and the Caribbean</v>
      </c>
      <c r="H991" s="174" t="s">
        <v>437</v>
      </c>
      <c r="I991" s="174" t="s">
        <v>306</v>
      </c>
      <c r="J991" s="176">
        <v>3829812</v>
      </c>
      <c r="K991" s="51"/>
      <c r="L991" s="171"/>
      <c r="N991" s="143"/>
    </row>
    <row r="992" spans="1:14" s="19" customFormat="1" x14ac:dyDescent="0.2">
      <c r="A992" s="170">
        <v>43735</v>
      </c>
      <c r="B992" s="173" t="s">
        <v>61</v>
      </c>
      <c r="C992" s="173" t="s">
        <v>61</v>
      </c>
      <c r="D992" s="174" t="s">
        <v>252</v>
      </c>
      <c r="E992" s="174" t="s">
        <v>108</v>
      </c>
      <c r="F992" s="174" t="s">
        <v>241</v>
      </c>
      <c r="G992" s="175" t="str">
        <f>VLOOKUP(Repository_table[[#This Row],[Country of Destination]],$T$11:$U$45,2,)</f>
        <v>Europe and Central Asia</v>
      </c>
      <c r="H992" s="174" t="s">
        <v>396</v>
      </c>
      <c r="I992" s="174" t="s">
        <v>270</v>
      </c>
      <c r="J992" s="176">
        <v>3440749</v>
      </c>
      <c r="K992" s="51"/>
      <c r="L992" s="171"/>
      <c r="N992" s="143"/>
    </row>
    <row r="993" spans="1:14" s="19" customFormat="1" x14ac:dyDescent="0.2">
      <c r="A993" s="170">
        <v>43736</v>
      </c>
      <c r="B993" s="173" t="s">
        <v>61</v>
      </c>
      <c r="C993" s="173" t="s">
        <v>61</v>
      </c>
      <c r="D993" s="174" t="s">
        <v>251</v>
      </c>
      <c r="E993" s="174" t="s">
        <v>108</v>
      </c>
      <c r="F993" s="174" t="s">
        <v>112</v>
      </c>
      <c r="G993" s="175" t="str">
        <f>VLOOKUP(Repository_table[[#This Row],[Country of Destination]],$T$11:$U$45,2,)</f>
        <v>Latin America and the Caribbean</v>
      </c>
      <c r="H993" s="174" t="s">
        <v>232</v>
      </c>
      <c r="I993" s="174" t="s">
        <v>270</v>
      </c>
      <c r="J993" s="176">
        <v>3241781</v>
      </c>
      <c r="K993" s="51"/>
      <c r="L993" s="171"/>
      <c r="N993" s="143"/>
    </row>
    <row r="994" spans="1:14" s="19" customFormat="1" x14ac:dyDescent="0.2">
      <c r="A994" s="170">
        <v>43737</v>
      </c>
      <c r="B994" s="173" t="s">
        <v>61</v>
      </c>
      <c r="C994" s="173" t="s">
        <v>61</v>
      </c>
      <c r="D994" s="174" t="s">
        <v>429</v>
      </c>
      <c r="E994" s="174" t="s">
        <v>108</v>
      </c>
      <c r="F994" s="174" t="s">
        <v>197</v>
      </c>
      <c r="G994" s="175" t="str">
        <f>VLOOKUP(Repository_table[[#This Row],[Country of Destination]],$T$11:$U$45,2,)</f>
        <v>Europe and Central Asia</v>
      </c>
      <c r="H994" s="174" t="s">
        <v>223</v>
      </c>
      <c r="I994" s="174" t="s">
        <v>270</v>
      </c>
      <c r="J994" s="176">
        <v>3249660</v>
      </c>
      <c r="K994" s="51"/>
      <c r="L994" s="171"/>
      <c r="N994" s="143"/>
    </row>
    <row r="995" spans="1:14" s="19" customFormat="1" x14ac:dyDescent="0.2">
      <c r="A995" s="170">
        <v>43738</v>
      </c>
      <c r="B995" s="173" t="s">
        <v>61</v>
      </c>
      <c r="C995" s="173" t="s">
        <v>61</v>
      </c>
      <c r="D995" s="174" t="s">
        <v>251</v>
      </c>
      <c r="E995" s="174" t="s">
        <v>108</v>
      </c>
      <c r="F995" s="174" t="s">
        <v>113</v>
      </c>
      <c r="G995" s="175" t="str">
        <f>VLOOKUP(Repository_table[[#This Row],[Country of Destination]],$T$11:$U$45,2,)</f>
        <v>East Asia and Pacific</v>
      </c>
      <c r="H995" s="174" t="s">
        <v>255</v>
      </c>
      <c r="I995" s="174" t="s">
        <v>270</v>
      </c>
      <c r="J995" s="176">
        <v>3688614</v>
      </c>
      <c r="K995" s="51"/>
      <c r="L995" s="171"/>
      <c r="N995" s="143"/>
    </row>
    <row r="996" spans="1:14" s="19" customFormat="1" ht="25.5" x14ac:dyDescent="0.2">
      <c r="A996" s="179">
        <v>43739</v>
      </c>
      <c r="B996" s="180" t="s">
        <v>302</v>
      </c>
      <c r="C996" s="180" t="s">
        <v>303</v>
      </c>
      <c r="D996" s="181" t="s">
        <v>410</v>
      </c>
      <c r="E996" s="181" t="s">
        <v>108</v>
      </c>
      <c r="F996" s="181" t="s">
        <v>81</v>
      </c>
      <c r="G996" s="182" t="str">
        <f>VLOOKUP(Repository_table[[#This Row],[Country of Destination]],$T$11:$U$45,2,)</f>
        <v>East Asia and Pacific</v>
      </c>
      <c r="H996" s="181" t="s">
        <v>284</v>
      </c>
      <c r="I996" s="181" t="s">
        <v>306</v>
      </c>
      <c r="J996" s="183">
        <v>3398863</v>
      </c>
      <c r="K996" s="184"/>
      <c r="L996" s="185"/>
      <c r="N996" s="143"/>
    </row>
    <row r="997" spans="1:14" s="19" customFormat="1" x14ac:dyDescent="0.2">
      <c r="A997" s="179">
        <v>43739</v>
      </c>
      <c r="B997" s="180" t="s">
        <v>61</v>
      </c>
      <c r="C997" s="180" t="s">
        <v>61</v>
      </c>
      <c r="D997" s="181" t="s">
        <v>251</v>
      </c>
      <c r="E997" s="181" t="s">
        <v>108</v>
      </c>
      <c r="F997" s="181" t="s">
        <v>113</v>
      </c>
      <c r="G997" s="182" t="str">
        <f>VLOOKUP(Repository_table[[#This Row],[Country of Destination]],$T$11:$U$45,2,)</f>
        <v>East Asia and Pacific</v>
      </c>
      <c r="H997" s="181" t="s">
        <v>271</v>
      </c>
      <c r="I997" s="181" t="s">
        <v>270</v>
      </c>
      <c r="J997" s="183">
        <v>3628498</v>
      </c>
      <c r="K997" s="184"/>
      <c r="L997" s="185"/>
      <c r="N997" s="143"/>
    </row>
    <row r="998" spans="1:14" s="19" customFormat="1" ht="25.5" x14ac:dyDescent="0.2">
      <c r="A998" s="179">
        <v>43740</v>
      </c>
      <c r="B998" s="180" t="s">
        <v>302</v>
      </c>
      <c r="C998" s="180" t="s">
        <v>303</v>
      </c>
      <c r="D998" s="181" t="s">
        <v>411</v>
      </c>
      <c r="E998" s="181" t="s">
        <v>108</v>
      </c>
      <c r="F998" s="181" t="s">
        <v>76</v>
      </c>
      <c r="G998" s="182" t="str">
        <f>VLOOKUP(Repository_table[[#This Row],[Country of Destination]],$T$11:$U$45,2,)</f>
        <v>Latin America and the Caribbean</v>
      </c>
      <c r="H998" s="181" t="s">
        <v>434</v>
      </c>
      <c r="I998" s="181" t="s">
        <v>306</v>
      </c>
      <c r="J998" s="183">
        <v>3266223</v>
      </c>
      <c r="K998" s="184"/>
      <c r="L998" s="185"/>
      <c r="N998" s="143"/>
    </row>
    <row r="999" spans="1:14" s="19" customFormat="1" x14ac:dyDescent="0.2">
      <c r="A999" s="179">
        <v>43740</v>
      </c>
      <c r="B999" s="180" t="s">
        <v>61</v>
      </c>
      <c r="C999" s="180" t="s">
        <v>61</v>
      </c>
      <c r="D999" s="181" t="s">
        <v>252</v>
      </c>
      <c r="E999" s="181" t="s">
        <v>108</v>
      </c>
      <c r="F999" s="181" t="s">
        <v>369</v>
      </c>
      <c r="G999" s="182" t="str">
        <f>VLOOKUP(Repository_table[[#This Row],[Country of Destination]],$T$11:$U$45,2,)</f>
        <v>East Asia and Pacific</v>
      </c>
      <c r="H999" s="181" t="s">
        <v>384</v>
      </c>
      <c r="I999" s="181" t="s">
        <v>270</v>
      </c>
      <c r="J999" s="183">
        <v>3137635</v>
      </c>
      <c r="K999" s="184"/>
      <c r="L999" s="185"/>
      <c r="N999" s="143"/>
    </row>
    <row r="1000" spans="1:14" s="19" customFormat="1" x14ac:dyDescent="0.2">
      <c r="A1000" s="179">
        <v>43741</v>
      </c>
      <c r="B1000" s="180" t="s">
        <v>61</v>
      </c>
      <c r="C1000" s="180" t="s">
        <v>61</v>
      </c>
      <c r="D1000" s="181" t="s">
        <v>251</v>
      </c>
      <c r="E1000" s="181" t="s">
        <v>108</v>
      </c>
      <c r="F1000" s="181" t="s">
        <v>293</v>
      </c>
      <c r="G1000" s="182" t="str">
        <f>VLOOKUP(Repository_table[[#This Row],[Country of Destination]],$T$11:$U$45,2,)</f>
        <v>East Asia and Pacific</v>
      </c>
      <c r="H1000" s="181" t="s">
        <v>217</v>
      </c>
      <c r="I1000" s="181" t="s">
        <v>270</v>
      </c>
      <c r="J1000" s="183">
        <v>3462823</v>
      </c>
      <c r="K1000" s="184"/>
      <c r="L1000" s="185"/>
      <c r="N1000" s="143"/>
    </row>
    <row r="1001" spans="1:14" s="19" customFormat="1" ht="25.5" x14ac:dyDescent="0.2">
      <c r="A1001" s="179">
        <v>43742</v>
      </c>
      <c r="B1001" s="180" t="s">
        <v>302</v>
      </c>
      <c r="C1001" s="180" t="s">
        <v>303</v>
      </c>
      <c r="D1001" s="181" t="s">
        <v>411</v>
      </c>
      <c r="E1001" s="181" t="s">
        <v>108</v>
      </c>
      <c r="F1001" s="181" t="s">
        <v>113</v>
      </c>
      <c r="G1001" s="182" t="str">
        <f>VLOOKUP(Repository_table[[#This Row],[Country of Destination]],$T$11:$U$45,2,)</f>
        <v>East Asia and Pacific</v>
      </c>
      <c r="H1001" s="181" t="s">
        <v>173</v>
      </c>
      <c r="I1001" s="181" t="s">
        <v>306</v>
      </c>
      <c r="J1001" s="183">
        <v>3619992</v>
      </c>
      <c r="K1001" s="184"/>
      <c r="L1001" s="185"/>
      <c r="N1001" s="143"/>
    </row>
    <row r="1002" spans="1:14" s="19" customFormat="1" x14ac:dyDescent="0.2">
      <c r="A1002" s="179">
        <v>43742</v>
      </c>
      <c r="B1002" s="180" t="s">
        <v>61</v>
      </c>
      <c r="C1002" s="180" t="s">
        <v>61</v>
      </c>
      <c r="D1002" s="181" t="s">
        <v>252</v>
      </c>
      <c r="E1002" s="181" t="s">
        <v>108</v>
      </c>
      <c r="F1002" s="181" t="s">
        <v>69</v>
      </c>
      <c r="G1002" s="182" t="str">
        <f>VLOOKUP(Repository_table[[#This Row],[Country of Destination]],$T$11:$U$45,2,)</f>
        <v>Europe and Central Asia</v>
      </c>
      <c r="H1002" s="181" t="s">
        <v>206</v>
      </c>
      <c r="I1002" s="181" t="s">
        <v>270</v>
      </c>
      <c r="J1002" s="183">
        <v>3181132</v>
      </c>
      <c r="K1002" s="184"/>
      <c r="L1002" s="185"/>
      <c r="N1002" s="143"/>
    </row>
    <row r="1003" spans="1:14" s="19" customFormat="1" x14ac:dyDescent="0.2">
      <c r="A1003" s="179">
        <v>43743</v>
      </c>
      <c r="B1003" s="180" t="s">
        <v>61</v>
      </c>
      <c r="C1003" s="180" t="s">
        <v>61</v>
      </c>
      <c r="D1003" s="181" t="s">
        <v>251</v>
      </c>
      <c r="E1003" s="181" t="s">
        <v>108</v>
      </c>
      <c r="F1003" s="181" t="s">
        <v>113</v>
      </c>
      <c r="G1003" s="182" t="str">
        <f>VLOOKUP(Repository_table[[#This Row],[Country of Destination]],$T$11:$U$45,2,)</f>
        <v>East Asia and Pacific</v>
      </c>
      <c r="H1003" s="181" t="s">
        <v>305</v>
      </c>
      <c r="I1003" s="181" t="s">
        <v>270</v>
      </c>
      <c r="J1003" s="183">
        <v>3529723</v>
      </c>
      <c r="K1003" s="184"/>
      <c r="L1003" s="185"/>
      <c r="N1003" s="143"/>
    </row>
    <row r="1004" spans="1:14" s="19" customFormat="1" x14ac:dyDescent="0.2">
      <c r="A1004" s="179">
        <v>43743</v>
      </c>
      <c r="B1004" s="180" t="s">
        <v>61</v>
      </c>
      <c r="C1004" s="180" t="s">
        <v>61</v>
      </c>
      <c r="D1004" s="181" t="s">
        <v>407</v>
      </c>
      <c r="E1004" s="181" t="s">
        <v>108</v>
      </c>
      <c r="F1004" s="181" t="s">
        <v>113</v>
      </c>
      <c r="G1004" s="182" t="str">
        <f>VLOOKUP(Repository_table[[#This Row],[Country of Destination]],$T$11:$U$45,2,)</f>
        <v>East Asia and Pacific</v>
      </c>
      <c r="H1004" s="181" t="s">
        <v>243</v>
      </c>
      <c r="I1004" s="181" t="s">
        <v>270</v>
      </c>
      <c r="J1004" s="183">
        <v>3292038</v>
      </c>
      <c r="K1004" s="184"/>
      <c r="L1004" s="185"/>
      <c r="N1004" s="143"/>
    </row>
    <row r="1005" spans="1:14" s="19" customFormat="1" x14ac:dyDescent="0.2">
      <c r="A1005" s="179">
        <v>43744</v>
      </c>
      <c r="B1005" s="180" t="s">
        <v>61</v>
      </c>
      <c r="C1005" s="180" t="s">
        <v>61</v>
      </c>
      <c r="D1005" s="181" t="s">
        <v>428</v>
      </c>
      <c r="E1005" s="181" t="s">
        <v>108</v>
      </c>
      <c r="F1005" s="181" t="s">
        <v>112</v>
      </c>
      <c r="G1005" s="182" t="str">
        <f>VLOOKUP(Repository_table[[#This Row],[Country of Destination]],$T$11:$U$45,2,)</f>
        <v>Latin America and the Caribbean</v>
      </c>
      <c r="H1005" s="181" t="s">
        <v>294</v>
      </c>
      <c r="I1005" s="181" t="s">
        <v>270</v>
      </c>
      <c r="J1005" s="183">
        <v>3388658</v>
      </c>
      <c r="K1005" s="184"/>
      <c r="L1005" s="185"/>
      <c r="N1005" s="143"/>
    </row>
    <row r="1006" spans="1:14" s="19" customFormat="1" ht="25.5" x14ac:dyDescent="0.2">
      <c r="A1006" s="179">
        <v>43745</v>
      </c>
      <c r="B1006" s="180" t="s">
        <v>302</v>
      </c>
      <c r="C1006" s="180" t="s">
        <v>303</v>
      </c>
      <c r="D1006" s="181" t="s">
        <v>410</v>
      </c>
      <c r="E1006" s="181" t="s">
        <v>108</v>
      </c>
      <c r="F1006" s="181" t="s">
        <v>124</v>
      </c>
      <c r="G1006" s="182" t="str">
        <f>VLOOKUP(Repository_table[[#This Row],[Country of Destination]],$T$11:$U$45,2,)</f>
        <v>Europe and Central Asia</v>
      </c>
      <c r="H1006" s="181" t="s">
        <v>391</v>
      </c>
      <c r="I1006" s="181" t="s">
        <v>306</v>
      </c>
      <c r="J1006" s="183">
        <v>3605894</v>
      </c>
      <c r="K1006" s="184"/>
      <c r="L1006" s="185"/>
      <c r="N1006" s="143"/>
    </row>
    <row r="1007" spans="1:14" s="19" customFormat="1" x14ac:dyDescent="0.2">
      <c r="A1007" s="179">
        <v>43746</v>
      </c>
      <c r="B1007" s="180" t="s">
        <v>61</v>
      </c>
      <c r="C1007" s="180" t="s">
        <v>61</v>
      </c>
      <c r="D1007" s="181" t="s">
        <v>251</v>
      </c>
      <c r="E1007" s="181" t="s">
        <v>108</v>
      </c>
      <c r="F1007" s="181" t="s">
        <v>112</v>
      </c>
      <c r="G1007" s="182" t="str">
        <f>VLOOKUP(Repository_table[[#This Row],[Country of Destination]],$T$11:$U$45,2,)</f>
        <v>Latin America and the Caribbean</v>
      </c>
      <c r="H1007" s="181" t="s">
        <v>285</v>
      </c>
      <c r="I1007" s="181" t="s">
        <v>270</v>
      </c>
      <c r="J1007" s="183">
        <v>3219600</v>
      </c>
      <c r="K1007" s="184"/>
      <c r="L1007" s="185"/>
      <c r="N1007" s="143"/>
    </row>
    <row r="1008" spans="1:14" s="19" customFormat="1" ht="25.5" x14ac:dyDescent="0.2">
      <c r="A1008" s="179">
        <v>43747</v>
      </c>
      <c r="B1008" s="180" t="s">
        <v>302</v>
      </c>
      <c r="C1008" s="180" t="s">
        <v>303</v>
      </c>
      <c r="D1008" s="181" t="s">
        <v>410</v>
      </c>
      <c r="E1008" s="181" t="s">
        <v>108</v>
      </c>
      <c r="F1008" s="181" t="s">
        <v>241</v>
      </c>
      <c r="G1008" s="182" t="str">
        <f>VLOOKUP(Repository_table[[#This Row],[Country of Destination]],$T$11:$U$45,2,)</f>
        <v>Europe and Central Asia</v>
      </c>
      <c r="H1008" s="181" t="s">
        <v>436</v>
      </c>
      <c r="I1008" s="181" t="s">
        <v>306</v>
      </c>
      <c r="J1008" s="183">
        <v>3691069</v>
      </c>
      <c r="K1008" s="184"/>
      <c r="L1008" s="185"/>
      <c r="N1008" s="143"/>
    </row>
    <row r="1009" spans="1:14" s="19" customFormat="1" x14ac:dyDescent="0.2">
      <c r="A1009" s="179">
        <v>43747</v>
      </c>
      <c r="B1009" s="180" t="s">
        <v>444</v>
      </c>
      <c r="C1009" s="180" t="s">
        <v>445</v>
      </c>
      <c r="D1009" s="181" t="s">
        <v>441</v>
      </c>
      <c r="E1009" s="181" t="s">
        <v>194</v>
      </c>
      <c r="F1009" s="181" t="s">
        <v>113</v>
      </c>
      <c r="G1009" s="182" t="str">
        <f>VLOOKUP(Repository_table[[#This Row],[Country of Destination]],$T$11:$U$45,2,)</f>
        <v>East Asia and Pacific</v>
      </c>
      <c r="H1009" s="181" t="s">
        <v>389</v>
      </c>
      <c r="I1009" s="181" t="s">
        <v>442</v>
      </c>
      <c r="J1009" s="183">
        <v>3704467</v>
      </c>
      <c r="K1009" s="184"/>
      <c r="L1009" s="185" t="s">
        <v>367</v>
      </c>
      <c r="N1009" s="143"/>
    </row>
    <row r="1010" spans="1:14" s="19" customFormat="1" x14ac:dyDescent="0.2">
      <c r="A1010" s="179">
        <v>43747</v>
      </c>
      <c r="B1010" s="180" t="s">
        <v>61</v>
      </c>
      <c r="C1010" s="180" t="s">
        <v>61</v>
      </c>
      <c r="D1010" s="181" t="s">
        <v>252</v>
      </c>
      <c r="E1010" s="181" t="s">
        <v>108</v>
      </c>
      <c r="F1010" s="181" t="s">
        <v>116</v>
      </c>
      <c r="G1010" s="182" t="str">
        <f>VLOOKUP(Repository_table[[#This Row],[Country of Destination]],$T$11:$U$45,2,)</f>
        <v>South Asia</v>
      </c>
      <c r="H1010" s="181" t="s">
        <v>202</v>
      </c>
      <c r="I1010" s="181" t="s">
        <v>270</v>
      </c>
      <c r="J1010" s="183">
        <v>3472201</v>
      </c>
      <c r="K1010" s="184"/>
      <c r="L1010" s="185"/>
      <c r="N1010" s="143"/>
    </row>
    <row r="1011" spans="1:14" s="19" customFormat="1" x14ac:dyDescent="0.2">
      <c r="A1011" s="179">
        <v>43748</v>
      </c>
      <c r="B1011" s="180" t="s">
        <v>61</v>
      </c>
      <c r="C1011" s="180" t="s">
        <v>61</v>
      </c>
      <c r="D1011" s="181" t="s">
        <v>252</v>
      </c>
      <c r="E1011" s="181" t="s">
        <v>108</v>
      </c>
      <c r="F1011" s="181" t="s">
        <v>124</v>
      </c>
      <c r="G1011" s="182" t="str">
        <f>VLOOKUP(Repository_table[[#This Row],[Country of Destination]],$T$11:$U$45,2,)</f>
        <v>Europe and Central Asia</v>
      </c>
      <c r="H1011" s="181" t="s">
        <v>350</v>
      </c>
      <c r="I1011" s="181" t="s">
        <v>270</v>
      </c>
      <c r="J1011" s="183">
        <v>3286578</v>
      </c>
      <c r="K1011" s="184"/>
      <c r="L1011" s="185"/>
      <c r="N1011" s="143"/>
    </row>
    <row r="1012" spans="1:14" s="19" customFormat="1" x14ac:dyDescent="0.2">
      <c r="A1012" s="179">
        <v>43749</v>
      </c>
      <c r="B1012" s="180" t="s">
        <v>394</v>
      </c>
      <c r="C1012" s="173" t="s">
        <v>456</v>
      </c>
      <c r="D1012" s="181" t="s">
        <v>423</v>
      </c>
      <c r="E1012" s="181" t="s">
        <v>108</v>
      </c>
      <c r="F1012" s="181" t="s">
        <v>81</v>
      </c>
      <c r="G1012" s="182" t="str">
        <f>VLOOKUP(Repository_table[[#This Row],[Country of Destination]],$T$11:$U$45,2,)</f>
        <v>East Asia and Pacific</v>
      </c>
      <c r="H1012" s="181" t="s">
        <v>453</v>
      </c>
      <c r="I1012" s="181" t="s">
        <v>395</v>
      </c>
      <c r="J1012" s="183">
        <v>3366319</v>
      </c>
      <c r="K1012" s="184"/>
      <c r="L1012" s="185"/>
      <c r="N1012" s="143"/>
    </row>
    <row r="1013" spans="1:14" s="19" customFormat="1" ht="25.5" x14ac:dyDescent="0.2">
      <c r="A1013" s="179">
        <v>43750</v>
      </c>
      <c r="B1013" s="180" t="s">
        <v>302</v>
      </c>
      <c r="C1013" s="180" t="s">
        <v>303</v>
      </c>
      <c r="D1013" s="181" t="s">
        <v>410</v>
      </c>
      <c r="E1013" s="181" t="s">
        <v>108</v>
      </c>
      <c r="F1013" s="181" t="s">
        <v>109</v>
      </c>
      <c r="G1013" s="182" t="str">
        <f>VLOOKUP(Repository_table[[#This Row],[Country of Destination]],$T$11:$U$45,2,)</f>
        <v>Europe and Central Asia</v>
      </c>
      <c r="H1013" s="181" t="s">
        <v>235</v>
      </c>
      <c r="I1013" s="181" t="s">
        <v>306</v>
      </c>
      <c r="J1013" s="183">
        <v>3527878</v>
      </c>
      <c r="K1013" s="184"/>
      <c r="L1013" s="185"/>
      <c r="N1013" s="143"/>
    </row>
    <row r="1014" spans="1:14" s="19" customFormat="1" x14ac:dyDescent="0.2">
      <c r="A1014" s="179">
        <v>43750</v>
      </c>
      <c r="B1014" s="180" t="s">
        <v>61</v>
      </c>
      <c r="C1014" s="180" t="s">
        <v>61</v>
      </c>
      <c r="D1014" s="181" t="s">
        <v>252</v>
      </c>
      <c r="E1014" s="181" t="s">
        <v>108</v>
      </c>
      <c r="F1014" s="181" t="s">
        <v>374</v>
      </c>
      <c r="G1014" s="182" t="str">
        <f>VLOOKUP(Repository_table[[#This Row],[Country of Destination]],$T$11:$U$45,2,)</f>
        <v>Europe and Central Asia</v>
      </c>
      <c r="H1014" s="181" t="s">
        <v>345</v>
      </c>
      <c r="I1014" s="181" t="s">
        <v>270</v>
      </c>
      <c r="J1014" s="183">
        <v>3402206</v>
      </c>
      <c r="K1014" s="184"/>
      <c r="L1014" s="185"/>
      <c r="N1014" s="143"/>
    </row>
    <row r="1015" spans="1:14" s="19" customFormat="1" x14ac:dyDescent="0.2">
      <c r="A1015" s="179">
        <v>43750</v>
      </c>
      <c r="B1015" s="180" t="s">
        <v>61</v>
      </c>
      <c r="C1015" s="180" t="s">
        <v>61</v>
      </c>
      <c r="D1015" s="181" t="s">
        <v>252</v>
      </c>
      <c r="E1015" s="181" t="s">
        <v>108</v>
      </c>
      <c r="F1015" s="181" t="s">
        <v>197</v>
      </c>
      <c r="G1015" s="182" t="str">
        <f>VLOOKUP(Repository_table[[#This Row],[Country of Destination]],$T$11:$U$45,2,)</f>
        <v>Europe and Central Asia</v>
      </c>
      <c r="H1015" s="181" t="s">
        <v>166</v>
      </c>
      <c r="I1015" s="181" t="s">
        <v>270</v>
      </c>
      <c r="J1015" s="183">
        <v>3495034</v>
      </c>
      <c r="K1015" s="184"/>
      <c r="L1015" s="185"/>
      <c r="N1015" s="143"/>
    </row>
    <row r="1016" spans="1:14" s="19" customFormat="1" x14ac:dyDescent="0.2">
      <c r="A1016" s="179">
        <v>43751</v>
      </c>
      <c r="B1016" s="180" t="s">
        <v>61</v>
      </c>
      <c r="C1016" s="180" t="s">
        <v>61</v>
      </c>
      <c r="D1016" s="181" t="s">
        <v>252</v>
      </c>
      <c r="E1016" s="181" t="s">
        <v>108</v>
      </c>
      <c r="F1016" s="181" t="s">
        <v>69</v>
      </c>
      <c r="G1016" s="182" t="str">
        <f>VLOOKUP(Repository_table[[#This Row],[Country of Destination]],$T$11:$U$45,2,)</f>
        <v>Europe and Central Asia</v>
      </c>
      <c r="H1016" s="181" t="s">
        <v>309</v>
      </c>
      <c r="I1016" s="181" t="s">
        <v>270</v>
      </c>
      <c r="J1016" s="183">
        <v>3439831</v>
      </c>
      <c r="K1016" s="184"/>
      <c r="L1016" s="185"/>
      <c r="N1016" s="143"/>
    </row>
    <row r="1017" spans="1:14" s="19" customFormat="1" x14ac:dyDescent="0.2">
      <c r="A1017" s="179">
        <v>43752</v>
      </c>
      <c r="B1017" s="180" t="s">
        <v>61</v>
      </c>
      <c r="C1017" s="180" t="s">
        <v>61</v>
      </c>
      <c r="D1017" s="181" t="s">
        <v>252</v>
      </c>
      <c r="E1017" s="181" t="s">
        <v>108</v>
      </c>
      <c r="F1017" s="181" t="s">
        <v>81</v>
      </c>
      <c r="G1017" s="182" t="str">
        <f>VLOOKUP(Repository_table[[#This Row],[Country of Destination]],$T$11:$U$45,2,)</f>
        <v>East Asia and Pacific</v>
      </c>
      <c r="H1017" s="181" t="s">
        <v>138</v>
      </c>
      <c r="I1017" s="181" t="s">
        <v>270</v>
      </c>
      <c r="J1017" s="183">
        <v>3079694</v>
      </c>
      <c r="K1017" s="184"/>
      <c r="L1017" s="185"/>
      <c r="N1017" s="143"/>
    </row>
    <row r="1018" spans="1:14" s="19" customFormat="1" ht="25.5" x14ac:dyDescent="0.2">
      <c r="A1018" s="179">
        <v>43753</v>
      </c>
      <c r="B1018" s="180" t="s">
        <v>302</v>
      </c>
      <c r="C1018" s="180" t="s">
        <v>303</v>
      </c>
      <c r="D1018" s="181" t="s">
        <v>410</v>
      </c>
      <c r="E1018" s="181" t="s">
        <v>108</v>
      </c>
      <c r="F1018" s="181" t="s">
        <v>204</v>
      </c>
      <c r="G1018" s="182" t="str">
        <f>VLOOKUP(Repository_table[[#This Row],[Country of Destination]],$T$11:$U$45,2,)</f>
        <v>Europe and Central Asia</v>
      </c>
      <c r="H1018" s="181" t="s">
        <v>218</v>
      </c>
      <c r="I1018" s="181" t="s">
        <v>306</v>
      </c>
      <c r="J1018" s="183">
        <v>3456192</v>
      </c>
      <c r="K1018" s="184"/>
      <c r="L1018" s="185"/>
      <c r="N1018" s="143"/>
    </row>
    <row r="1019" spans="1:14" s="19" customFormat="1" x14ac:dyDescent="0.2">
      <c r="A1019" s="179">
        <v>43753</v>
      </c>
      <c r="B1019" s="180" t="s">
        <v>61</v>
      </c>
      <c r="C1019" s="180" t="s">
        <v>61</v>
      </c>
      <c r="D1019" s="181" t="s">
        <v>251</v>
      </c>
      <c r="E1019" s="181" t="s">
        <v>108</v>
      </c>
      <c r="F1019" s="181" t="s">
        <v>185</v>
      </c>
      <c r="G1019" s="182" t="str">
        <f>VLOOKUP(Repository_table[[#This Row],[Country of Destination]],$T$11:$U$45,2,)</f>
        <v>Latin America and the Caribbean</v>
      </c>
      <c r="H1019" s="181" t="s">
        <v>228</v>
      </c>
      <c r="I1019" s="181" t="s">
        <v>270</v>
      </c>
      <c r="J1019" s="183">
        <v>2927364</v>
      </c>
      <c r="K1019" s="184"/>
      <c r="L1019" s="185"/>
      <c r="N1019" s="143"/>
    </row>
    <row r="1020" spans="1:14" s="19" customFormat="1" x14ac:dyDescent="0.2">
      <c r="A1020" s="179">
        <v>43753</v>
      </c>
      <c r="B1020" s="180" t="s">
        <v>61</v>
      </c>
      <c r="C1020" s="180" t="s">
        <v>61</v>
      </c>
      <c r="D1020" s="181" t="s">
        <v>429</v>
      </c>
      <c r="E1020" s="181" t="s">
        <v>108</v>
      </c>
      <c r="F1020" s="181" t="s">
        <v>124</v>
      </c>
      <c r="G1020" s="182" t="str">
        <f>VLOOKUP(Repository_table[[#This Row],[Country of Destination]],$T$11:$U$45,2,)</f>
        <v>Europe and Central Asia</v>
      </c>
      <c r="H1020" s="181" t="s">
        <v>451</v>
      </c>
      <c r="I1020" s="181" t="s">
        <v>270</v>
      </c>
      <c r="J1020" s="183">
        <v>2418217</v>
      </c>
      <c r="K1020" s="184"/>
      <c r="L1020" s="185"/>
      <c r="N1020" s="143"/>
    </row>
    <row r="1021" spans="1:14" s="19" customFormat="1" x14ac:dyDescent="0.2">
      <c r="A1021" s="179">
        <v>43754</v>
      </c>
      <c r="B1021" s="180" t="s">
        <v>444</v>
      </c>
      <c r="C1021" s="180" t="s">
        <v>445</v>
      </c>
      <c r="D1021" s="181" t="s">
        <v>441</v>
      </c>
      <c r="E1021" s="181" t="s">
        <v>194</v>
      </c>
      <c r="F1021" s="181" t="s">
        <v>68</v>
      </c>
      <c r="G1021" s="182" t="str">
        <f>VLOOKUP(Repository_table[[#This Row],[Country of Destination]],$T$11:$U$45,2,)</f>
        <v>South Asia</v>
      </c>
      <c r="H1021" s="181" t="s">
        <v>380</v>
      </c>
      <c r="I1021" s="181" t="s">
        <v>442</v>
      </c>
      <c r="J1021" s="183">
        <v>3711457</v>
      </c>
      <c r="K1021" s="184"/>
      <c r="L1021" s="185" t="s">
        <v>367</v>
      </c>
      <c r="N1021" s="143"/>
    </row>
    <row r="1022" spans="1:14" s="19" customFormat="1" ht="25.5" x14ac:dyDescent="0.2">
      <c r="A1022" s="179">
        <v>43755</v>
      </c>
      <c r="B1022" s="180" t="s">
        <v>394</v>
      </c>
      <c r="C1022" s="173" t="s">
        <v>422</v>
      </c>
      <c r="D1022" s="181" t="s">
        <v>423</v>
      </c>
      <c r="E1022" s="181" t="s">
        <v>108</v>
      </c>
      <c r="F1022" s="181" t="s">
        <v>197</v>
      </c>
      <c r="G1022" s="182" t="str">
        <f>VLOOKUP(Repository_table[[#This Row],[Country of Destination]],$T$11:$U$45,2,)</f>
        <v>Europe and Central Asia</v>
      </c>
      <c r="H1022" s="181" t="s">
        <v>282</v>
      </c>
      <c r="I1022" s="181" t="s">
        <v>395</v>
      </c>
      <c r="J1022" s="183">
        <v>3650128</v>
      </c>
      <c r="K1022" s="184"/>
      <c r="L1022" s="185"/>
      <c r="N1022" s="143"/>
    </row>
    <row r="1023" spans="1:14" s="19" customFormat="1" x14ac:dyDescent="0.2">
      <c r="A1023" s="179">
        <v>43755</v>
      </c>
      <c r="B1023" s="180" t="s">
        <v>61</v>
      </c>
      <c r="C1023" s="180" t="s">
        <v>61</v>
      </c>
      <c r="D1023" s="181" t="s">
        <v>252</v>
      </c>
      <c r="E1023" s="181" t="s">
        <v>108</v>
      </c>
      <c r="F1023" s="181" t="s">
        <v>197</v>
      </c>
      <c r="G1023" s="182" t="str">
        <f>VLOOKUP(Repository_table[[#This Row],[Country of Destination]],$T$11:$U$45,2,)</f>
        <v>Europe and Central Asia</v>
      </c>
      <c r="H1023" s="181" t="s">
        <v>188</v>
      </c>
      <c r="I1023" s="181" t="s">
        <v>270</v>
      </c>
      <c r="J1023" s="183">
        <v>3687495</v>
      </c>
      <c r="K1023" s="184"/>
      <c r="L1023" s="185"/>
      <c r="N1023" s="143"/>
    </row>
    <row r="1024" spans="1:14" s="19" customFormat="1" x14ac:dyDescent="0.2">
      <c r="A1024" s="179">
        <v>43756</v>
      </c>
      <c r="B1024" s="180" t="s">
        <v>61</v>
      </c>
      <c r="C1024" s="180" t="s">
        <v>61</v>
      </c>
      <c r="D1024" s="181" t="s">
        <v>252</v>
      </c>
      <c r="E1024" s="181" t="s">
        <v>108</v>
      </c>
      <c r="F1024" s="181" t="s">
        <v>177</v>
      </c>
      <c r="G1024" s="182" t="str">
        <f>VLOOKUP(Repository_table[[#This Row],[Country of Destination]],$T$11:$U$45,2,)</f>
        <v>Latin America and the Caribbean</v>
      </c>
      <c r="H1024" s="181" t="s">
        <v>169</v>
      </c>
      <c r="I1024" s="181" t="s">
        <v>270</v>
      </c>
      <c r="J1024" s="183">
        <v>3344964</v>
      </c>
      <c r="K1024" s="184"/>
      <c r="L1024" s="185"/>
      <c r="N1024" s="143"/>
    </row>
    <row r="1025" spans="1:14" s="19" customFormat="1" x14ac:dyDescent="0.2">
      <c r="A1025" s="179">
        <v>43756</v>
      </c>
      <c r="B1025" s="180" t="s">
        <v>61</v>
      </c>
      <c r="C1025" s="180" t="s">
        <v>61</v>
      </c>
      <c r="D1025" s="181" t="s">
        <v>407</v>
      </c>
      <c r="E1025" s="181" t="s">
        <v>108</v>
      </c>
      <c r="F1025" s="181" t="s">
        <v>113</v>
      </c>
      <c r="G1025" s="182" t="str">
        <f>VLOOKUP(Repository_table[[#This Row],[Country of Destination]],$T$11:$U$45,2,)</f>
        <v>East Asia and Pacific</v>
      </c>
      <c r="H1025" s="181" t="s">
        <v>96</v>
      </c>
      <c r="I1025" s="181" t="s">
        <v>270</v>
      </c>
      <c r="J1025" s="183">
        <v>3666338</v>
      </c>
      <c r="K1025" s="184"/>
      <c r="L1025" s="185"/>
      <c r="N1025" s="143"/>
    </row>
    <row r="1026" spans="1:14" s="19" customFormat="1" ht="25.5" x14ac:dyDescent="0.2">
      <c r="A1026" s="179">
        <v>43757</v>
      </c>
      <c r="B1026" s="180" t="s">
        <v>302</v>
      </c>
      <c r="C1026" s="180" t="s">
        <v>303</v>
      </c>
      <c r="D1026" s="181" t="s">
        <v>410</v>
      </c>
      <c r="E1026" s="181" t="s">
        <v>108</v>
      </c>
      <c r="F1026" s="181" t="s">
        <v>241</v>
      </c>
      <c r="G1026" s="182" t="str">
        <f>VLOOKUP(Repository_table[[#This Row],[Country of Destination]],$T$11:$U$45,2,)</f>
        <v>Europe and Central Asia</v>
      </c>
      <c r="H1026" s="181" t="s">
        <v>437</v>
      </c>
      <c r="I1026" s="181" t="s">
        <v>306</v>
      </c>
      <c r="J1026" s="183">
        <v>3642169</v>
      </c>
      <c r="K1026" s="184"/>
      <c r="L1026" s="185"/>
      <c r="N1026" s="143"/>
    </row>
    <row r="1027" spans="1:14" s="19" customFormat="1" x14ac:dyDescent="0.2">
      <c r="A1027" s="179">
        <v>43758</v>
      </c>
      <c r="B1027" s="180" t="s">
        <v>61</v>
      </c>
      <c r="C1027" s="180" t="s">
        <v>61</v>
      </c>
      <c r="D1027" s="181" t="s">
        <v>251</v>
      </c>
      <c r="E1027" s="181" t="s">
        <v>108</v>
      </c>
      <c r="F1027" s="181" t="s">
        <v>113</v>
      </c>
      <c r="G1027" s="182" t="str">
        <f>VLOOKUP(Repository_table[[#This Row],[Country of Destination]],$T$11:$U$45,2,)</f>
        <v>East Asia and Pacific</v>
      </c>
      <c r="H1027" s="181" t="s">
        <v>160</v>
      </c>
      <c r="I1027" s="181" t="s">
        <v>270</v>
      </c>
      <c r="J1027" s="183">
        <v>3690068</v>
      </c>
      <c r="K1027" s="184"/>
      <c r="L1027" s="185"/>
      <c r="N1027" s="143"/>
    </row>
    <row r="1028" spans="1:14" s="19" customFormat="1" x14ac:dyDescent="0.2">
      <c r="A1028" s="179">
        <v>43758</v>
      </c>
      <c r="B1028" s="180" t="s">
        <v>61</v>
      </c>
      <c r="C1028" s="180" t="s">
        <v>61</v>
      </c>
      <c r="D1028" s="181" t="s">
        <v>428</v>
      </c>
      <c r="E1028" s="181" t="s">
        <v>108</v>
      </c>
      <c r="F1028" s="181" t="s">
        <v>286</v>
      </c>
      <c r="G1028" s="182" t="str">
        <f>VLOOKUP(Repository_table[[#This Row],[Country of Destination]],$T$11:$U$45,2,)</f>
        <v>Europe and Central Asia</v>
      </c>
      <c r="H1028" s="181" t="s">
        <v>238</v>
      </c>
      <c r="I1028" s="181" t="s">
        <v>270</v>
      </c>
      <c r="J1028" s="183">
        <v>3488801</v>
      </c>
      <c r="K1028" s="184"/>
      <c r="L1028" s="185"/>
      <c r="N1028" s="143"/>
    </row>
    <row r="1029" spans="1:14" s="19" customFormat="1" ht="25.5" x14ac:dyDescent="0.2">
      <c r="A1029" s="179">
        <v>43759</v>
      </c>
      <c r="B1029" s="180" t="s">
        <v>302</v>
      </c>
      <c r="C1029" s="180" t="s">
        <v>303</v>
      </c>
      <c r="D1029" s="181" t="s">
        <v>411</v>
      </c>
      <c r="E1029" s="181" t="s">
        <v>108</v>
      </c>
      <c r="F1029" s="181" t="s">
        <v>113</v>
      </c>
      <c r="G1029" s="182" t="str">
        <f>VLOOKUP(Repository_table[[#This Row],[Country of Destination]],$T$11:$U$45,2,)</f>
        <v>East Asia and Pacific</v>
      </c>
      <c r="H1029" s="181" t="s">
        <v>381</v>
      </c>
      <c r="I1029" s="181" t="s">
        <v>306</v>
      </c>
      <c r="J1029" s="183">
        <v>3724404</v>
      </c>
      <c r="K1029" s="184"/>
      <c r="L1029" s="185"/>
      <c r="N1029" s="143"/>
    </row>
    <row r="1030" spans="1:14" s="19" customFormat="1" x14ac:dyDescent="0.2">
      <c r="A1030" s="179">
        <v>43760</v>
      </c>
      <c r="B1030" s="180" t="s">
        <v>193</v>
      </c>
      <c r="C1030" s="180" t="s">
        <v>211</v>
      </c>
      <c r="D1030" s="181" t="s">
        <v>262</v>
      </c>
      <c r="E1030" s="181" t="s">
        <v>108</v>
      </c>
      <c r="F1030" s="181" t="s">
        <v>124</v>
      </c>
      <c r="G1030" s="182" t="str">
        <f>VLOOKUP(Repository_table[[#This Row],[Country of Destination]],$T$11:$U$45,2,)</f>
        <v>Europe and Central Asia</v>
      </c>
      <c r="H1030" s="181" t="s">
        <v>181</v>
      </c>
      <c r="I1030" s="181" t="s">
        <v>263</v>
      </c>
      <c r="J1030" s="183">
        <v>3481148</v>
      </c>
      <c r="K1030" s="184"/>
      <c r="L1030" s="185"/>
      <c r="N1030" s="143"/>
    </row>
    <row r="1031" spans="1:14" s="19" customFormat="1" x14ac:dyDescent="0.2">
      <c r="A1031" s="179">
        <v>43760</v>
      </c>
      <c r="B1031" s="180" t="s">
        <v>61</v>
      </c>
      <c r="C1031" s="180" t="s">
        <v>61</v>
      </c>
      <c r="D1031" s="181" t="s">
        <v>251</v>
      </c>
      <c r="E1031" s="181" t="s">
        <v>108</v>
      </c>
      <c r="F1031" s="181" t="s">
        <v>113</v>
      </c>
      <c r="G1031" s="182" t="str">
        <f>VLOOKUP(Repository_table[[#This Row],[Country of Destination]],$T$11:$U$45,2,)</f>
        <v>East Asia and Pacific</v>
      </c>
      <c r="H1031" s="181" t="s">
        <v>412</v>
      </c>
      <c r="I1031" s="181" t="s">
        <v>270</v>
      </c>
      <c r="J1031" s="183">
        <v>3274272</v>
      </c>
      <c r="K1031" s="184"/>
      <c r="L1031" s="185"/>
      <c r="N1031" s="143"/>
    </row>
    <row r="1032" spans="1:14" s="19" customFormat="1" x14ac:dyDescent="0.2">
      <c r="A1032" s="179">
        <v>43761</v>
      </c>
      <c r="B1032" s="180" t="s">
        <v>61</v>
      </c>
      <c r="C1032" s="180" t="s">
        <v>61</v>
      </c>
      <c r="D1032" s="181" t="s">
        <v>251</v>
      </c>
      <c r="E1032" s="181" t="s">
        <v>108</v>
      </c>
      <c r="F1032" s="181" t="s">
        <v>76</v>
      </c>
      <c r="G1032" s="182" t="str">
        <f>VLOOKUP(Repository_table[[#This Row],[Country of Destination]],$T$11:$U$45,2,)</f>
        <v>Latin America and the Caribbean</v>
      </c>
      <c r="H1032" s="181" t="s">
        <v>431</v>
      </c>
      <c r="I1032" s="181" t="s">
        <v>270</v>
      </c>
      <c r="J1032" s="183">
        <v>3170904</v>
      </c>
      <c r="K1032" s="184"/>
      <c r="L1032" s="185"/>
      <c r="N1032" s="143"/>
    </row>
    <row r="1033" spans="1:14" s="19" customFormat="1" ht="25.5" x14ac:dyDescent="0.2">
      <c r="A1033" s="179">
        <v>43762</v>
      </c>
      <c r="B1033" s="180" t="s">
        <v>302</v>
      </c>
      <c r="C1033" s="180" t="s">
        <v>303</v>
      </c>
      <c r="D1033" s="181" t="s">
        <v>410</v>
      </c>
      <c r="E1033" s="181" t="s">
        <v>108</v>
      </c>
      <c r="F1033" s="181" t="s">
        <v>81</v>
      </c>
      <c r="G1033" s="182" t="str">
        <f>VLOOKUP(Repository_table[[#This Row],[Country of Destination]],$T$11:$U$45,2,)</f>
        <v>East Asia and Pacific</v>
      </c>
      <c r="H1033" s="181" t="s">
        <v>383</v>
      </c>
      <c r="I1033" s="181" t="s">
        <v>306</v>
      </c>
      <c r="J1033" s="183">
        <v>3646571</v>
      </c>
      <c r="K1033" s="184"/>
      <c r="L1033" s="185"/>
      <c r="N1033" s="143"/>
    </row>
    <row r="1034" spans="1:14" s="19" customFormat="1" x14ac:dyDescent="0.2">
      <c r="A1034" s="179">
        <v>43762</v>
      </c>
      <c r="B1034" s="180" t="s">
        <v>61</v>
      </c>
      <c r="C1034" s="180" t="s">
        <v>61</v>
      </c>
      <c r="D1034" s="181" t="s">
        <v>251</v>
      </c>
      <c r="E1034" s="181" t="s">
        <v>108</v>
      </c>
      <c r="F1034" s="181" t="s">
        <v>113</v>
      </c>
      <c r="G1034" s="182" t="str">
        <f>VLOOKUP(Repository_table[[#This Row],[Country of Destination]],$T$11:$U$45,2,)</f>
        <v>East Asia and Pacific</v>
      </c>
      <c r="H1034" s="181" t="s">
        <v>296</v>
      </c>
      <c r="I1034" s="181" t="s">
        <v>270</v>
      </c>
      <c r="J1034" s="183">
        <v>3168367</v>
      </c>
      <c r="K1034" s="184"/>
      <c r="L1034" s="185"/>
      <c r="N1034" s="143"/>
    </row>
    <row r="1035" spans="1:14" s="19" customFormat="1" ht="25.5" x14ac:dyDescent="0.2">
      <c r="A1035" s="179">
        <v>43763</v>
      </c>
      <c r="B1035" s="180" t="s">
        <v>394</v>
      </c>
      <c r="C1035" s="173" t="s">
        <v>455</v>
      </c>
      <c r="D1035" s="181" t="s">
        <v>423</v>
      </c>
      <c r="E1035" s="181" t="s">
        <v>108</v>
      </c>
      <c r="F1035" s="181" t="s">
        <v>81</v>
      </c>
      <c r="G1035" s="182" t="str">
        <f>VLOOKUP(Repository_table[[#This Row],[Country of Destination]],$T$11:$U$45,2,)</f>
        <v>East Asia and Pacific</v>
      </c>
      <c r="H1035" s="181" t="s">
        <v>454</v>
      </c>
      <c r="I1035" s="181" t="s">
        <v>395</v>
      </c>
      <c r="J1035" s="183">
        <v>3774678</v>
      </c>
      <c r="K1035" s="184"/>
      <c r="L1035" s="185"/>
      <c r="N1035" s="143"/>
    </row>
    <row r="1036" spans="1:14" s="19" customFormat="1" x14ac:dyDescent="0.2">
      <c r="A1036" s="179">
        <v>43764</v>
      </c>
      <c r="B1036" s="180" t="s">
        <v>193</v>
      </c>
      <c r="C1036" s="180" t="s">
        <v>212</v>
      </c>
      <c r="D1036" s="181" t="s">
        <v>262</v>
      </c>
      <c r="E1036" s="181" t="s">
        <v>108</v>
      </c>
      <c r="F1036" s="181" t="s">
        <v>81</v>
      </c>
      <c r="G1036" s="182" t="str">
        <f>VLOOKUP(Repository_table[[#This Row],[Country of Destination]],$T$11:$U$45,2,)</f>
        <v>East Asia and Pacific</v>
      </c>
      <c r="H1036" s="181" t="s">
        <v>415</v>
      </c>
      <c r="I1036" s="181" t="s">
        <v>263</v>
      </c>
      <c r="J1036" s="183">
        <v>3463790</v>
      </c>
      <c r="K1036" s="184"/>
      <c r="L1036" s="185"/>
      <c r="N1036" s="143"/>
    </row>
    <row r="1037" spans="1:14" s="19" customFormat="1" x14ac:dyDescent="0.2">
      <c r="A1037" s="179">
        <v>43764</v>
      </c>
      <c r="B1037" s="180" t="s">
        <v>61</v>
      </c>
      <c r="C1037" s="180" t="s">
        <v>61</v>
      </c>
      <c r="D1037" s="181" t="s">
        <v>252</v>
      </c>
      <c r="E1037" s="181" t="s">
        <v>108</v>
      </c>
      <c r="F1037" s="181" t="s">
        <v>81</v>
      </c>
      <c r="G1037" s="182" t="str">
        <f>VLOOKUP(Repository_table[[#This Row],[Country of Destination]],$T$11:$U$45,2,)</f>
        <v>East Asia and Pacific</v>
      </c>
      <c r="H1037" s="181" t="s">
        <v>257</v>
      </c>
      <c r="I1037" s="181" t="s">
        <v>270</v>
      </c>
      <c r="J1037" s="183">
        <v>3773760</v>
      </c>
      <c r="K1037" s="184"/>
      <c r="L1037" s="185"/>
      <c r="N1037" s="143"/>
    </row>
    <row r="1038" spans="1:14" s="19" customFormat="1" x14ac:dyDescent="0.2">
      <c r="A1038" s="179">
        <v>43764</v>
      </c>
      <c r="B1038" s="180" t="s">
        <v>61</v>
      </c>
      <c r="C1038" s="180" t="s">
        <v>61</v>
      </c>
      <c r="D1038" s="181" t="s">
        <v>252</v>
      </c>
      <c r="E1038" s="181" t="s">
        <v>108</v>
      </c>
      <c r="F1038" s="181" t="s">
        <v>124</v>
      </c>
      <c r="G1038" s="182" t="str">
        <f>VLOOKUP(Repository_table[[#This Row],[Country of Destination]],$T$11:$U$45,2,)</f>
        <v>Europe and Central Asia</v>
      </c>
      <c r="H1038" s="181" t="s">
        <v>163</v>
      </c>
      <c r="I1038" s="181" t="s">
        <v>270</v>
      </c>
      <c r="J1038" s="183">
        <v>3403106</v>
      </c>
      <c r="K1038" s="184"/>
      <c r="L1038" s="185"/>
      <c r="N1038" s="143"/>
    </row>
    <row r="1039" spans="1:14" s="19" customFormat="1" ht="25.5" x14ac:dyDescent="0.2">
      <c r="A1039" s="179">
        <v>43765</v>
      </c>
      <c r="B1039" s="180" t="s">
        <v>302</v>
      </c>
      <c r="C1039" s="180" t="s">
        <v>303</v>
      </c>
      <c r="D1039" s="181" t="s">
        <v>410</v>
      </c>
      <c r="E1039" s="181" t="s">
        <v>108</v>
      </c>
      <c r="F1039" s="181" t="s">
        <v>124</v>
      </c>
      <c r="G1039" s="182" t="str">
        <f>VLOOKUP(Repository_table[[#This Row],[Country of Destination]],$T$11:$U$45,2,)</f>
        <v>Europe and Central Asia</v>
      </c>
      <c r="H1039" s="181" t="s">
        <v>373</v>
      </c>
      <c r="I1039" s="181" t="s">
        <v>306</v>
      </c>
      <c r="J1039" s="183">
        <v>3333287</v>
      </c>
      <c r="K1039" s="184"/>
      <c r="L1039" s="185"/>
      <c r="N1039" s="143"/>
    </row>
    <row r="1040" spans="1:14" s="19" customFormat="1" x14ac:dyDescent="0.2">
      <c r="A1040" s="179">
        <v>43765</v>
      </c>
      <c r="B1040" s="180" t="s">
        <v>61</v>
      </c>
      <c r="C1040" s="180" t="s">
        <v>61</v>
      </c>
      <c r="D1040" s="181" t="s">
        <v>252</v>
      </c>
      <c r="E1040" s="181" t="s">
        <v>108</v>
      </c>
      <c r="F1040" s="181" t="s">
        <v>68</v>
      </c>
      <c r="G1040" s="182" t="str">
        <f>VLOOKUP(Repository_table[[#This Row],[Country of Destination]],$T$11:$U$45,2,)</f>
        <v>South Asia</v>
      </c>
      <c r="H1040" s="181" t="s">
        <v>452</v>
      </c>
      <c r="I1040" s="181" t="s">
        <v>270</v>
      </c>
      <c r="J1040" s="183">
        <v>3249185</v>
      </c>
      <c r="K1040" s="184"/>
      <c r="L1040" s="185"/>
      <c r="N1040" s="143"/>
    </row>
    <row r="1041" spans="1:14" s="19" customFormat="1" x14ac:dyDescent="0.2">
      <c r="A1041" s="179">
        <v>43766</v>
      </c>
      <c r="B1041" s="180" t="s">
        <v>61</v>
      </c>
      <c r="C1041" s="180" t="s">
        <v>61</v>
      </c>
      <c r="D1041" s="181" t="s">
        <v>251</v>
      </c>
      <c r="E1041" s="181" t="s">
        <v>108</v>
      </c>
      <c r="F1041" s="181" t="s">
        <v>113</v>
      </c>
      <c r="G1041" s="182" t="str">
        <f>VLOOKUP(Repository_table[[#This Row],[Country of Destination]],$T$11:$U$45,2,)</f>
        <v>East Asia and Pacific</v>
      </c>
      <c r="H1041" s="181" t="s">
        <v>246</v>
      </c>
      <c r="I1041" s="181" t="s">
        <v>270</v>
      </c>
      <c r="J1041" s="183">
        <v>3667865</v>
      </c>
      <c r="K1041" s="184"/>
      <c r="L1041" s="185"/>
      <c r="N1041" s="143"/>
    </row>
    <row r="1042" spans="1:14" s="19" customFormat="1" x14ac:dyDescent="0.2">
      <c r="A1042" s="179">
        <v>43766</v>
      </c>
      <c r="B1042" s="180" t="s">
        <v>61</v>
      </c>
      <c r="C1042" s="180" t="s">
        <v>61</v>
      </c>
      <c r="D1042" s="181" t="s">
        <v>429</v>
      </c>
      <c r="E1042" s="181" t="s">
        <v>108</v>
      </c>
      <c r="F1042" s="181" t="s">
        <v>124</v>
      </c>
      <c r="G1042" s="182" t="str">
        <f>VLOOKUP(Repository_table[[#This Row],[Country of Destination]],$T$11:$U$45,2,)</f>
        <v>Europe and Central Asia</v>
      </c>
      <c r="H1042" s="181" t="s">
        <v>223</v>
      </c>
      <c r="I1042" s="181" t="s">
        <v>270</v>
      </c>
      <c r="J1042" s="183">
        <v>3311483</v>
      </c>
      <c r="K1042" s="184"/>
      <c r="L1042" s="185"/>
      <c r="N1042" s="143"/>
    </row>
    <row r="1043" spans="1:14" s="19" customFormat="1" x14ac:dyDescent="0.2">
      <c r="A1043" s="179">
        <v>43767</v>
      </c>
      <c r="B1043" s="180" t="s">
        <v>61</v>
      </c>
      <c r="C1043" s="180" t="s">
        <v>61</v>
      </c>
      <c r="D1043" s="181" t="s">
        <v>251</v>
      </c>
      <c r="E1043" s="181" t="s">
        <v>108</v>
      </c>
      <c r="F1043" s="181" t="s">
        <v>113</v>
      </c>
      <c r="G1043" s="182" t="str">
        <f>VLOOKUP(Repository_table[[#This Row],[Country of Destination]],$T$11:$U$45,2,)</f>
        <v>East Asia and Pacific</v>
      </c>
      <c r="H1043" s="181" t="s">
        <v>140</v>
      </c>
      <c r="I1043" s="181" t="s">
        <v>270</v>
      </c>
      <c r="J1043" s="183">
        <v>3267459</v>
      </c>
      <c r="K1043" s="184"/>
      <c r="L1043" s="185"/>
      <c r="N1043" s="143"/>
    </row>
    <row r="1044" spans="1:14" s="19" customFormat="1" ht="25.5" x14ac:dyDescent="0.2">
      <c r="A1044" s="179">
        <v>43768</v>
      </c>
      <c r="B1044" s="180" t="s">
        <v>302</v>
      </c>
      <c r="C1044" s="180" t="s">
        <v>303</v>
      </c>
      <c r="D1044" s="181" t="s">
        <v>410</v>
      </c>
      <c r="E1044" s="181" t="s">
        <v>108</v>
      </c>
      <c r="F1044" s="181" t="s">
        <v>197</v>
      </c>
      <c r="G1044" s="182" t="str">
        <f>VLOOKUP(Repository_table[[#This Row],[Country of Destination]],$T$11:$U$45,2,)</f>
        <v>Europe and Central Asia</v>
      </c>
      <c r="H1044" s="181" t="s">
        <v>179</v>
      </c>
      <c r="I1044" s="181" t="s">
        <v>306</v>
      </c>
      <c r="J1044" s="183">
        <v>3395395</v>
      </c>
      <c r="K1044" s="184"/>
      <c r="L1044" s="185"/>
      <c r="N1044" s="143"/>
    </row>
    <row r="1045" spans="1:14" s="19" customFormat="1" x14ac:dyDescent="0.2">
      <c r="A1045" s="179">
        <v>43768</v>
      </c>
      <c r="B1045" s="180" t="s">
        <v>444</v>
      </c>
      <c r="C1045" s="180" t="s">
        <v>445</v>
      </c>
      <c r="D1045" s="181" t="s">
        <v>441</v>
      </c>
      <c r="E1045" s="181" t="s">
        <v>194</v>
      </c>
      <c r="F1045" s="181" t="s">
        <v>241</v>
      </c>
      <c r="G1045" s="182" t="str">
        <f>VLOOKUP(Repository_table[[#This Row],[Country of Destination]],$T$11:$U$45,2,)</f>
        <v>Europe and Central Asia</v>
      </c>
      <c r="H1045" s="181" t="s">
        <v>248</v>
      </c>
      <c r="I1045" s="181" t="s">
        <v>442</v>
      </c>
      <c r="J1045" s="183">
        <v>2957465</v>
      </c>
      <c r="K1045" s="184"/>
      <c r="L1045" s="185" t="s">
        <v>367</v>
      </c>
      <c r="N1045" s="143"/>
    </row>
    <row r="1046" spans="1:14" s="19" customFormat="1" x14ac:dyDescent="0.2">
      <c r="A1046" s="179">
        <v>43768</v>
      </c>
      <c r="B1046" s="180" t="s">
        <v>61</v>
      </c>
      <c r="C1046" s="180" t="s">
        <v>61</v>
      </c>
      <c r="D1046" s="181" t="s">
        <v>252</v>
      </c>
      <c r="E1046" s="181" t="s">
        <v>108</v>
      </c>
      <c r="F1046" s="181" t="s">
        <v>241</v>
      </c>
      <c r="G1046" s="182" t="str">
        <f>VLOOKUP(Repository_table[[#This Row],[Country of Destination]],$T$11:$U$45,2,)</f>
        <v>Europe and Central Asia</v>
      </c>
      <c r="H1046" s="181" t="s">
        <v>206</v>
      </c>
      <c r="I1046" s="181" t="s">
        <v>270</v>
      </c>
      <c r="J1046" s="183">
        <v>3412856</v>
      </c>
      <c r="K1046" s="184"/>
      <c r="L1046" s="185"/>
      <c r="N1046" s="143"/>
    </row>
    <row r="1047" spans="1:14" s="19" customFormat="1" x14ac:dyDescent="0.2">
      <c r="A1047" s="179">
        <v>43769</v>
      </c>
      <c r="B1047" s="180" t="s">
        <v>61</v>
      </c>
      <c r="C1047" s="180" t="s">
        <v>61</v>
      </c>
      <c r="D1047" s="181" t="s">
        <v>252</v>
      </c>
      <c r="E1047" s="181" t="s">
        <v>108</v>
      </c>
      <c r="F1047" s="181" t="s">
        <v>124</v>
      </c>
      <c r="G1047" s="182" t="str">
        <f>VLOOKUP(Repository_table[[#This Row],[Country of Destination]],$T$11:$U$45,2,)</f>
        <v>Europe and Central Asia</v>
      </c>
      <c r="H1047" s="181" t="s">
        <v>233</v>
      </c>
      <c r="I1047" s="181" t="s">
        <v>270</v>
      </c>
      <c r="J1047" s="183">
        <v>3420351</v>
      </c>
      <c r="K1047" s="184"/>
      <c r="L1047" s="185"/>
      <c r="N1047" s="143"/>
    </row>
    <row r="1048" spans="1:14" s="19" customFormat="1" ht="25.5" x14ac:dyDescent="0.2">
      <c r="A1048" s="170">
        <v>43770</v>
      </c>
      <c r="B1048" s="173" t="s">
        <v>302</v>
      </c>
      <c r="C1048" s="173" t="s">
        <v>303</v>
      </c>
      <c r="D1048" s="174" t="s">
        <v>410</v>
      </c>
      <c r="E1048" s="174" t="s">
        <v>108</v>
      </c>
      <c r="F1048" s="174" t="s">
        <v>241</v>
      </c>
      <c r="G1048" s="175" t="str">
        <f>VLOOKUP(Repository_table[[#This Row],[Country of Destination]],$T$11:$U$45,2,)</f>
        <v>Europe and Central Asia</v>
      </c>
      <c r="H1048" s="174" t="s">
        <v>278</v>
      </c>
      <c r="I1048" s="174" t="s">
        <v>306</v>
      </c>
      <c r="J1048" s="176">
        <v>3338669</v>
      </c>
      <c r="K1048" s="51"/>
      <c r="L1048" s="171"/>
      <c r="N1048" s="143"/>
    </row>
    <row r="1049" spans="1:14" s="19" customFormat="1" x14ac:dyDescent="0.2">
      <c r="A1049" s="170">
        <v>43770</v>
      </c>
      <c r="B1049" s="173" t="s">
        <v>61</v>
      </c>
      <c r="C1049" s="173" t="s">
        <v>61</v>
      </c>
      <c r="D1049" s="174" t="s">
        <v>252</v>
      </c>
      <c r="E1049" s="174" t="s">
        <v>108</v>
      </c>
      <c r="F1049" s="174" t="s">
        <v>197</v>
      </c>
      <c r="G1049" s="175" t="str">
        <f>VLOOKUP(Repository_table[[#This Row],[Country of Destination]],$T$11:$U$45,2,)</f>
        <v>Europe and Central Asia</v>
      </c>
      <c r="H1049" s="174" t="s">
        <v>167</v>
      </c>
      <c r="I1049" s="174" t="s">
        <v>270</v>
      </c>
      <c r="J1049" s="176">
        <v>3691138</v>
      </c>
      <c r="K1049" s="51"/>
      <c r="L1049" s="171"/>
      <c r="N1049" s="143"/>
    </row>
    <row r="1050" spans="1:14" s="19" customFormat="1" x14ac:dyDescent="0.2">
      <c r="A1050" s="179">
        <v>43772</v>
      </c>
      <c r="B1050" s="180" t="s">
        <v>394</v>
      </c>
      <c r="C1050" s="180" t="s">
        <v>456</v>
      </c>
      <c r="D1050" s="181" t="s">
        <v>423</v>
      </c>
      <c r="E1050" s="181" t="s">
        <v>108</v>
      </c>
      <c r="F1050" s="181" t="s">
        <v>68</v>
      </c>
      <c r="G1050" s="182" t="str">
        <f>VLOOKUP(Repository_table[[#This Row],[Country of Destination]],$T$11:$U$45,2,)</f>
        <v>South Asia</v>
      </c>
      <c r="H1050" s="181" t="s">
        <v>274</v>
      </c>
      <c r="I1050" s="181" t="s">
        <v>395</v>
      </c>
      <c r="J1050" s="183">
        <v>3340474</v>
      </c>
      <c r="K1050" s="184"/>
      <c r="L1050" s="185"/>
      <c r="N1050" s="143"/>
    </row>
    <row r="1051" spans="1:14" s="19" customFormat="1" x14ac:dyDescent="0.2">
      <c r="A1051" s="170">
        <v>43772</v>
      </c>
      <c r="B1051" s="173" t="s">
        <v>193</v>
      </c>
      <c r="C1051" s="173" t="s">
        <v>211</v>
      </c>
      <c r="D1051" s="174" t="s">
        <v>262</v>
      </c>
      <c r="E1051" s="174" t="s">
        <v>108</v>
      </c>
      <c r="F1051" s="174" t="s">
        <v>124</v>
      </c>
      <c r="G1051" s="175" t="str">
        <f>VLOOKUP(Repository_table[[#This Row],[Country of Destination]],$T$11:$U$45,2,)</f>
        <v>Europe and Central Asia</v>
      </c>
      <c r="H1051" s="174" t="s">
        <v>391</v>
      </c>
      <c r="I1051" s="174" t="s">
        <v>263</v>
      </c>
      <c r="J1051" s="176">
        <v>3265410</v>
      </c>
      <c r="K1051" s="51"/>
      <c r="L1051" s="171"/>
      <c r="N1051" s="143"/>
    </row>
    <row r="1052" spans="1:14" s="19" customFormat="1" x14ac:dyDescent="0.2">
      <c r="A1052" s="170">
        <v>43772</v>
      </c>
      <c r="B1052" s="173" t="s">
        <v>61</v>
      </c>
      <c r="C1052" s="173" t="s">
        <v>61</v>
      </c>
      <c r="D1052" s="174" t="s">
        <v>407</v>
      </c>
      <c r="E1052" s="174" t="s">
        <v>108</v>
      </c>
      <c r="F1052" s="174" t="s">
        <v>81</v>
      </c>
      <c r="G1052" s="175" t="str">
        <f>VLOOKUP(Repository_table[[#This Row],[Country of Destination]],$T$11:$U$45,2,)</f>
        <v>East Asia and Pacific</v>
      </c>
      <c r="H1052" s="174" t="s">
        <v>213</v>
      </c>
      <c r="I1052" s="174" t="s">
        <v>270</v>
      </c>
      <c r="J1052" s="176">
        <v>3433841</v>
      </c>
      <c r="K1052" s="51"/>
      <c r="L1052" s="171"/>
      <c r="N1052" s="143"/>
    </row>
    <row r="1053" spans="1:14" s="19" customFormat="1" ht="25.5" x14ac:dyDescent="0.2">
      <c r="A1053" s="170">
        <v>43773</v>
      </c>
      <c r="B1053" s="173" t="s">
        <v>302</v>
      </c>
      <c r="C1053" s="173" t="s">
        <v>303</v>
      </c>
      <c r="D1053" s="174" t="s">
        <v>410</v>
      </c>
      <c r="E1053" s="174" t="s">
        <v>108</v>
      </c>
      <c r="F1053" s="174" t="s">
        <v>241</v>
      </c>
      <c r="G1053" s="175" t="str">
        <f>VLOOKUP(Repository_table[[#This Row],[Country of Destination]],$T$11:$U$45,2,)</f>
        <v>Europe and Central Asia</v>
      </c>
      <c r="H1053" s="174" t="s">
        <v>435</v>
      </c>
      <c r="I1053" s="174" t="s">
        <v>306</v>
      </c>
      <c r="J1053" s="176">
        <v>3301481</v>
      </c>
      <c r="K1053" s="51"/>
      <c r="L1053" s="171"/>
      <c r="N1053" s="143"/>
    </row>
    <row r="1054" spans="1:14" s="19" customFormat="1" x14ac:dyDescent="0.2">
      <c r="A1054" s="170">
        <v>43773</v>
      </c>
      <c r="B1054" s="173" t="s">
        <v>61</v>
      </c>
      <c r="C1054" s="173" t="s">
        <v>61</v>
      </c>
      <c r="D1054" s="174" t="s">
        <v>251</v>
      </c>
      <c r="E1054" s="174" t="s">
        <v>108</v>
      </c>
      <c r="F1054" s="174" t="s">
        <v>113</v>
      </c>
      <c r="G1054" s="175" t="str">
        <f>VLOOKUP(Repository_table[[#This Row],[Country of Destination]],$T$11:$U$45,2,)</f>
        <v>East Asia and Pacific</v>
      </c>
      <c r="H1054" s="174" t="s">
        <v>170</v>
      </c>
      <c r="I1054" s="174" t="s">
        <v>270</v>
      </c>
      <c r="J1054" s="176">
        <v>3372192</v>
      </c>
      <c r="K1054" s="51"/>
      <c r="L1054" s="171"/>
      <c r="N1054" s="143"/>
    </row>
    <row r="1055" spans="1:14" s="19" customFormat="1" x14ac:dyDescent="0.2">
      <c r="A1055" s="170">
        <v>43774</v>
      </c>
      <c r="B1055" s="173" t="s">
        <v>193</v>
      </c>
      <c r="C1055" s="173" t="s">
        <v>212</v>
      </c>
      <c r="D1055" s="174" t="s">
        <v>262</v>
      </c>
      <c r="E1055" s="174" t="s">
        <v>108</v>
      </c>
      <c r="F1055" s="174" t="s">
        <v>81</v>
      </c>
      <c r="G1055" s="175" t="str">
        <f>VLOOKUP(Repository_table[[#This Row],[Country of Destination]],$T$11:$U$45,2,)</f>
        <v>East Asia and Pacific</v>
      </c>
      <c r="H1055" s="174" t="s">
        <v>462</v>
      </c>
      <c r="I1055" s="174" t="s">
        <v>263</v>
      </c>
      <c r="J1055" s="176">
        <v>3239535</v>
      </c>
      <c r="K1055" s="51"/>
      <c r="L1055" s="171"/>
      <c r="N1055" s="143"/>
    </row>
    <row r="1056" spans="1:14" s="19" customFormat="1" x14ac:dyDescent="0.2">
      <c r="A1056" s="170">
        <v>43774</v>
      </c>
      <c r="B1056" s="173" t="s">
        <v>61</v>
      </c>
      <c r="C1056" s="173" t="s">
        <v>61</v>
      </c>
      <c r="D1056" s="174" t="s">
        <v>252</v>
      </c>
      <c r="E1056" s="174" t="s">
        <v>108</v>
      </c>
      <c r="F1056" s="174" t="s">
        <v>460</v>
      </c>
      <c r="G1056" s="175" t="str">
        <f>VLOOKUP(Repository_table[[#This Row],[Country of Destination]],$T$11:$U$45,2,)</f>
        <v>East Asia and Pacific</v>
      </c>
      <c r="H1056" s="174" t="s">
        <v>180</v>
      </c>
      <c r="I1056" s="174" t="s">
        <v>270</v>
      </c>
      <c r="J1056" s="176">
        <v>3698090</v>
      </c>
      <c r="K1056" s="51"/>
      <c r="L1056" s="171"/>
      <c r="N1056" s="143"/>
    </row>
    <row r="1057" spans="1:14" s="19" customFormat="1" x14ac:dyDescent="0.2">
      <c r="A1057" s="170">
        <v>43775</v>
      </c>
      <c r="B1057" s="173" t="s">
        <v>444</v>
      </c>
      <c r="C1057" s="173" t="s">
        <v>445</v>
      </c>
      <c r="D1057" s="174" t="s">
        <v>441</v>
      </c>
      <c r="E1057" s="174" t="s">
        <v>194</v>
      </c>
      <c r="F1057" s="174" t="s">
        <v>253</v>
      </c>
      <c r="G1057" s="175" t="str">
        <f>VLOOKUP(Repository_table[[#This Row],[Country of Destination]],$T$11:$U$45,2,)</f>
        <v>Europe and Central Asia</v>
      </c>
      <c r="H1057" s="174" t="s">
        <v>463</v>
      </c>
      <c r="I1057" s="174" t="s">
        <v>442</v>
      </c>
      <c r="J1057" s="176">
        <v>3141557</v>
      </c>
      <c r="K1057" s="51"/>
      <c r="L1057" s="171" t="s">
        <v>367</v>
      </c>
      <c r="N1057" s="143"/>
    </row>
    <row r="1058" spans="1:14" s="19" customFormat="1" x14ac:dyDescent="0.2">
      <c r="A1058" s="170">
        <v>43775</v>
      </c>
      <c r="B1058" s="173" t="s">
        <v>61</v>
      </c>
      <c r="C1058" s="173" t="s">
        <v>61</v>
      </c>
      <c r="D1058" s="174" t="s">
        <v>251</v>
      </c>
      <c r="E1058" s="174" t="s">
        <v>108</v>
      </c>
      <c r="F1058" s="174" t="s">
        <v>113</v>
      </c>
      <c r="G1058" s="175" t="str">
        <f>VLOOKUP(Repository_table[[#This Row],[Country of Destination]],$T$11:$U$45,2,)</f>
        <v>East Asia and Pacific</v>
      </c>
      <c r="H1058" s="174" t="s">
        <v>376</v>
      </c>
      <c r="I1058" s="174" t="s">
        <v>270</v>
      </c>
      <c r="J1058" s="176">
        <v>3697528</v>
      </c>
      <c r="K1058" s="51"/>
      <c r="L1058" s="171"/>
      <c r="N1058" s="143"/>
    </row>
    <row r="1059" spans="1:14" s="19" customFormat="1" x14ac:dyDescent="0.2">
      <c r="A1059" s="170">
        <v>43776</v>
      </c>
      <c r="B1059" s="173" t="s">
        <v>61</v>
      </c>
      <c r="C1059" s="173" t="s">
        <v>61</v>
      </c>
      <c r="D1059" s="174" t="s">
        <v>428</v>
      </c>
      <c r="E1059" s="174" t="s">
        <v>108</v>
      </c>
      <c r="F1059" s="174" t="s">
        <v>113</v>
      </c>
      <c r="G1059" s="175" t="str">
        <f>VLOOKUP(Repository_table[[#This Row],[Country of Destination]],$T$11:$U$45,2,)</f>
        <v>East Asia and Pacific</v>
      </c>
      <c r="H1059" s="174" t="s">
        <v>135</v>
      </c>
      <c r="I1059" s="174" t="s">
        <v>270</v>
      </c>
      <c r="J1059" s="176">
        <v>3387176</v>
      </c>
      <c r="K1059" s="51"/>
      <c r="L1059" s="171"/>
      <c r="N1059" s="143"/>
    </row>
    <row r="1060" spans="1:14" s="19" customFormat="1" ht="25.5" x14ac:dyDescent="0.2">
      <c r="A1060" s="179">
        <v>43777</v>
      </c>
      <c r="B1060" s="180" t="s">
        <v>394</v>
      </c>
      <c r="C1060" s="180" t="s">
        <v>422</v>
      </c>
      <c r="D1060" s="181" t="s">
        <v>423</v>
      </c>
      <c r="E1060" s="181" t="s">
        <v>108</v>
      </c>
      <c r="F1060" s="181" t="s">
        <v>124</v>
      </c>
      <c r="G1060" s="182" t="str">
        <f>VLOOKUP(Repository_table[[#This Row],[Country of Destination]],$T$11:$U$45,2,)</f>
        <v>Europe and Central Asia</v>
      </c>
      <c r="H1060" s="181" t="s">
        <v>346</v>
      </c>
      <c r="I1060" s="181" t="s">
        <v>395</v>
      </c>
      <c r="J1060" s="183">
        <v>3252003</v>
      </c>
      <c r="K1060" s="184"/>
      <c r="L1060" s="185"/>
      <c r="N1060" s="143"/>
    </row>
    <row r="1061" spans="1:14" s="19" customFormat="1" x14ac:dyDescent="0.2">
      <c r="A1061" s="170">
        <v>43777</v>
      </c>
      <c r="B1061" s="173" t="s">
        <v>61</v>
      </c>
      <c r="C1061" s="173" t="s">
        <v>61</v>
      </c>
      <c r="D1061" s="174" t="s">
        <v>252</v>
      </c>
      <c r="E1061" s="174" t="s">
        <v>108</v>
      </c>
      <c r="F1061" s="174" t="s">
        <v>109</v>
      </c>
      <c r="G1061" s="175" t="str">
        <f>VLOOKUP(Repository_table[[#This Row],[Country of Destination]],$T$11:$U$45,2,)</f>
        <v>Europe and Central Asia</v>
      </c>
      <c r="H1061" s="174" t="s">
        <v>461</v>
      </c>
      <c r="I1061" s="174" t="s">
        <v>270</v>
      </c>
      <c r="J1061" s="176">
        <v>3613120</v>
      </c>
      <c r="K1061" s="51"/>
      <c r="L1061" s="171"/>
      <c r="N1061" s="143"/>
    </row>
    <row r="1062" spans="1:14" s="19" customFormat="1" x14ac:dyDescent="0.2">
      <c r="A1062" s="170">
        <v>43778</v>
      </c>
      <c r="B1062" s="173" t="s">
        <v>61</v>
      </c>
      <c r="C1062" s="173" t="s">
        <v>61</v>
      </c>
      <c r="D1062" s="174" t="s">
        <v>252</v>
      </c>
      <c r="E1062" s="174" t="s">
        <v>108</v>
      </c>
      <c r="F1062" s="174" t="s">
        <v>81</v>
      </c>
      <c r="G1062" s="175" t="str">
        <f>VLOOKUP(Repository_table[[#This Row],[Country of Destination]],$T$11:$U$45,2,)</f>
        <v>East Asia and Pacific</v>
      </c>
      <c r="H1062" s="174" t="s">
        <v>111</v>
      </c>
      <c r="I1062" s="174" t="s">
        <v>270</v>
      </c>
      <c r="J1062" s="176">
        <v>3494367</v>
      </c>
      <c r="K1062" s="51"/>
      <c r="L1062" s="171"/>
      <c r="N1062" s="143"/>
    </row>
    <row r="1063" spans="1:14" s="19" customFormat="1" x14ac:dyDescent="0.2">
      <c r="A1063" s="170">
        <v>43778</v>
      </c>
      <c r="B1063" s="173" t="s">
        <v>61</v>
      </c>
      <c r="C1063" s="173" t="s">
        <v>61</v>
      </c>
      <c r="D1063" s="174" t="s">
        <v>252</v>
      </c>
      <c r="E1063" s="174" t="s">
        <v>108</v>
      </c>
      <c r="F1063" s="174" t="s">
        <v>124</v>
      </c>
      <c r="G1063" s="175" t="str">
        <f>VLOOKUP(Repository_table[[#This Row],[Country of Destination]],$T$11:$U$45,2,)</f>
        <v>Europe and Central Asia</v>
      </c>
      <c r="H1063" s="174" t="s">
        <v>434</v>
      </c>
      <c r="I1063" s="174" t="s">
        <v>270</v>
      </c>
      <c r="J1063" s="176">
        <v>3581888</v>
      </c>
      <c r="K1063" s="51"/>
      <c r="L1063" s="171"/>
      <c r="N1063" s="143"/>
    </row>
    <row r="1064" spans="1:14" s="19" customFormat="1" ht="25.5" x14ac:dyDescent="0.2">
      <c r="A1064" s="170">
        <v>43779</v>
      </c>
      <c r="B1064" s="173" t="s">
        <v>302</v>
      </c>
      <c r="C1064" s="173" t="s">
        <v>303</v>
      </c>
      <c r="D1064" s="174" t="s">
        <v>411</v>
      </c>
      <c r="E1064" s="174" t="s">
        <v>108</v>
      </c>
      <c r="F1064" s="174" t="s">
        <v>113</v>
      </c>
      <c r="G1064" s="175" t="str">
        <f>VLOOKUP(Repository_table[[#This Row],[Country of Destination]],$T$11:$U$45,2,)</f>
        <v>East Asia and Pacific</v>
      </c>
      <c r="H1064" s="174" t="s">
        <v>436</v>
      </c>
      <c r="I1064" s="174" t="s">
        <v>306</v>
      </c>
      <c r="J1064" s="176">
        <v>3698551</v>
      </c>
      <c r="K1064" s="51"/>
      <c r="L1064" s="171"/>
      <c r="N1064" s="143"/>
    </row>
    <row r="1065" spans="1:14" s="19" customFormat="1" x14ac:dyDescent="0.2">
      <c r="A1065" s="170">
        <v>43779</v>
      </c>
      <c r="B1065" s="173" t="s">
        <v>61</v>
      </c>
      <c r="C1065" s="173" t="s">
        <v>61</v>
      </c>
      <c r="D1065" s="174" t="s">
        <v>252</v>
      </c>
      <c r="E1065" s="174" t="s">
        <v>108</v>
      </c>
      <c r="F1065" s="174" t="s">
        <v>369</v>
      </c>
      <c r="G1065" s="175" t="str">
        <f>VLOOKUP(Repository_table[[#This Row],[Country of Destination]],$T$11:$U$45,2,)</f>
        <v>East Asia and Pacific</v>
      </c>
      <c r="H1065" s="174" t="s">
        <v>86</v>
      </c>
      <c r="I1065" s="174" t="s">
        <v>270</v>
      </c>
      <c r="J1065" s="176">
        <v>3736155</v>
      </c>
      <c r="K1065" s="51"/>
      <c r="L1065" s="171"/>
      <c r="N1065" s="143"/>
    </row>
    <row r="1066" spans="1:14" s="19" customFormat="1" ht="25.5" x14ac:dyDescent="0.2">
      <c r="A1066" s="170">
        <v>43780</v>
      </c>
      <c r="B1066" s="173" t="s">
        <v>444</v>
      </c>
      <c r="C1066" s="173" t="s">
        <v>444</v>
      </c>
      <c r="D1066" s="174" t="s">
        <v>441</v>
      </c>
      <c r="E1066" s="174" t="s">
        <v>194</v>
      </c>
      <c r="F1066" s="174" t="s">
        <v>241</v>
      </c>
      <c r="G1066" s="175" t="str">
        <f>VLOOKUP(Repository_table[[#This Row],[Country of Destination]],$T$11:$U$45,2,)</f>
        <v>Europe and Central Asia</v>
      </c>
      <c r="H1066" s="174" t="s">
        <v>365</v>
      </c>
      <c r="I1066" s="174" t="s">
        <v>442</v>
      </c>
      <c r="J1066" s="176">
        <v>2965490</v>
      </c>
      <c r="K1066" s="51"/>
      <c r="L1066" s="171" t="s">
        <v>367</v>
      </c>
      <c r="N1066" s="143"/>
    </row>
    <row r="1067" spans="1:14" s="19" customFormat="1" x14ac:dyDescent="0.2">
      <c r="A1067" s="170">
        <v>43780</v>
      </c>
      <c r="B1067" s="173" t="s">
        <v>61</v>
      </c>
      <c r="C1067" s="173" t="s">
        <v>61</v>
      </c>
      <c r="D1067" s="174" t="s">
        <v>251</v>
      </c>
      <c r="E1067" s="174" t="s">
        <v>108</v>
      </c>
      <c r="F1067" s="174" t="s">
        <v>112</v>
      </c>
      <c r="G1067" s="175" t="str">
        <f>VLOOKUP(Repository_table[[#This Row],[Country of Destination]],$T$11:$U$45,2,)</f>
        <v>Latin America and the Caribbean</v>
      </c>
      <c r="H1067" s="174" t="s">
        <v>168</v>
      </c>
      <c r="I1067" s="174" t="s">
        <v>270</v>
      </c>
      <c r="J1067" s="176">
        <v>3484054</v>
      </c>
      <c r="K1067" s="51"/>
      <c r="L1067" s="171"/>
      <c r="N1067" s="143"/>
    </row>
    <row r="1068" spans="1:14" s="19" customFormat="1" x14ac:dyDescent="0.2">
      <c r="A1068" s="170">
        <v>43781</v>
      </c>
      <c r="B1068" s="173" t="s">
        <v>193</v>
      </c>
      <c r="C1068" s="173" t="s">
        <v>211</v>
      </c>
      <c r="D1068" s="174" t="s">
        <v>262</v>
      </c>
      <c r="E1068" s="174" t="s">
        <v>108</v>
      </c>
      <c r="F1068" s="174" t="s">
        <v>197</v>
      </c>
      <c r="G1068" s="175" t="str">
        <f>VLOOKUP(Repository_table[[#This Row],[Country of Destination]],$T$11:$U$45,2,)</f>
        <v>Europe and Central Asia</v>
      </c>
      <c r="H1068" s="174" t="s">
        <v>181</v>
      </c>
      <c r="I1068" s="174" t="s">
        <v>263</v>
      </c>
      <c r="J1068" s="176">
        <v>3258942</v>
      </c>
      <c r="K1068" s="51"/>
      <c r="L1068" s="171"/>
      <c r="N1068" s="143"/>
    </row>
    <row r="1069" spans="1:14" s="19" customFormat="1" x14ac:dyDescent="0.2">
      <c r="A1069" s="170">
        <v>43781</v>
      </c>
      <c r="B1069" s="173" t="s">
        <v>61</v>
      </c>
      <c r="C1069" s="173" t="s">
        <v>61</v>
      </c>
      <c r="D1069" s="174" t="s">
        <v>252</v>
      </c>
      <c r="E1069" s="174" t="s">
        <v>108</v>
      </c>
      <c r="F1069" s="174" t="s">
        <v>197</v>
      </c>
      <c r="G1069" s="175" t="str">
        <f>VLOOKUP(Repository_table[[#This Row],[Country of Destination]],$T$11:$U$45,2,)</f>
        <v>Europe and Central Asia</v>
      </c>
      <c r="H1069" s="174" t="s">
        <v>245</v>
      </c>
      <c r="I1069" s="174" t="s">
        <v>270</v>
      </c>
      <c r="J1069" s="176">
        <v>3257865</v>
      </c>
      <c r="K1069" s="51"/>
      <c r="L1069" s="171"/>
      <c r="N1069" s="143"/>
    </row>
    <row r="1070" spans="1:14" s="19" customFormat="1" x14ac:dyDescent="0.2">
      <c r="A1070" s="170">
        <v>43781</v>
      </c>
      <c r="B1070" s="173" t="s">
        <v>61</v>
      </c>
      <c r="C1070" s="173" t="s">
        <v>61</v>
      </c>
      <c r="D1070" s="174" t="s">
        <v>407</v>
      </c>
      <c r="E1070" s="174" t="s">
        <v>108</v>
      </c>
      <c r="F1070" s="174" t="s">
        <v>204</v>
      </c>
      <c r="G1070" s="175" t="str">
        <f>VLOOKUP(Repository_table[[#This Row],[Country of Destination]],$T$11:$U$45,2,)</f>
        <v>Europe and Central Asia</v>
      </c>
      <c r="H1070" s="174" t="s">
        <v>114</v>
      </c>
      <c r="I1070" s="174" t="s">
        <v>270</v>
      </c>
      <c r="J1070" s="176">
        <v>2980145</v>
      </c>
      <c r="K1070" s="51"/>
      <c r="L1070" s="171"/>
      <c r="N1070" s="143"/>
    </row>
    <row r="1071" spans="1:14" s="19" customFormat="1" ht="25.5" x14ac:dyDescent="0.2">
      <c r="A1071" s="170">
        <v>43782</v>
      </c>
      <c r="B1071" s="173" t="s">
        <v>302</v>
      </c>
      <c r="C1071" s="173" t="s">
        <v>303</v>
      </c>
      <c r="D1071" s="174" t="s">
        <v>410</v>
      </c>
      <c r="E1071" s="174" t="s">
        <v>108</v>
      </c>
      <c r="F1071" s="174" t="s">
        <v>124</v>
      </c>
      <c r="G1071" s="175" t="str">
        <f>VLOOKUP(Repository_table[[#This Row],[Country of Destination]],$T$11:$U$45,2,)</f>
        <v>Europe and Central Asia</v>
      </c>
      <c r="H1071" s="174" t="s">
        <v>375</v>
      </c>
      <c r="I1071" s="174" t="s">
        <v>306</v>
      </c>
      <c r="J1071" s="176">
        <v>3326583</v>
      </c>
      <c r="K1071" s="51"/>
      <c r="L1071" s="171"/>
      <c r="N1071" s="143"/>
    </row>
    <row r="1072" spans="1:14" s="19" customFormat="1" x14ac:dyDescent="0.2">
      <c r="A1072" s="170">
        <v>43782</v>
      </c>
      <c r="B1072" s="173" t="s">
        <v>61</v>
      </c>
      <c r="C1072" s="173" t="s">
        <v>61</v>
      </c>
      <c r="D1072" s="174" t="s">
        <v>252</v>
      </c>
      <c r="E1072" s="174" t="s">
        <v>108</v>
      </c>
      <c r="F1072" s="174" t="s">
        <v>286</v>
      </c>
      <c r="G1072" s="175" t="str">
        <f>VLOOKUP(Repository_table[[#This Row],[Country of Destination]],$T$11:$U$45,2,)</f>
        <v>Europe and Central Asia</v>
      </c>
      <c r="H1072" s="174" t="s">
        <v>345</v>
      </c>
      <c r="I1072" s="174" t="s">
        <v>270</v>
      </c>
      <c r="J1072" s="176">
        <v>3432467</v>
      </c>
      <c r="K1072" s="51"/>
      <c r="L1072" s="171"/>
      <c r="N1072" s="143"/>
    </row>
    <row r="1073" spans="1:14" s="19" customFormat="1" ht="25.5" x14ac:dyDescent="0.2">
      <c r="A1073" s="170">
        <v>43784</v>
      </c>
      <c r="B1073" s="173" t="s">
        <v>302</v>
      </c>
      <c r="C1073" s="173" t="s">
        <v>303</v>
      </c>
      <c r="D1073" s="174" t="s">
        <v>410</v>
      </c>
      <c r="E1073" s="174" t="s">
        <v>108</v>
      </c>
      <c r="F1073" s="174" t="s">
        <v>177</v>
      </c>
      <c r="G1073" s="175" t="str">
        <f>VLOOKUP(Repository_table[[#This Row],[Country of Destination]],$T$11:$U$45,2,)</f>
        <v>Latin America and the Caribbean</v>
      </c>
      <c r="H1073" s="174" t="s">
        <v>169</v>
      </c>
      <c r="I1073" s="174" t="s">
        <v>306</v>
      </c>
      <c r="J1073" s="176">
        <v>3279126</v>
      </c>
      <c r="K1073" s="51"/>
      <c r="L1073" s="171"/>
      <c r="N1073" s="143"/>
    </row>
    <row r="1074" spans="1:14" s="19" customFormat="1" x14ac:dyDescent="0.2">
      <c r="A1074" s="170">
        <v>43784</v>
      </c>
      <c r="B1074" s="173" t="s">
        <v>61</v>
      </c>
      <c r="C1074" s="173" t="s">
        <v>61</v>
      </c>
      <c r="D1074" s="174" t="s">
        <v>252</v>
      </c>
      <c r="E1074" s="174" t="s">
        <v>108</v>
      </c>
      <c r="F1074" s="174" t="s">
        <v>124</v>
      </c>
      <c r="G1074" s="175" t="str">
        <f>VLOOKUP(Repository_table[[#This Row],[Country of Destination]],$T$11:$U$45,2,)</f>
        <v>Europe and Central Asia</v>
      </c>
      <c r="H1074" s="174" t="s">
        <v>228</v>
      </c>
      <c r="I1074" s="174" t="s">
        <v>270</v>
      </c>
      <c r="J1074" s="176">
        <v>2937832</v>
      </c>
      <c r="K1074" s="51"/>
      <c r="L1074" s="171"/>
      <c r="N1074" s="143"/>
    </row>
    <row r="1075" spans="1:14" s="19" customFormat="1" x14ac:dyDescent="0.2">
      <c r="A1075" s="170">
        <v>43784</v>
      </c>
      <c r="B1075" s="173" t="s">
        <v>61</v>
      </c>
      <c r="C1075" s="173" t="s">
        <v>61</v>
      </c>
      <c r="D1075" s="174" t="s">
        <v>429</v>
      </c>
      <c r="E1075" s="174" t="s">
        <v>108</v>
      </c>
      <c r="F1075" s="174" t="s">
        <v>276</v>
      </c>
      <c r="G1075" s="175" t="str">
        <f>VLOOKUP(Repository_table[[#This Row],[Country of Destination]],$T$11:$U$45,2,)</f>
        <v>Latin America and the Caribbean</v>
      </c>
      <c r="H1075" s="174" t="s">
        <v>451</v>
      </c>
      <c r="I1075" s="174" t="s">
        <v>270</v>
      </c>
      <c r="J1075" s="176">
        <v>2463934</v>
      </c>
      <c r="K1075" s="51"/>
      <c r="L1075" s="171"/>
      <c r="N1075" s="143"/>
    </row>
    <row r="1076" spans="1:14" s="19" customFormat="1" x14ac:dyDescent="0.2">
      <c r="A1076" s="170">
        <v>43784</v>
      </c>
      <c r="B1076" s="173" t="s">
        <v>61</v>
      </c>
      <c r="C1076" s="173" t="s">
        <v>61</v>
      </c>
      <c r="D1076" s="174" t="s">
        <v>429</v>
      </c>
      <c r="E1076" s="174" t="s">
        <v>108</v>
      </c>
      <c r="F1076" s="174" t="s">
        <v>186</v>
      </c>
      <c r="G1076" s="175" t="str">
        <f>VLOOKUP(Repository_table[[#This Row],[Country of Destination]],$T$11:$U$45,2,)</f>
        <v>Latin America and the Caribbean</v>
      </c>
      <c r="H1076" s="174" t="s">
        <v>451</v>
      </c>
      <c r="I1076" s="174" t="s">
        <v>270</v>
      </c>
      <c r="J1076" s="176">
        <v>478059</v>
      </c>
      <c r="K1076" s="51"/>
      <c r="L1076" s="171"/>
      <c r="N1076" s="143"/>
    </row>
    <row r="1077" spans="1:14" s="19" customFormat="1" x14ac:dyDescent="0.2">
      <c r="A1077" s="170">
        <v>43785</v>
      </c>
      <c r="B1077" s="173" t="s">
        <v>193</v>
      </c>
      <c r="C1077" s="173" t="s">
        <v>212</v>
      </c>
      <c r="D1077" s="174" t="s">
        <v>262</v>
      </c>
      <c r="E1077" s="174" t="s">
        <v>108</v>
      </c>
      <c r="F1077" s="174" t="s">
        <v>197</v>
      </c>
      <c r="G1077" s="175" t="str">
        <f>VLOOKUP(Repository_table[[#This Row],[Country of Destination]],$T$11:$U$45,2,)</f>
        <v>Europe and Central Asia</v>
      </c>
      <c r="H1077" s="174" t="s">
        <v>299</v>
      </c>
      <c r="I1077" s="174" t="s">
        <v>263</v>
      </c>
      <c r="J1077" s="176">
        <v>3468196</v>
      </c>
      <c r="K1077" s="51"/>
      <c r="L1077" s="171"/>
      <c r="N1077" s="143"/>
    </row>
    <row r="1078" spans="1:14" s="19" customFormat="1" x14ac:dyDescent="0.2">
      <c r="A1078" s="170">
        <v>43785</v>
      </c>
      <c r="B1078" s="173" t="s">
        <v>61</v>
      </c>
      <c r="C1078" s="173" t="s">
        <v>61</v>
      </c>
      <c r="D1078" s="174" t="s">
        <v>291</v>
      </c>
      <c r="E1078" s="174" t="s">
        <v>108</v>
      </c>
      <c r="F1078" s="174" t="s">
        <v>204</v>
      </c>
      <c r="G1078" s="175" t="str">
        <f>VLOOKUP(Repository_table[[#This Row],[Country of Destination]],$T$11:$U$45,2,)</f>
        <v>Europe and Central Asia</v>
      </c>
      <c r="H1078" s="174" t="s">
        <v>161</v>
      </c>
      <c r="I1078" s="174" t="s">
        <v>270</v>
      </c>
      <c r="J1078" s="176">
        <v>3396126</v>
      </c>
      <c r="K1078" s="51"/>
      <c r="L1078" s="171"/>
      <c r="N1078" s="143"/>
    </row>
    <row r="1079" spans="1:14" s="19" customFormat="1" ht="25.5" x14ac:dyDescent="0.2">
      <c r="A1079" s="170">
        <v>43786</v>
      </c>
      <c r="B1079" s="173" t="s">
        <v>302</v>
      </c>
      <c r="C1079" s="173" t="s">
        <v>303</v>
      </c>
      <c r="D1079" s="174" t="s">
        <v>410</v>
      </c>
      <c r="E1079" s="174" t="s">
        <v>108</v>
      </c>
      <c r="F1079" s="174" t="s">
        <v>197</v>
      </c>
      <c r="G1079" s="175" t="str">
        <f>VLOOKUP(Repository_table[[#This Row],[Country of Destination]],$T$11:$U$45,2,)</f>
        <v>Europe and Central Asia</v>
      </c>
      <c r="H1079" s="174" t="s">
        <v>437</v>
      </c>
      <c r="I1079" s="174" t="s">
        <v>306</v>
      </c>
      <c r="J1079" s="176">
        <v>3470696</v>
      </c>
      <c r="K1079" s="51"/>
      <c r="L1079" s="171"/>
      <c r="N1079" s="143"/>
    </row>
    <row r="1080" spans="1:14" s="19" customFormat="1" x14ac:dyDescent="0.2">
      <c r="A1080" s="170">
        <v>43786</v>
      </c>
      <c r="B1080" s="173" t="s">
        <v>61</v>
      </c>
      <c r="C1080" s="173" t="s">
        <v>61</v>
      </c>
      <c r="D1080" s="174" t="s">
        <v>292</v>
      </c>
      <c r="E1080" s="174" t="s">
        <v>108</v>
      </c>
      <c r="F1080" s="174" t="s">
        <v>76</v>
      </c>
      <c r="G1080" s="175" t="str">
        <f>VLOOKUP(Repository_table[[#This Row],[Country of Destination]],$T$11:$U$45,2,)</f>
        <v>Latin America and the Caribbean</v>
      </c>
      <c r="H1080" s="174" t="s">
        <v>182</v>
      </c>
      <c r="I1080" s="174" t="s">
        <v>270</v>
      </c>
      <c r="J1080" s="176">
        <v>3272684</v>
      </c>
      <c r="K1080" s="51"/>
      <c r="L1080" s="171"/>
      <c r="N1080" s="143"/>
    </row>
    <row r="1081" spans="1:14" s="19" customFormat="1" x14ac:dyDescent="0.2">
      <c r="A1081" s="170">
        <v>43787</v>
      </c>
      <c r="B1081" s="173" t="s">
        <v>61</v>
      </c>
      <c r="C1081" s="173" t="s">
        <v>61</v>
      </c>
      <c r="D1081" s="174" t="s">
        <v>291</v>
      </c>
      <c r="E1081" s="174" t="s">
        <v>108</v>
      </c>
      <c r="F1081" s="174" t="s">
        <v>241</v>
      </c>
      <c r="G1081" s="175" t="str">
        <f>VLOOKUP(Repository_table[[#This Row],[Country of Destination]],$T$11:$U$45,2,)</f>
        <v>Europe and Central Asia</v>
      </c>
      <c r="H1081" s="174" t="s">
        <v>188</v>
      </c>
      <c r="I1081" s="174" t="s">
        <v>270</v>
      </c>
      <c r="J1081" s="176">
        <v>3690031</v>
      </c>
      <c r="K1081" s="51"/>
      <c r="L1081" s="171"/>
      <c r="N1081" s="143"/>
    </row>
    <row r="1082" spans="1:14" s="19" customFormat="1" ht="25.5" x14ac:dyDescent="0.2">
      <c r="A1082" s="179">
        <v>43788</v>
      </c>
      <c r="B1082" s="180" t="s">
        <v>394</v>
      </c>
      <c r="C1082" s="180" t="s">
        <v>455</v>
      </c>
      <c r="D1082" s="181" t="s">
        <v>423</v>
      </c>
      <c r="E1082" s="181" t="s">
        <v>108</v>
      </c>
      <c r="F1082" s="181" t="s">
        <v>81</v>
      </c>
      <c r="G1082" s="182" t="str">
        <f>VLOOKUP(Repository_table[[#This Row],[Country of Destination]],$T$11:$U$45,2,)</f>
        <v>East Asia and Pacific</v>
      </c>
      <c r="H1082" s="181" t="s">
        <v>396</v>
      </c>
      <c r="I1082" s="181" t="s">
        <v>395</v>
      </c>
      <c r="J1082" s="183">
        <v>3699557</v>
      </c>
      <c r="K1082" s="184"/>
      <c r="L1082" s="185"/>
      <c r="N1082" s="143"/>
    </row>
    <row r="1083" spans="1:14" s="19" customFormat="1" ht="25.5" x14ac:dyDescent="0.2">
      <c r="A1083" s="170">
        <v>43788</v>
      </c>
      <c r="B1083" s="173" t="s">
        <v>302</v>
      </c>
      <c r="C1083" s="173" t="s">
        <v>303</v>
      </c>
      <c r="D1083" s="174" t="s">
        <v>411</v>
      </c>
      <c r="E1083" s="174" t="s">
        <v>108</v>
      </c>
      <c r="F1083" s="174" t="s">
        <v>113</v>
      </c>
      <c r="G1083" s="175" t="str">
        <f>VLOOKUP(Repository_table[[#This Row],[Country of Destination]],$T$11:$U$45,2,)</f>
        <v>East Asia and Pacific</v>
      </c>
      <c r="H1083" s="174" t="s">
        <v>203</v>
      </c>
      <c r="I1083" s="174" t="s">
        <v>306</v>
      </c>
      <c r="J1083" s="176">
        <v>3430997</v>
      </c>
      <c r="K1083" s="51"/>
      <c r="L1083" s="171"/>
      <c r="N1083" s="143"/>
    </row>
    <row r="1084" spans="1:14" s="19" customFormat="1" x14ac:dyDescent="0.2">
      <c r="A1084" s="170">
        <v>43788</v>
      </c>
      <c r="B1084" s="173" t="s">
        <v>61</v>
      </c>
      <c r="C1084" s="173" t="s">
        <v>61</v>
      </c>
      <c r="D1084" s="174" t="s">
        <v>428</v>
      </c>
      <c r="E1084" s="174" t="s">
        <v>108</v>
      </c>
      <c r="F1084" s="174" t="s">
        <v>197</v>
      </c>
      <c r="G1084" s="175" t="str">
        <f>VLOOKUP(Repository_table[[#This Row],[Country of Destination]],$T$11:$U$45,2,)</f>
        <v>Europe and Central Asia</v>
      </c>
      <c r="H1084" s="174" t="s">
        <v>166</v>
      </c>
      <c r="I1084" s="174" t="s">
        <v>270</v>
      </c>
      <c r="J1084" s="176">
        <v>3485504</v>
      </c>
      <c r="K1084" s="51"/>
      <c r="L1084" s="171"/>
      <c r="N1084" s="143"/>
    </row>
    <row r="1085" spans="1:14" s="19" customFormat="1" x14ac:dyDescent="0.2">
      <c r="A1085" s="170">
        <v>43789</v>
      </c>
      <c r="B1085" s="173" t="s">
        <v>193</v>
      </c>
      <c r="C1085" s="173" t="s">
        <v>211</v>
      </c>
      <c r="D1085" s="174" t="s">
        <v>262</v>
      </c>
      <c r="E1085" s="174" t="s">
        <v>108</v>
      </c>
      <c r="F1085" s="174" t="s">
        <v>124</v>
      </c>
      <c r="G1085" s="175" t="str">
        <f>VLOOKUP(Repository_table[[#This Row],[Country of Destination]],$T$11:$U$45,2,)</f>
        <v>Europe and Central Asia</v>
      </c>
      <c r="H1085" s="174" t="s">
        <v>350</v>
      </c>
      <c r="I1085" s="174" t="s">
        <v>263</v>
      </c>
      <c r="J1085" s="176">
        <v>3284455</v>
      </c>
      <c r="K1085" s="51"/>
      <c r="L1085" s="171"/>
      <c r="N1085" s="143"/>
    </row>
    <row r="1086" spans="1:14" s="19" customFormat="1" x14ac:dyDescent="0.2">
      <c r="A1086" s="170">
        <v>43789</v>
      </c>
      <c r="B1086" s="173" t="s">
        <v>61</v>
      </c>
      <c r="C1086" s="173" t="s">
        <v>61</v>
      </c>
      <c r="D1086" s="174" t="s">
        <v>428</v>
      </c>
      <c r="E1086" s="174" t="s">
        <v>108</v>
      </c>
      <c r="F1086" s="174" t="s">
        <v>113</v>
      </c>
      <c r="G1086" s="175" t="str">
        <f>VLOOKUP(Repository_table[[#This Row],[Country of Destination]],$T$11:$U$45,2,)</f>
        <v>East Asia and Pacific</v>
      </c>
      <c r="H1086" s="174" t="s">
        <v>282</v>
      </c>
      <c r="I1086" s="174" t="s">
        <v>270</v>
      </c>
      <c r="J1086" s="176">
        <v>3675385</v>
      </c>
      <c r="K1086" s="51"/>
      <c r="L1086" s="171"/>
      <c r="N1086" s="143"/>
    </row>
    <row r="1087" spans="1:14" s="19" customFormat="1" x14ac:dyDescent="0.2">
      <c r="A1087" s="170">
        <v>43790</v>
      </c>
      <c r="B1087" s="173" t="s">
        <v>61</v>
      </c>
      <c r="C1087" s="173" t="s">
        <v>61</v>
      </c>
      <c r="D1087" s="174" t="s">
        <v>291</v>
      </c>
      <c r="E1087" s="174" t="s">
        <v>108</v>
      </c>
      <c r="F1087" s="174" t="s">
        <v>116</v>
      </c>
      <c r="G1087" s="175" t="str">
        <f>VLOOKUP(Repository_table[[#This Row],[Country of Destination]],$T$11:$U$45,2,)</f>
        <v>South Asia</v>
      </c>
      <c r="H1087" s="174" t="s">
        <v>458</v>
      </c>
      <c r="I1087" s="174" t="s">
        <v>270</v>
      </c>
      <c r="J1087" s="176">
        <v>3246868</v>
      </c>
      <c r="K1087" s="51"/>
      <c r="L1087" s="171"/>
      <c r="N1087" s="143"/>
    </row>
    <row r="1088" spans="1:14" s="19" customFormat="1" ht="25.5" x14ac:dyDescent="0.2">
      <c r="A1088" s="170">
        <v>43791</v>
      </c>
      <c r="B1088" s="173" t="s">
        <v>302</v>
      </c>
      <c r="C1088" s="173" t="s">
        <v>303</v>
      </c>
      <c r="D1088" s="174" t="s">
        <v>410</v>
      </c>
      <c r="E1088" s="174" t="s">
        <v>108</v>
      </c>
      <c r="F1088" s="174" t="s">
        <v>241</v>
      </c>
      <c r="G1088" s="175" t="str">
        <f>VLOOKUP(Repository_table[[#This Row],[Country of Destination]],$T$11:$U$45,2,)</f>
        <v>Europe and Central Asia</v>
      </c>
      <c r="H1088" s="174" t="s">
        <v>218</v>
      </c>
      <c r="I1088" s="174" t="s">
        <v>306</v>
      </c>
      <c r="J1088" s="176">
        <v>3442482</v>
      </c>
      <c r="K1088" s="51"/>
      <c r="L1088" s="171"/>
      <c r="N1088" s="143"/>
    </row>
    <row r="1089" spans="1:14" s="19" customFormat="1" x14ac:dyDescent="0.2">
      <c r="A1089" s="170">
        <v>43791</v>
      </c>
      <c r="B1089" s="173" t="s">
        <v>61</v>
      </c>
      <c r="C1089" s="173" t="s">
        <v>61</v>
      </c>
      <c r="D1089" s="174" t="s">
        <v>291</v>
      </c>
      <c r="E1089" s="174" t="s">
        <v>108</v>
      </c>
      <c r="F1089" s="174" t="s">
        <v>68</v>
      </c>
      <c r="G1089" s="175" t="str">
        <f>VLOOKUP(Repository_table[[#This Row],[Country of Destination]],$T$11:$U$45,2,)</f>
        <v>South Asia</v>
      </c>
      <c r="H1089" s="174" t="s">
        <v>347</v>
      </c>
      <c r="I1089" s="174" t="s">
        <v>270</v>
      </c>
      <c r="J1089" s="176">
        <v>3592587</v>
      </c>
      <c r="K1089" s="51"/>
      <c r="L1089" s="171"/>
      <c r="N1089" s="143"/>
    </row>
    <row r="1090" spans="1:14" s="19" customFormat="1" x14ac:dyDescent="0.2">
      <c r="A1090" s="170">
        <v>43792</v>
      </c>
      <c r="B1090" s="173" t="s">
        <v>61</v>
      </c>
      <c r="C1090" s="173" t="s">
        <v>61</v>
      </c>
      <c r="D1090" s="174" t="s">
        <v>291</v>
      </c>
      <c r="E1090" s="174" t="s">
        <v>108</v>
      </c>
      <c r="F1090" s="174" t="s">
        <v>204</v>
      </c>
      <c r="G1090" s="175" t="str">
        <f>VLOOKUP(Repository_table[[#This Row],[Country of Destination]],$T$11:$U$45,2,)</f>
        <v>Europe and Central Asia</v>
      </c>
      <c r="H1090" s="174" t="s">
        <v>281</v>
      </c>
      <c r="I1090" s="174" t="s">
        <v>270</v>
      </c>
      <c r="J1090" s="176">
        <v>3723073</v>
      </c>
      <c r="K1090" s="51"/>
      <c r="L1090" s="171"/>
      <c r="N1090" s="143"/>
    </row>
    <row r="1091" spans="1:14" s="19" customFormat="1" ht="25.5" x14ac:dyDescent="0.2">
      <c r="A1091" s="170">
        <v>43793</v>
      </c>
      <c r="B1091" s="173" t="s">
        <v>302</v>
      </c>
      <c r="C1091" s="173" t="s">
        <v>303</v>
      </c>
      <c r="D1091" s="174" t="s">
        <v>410</v>
      </c>
      <c r="E1091" s="174" t="s">
        <v>108</v>
      </c>
      <c r="F1091" s="174" t="s">
        <v>124</v>
      </c>
      <c r="G1091" s="175" t="str">
        <f>VLOOKUP(Repository_table[[#This Row],[Country of Destination]],$T$11:$U$45,2,)</f>
        <v>Europe and Central Asia</v>
      </c>
      <c r="H1091" s="174" t="s">
        <v>235</v>
      </c>
      <c r="I1091" s="174" t="s">
        <v>306</v>
      </c>
      <c r="J1091" s="176">
        <v>3374232</v>
      </c>
      <c r="K1091" s="51"/>
      <c r="L1091" s="171"/>
      <c r="N1091" s="143"/>
    </row>
    <row r="1092" spans="1:14" s="19" customFormat="1" x14ac:dyDescent="0.2">
      <c r="A1092" s="170">
        <v>43793</v>
      </c>
      <c r="B1092" s="173" t="s">
        <v>193</v>
      </c>
      <c r="C1092" s="173" t="s">
        <v>212</v>
      </c>
      <c r="D1092" s="174" t="s">
        <v>262</v>
      </c>
      <c r="E1092" s="174" t="s">
        <v>108</v>
      </c>
      <c r="F1092" s="174" t="s">
        <v>81</v>
      </c>
      <c r="G1092" s="175" t="str">
        <f>VLOOKUP(Repository_table[[#This Row],[Country of Destination]],$T$11:$U$45,2,)</f>
        <v>East Asia and Pacific</v>
      </c>
      <c r="H1092" s="174" t="s">
        <v>214</v>
      </c>
      <c r="I1092" s="174" t="s">
        <v>263</v>
      </c>
      <c r="J1092" s="176">
        <v>3735537</v>
      </c>
      <c r="K1092" s="51"/>
      <c r="L1092" s="171"/>
      <c r="N1092" s="143"/>
    </row>
    <row r="1093" spans="1:14" s="19" customFormat="1" x14ac:dyDescent="0.2">
      <c r="A1093" s="170">
        <v>43793</v>
      </c>
      <c r="B1093" s="173" t="s">
        <v>444</v>
      </c>
      <c r="C1093" s="173" t="s">
        <v>445</v>
      </c>
      <c r="D1093" s="174" t="s">
        <v>441</v>
      </c>
      <c r="E1093" s="174" t="s">
        <v>194</v>
      </c>
      <c r="F1093" s="174" t="s">
        <v>124</v>
      </c>
      <c r="G1093" s="175" t="str">
        <f>VLOOKUP(Repository_table[[#This Row],[Country of Destination]],$T$11:$U$45,2,)</f>
        <v>Europe and Central Asia</v>
      </c>
      <c r="H1093" s="174" t="s">
        <v>433</v>
      </c>
      <c r="I1093" s="174" t="s">
        <v>442</v>
      </c>
      <c r="J1093" s="176">
        <v>3609973</v>
      </c>
      <c r="K1093" s="51"/>
      <c r="L1093" s="171" t="s">
        <v>367</v>
      </c>
      <c r="N1093" s="143"/>
    </row>
    <row r="1094" spans="1:14" s="19" customFormat="1" ht="25.5" x14ac:dyDescent="0.2">
      <c r="A1094" s="179">
        <v>43794</v>
      </c>
      <c r="B1094" s="180" t="s">
        <v>394</v>
      </c>
      <c r="C1094" s="180" t="s">
        <v>422</v>
      </c>
      <c r="D1094" s="181" t="s">
        <v>423</v>
      </c>
      <c r="E1094" s="181" t="s">
        <v>108</v>
      </c>
      <c r="F1094" s="181" t="s">
        <v>109</v>
      </c>
      <c r="G1094" s="182" t="str">
        <f>VLOOKUP(Repository_table[[#This Row],[Country of Destination]],$T$11:$U$45,2,)</f>
        <v>Europe and Central Asia</v>
      </c>
      <c r="H1094" s="181" t="s">
        <v>353</v>
      </c>
      <c r="I1094" s="181" t="s">
        <v>395</v>
      </c>
      <c r="J1094" s="183">
        <v>3652855</v>
      </c>
      <c r="K1094" s="184"/>
      <c r="L1094" s="185"/>
      <c r="N1094" s="143"/>
    </row>
    <row r="1095" spans="1:14" s="19" customFormat="1" x14ac:dyDescent="0.2">
      <c r="A1095" s="170">
        <v>43794</v>
      </c>
      <c r="B1095" s="173" t="s">
        <v>61</v>
      </c>
      <c r="C1095" s="173" t="s">
        <v>61</v>
      </c>
      <c r="D1095" s="174" t="s">
        <v>291</v>
      </c>
      <c r="E1095" s="174" t="s">
        <v>108</v>
      </c>
      <c r="F1095" s="174" t="s">
        <v>124</v>
      </c>
      <c r="G1095" s="175" t="str">
        <f>VLOOKUP(Repository_table[[#This Row],[Country of Destination]],$T$11:$U$45,2,)</f>
        <v>Europe and Central Asia</v>
      </c>
      <c r="H1095" s="174" t="s">
        <v>459</v>
      </c>
      <c r="I1095" s="174" t="s">
        <v>270</v>
      </c>
      <c r="J1095" s="176">
        <v>3437963</v>
      </c>
      <c r="K1095" s="51"/>
      <c r="L1095" s="171"/>
      <c r="N1095" s="143"/>
    </row>
    <row r="1096" spans="1:14" s="19" customFormat="1" ht="25.5" x14ac:dyDescent="0.2">
      <c r="A1096" s="170">
        <v>43795</v>
      </c>
      <c r="B1096" s="173" t="s">
        <v>302</v>
      </c>
      <c r="C1096" s="173" t="s">
        <v>303</v>
      </c>
      <c r="D1096" s="174" t="s">
        <v>410</v>
      </c>
      <c r="E1096" s="174" t="s">
        <v>108</v>
      </c>
      <c r="F1096" s="174" t="s">
        <v>124</v>
      </c>
      <c r="G1096" s="175" t="str">
        <f>VLOOKUP(Repository_table[[#This Row],[Country of Destination]],$T$11:$U$45,2,)</f>
        <v>Europe and Central Asia</v>
      </c>
      <c r="H1096" s="174" t="s">
        <v>316</v>
      </c>
      <c r="I1096" s="174" t="s">
        <v>306</v>
      </c>
      <c r="J1096" s="176">
        <v>3285606</v>
      </c>
      <c r="K1096" s="51"/>
      <c r="L1096" s="171"/>
      <c r="N1096" s="143"/>
    </row>
    <row r="1097" spans="1:14" s="19" customFormat="1" x14ac:dyDescent="0.2">
      <c r="A1097" s="170">
        <v>43795</v>
      </c>
      <c r="B1097" s="173" t="s">
        <v>61</v>
      </c>
      <c r="C1097" s="173" t="s">
        <v>61</v>
      </c>
      <c r="D1097" s="174" t="s">
        <v>291</v>
      </c>
      <c r="E1097" s="174" t="s">
        <v>108</v>
      </c>
      <c r="F1097" s="174" t="s">
        <v>124</v>
      </c>
      <c r="G1097" s="175" t="str">
        <f>VLOOKUP(Repository_table[[#This Row],[Country of Destination]],$T$11:$U$45,2,)</f>
        <v>Europe and Central Asia</v>
      </c>
      <c r="H1097" s="174" t="s">
        <v>164</v>
      </c>
      <c r="I1097" s="174" t="s">
        <v>270</v>
      </c>
      <c r="J1097" s="176">
        <v>3301713</v>
      </c>
      <c r="K1097" s="51"/>
      <c r="L1097" s="171"/>
      <c r="N1097" s="143"/>
    </row>
    <row r="1098" spans="1:14" s="19" customFormat="1" x14ac:dyDescent="0.2">
      <c r="A1098" s="170">
        <v>43795</v>
      </c>
      <c r="B1098" s="173" t="s">
        <v>61</v>
      </c>
      <c r="C1098" s="173" t="s">
        <v>61</v>
      </c>
      <c r="D1098" s="174" t="s">
        <v>291</v>
      </c>
      <c r="E1098" s="174" t="s">
        <v>108</v>
      </c>
      <c r="F1098" s="174" t="s">
        <v>124</v>
      </c>
      <c r="G1098" s="175" t="str">
        <f>VLOOKUP(Repository_table[[#This Row],[Country of Destination]],$T$11:$U$45,2,)</f>
        <v>Europe and Central Asia</v>
      </c>
      <c r="H1098" s="174" t="s">
        <v>373</v>
      </c>
      <c r="I1098" s="174" t="s">
        <v>270</v>
      </c>
      <c r="J1098" s="176">
        <v>3299451</v>
      </c>
      <c r="K1098" s="51"/>
      <c r="L1098" s="171"/>
      <c r="N1098" s="143"/>
    </row>
    <row r="1099" spans="1:14" s="19" customFormat="1" x14ac:dyDescent="0.2">
      <c r="A1099" s="170">
        <v>43796</v>
      </c>
      <c r="B1099" s="173" t="s">
        <v>61</v>
      </c>
      <c r="C1099" s="173" t="s">
        <v>61</v>
      </c>
      <c r="D1099" s="174" t="s">
        <v>429</v>
      </c>
      <c r="E1099" s="174" t="s">
        <v>108</v>
      </c>
      <c r="F1099" s="174" t="s">
        <v>374</v>
      </c>
      <c r="G1099" s="175" t="str">
        <f>VLOOKUP(Repository_table[[#This Row],[Country of Destination]],$T$11:$U$45,2,)</f>
        <v>Europe and Central Asia</v>
      </c>
      <c r="H1099" s="174" t="s">
        <v>223</v>
      </c>
      <c r="I1099" s="174" t="s">
        <v>270</v>
      </c>
      <c r="J1099" s="176">
        <v>3293444</v>
      </c>
      <c r="K1099" s="51"/>
      <c r="L1099" s="171"/>
      <c r="N1099" s="143"/>
    </row>
    <row r="1100" spans="1:14" s="19" customFormat="1" x14ac:dyDescent="0.2">
      <c r="A1100" s="170">
        <v>43797</v>
      </c>
      <c r="B1100" s="173" t="s">
        <v>193</v>
      </c>
      <c r="C1100" s="173" t="s">
        <v>211</v>
      </c>
      <c r="D1100" s="174" t="s">
        <v>262</v>
      </c>
      <c r="E1100" s="174" t="s">
        <v>108</v>
      </c>
      <c r="F1100" s="174" t="s">
        <v>253</v>
      </c>
      <c r="G1100" s="175" t="str">
        <f>VLOOKUP(Repository_table[[#This Row],[Country of Destination]],$T$11:$U$45,2,)</f>
        <v>Europe and Central Asia</v>
      </c>
      <c r="H1100" s="174" t="s">
        <v>391</v>
      </c>
      <c r="I1100" s="174" t="s">
        <v>263</v>
      </c>
      <c r="J1100" s="176">
        <v>3203826</v>
      </c>
      <c r="K1100" s="51"/>
      <c r="L1100" s="171"/>
      <c r="N1100" s="143"/>
    </row>
    <row r="1101" spans="1:14" s="19" customFormat="1" x14ac:dyDescent="0.2">
      <c r="A1101" s="170">
        <v>43797</v>
      </c>
      <c r="B1101" s="173" t="s">
        <v>61</v>
      </c>
      <c r="C1101" s="173" t="s">
        <v>61</v>
      </c>
      <c r="D1101" s="174" t="s">
        <v>291</v>
      </c>
      <c r="E1101" s="174" t="s">
        <v>108</v>
      </c>
      <c r="F1101" s="174" t="s">
        <v>241</v>
      </c>
      <c r="G1101" s="175" t="str">
        <f>VLOOKUP(Repository_table[[#This Row],[Country of Destination]],$T$11:$U$45,2,)</f>
        <v>Europe and Central Asia</v>
      </c>
      <c r="H1101" s="174" t="s">
        <v>457</v>
      </c>
      <c r="I1101" s="174" t="s">
        <v>270</v>
      </c>
      <c r="J1101" s="176">
        <v>3246646</v>
      </c>
      <c r="K1101" s="51"/>
      <c r="L1101" s="171"/>
      <c r="N1101" s="143"/>
    </row>
    <row r="1102" spans="1:14" s="19" customFormat="1" ht="25.5" x14ac:dyDescent="0.2">
      <c r="A1102" s="170">
        <v>43799</v>
      </c>
      <c r="B1102" s="173" t="s">
        <v>302</v>
      </c>
      <c r="C1102" s="173" t="s">
        <v>303</v>
      </c>
      <c r="D1102" s="174" t="s">
        <v>410</v>
      </c>
      <c r="E1102" s="174" t="s">
        <v>108</v>
      </c>
      <c r="F1102" s="174" t="s">
        <v>197</v>
      </c>
      <c r="G1102" s="175" t="str">
        <f>VLOOKUP(Repository_table[[#This Row],[Country of Destination]],$T$11:$U$45,2,)</f>
        <v>Europe and Central Asia</v>
      </c>
      <c r="H1102" s="174" t="s">
        <v>284</v>
      </c>
      <c r="I1102" s="174" t="s">
        <v>306</v>
      </c>
      <c r="J1102" s="176">
        <v>3400972</v>
      </c>
      <c r="K1102" s="51"/>
      <c r="L1102" s="171"/>
      <c r="N1102" s="143"/>
    </row>
    <row r="1103" spans="1:14" s="19" customFormat="1" x14ac:dyDescent="0.2">
      <c r="A1103" s="170">
        <v>43799</v>
      </c>
      <c r="B1103" s="173" t="s">
        <v>61</v>
      </c>
      <c r="C1103" s="173" t="s">
        <v>61</v>
      </c>
      <c r="D1103" s="174" t="s">
        <v>292</v>
      </c>
      <c r="E1103" s="174" t="s">
        <v>108</v>
      </c>
      <c r="F1103" s="174" t="s">
        <v>113</v>
      </c>
      <c r="G1103" s="175" t="str">
        <f>VLOOKUP(Repository_table[[#This Row],[Country of Destination]],$T$11:$U$45,2,)</f>
        <v>East Asia and Pacific</v>
      </c>
      <c r="H1103" s="174" t="s">
        <v>255</v>
      </c>
      <c r="I1103" s="174" t="s">
        <v>270</v>
      </c>
      <c r="J1103" s="176">
        <v>3700327</v>
      </c>
      <c r="K1103" s="51"/>
      <c r="L1103" s="171"/>
      <c r="N1103" s="143"/>
    </row>
    <row r="1104" spans="1:14" s="19" customFormat="1" x14ac:dyDescent="0.2">
      <c r="A1104" s="170">
        <v>43799</v>
      </c>
      <c r="B1104" s="173" t="s">
        <v>61</v>
      </c>
      <c r="C1104" s="173" t="s">
        <v>61</v>
      </c>
      <c r="D1104" s="174" t="s">
        <v>291</v>
      </c>
      <c r="E1104" s="174" t="s">
        <v>108</v>
      </c>
      <c r="F1104" s="174" t="s">
        <v>197</v>
      </c>
      <c r="G1104" s="175" t="str">
        <f>VLOOKUP(Repository_table[[#This Row],[Country of Destination]],$T$11:$U$45,2,)</f>
        <v>Europe and Central Asia</v>
      </c>
      <c r="H1104" s="174" t="s">
        <v>127</v>
      </c>
      <c r="I1104" s="174" t="s">
        <v>270</v>
      </c>
      <c r="J1104" s="176">
        <v>2912525</v>
      </c>
      <c r="K1104" s="51"/>
      <c r="L1104" s="171"/>
      <c r="N1104" s="143"/>
    </row>
    <row r="1105" spans="1:14" s="19" customFormat="1" x14ac:dyDescent="0.2">
      <c r="A1105" s="179">
        <v>43800</v>
      </c>
      <c r="B1105" s="180" t="s">
        <v>61</v>
      </c>
      <c r="C1105" s="180" t="s">
        <v>61</v>
      </c>
      <c r="D1105" s="181" t="s">
        <v>291</v>
      </c>
      <c r="E1105" s="181" t="s">
        <v>108</v>
      </c>
      <c r="F1105" s="181" t="s">
        <v>197</v>
      </c>
      <c r="G1105" s="182" t="str">
        <f>VLOOKUP(Repository_table[[#This Row],[Country of Destination]],$T$11:$U$45,2,)</f>
        <v>Europe and Central Asia</v>
      </c>
      <c r="H1105" s="181" t="s">
        <v>431</v>
      </c>
      <c r="I1105" s="181" t="s">
        <v>270</v>
      </c>
      <c r="J1105" s="183">
        <v>3170141</v>
      </c>
      <c r="K1105" s="184"/>
      <c r="L1105" s="188"/>
      <c r="N1105" s="143"/>
    </row>
    <row r="1106" spans="1:14" s="19" customFormat="1" ht="25.5" x14ac:dyDescent="0.2">
      <c r="A1106" s="179">
        <v>43801</v>
      </c>
      <c r="B1106" s="180" t="s">
        <v>302</v>
      </c>
      <c r="C1106" s="180" t="s">
        <v>303</v>
      </c>
      <c r="D1106" s="181" t="s">
        <v>411</v>
      </c>
      <c r="E1106" s="181" t="s">
        <v>108</v>
      </c>
      <c r="F1106" s="181" t="s">
        <v>113</v>
      </c>
      <c r="G1106" s="182" t="str">
        <f>VLOOKUP(Repository_table[[#This Row],[Country of Destination]],$T$11:$U$45,2,)</f>
        <v>East Asia and Pacific</v>
      </c>
      <c r="H1106" s="181" t="s">
        <v>285</v>
      </c>
      <c r="I1106" s="181" t="s">
        <v>306</v>
      </c>
      <c r="J1106" s="183">
        <v>3527758</v>
      </c>
      <c r="K1106" s="184"/>
      <c r="L1106" s="188"/>
      <c r="N1106" s="143"/>
    </row>
    <row r="1107" spans="1:14" s="19" customFormat="1" x14ac:dyDescent="0.2">
      <c r="A1107" s="179">
        <v>43801</v>
      </c>
      <c r="B1107" s="180" t="s">
        <v>444</v>
      </c>
      <c r="C1107" s="180" t="s">
        <v>445</v>
      </c>
      <c r="D1107" s="181" t="s">
        <v>441</v>
      </c>
      <c r="E1107" s="181" t="s">
        <v>194</v>
      </c>
      <c r="F1107" s="181" t="s">
        <v>76</v>
      </c>
      <c r="G1107" s="182" t="str">
        <f>VLOOKUP(Repository_table[[#This Row],[Country of Destination]],$T$11:$U$45,2,)</f>
        <v>Latin America and the Caribbean</v>
      </c>
      <c r="H1107" s="181" t="s">
        <v>248</v>
      </c>
      <c r="I1107" s="181" t="s">
        <v>442</v>
      </c>
      <c r="J1107" s="183">
        <v>2944620</v>
      </c>
      <c r="K1107" s="184"/>
      <c r="L1107" s="188" t="s">
        <v>321</v>
      </c>
      <c r="N1107" s="143"/>
    </row>
    <row r="1108" spans="1:14" s="19" customFormat="1" x14ac:dyDescent="0.2">
      <c r="A1108" s="179">
        <v>43801</v>
      </c>
      <c r="B1108" s="180" t="s">
        <v>61</v>
      </c>
      <c r="C1108" s="180" t="s">
        <v>61</v>
      </c>
      <c r="D1108" s="181" t="s">
        <v>291</v>
      </c>
      <c r="E1108" s="181" t="s">
        <v>108</v>
      </c>
      <c r="F1108" s="181" t="s">
        <v>464</v>
      </c>
      <c r="G1108" s="182" t="str">
        <f>VLOOKUP(Repository_table[[#This Row],[Country of Destination]],$T$11:$U$45,2,)</f>
        <v>South Asia</v>
      </c>
      <c r="H1108" s="181" t="s">
        <v>179</v>
      </c>
      <c r="I1108" s="181" t="s">
        <v>270</v>
      </c>
      <c r="J1108" s="183">
        <v>3419281</v>
      </c>
      <c r="K1108" s="184"/>
      <c r="L1108" s="188"/>
      <c r="N1108" s="143"/>
    </row>
    <row r="1109" spans="1:14" s="19" customFormat="1" x14ac:dyDescent="0.2">
      <c r="A1109" s="179">
        <v>43802</v>
      </c>
      <c r="B1109" s="180" t="s">
        <v>394</v>
      </c>
      <c r="C1109" s="180" t="s">
        <v>468</v>
      </c>
      <c r="D1109" s="181" t="s">
        <v>423</v>
      </c>
      <c r="E1109" s="181" t="s">
        <v>108</v>
      </c>
      <c r="F1109" s="181" t="s">
        <v>81</v>
      </c>
      <c r="G1109" s="182" t="str">
        <f>VLOOKUP(Repository_table[[#This Row],[Country of Destination]],$T$11:$U$45,2,)</f>
        <v>East Asia and Pacific</v>
      </c>
      <c r="H1109" s="181" t="s">
        <v>440</v>
      </c>
      <c r="I1109" s="181" t="s">
        <v>395</v>
      </c>
      <c r="J1109" s="183">
        <v>3481081</v>
      </c>
      <c r="K1109" s="184"/>
      <c r="L1109" s="188"/>
      <c r="N1109" s="143"/>
    </row>
    <row r="1110" spans="1:14" s="19" customFormat="1" x14ac:dyDescent="0.2">
      <c r="A1110" s="179">
        <v>43802</v>
      </c>
      <c r="B1110" s="180" t="s">
        <v>61</v>
      </c>
      <c r="C1110" s="180" t="s">
        <v>61</v>
      </c>
      <c r="D1110" s="181" t="s">
        <v>291</v>
      </c>
      <c r="E1110" s="181" t="s">
        <v>108</v>
      </c>
      <c r="F1110" s="181" t="s">
        <v>69</v>
      </c>
      <c r="G1110" s="182" t="str">
        <f>VLOOKUP(Repository_table[[#This Row],[Country of Destination]],$T$11:$U$45,2,)</f>
        <v>Europe and Central Asia</v>
      </c>
      <c r="H1110" s="181" t="s">
        <v>206</v>
      </c>
      <c r="I1110" s="181" t="s">
        <v>270</v>
      </c>
      <c r="J1110" s="183">
        <v>2917824</v>
      </c>
      <c r="K1110" s="184"/>
      <c r="L1110" s="188"/>
      <c r="N1110" s="143"/>
    </row>
    <row r="1111" spans="1:14" s="19" customFormat="1" x14ac:dyDescent="0.2">
      <c r="A1111" s="179">
        <v>43803</v>
      </c>
      <c r="B1111" s="180" t="s">
        <v>61</v>
      </c>
      <c r="C1111" s="180" t="s">
        <v>61</v>
      </c>
      <c r="D1111" s="181" t="s">
        <v>292</v>
      </c>
      <c r="E1111" s="181" t="s">
        <v>108</v>
      </c>
      <c r="F1111" s="181" t="s">
        <v>113</v>
      </c>
      <c r="G1111" s="182" t="str">
        <f>VLOOKUP(Repository_table[[#This Row],[Country of Destination]],$T$11:$U$45,2,)</f>
        <v>East Asia and Pacific</v>
      </c>
      <c r="H1111" s="181" t="s">
        <v>167</v>
      </c>
      <c r="I1111" s="181" t="s">
        <v>270</v>
      </c>
      <c r="J1111" s="183">
        <v>3703006</v>
      </c>
      <c r="K1111" s="184"/>
      <c r="L1111" s="188"/>
      <c r="N1111" s="143"/>
    </row>
    <row r="1112" spans="1:14" s="19" customFormat="1" x14ac:dyDescent="0.2">
      <c r="A1112" s="179">
        <v>43803</v>
      </c>
      <c r="B1112" s="180" t="s">
        <v>61</v>
      </c>
      <c r="C1112" s="180" t="s">
        <v>61</v>
      </c>
      <c r="D1112" s="181" t="s">
        <v>291</v>
      </c>
      <c r="E1112" s="181" t="s">
        <v>108</v>
      </c>
      <c r="F1112" s="181" t="s">
        <v>286</v>
      </c>
      <c r="G1112" s="182" t="str">
        <f>VLOOKUP(Repository_table[[#This Row],[Country of Destination]],$T$11:$U$45,2,)</f>
        <v>Europe and Central Asia</v>
      </c>
      <c r="H1112" s="181" t="s">
        <v>231</v>
      </c>
      <c r="I1112" s="181" t="s">
        <v>270</v>
      </c>
      <c r="J1112" s="183">
        <v>3683365</v>
      </c>
      <c r="K1112" s="184"/>
      <c r="L1112" s="188"/>
      <c r="N1112" s="143"/>
    </row>
    <row r="1113" spans="1:14" s="19" customFormat="1" x14ac:dyDescent="0.2">
      <c r="A1113" s="179">
        <v>43804</v>
      </c>
      <c r="B1113" s="180" t="s">
        <v>394</v>
      </c>
      <c r="C1113" s="180" t="s">
        <v>470</v>
      </c>
      <c r="D1113" s="181" t="s">
        <v>423</v>
      </c>
      <c r="E1113" s="181" t="s">
        <v>108</v>
      </c>
      <c r="F1113" s="181" t="s">
        <v>197</v>
      </c>
      <c r="G1113" s="182" t="str">
        <f>VLOOKUP(Repository_table[[#This Row],[Country of Destination]],$T$11:$U$45,2,)</f>
        <v>Europe and Central Asia</v>
      </c>
      <c r="H1113" s="181" t="s">
        <v>294</v>
      </c>
      <c r="I1113" s="181" t="s">
        <v>395</v>
      </c>
      <c r="J1113" s="183">
        <v>1639795</v>
      </c>
      <c r="K1113" s="184"/>
      <c r="L1113" s="188" t="s">
        <v>58</v>
      </c>
      <c r="N1113" s="143"/>
    </row>
    <row r="1114" spans="1:14" s="19" customFormat="1" x14ac:dyDescent="0.2">
      <c r="A1114" s="179">
        <v>43804</v>
      </c>
      <c r="B1114" s="180" t="s">
        <v>394</v>
      </c>
      <c r="C1114" s="180" t="s">
        <v>470</v>
      </c>
      <c r="D1114" s="181" t="s">
        <v>423</v>
      </c>
      <c r="E1114" s="181" t="s">
        <v>108</v>
      </c>
      <c r="F1114" s="181" t="s">
        <v>304</v>
      </c>
      <c r="G1114" s="182" t="str">
        <f>VLOOKUP(Repository_table[[#This Row],[Country of Destination]],$T$11:$U$45,2,)</f>
        <v>Europe and Central Asia</v>
      </c>
      <c r="H1114" s="181" t="s">
        <v>294</v>
      </c>
      <c r="I1114" s="181" t="s">
        <v>395</v>
      </c>
      <c r="J1114" s="183">
        <v>1406155</v>
      </c>
      <c r="K1114" s="184"/>
      <c r="L1114" s="188" t="s">
        <v>58</v>
      </c>
      <c r="N1114" s="143"/>
    </row>
    <row r="1115" spans="1:14" s="19" customFormat="1" ht="25.5" x14ac:dyDescent="0.2">
      <c r="A1115" s="179">
        <v>43804</v>
      </c>
      <c r="B1115" s="180" t="s">
        <v>302</v>
      </c>
      <c r="C1115" s="180" t="s">
        <v>303</v>
      </c>
      <c r="D1115" s="181" t="s">
        <v>410</v>
      </c>
      <c r="E1115" s="181" t="s">
        <v>108</v>
      </c>
      <c r="F1115" s="181" t="s">
        <v>204</v>
      </c>
      <c r="G1115" s="182" t="str">
        <f>VLOOKUP(Repository_table[[#This Row],[Country of Destination]],$T$11:$U$45,2,)</f>
        <v>Europe and Central Asia</v>
      </c>
      <c r="H1115" s="181" t="s">
        <v>118</v>
      </c>
      <c r="I1115" s="181" t="s">
        <v>306</v>
      </c>
      <c r="J1115" s="183">
        <v>3424856</v>
      </c>
      <c r="K1115" s="184"/>
      <c r="L1115" s="188"/>
      <c r="N1115" s="143"/>
    </row>
    <row r="1116" spans="1:14" s="19" customFormat="1" ht="25.5" x14ac:dyDescent="0.2">
      <c r="A1116" s="179">
        <v>43804</v>
      </c>
      <c r="B1116" s="180" t="s">
        <v>444</v>
      </c>
      <c r="C1116" s="180" t="s">
        <v>444</v>
      </c>
      <c r="D1116" s="181" t="s">
        <v>441</v>
      </c>
      <c r="E1116" s="181" t="s">
        <v>194</v>
      </c>
      <c r="F1116" s="181" t="s">
        <v>253</v>
      </c>
      <c r="G1116" s="182" t="str">
        <f>VLOOKUP(Repository_table[[#This Row],[Country of Destination]],$T$11:$U$45,2,)</f>
        <v>Europe and Central Asia</v>
      </c>
      <c r="H1116" s="181" t="s">
        <v>356</v>
      </c>
      <c r="I1116" s="181" t="s">
        <v>442</v>
      </c>
      <c r="J1116" s="183">
        <v>3298885</v>
      </c>
      <c r="K1116" s="184"/>
      <c r="L1116" s="188" t="s">
        <v>367</v>
      </c>
      <c r="N1116" s="143"/>
    </row>
    <row r="1117" spans="1:14" s="19" customFormat="1" x14ac:dyDescent="0.2">
      <c r="A1117" s="179">
        <v>43804</v>
      </c>
      <c r="B1117" s="180" t="s">
        <v>61</v>
      </c>
      <c r="C1117" s="180" t="s">
        <v>61</v>
      </c>
      <c r="D1117" s="181" t="s">
        <v>407</v>
      </c>
      <c r="E1117" s="181" t="s">
        <v>108</v>
      </c>
      <c r="F1117" s="181" t="s">
        <v>81</v>
      </c>
      <c r="G1117" s="182" t="str">
        <f>VLOOKUP(Repository_table[[#This Row],[Country of Destination]],$T$11:$U$45,2,)</f>
        <v>East Asia and Pacific</v>
      </c>
      <c r="H1117" s="181" t="s">
        <v>173</v>
      </c>
      <c r="I1117" s="181" t="s">
        <v>270</v>
      </c>
      <c r="J1117" s="183">
        <v>3691749</v>
      </c>
      <c r="K1117" s="184"/>
      <c r="L1117" s="188"/>
      <c r="N1117" s="143"/>
    </row>
    <row r="1118" spans="1:14" s="19" customFormat="1" x14ac:dyDescent="0.2">
      <c r="A1118" s="179">
        <v>43805</v>
      </c>
      <c r="B1118" s="180" t="s">
        <v>193</v>
      </c>
      <c r="C1118" s="180" t="s">
        <v>212</v>
      </c>
      <c r="D1118" s="181" t="s">
        <v>262</v>
      </c>
      <c r="E1118" s="181" t="s">
        <v>108</v>
      </c>
      <c r="F1118" s="181" t="s">
        <v>124</v>
      </c>
      <c r="G1118" s="182" t="str">
        <f>VLOOKUP(Repository_table[[#This Row],[Country of Destination]],$T$11:$U$45,2,)</f>
        <v>Europe and Central Asia</v>
      </c>
      <c r="H1118" s="181" t="s">
        <v>408</v>
      </c>
      <c r="I1118" s="181" t="s">
        <v>263</v>
      </c>
      <c r="J1118" s="183">
        <v>3442901</v>
      </c>
      <c r="K1118" s="184"/>
      <c r="L1118" s="188"/>
      <c r="N1118" s="143"/>
    </row>
    <row r="1119" spans="1:14" s="19" customFormat="1" x14ac:dyDescent="0.2">
      <c r="A1119" s="179">
        <v>43805</v>
      </c>
      <c r="B1119" s="180" t="s">
        <v>61</v>
      </c>
      <c r="C1119" s="180" t="s">
        <v>61</v>
      </c>
      <c r="D1119" s="181" t="s">
        <v>292</v>
      </c>
      <c r="E1119" s="181" t="s">
        <v>108</v>
      </c>
      <c r="F1119" s="181" t="s">
        <v>113</v>
      </c>
      <c r="G1119" s="182" t="str">
        <f>VLOOKUP(Repository_table[[#This Row],[Country of Destination]],$T$11:$U$45,2,)</f>
        <v>East Asia and Pacific</v>
      </c>
      <c r="H1119" s="181" t="s">
        <v>110</v>
      </c>
      <c r="I1119" s="181" t="s">
        <v>270</v>
      </c>
      <c r="J1119" s="183">
        <v>3683820</v>
      </c>
      <c r="K1119" s="184"/>
      <c r="L1119" s="188"/>
      <c r="N1119" s="143"/>
    </row>
    <row r="1120" spans="1:14" s="19" customFormat="1" ht="25.5" x14ac:dyDescent="0.2">
      <c r="A1120" s="179">
        <v>43806</v>
      </c>
      <c r="B1120" s="180" t="s">
        <v>302</v>
      </c>
      <c r="C1120" s="180" t="s">
        <v>303</v>
      </c>
      <c r="D1120" s="181" t="s">
        <v>410</v>
      </c>
      <c r="E1120" s="181" t="s">
        <v>108</v>
      </c>
      <c r="F1120" s="181" t="s">
        <v>241</v>
      </c>
      <c r="G1120" s="182" t="str">
        <f>VLOOKUP(Repository_table[[#This Row],[Country of Destination]],$T$11:$U$45,2,)</f>
        <v>Europe and Central Asia</v>
      </c>
      <c r="H1120" s="181" t="s">
        <v>434</v>
      </c>
      <c r="I1120" s="181" t="s">
        <v>306</v>
      </c>
      <c r="J1120" s="183">
        <v>3634559</v>
      </c>
      <c r="K1120" s="184"/>
      <c r="L1120" s="188"/>
      <c r="N1120" s="143"/>
    </row>
    <row r="1121" spans="1:14" s="19" customFormat="1" x14ac:dyDescent="0.2">
      <c r="A1121" s="179">
        <v>43806</v>
      </c>
      <c r="B1121" s="180" t="s">
        <v>61</v>
      </c>
      <c r="C1121" s="180" t="s">
        <v>61</v>
      </c>
      <c r="D1121" s="181" t="s">
        <v>291</v>
      </c>
      <c r="E1121" s="181" t="s">
        <v>108</v>
      </c>
      <c r="F1121" s="181" t="s">
        <v>109</v>
      </c>
      <c r="G1121" s="182" t="str">
        <f>VLOOKUP(Repository_table[[#This Row],[Country of Destination]],$T$11:$U$45,2,)</f>
        <v>Europe and Central Asia</v>
      </c>
      <c r="H1121" s="181" t="s">
        <v>187</v>
      </c>
      <c r="I1121" s="181" t="s">
        <v>270</v>
      </c>
      <c r="J1121" s="183">
        <v>536321</v>
      </c>
      <c r="K1121" s="184"/>
      <c r="L1121" s="114" t="s">
        <v>58</v>
      </c>
      <c r="N1121" s="143"/>
    </row>
    <row r="1122" spans="1:14" s="19" customFormat="1" x14ac:dyDescent="0.2">
      <c r="A1122" s="179">
        <v>43806</v>
      </c>
      <c r="B1122" s="180" t="s">
        <v>61</v>
      </c>
      <c r="C1122" s="180" t="s">
        <v>61</v>
      </c>
      <c r="D1122" s="181" t="s">
        <v>291</v>
      </c>
      <c r="E1122" s="181" t="s">
        <v>108</v>
      </c>
      <c r="F1122" s="181" t="s">
        <v>124</v>
      </c>
      <c r="G1122" s="182" t="str">
        <f>VLOOKUP(Repository_table[[#This Row],[Country of Destination]],$T$11:$U$45,2,)</f>
        <v>Europe and Central Asia</v>
      </c>
      <c r="H1122" s="181" t="s">
        <v>187</v>
      </c>
      <c r="I1122" s="181" t="s">
        <v>270</v>
      </c>
      <c r="J1122" s="183">
        <v>3158319</v>
      </c>
      <c r="K1122" s="184"/>
      <c r="L1122" s="114" t="s">
        <v>58</v>
      </c>
      <c r="N1122" s="143"/>
    </row>
    <row r="1123" spans="1:14" s="19" customFormat="1" x14ac:dyDescent="0.2">
      <c r="A1123" s="179">
        <v>43807</v>
      </c>
      <c r="B1123" s="180" t="s">
        <v>61</v>
      </c>
      <c r="C1123" s="180" t="s">
        <v>61</v>
      </c>
      <c r="D1123" s="181" t="s">
        <v>291</v>
      </c>
      <c r="E1123" s="181" t="s">
        <v>108</v>
      </c>
      <c r="F1123" s="181" t="s">
        <v>124</v>
      </c>
      <c r="G1123" s="182" t="str">
        <f>VLOOKUP(Repository_table[[#This Row],[Country of Destination]],$T$11:$U$45,2,)</f>
        <v>Europe and Central Asia</v>
      </c>
      <c r="H1123" s="181" t="s">
        <v>278</v>
      </c>
      <c r="I1123" s="181" t="s">
        <v>270</v>
      </c>
      <c r="J1123" s="183">
        <v>3390161</v>
      </c>
      <c r="K1123" s="184"/>
      <c r="L1123" s="188"/>
      <c r="N1123" s="143"/>
    </row>
    <row r="1124" spans="1:14" s="19" customFormat="1" ht="15.75" customHeight="1" x14ac:dyDescent="0.2">
      <c r="A1124" s="179">
        <v>43808</v>
      </c>
      <c r="B1124" s="180" t="s">
        <v>444</v>
      </c>
      <c r="C1124" s="180" t="s">
        <v>444</v>
      </c>
      <c r="D1124" s="181" t="s">
        <v>441</v>
      </c>
      <c r="E1124" s="181" t="s">
        <v>194</v>
      </c>
      <c r="F1124" s="181" t="s">
        <v>124</v>
      </c>
      <c r="G1124" s="182" t="str">
        <f>VLOOKUP(Repository_table[[#This Row],[Country of Destination]],$T$11:$U$45,2,)</f>
        <v>Europe and Central Asia</v>
      </c>
      <c r="H1124" s="181" t="s">
        <v>435</v>
      </c>
      <c r="I1124" s="181" t="s">
        <v>442</v>
      </c>
      <c r="J1124" s="183">
        <v>3317326</v>
      </c>
      <c r="K1124" s="184"/>
      <c r="L1124" s="188" t="s">
        <v>367</v>
      </c>
      <c r="N1124" s="143"/>
    </row>
    <row r="1125" spans="1:14" s="19" customFormat="1" x14ac:dyDescent="0.2">
      <c r="A1125" s="179">
        <v>43808</v>
      </c>
      <c r="B1125" s="180" t="s">
        <v>61</v>
      </c>
      <c r="C1125" s="180" t="s">
        <v>61</v>
      </c>
      <c r="D1125" s="181" t="s">
        <v>292</v>
      </c>
      <c r="E1125" s="181" t="s">
        <v>108</v>
      </c>
      <c r="F1125" s="181" t="s">
        <v>112</v>
      </c>
      <c r="G1125" s="182" t="str">
        <f>VLOOKUP(Repository_table[[#This Row],[Country of Destination]],$T$11:$U$45,2,)</f>
        <v>Latin America and the Caribbean</v>
      </c>
      <c r="H1125" s="181" t="s">
        <v>355</v>
      </c>
      <c r="I1125" s="181" t="s">
        <v>270</v>
      </c>
      <c r="J1125" s="183">
        <v>3571544</v>
      </c>
      <c r="K1125" s="184"/>
      <c r="L1125" s="188"/>
      <c r="N1125" s="143"/>
    </row>
    <row r="1126" spans="1:14" s="19" customFormat="1" ht="25.5" x14ac:dyDescent="0.2">
      <c r="A1126" s="179">
        <v>43809</v>
      </c>
      <c r="B1126" s="180" t="s">
        <v>302</v>
      </c>
      <c r="C1126" s="180" t="s">
        <v>303</v>
      </c>
      <c r="D1126" s="181" t="s">
        <v>410</v>
      </c>
      <c r="E1126" s="181" t="s">
        <v>108</v>
      </c>
      <c r="F1126" s="181" t="s">
        <v>332</v>
      </c>
      <c r="G1126" s="182" t="str">
        <f>VLOOKUP(Repository_table[[#This Row],[Country of Destination]],$T$11:$U$45,2,)</f>
        <v>Europe and Central Asia</v>
      </c>
      <c r="H1126" s="181" t="s">
        <v>233</v>
      </c>
      <c r="I1126" s="181" t="s">
        <v>306</v>
      </c>
      <c r="J1126" s="183">
        <v>3454943</v>
      </c>
      <c r="K1126" s="184"/>
      <c r="L1126" s="188"/>
      <c r="N1126" s="143"/>
    </row>
    <row r="1127" spans="1:14" s="19" customFormat="1" x14ac:dyDescent="0.2">
      <c r="A1127" s="179">
        <v>43809</v>
      </c>
      <c r="B1127" s="180" t="s">
        <v>61</v>
      </c>
      <c r="C1127" s="180" t="s">
        <v>61</v>
      </c>
      <c r="D1127" s="181" t="s">
        <v>407</v>
      </c>
      <c r="E1127" s="181" t="s">
        <v>108</v>
      </c>
      <c r="F1127" s="181" t="s">
        <v>81</v>
      </c>
      <c r="G1127" s="182" t="str">
        <f>VLOOKUP(Repository_table[[#This Row],[Country of Destination]],$T$11:$U$45,2,)</f>
        <v>East Asia and Pacific</v>
      </c>
      <c r="H1127" s="181" t="s">
        <v>430</v>
      </c>
      <c r="I1127" s="181" t="s">
        <v>270</v>
      </c>
      <c r="J1127" s="183">
        <v>3508137</v>
      </c>
      <c r="K1127" s="184"/>
      <c r="L1127" s="188"/>
      <c r="N1127" s="143"/>
    </row>
    <row r="1128" spans="1:14" s="19" customFormat="1" x14ac:dyDescent="0.2">
      <c r="A1128" s="179">
        <v>43810</v>
      </c>
      <c r="B1128" s="180" t="s">
        <v>193</v>
      </c>
      <c r="C1128" s="180" t="s">
        <v>211</v>
      </c>
      <c r="D1128" s="181" t="s">
        <v>267</v>
      </c>
      <c r="E1128" s="181" t="s">
        <v>108</v>
      </c>
      <c r="F1128" s="181" t="s">
        <v>112</v>
      </c>
      <c r="G1128" s="182" t="str">
        <f>VLOOKUP(Repository_table[[#This Row],[Country of Destination]],$T$11:$U$45,2,)</f>
        <v>Latin America and the Caribbean</v>
      </c>
      <c r="H1128" s="181" t="s">
        <v>166</v>
      </c>
      <c r="I1128" s="181" t="s">
        <v>263</v>
      </c>
      <c r="J1128" s="183">
        <v>3211763</v>
      </c>
      <c r="K1128" s="184"/>
      <c r="L1128" s="188"/>
      <c r="N1128" s="143"/>
    </row>
    <row r="1129" spans="1:14" s="19" customFormat="1" x14ac:dyDescent="0.2">
      <c r="A1129" s="179">
        <v>43810</v>
      </c>
      <c r="B1129" s="180" t="s">
        <v>193</v>
      </c>
      <c r="C1129" s="180" t="s">
        <v>89</v>
      </c>
      <c r="D1129" s="181" t="s">
        <v>266</v>
      </c>
      <c r="E1129" s="181" t="s">
        <v>194</v>
      </c>
      <c r="F1129" s="181" t="s">
        <v>112</v>
      </c>
      <c r="G1129" s="182" t="str">
        <f>VLOOKUP(Repository_table[[#This Row],[Country of Destination]],$T$11:$U$45,2,)</f>
        <v>Latin America and the Caribbean</v>
      </c>
      <c r="H1129" s="181" t="s">
        <v>166</v>
      </c>
      <c r="I1129" s="181" t="s">
        <v>263</v>
      </c>
      <c r="J1129" s="183">
        <v>424186</v>
      </c>
      <c r="K1129" s="184"/>
      <c r="L1129" s="188" t="s">
        <v>70</v>
      </c>
      <c r="N1129" s="143"/>
    </row>
    <row r="1130" spans="1:14" s="19" customFormat="1" x14ac:dyDescent="0.2">
      <c r="A1130" s="179">
        <v>43811</v>
      </c>
      <c r="B1130" s="180" t="s">
        <v>394</v>
      </c>
      <c r="C1130" s="180" t="s">
        <v>468</v>
      </c>
      <c r="D1130" s="181" t="s">
        <v>423</v>
      </c>
      <c r="E1130" s="181" t="s">
        <v>108</v>
      </c>
      <c r="F1130" s="181" t="s">
        <v>68</v>
      </c>
      <c r="G1130" s="182" t="str">
        <f>VLOOKUP(Repository_table[[#This Row],[Country of Destination]],$T$11:$U$45,2,)</f>
        <v>South Asia</v>
      </c>
      <c r="H1130" s="181" t="s">
        <v>207</v>
      </c>
      <c r="I1130" s="181" t="s">
        <v>395</v>
      </c>
      <c r="J1130" s="183">
        <v>3696932</v>
      </c>
      <c r="K1130" s="184"/>
      <c r="L1130" s="188"/>
      <c r="N1130" s="143"/>
    </row>
    <row r="1131" spans="1:14" s="19" customFormat="1" x14ac:dyDescent="0.2">
      <c r="A1131" s="179">
        <v>43811</v>
      </c>
      <c r="B1131" s="180" t="s">
        <v>61</v>
      </c>
      <c r="C1131" s="180" t="s">
        <v>61</v>
      </c>
      <c r="D1131" s="181" t="s">
        <v>429</v>
      </c>
      <c r="E1131" s="181" t="s">
        <v>108</v>
      </c>
      <c r="F1131" s="181" t="s">
        <v>185</v>
      </c>
      <c r="G1131" s="182" t="str">
        <f>VLOOKUP(Repository_table[[#This Row],[Country of Destination]],$T$11:$U$45,2,)</f>
        <v>Latin America and the Caribbean</v>
      </c>
      <c r="H1131" s="181" t="s">
        <v>451</v>
      </c>
      <c r="I1131" s="181" t="s">
        <v>270</v>
      </c>
      <c r="J1131" s="183">
        <v>500857</v>
      </c>
      <c r="K1131" s="184"/>
      <c r="L1131" s="188"/>
      <c r="N1131" s="143"/>
    </row>
    <row r="1132" spans="1:14" s="19" customFormat="1" x14ac:dyDescent="0.2">
      <c r="A1132" s="179">
        <v>43811</v>
      </c>
      <c r="B1132" s="180" t="s">
        <v>61</v>
      </c>
      <c r="C1132" s="180" t="s">
        <v>61</v>
      </c>
      <c r="D1132" s="181" t="s">
        <v>429</v>
      </c>
      <c r="E1132" s="181" t="s">
        <v>108</v>
      </c>
      <c r="F1132" s="181" t="s">
        <v>276</v>
      </c>
      <c r="G1132" s="182" t="str">
        <f>VLOOKUP(Repository_table[[#This Row],[Country of Destination]],$T$11:$U$45,2,)</f>
        <v>Latin America and the Caribbean</v>
      </c>
      <c r="H1132" s="181" t="s">
        <v>451</v>
      </c>
      <c r="I1132" s="181" t="s">
        <v>270</v>
      </c>
      <c r="J1132" s="183">
        <v>2435064</v>
      </c>
      <c r="K1132" s="184"/>
      <c r="L1132" s="188"/>
      <c r="N1132" s="143"/>
    </row>
    <row r="1133" spans="1:14" s="19" customFormat="1" x14ac:dyDescent="0.2">
      <c r="A1133" s="179">
        <v>43812</v>
      </c>
      <c r="B1133" s="180" t="s">
        <v>61</v>
      </c>
      <c r="C1133" s="180" t="s">
        <v>61</v>
      </c>
      <c r="D1133" s="181" t="s">
        <v>291</v>
      </c>
      <c r="E1133" s="181" t="s">
        <v>108</v>
      </c>
      <c r="F1133" s="181" t="s">
        <v>124</v>
      </c>
      <c r="G1133" s="182" t="str">
        <f>VLOOKUP(Repository_table[[#This Row],[Country of Destination]],$T$11:$U$45,2,)</f>
        <v>Europe and Central Asia</v>
      </c>
      <c r="H1133" s="181" t="s">
        <v>228</v>
      </c>
      <c r="I1133" s="181" t="s">
        <v>270</v>
      </c>
      <c r="J1133" s="183">
        <v>2940781</v>
      </c>
      <c r="K1133" s="184"/>
      <c r="L1133" s="188"/>
      <c r="N1133" s="143"/>
    </row>
    <row r="1134" spans="1:14" s="19" customFormat="1" x14ac:dyDescent="0.2">
      <c r="A1134" s="179">
        <v>43812</v>
      </c>
      <c r="B1134" s="180" t="s">
        <v>475</v>
      </c>
      <c r="C1134" s="180" t="s">
        <v>89</v>
      </c>
      <c r="D1134" s="181" t="s">
        <v>476</v>
      </c>
      <c r="E1134" s="181" t="s">
        <v>194</v>
      </c>
      <c r="F1134" s="181" t="s">
        <v>116</v>
      </c>
      <c r="G1134" s="182" t="str">
        <f>VLOOKUP(Repository_table[[#This Row],[Country of Destination]],$T$11:$U$45,2,)</f>
        <v>South Asia</v>
      </c>
      <c r="H1134" s="181" t="s">
        <v>359</v>
      </c>
      <c r="I1134" s="181" t="s">
        <v>307</v>
      </c>
      <c r="J1134" s="183">
        <v>3252650</v>
      </c>
      <c r="K1134" s="184"/>
      <c r="L1134" s="188" t="s">
        <v>367</v>
      </c>
      <c r="N1134" s="143"/>
    </row>
    <row r="1135" spans="1:14" s="19" customFormat="1" ht="25.5" x14ac:dyDescent="0.2">
      <c r="A1135" s="179">
        <v>43813</v>
      </c>
      <c r="B1135" s="180" t="s">
        <v>445</v>
      </c>
      <c r="C1135" s="180" t="s">
        <v>471</v>
      </c>
      <c r="D1135" s="181" t="s">
        <v>472</v>
      </c>
      <c r="E1135" s="181" t="s">
        <v>108</v>
      </c>
      <c r="F1135" s="181" t="s">
        <v>113</v>
      </c>
      <c r="G1135" s="182" t="str">
        <f>VLOOKUP(Repository_table[[#This Row],[Country of Destination]],$T$11:$U$45,2,)</f>
        <v>East Asia and Pacific</v>
      </c>
      <c r="H1135" s="181" t="s">
        <v>283</v>
      </c>
      <c r="I1135" s="181" t="s">
        <v>442</v>
      </c>
      <c r="J1135" s="183">
        <v>3000809</v>
      </c>
      <c r="K1135" s="184"/>
      <c r="L1135" s="188"/>
      <c r="N1135" s="143"/>
    </row>
    <row r="1136" spans="1:14" s="19" customFormat="1" x14ac:dyDescent="0.2">
      <c r="A1136" s="179">
        <v>43813</v>
      </c>
      <c r="B1136" s="180" t="s">
        <v>61</v>
      </c>
      <c r="C1136" s="180" t="s">
        <v>61</v>
      </c>
      <c r="D1136" s="181" t="s">
        <v>291</v>
      </c>
      <c r="E1136" s="181" t="s">
        <v>108</v>
      </c>
      <c r="F1136" s="181" t="s">
        <v>204</v>
      </c>
      <c r="G1136" s="182" t="str">
        <f>VLOOKUP(Repository_table[[#This Row],[Country of Destination]],$T$11:$U$45,2,)</f>
        <v>Europe and Central Asia</v>
      </c>
      <c r="H1136" s="181" t="s">
        <v>114</v>
      </c>
      <c r="I1136" s="181" t="s">
        <v>270</v>
      </c>
      <c r="J1136" s="183">
        <v>3679685</v>
      </c>
      <c r="K1136" s="184"/>
      <c r="L1136" s="188"/>
      <c r="N1136" s="143"/>
    </row>
    <row r="1137" spans="1:14" s="19" customFormat="1" x14ac:dyDescent="0.2">
      <c r="A1137" s="179">
        <v>43813</v>
      </c>
      <c r="B1137" s="180" t="s">
        <v>61</v>
      </c>
      <c r="C1137" s="180" t="s">
        <v>61</v>
      </c>
      <c r="D1137" s="181" t="s">
        <v>291</v>
      </c>
      <c r="E1137" s="181" t="s">
        <v>108</v>
      </c>
      <c r="F1137" s="181" t="s">
        <v>241</v>
      </c>
      <c r="G1137" s="182" t="str">
        <f>VLOOKUP(Repository_table[[#This Row],[Country of Destination]],$T$11:$U$45,2,)</f>
        <v>Europe and Central Asia</v>
      </c>
      <c r="H1137" s="181" t="s">
        <v>382</v>
      </c>
      <c r="I1137" s="181" t="s">
        <v>270</v>
      </c>
      <c r="J1137" s="183">
        <v>3455600</v>
      </c>
      <c r="K1137" s="184"/>
      <c r="L1137" s="188"/>
      <c r="N1137" s="143"/>
    </row>
    <row r="1138" spans="1:14" s="19" customFormat="1" ht="25.5" x14ac:dyDescent="0.2">
      <c r="A1138" s="179">
        <v>43814</v>
      </c>
      <c r="B1138" s="180" t="s">
        <v>302</v>
      </c>
      <c r="C1138" s="180" t="s">
        <v>303</v>
      </c>
      <c r="D1138" s="181" t="s">
        <v>410</v>
      </c>
      <c r="E1138" s="181" t="s">
        <v>108</v>
      </c>
      <c r="F1138" s="181" t="s">
        <v>369</v>
      </c>
      <c r="G1138" s="182" t="str">
        <f>VLOOKUP(Repository_table[[#This Row],[Country of Destination]],$T$11:$U$45,2,)</f>
        <v>East Asia and Pacific</v>
      </c>
      <c r="H1138" s="181" t="s">
        <v>117</v>
      </c>
      <c r="I1138" s="181" t="s">
        <v>306</v>
      </c>
      <c r="J1138" s="183">
        <v>3658050</v>
      </c>
      <c r="K1138" s="184"/>
      <c r="L1138" s="188"/>
      <c r="N1138" s="143"/>
    </row>
    <row r="1139" spans="1:14" s="19" customFormat="1" x14ac:dyDescent="0.2">
      <c r="A1139" s="179">
        <v>43814</v>
      </c>
      <c r="B1139" s="180" t="s">
        <v>61</v>
      </c>
      <c r="C1139" s="180" t="s">
        <v>61</v>
      </c>
      <c r="D1139" s="181" t="s">
        <v>291</v>
      </c>
      <c r="E1139" s="181" t="s">
        <v>108</v>
      </c>
      <c r="F1139" s="181" t="s">
        <v>253</v>
      </c>
      <c r="G1139" s="182" t="str">
        <f>VLOOKUP(Repository_table[[#This Row],[Country of Destination]],$T$11:$U$45,2,)</f>
        <v>Europe and Central Asia</v>
      </c>
      <c r="H1139" s="181" t="s">
        <v>319</v>
      </c>
      <c r="I1139" s="181" t="s">
        <v>270</v>
      </c>
      <c r="J1139" s="183">
        <v>3258377</v>
      </c>
      <c r="K1139" s="184"/>
      <c r="L1139" s="188"/>
      <c r="N1139" s="143"/>
    </row>
    <row r="1140" spans="1:14" s="19" customFormat="1" ht="25.5" x14ac:dyDescent="0.2">
      <c r="A1140" s="179">
        <v>43815</v>
      </c>
      <c r="B1140" s="180" t="s">
        <v>302</v>
      </c>
      <c r="C1140" s="180" t="s">
        <v>303</v>
      </c>
      <c r="D1140" s="181" t="s">
        <v>411</v>
      </c>
      <c r="E1140" s="181" t="s">
        <v>108</v>
      </c>
      <c r="F1140" s="181" t="s">
        <v>76</v>
      </c>
      <c r="G1140" s="182" t="str">
        <f>VLOOKUP(Repository_table[[#This Row],[Country of Destination]],$T$11:$U$45,2,)</f>
        <v>Latin America and the Caribbean</v>
      </c>
      <c r="H1140" s="181" t="s">
        <v>137</v>
      </c>
      <c r="I1140" s="181" t="s">
        <v>306</v>
      </c>
      <c r="J1140" s="183">
        <v>3401726</v>
      </c>
      <c r="K1140" s="184"/>
      <c r="L1140" s="188"/>
      <c r="N1140" s="143"/>
    </row>
    <row r="1141" spans="1:14" s="19" customFormat="1" x14ac:dyDescent="0.2">
      <c r="A1141" s="179">
        <v>43815</v>
      </c>
      <c r="B1141" s="180" t="s">
        <v>193</v>
      </c>
      <c r="C1141" s="180" t="s">
        <v>212</v>
      </c>
      <c r="D1141" s="181" t="s">
        <v>262</v>
      </c>
      <c r="E1141" s="181" t="s">
        <v>108</v>
      </c>
      <c r="F1141" s="181" t="s">
        <v>81</v>
      </c>
      <c r="G1141" s="182" t="str">
        <f>VLOOKUP(Repository_table[[#This Row],[Country of Destination]],$T$11:$U$45,2,)</f>
        <v>East Asia and Pacific</v>
      </c>
      <c r="H1141" s="181" t="s">
        <v>466</v>
      </c>
      <c r="I1141" s="181" t="s">
        <v>263</v>
      </c>
      <c r="J1141" s="183">
        <v>3448418</v>
      </c>
      <c r="K1141" s="184"/>
      <c r="L1141" s="188"/>
      <c r="N1141" s="143"/>
    </row>
    <row r="1142" spans="1:14" s="19" customFormat="1" x14ac:dyDescent="0.2">
      <c r="A1142" s="179">
        <v>43815</v>
      </c>
      <c r="B1142" s="180" t="s">
        <v>61</v>
      </c>
      <c r="C1142" s="180" t="s">
        <v>61</v>
      </c>
      <c r="D1142" s="181" t="s">
        <v>291</v>
      </c>
      <c r="E1142" s="181" t="s">
        <v>108</v>
      </c>
      <c r="F1142" s="181" t="s">
        <v>241</v>
      </c>
      <c r="G1142" s="182" t="str">
        <f>VLOOKUP(Repository_table[[#This Row],[Country of Destination]],$T$11:$U$45,2,)</f>
        <v>Europe and Central Asia</v>
      </c>
      <c r="H1142" s="181" t="s">
        <v>299</v>
      </c>
      <c r="I1142" s="181" t="s">
        <v>270</v>
      </c>
      <c r="J1142" s="183">
        <v>3516893</v>
      </c>
      <c r="K1142" s="184"/>
      <c r="L1142" s="188"/>
      <c r="N1142" s="143"/>
    </row>
    <row r="1143" spans="1:14" s="19" customFormat="1" ht="25.5" x14ac:dyDescent="0.2">
      <c r="A1143" s="179">
        <v>43816</v>
      </c>
      <c r="B1143" s="180" t="s">
        <v>444</v>
      </c>
      <c r="C1143" s="180" t="s">
        <v>444</v>
      </c>
      <c r="D1143" s="181" t="s">
        <v>441</v>
      </c>
      <c r="E1143" s="181" t="s">
        <v>194</v>
      </c>
      <c r="F1143" s="181" t="s">
        <v>253</v>
      </c>
      <c r="G1143" s="182" t="str">
        <f>VLOOKUP(Repository_table[[#This Row],[Country of Destination]],$T$11:$U$45,2,)</f>
        <v>Europe and Central Asia</v>
      </c>
      <c r="H1143" s="181" t="s">
        <v>141</v>
      </c>
      <c r="I1143" s="181" t="s">
        <v>442</v>
      </c>
      <c r="J1143" s="183">
        <v>2955010</v>
      </c>
      <c r="K1143" s="184"/>
      <c r="L1143" s="188" t="s">
        <v>367</v>
      </c>
      <c r="N1143" s="143"/>
    </row>
    <row r="1144" spans="1:14" s="19" customFormat="1" x14ac:dyDescent="0.2">
      <c r="A1144" s="179">
        <v>43816</v>
      </c>
      <c r="B1144" s="180" t="s">
        <v>61</v>
      </c>
      <c r="C1144" s="180" t="s">
        <v>61</v>
      </c>
      <c r="D1144" s="181" t="s">
        <v>291</v>
      </c>
      <c r="E1144" s="181" t="s">
        <v>108</v>
      </c>
      <c r="F1144" s="181" t="s">
        <v>253</v>
      </c>
      <c r="G1144" s="182" t="str">
        <f>VLOOKUP(Repository_table[[#This Row],[Country of Destination]],$T$11:$U$45,2,)</f>
        <v>Europe and Central Asia</v>
      </c>
      <c r="H1144" s="181" t="s">
        <v>245</v>
      </c>
      <c r="I1144" s="181" t="s">
        <v>270</v>
      </c>
      <c r="J1144" s="183">
        <v>3251361</v>
      </c>
      <c r="K1144" s="184"/>
      <c r="L1144" s="188"/>
      <c r="N1144" s="143"/>
    </row>
    <row r="1145" spans="1:14" s="19" customFormat="1" x14ac:dyDescent="0.2">
      <c r="A1145" s="179">
        <v>43817</v>
      </c>
      <c r="B1145" s="180" t="s">
        <v>394</v>
      </c>
      <c r="C1145" s="180" t="s">
        <v>468</v>
      </c>
      <c r="D1145" s="181" t="s">
        <v>423</v>
      </c>
      <c r="E1145" s="181" t="s">
        <v>108</v>
      </c>
      <c r="F1145" s="181" t="s">
        <v>124</v>
      </c>
      <c r="G1145" s="182" t="str">
        <f>VLOOKUP(Repository_table[[#This Row],[Country of Destination]],$T$11:$U$45,2,)</f>
        <v>Europe and Central Asia</v>
      </c>
      <c r="H1145" s="181" t="s">
        <v>350</v>
      </c>
      <c r="I1145" s="181" t="s">
        <v>395</v>
      </c>
      <c r="J1145" s="183">
        <v>3296389</v>
      </c>
      <c r="K1145" s="184"/>
      <c r="L1145" s="188"/>
      <c r="N1145" s="143"/>
    </row>
    <row r="1146" spans="1:14" s="19" customFormat="1" ht="25.5" x14ac:dyDescent="0.2">
      <c r="A1146" s="179">
        <v>43817</v>
      </c>
      <c r="B1146" s="180" t="s">
        <v>302</v>
      </c>
      <c r="C1146" s="180" t="s">
        <v>303</v>
      </c>
      <c r="D1146" s="181" t="s">
        <v>410</v>
      </c>
      <c r="E1146" s="181" t="s">
        <v>108</v>
      </c>
      <c r="F1146" s="181" t="s">
        <v>197</v>
      </c>
      <c r="G1146" s="182" t="str">
        <f>VLOOKUP(Repository_table[[#This Row],[Country of Destination]],$T$11:$U$45,2,)</f>
        <v>Europe and Central Asia</v>
      </c>
      <c r="H1146" s="181" t="s">
        <v>345</v>
      </c>
      <c r="I1146" s="181" t="s">
        <v>306</v>
      </c>
      <c r="J1146" s="183">
        <v>3354955</v>
      </c>
      <c r="K1146" s="184"/>
      <c r="L1146" s="188"/>
      <c r="N1146" s="143"/>
    </row>
    <row r="1147" spans="1:14" s="19" customFormat="1" x14ac:dyDescent="0.2">
      <c r="A1147" s="179">
        <v>43817</v>
      </c>
      <c r="B1147" s="180" t="s">
        <v>61</v>
      </c>
      <c r="C1147" s="180" t="s">
        <v>61</v>
      </c>
      <c r="D1147" s="181" t="s">
        <v>291</v>
      </c>
      <c r="E1147" s="181" t="s">
        <v>108</v>
      </c>
      <c r="F1147" s="181" t="s">
        <v>374</v>
      </c>
      <c r="G1147" s="182" t="str">
        <f>VLOOKUP(Repository_table[[#This Row],[Country of Destination]],$T$11:$U$45,2,)</f>
        <v>Europe and Central Asia</v>
      </c>
      <c r="H1147" s="181" t="s">
        <v>305</v>
      </c>
      <c r="I1147" s="181" t="s">
        <v>270</v>
      </c>
      <c r="J1147" s="183">
        <v>3705373</v>
      </c>
      <c r="K1147" s="184"/>
      <c r="L1147" s="188"/>
      <c r="N1147" s="143"/>
    </row>
    <row r="1148" spans="1:14" s="19" customFormat="1" x14ac:dyDescent="0.2">
      <c r="A1148" s="179">
        <v>43818</v>
      </c>
      <c r="B1148" s="180" t="s">
        <v>61</v>
      </c>
      <c r="C1148" s="180" t="s">
        <v>61</v>
      </c>
      <c r="D1148" s="181" t="s">
        <v>292</v>
      </c>
      <c r="E1148" s="181" t="s">
        <v>108</v>
      </c>
      <c r="F1148" s="181" t="s">
        <v>113</v>
      </c>
      <c r="G1148" s="182" t="str">
        <f>VLOOKUP(Repository_table[[#This Row],[Country of Destination]],$T$11:$U$45,2,)</f>
        <v>East Asia and Pacific</v>
      </c>
      <c r="H1148" s="181" t="s">
        <v>188</v>
      </c>
      <c r="I1148" s="181" t="s">
        <v>270</v>
      </c>
      <c r="J1148" s="183">
        <v>3695051</v>
      </c>
      <c r="K1148" s="184"/>
      <c r="L1148" s="188"/>
      <c r="N1148" s="143"/>
    </row>
    <row r="1149" spans="1:14" s="19" customFormat="1" ht="25.5" x14ac:dyDescent="0.2">
      <c r="A1149" s="179">
        <v>43819</v>
      </c>
      <c r="B1149" s="180" t="s">
        <v>302</v>
      </c>
      <c r="C1149" s="180" t="s">
        <v>303</v>
      </c>
      <c r="D1149" s="181" t="s">
        <v>411</v>
      </c>
      <c r="E1149" s="181" t="s">
        <v>108</v>
      </c>
      <c r="F1149" s="181" t="s">
        <v>113</v>
      </c>
      <c r="G1149" s="182" t="str">
        <f>VLOOKUP(Repository_table[[#This Row],[Country of Destination]],$T$11:$U$45,2,)</f>
        <v>East Asia and Pacific</v>
      </c>
      <c r="H1149" s="181" t="s">
        <v>467</v>
      </c>
      <c r="I1149" s="181" t="s">
        <v>306</v>
      </c>
      <c r="J1149" s="183">
        <v>3574057</v>
      </c>
      <c r="K1149" s="184"/>
      <c r="L1149" s="188"/>
      <c r="N1149" s="143"/>
    </row>
    <row r="1150" spans="1:14" s="19" customFormat="1" x14ac:dyDescent="0.2">
      <c r="A1150" s="179">
        <v>43819</v>
      </c>
      <c r="B1150" s="180" t="s">
        <v>193</v>
      </c>
      <c r="C1150" s="180" t="s">
        <v>211</v>
      </c>
      <c r="D1150" s="181" t="s">
        <v>262</v>
      </c>
      <c r="E1150" s="181" t="s">
        <v>108</v>
      </c>
      <c r="F1150" s="181" t="s">
        <v>68</v>
      </c>
      <c r="G1150" s="182" t="str">
        <f>VLOOKUP(Repository_table[[#This Row],[Country of Destination]],$T$11:$U$45,2,)</f>
        <v>South Asia</v>
      </c>
      <c r="H1150" s="181" t="s">
        <v>181</v>
      </c>
      <c r="I1150" s="181" t="s">
        <v>263</v>
      </c>
      <c r="J1150" s="183">
        <v>3392887</v>
      </c>
      <c r="K1150" s="184"/>
      <c r="L1150" s="188"/>
      <c r="N1150" s="143"/>
    </row>
    <row r="1151" spans="1:14" s="19" customFormat="1" ht="25.5" x14ac:dyDescent="0.2">
      <c r="A1151" s="179">
        <v>43819</v>
      </c>
      <c r="B1151" s="180" t="s">
        <v>444</v>
      </c>
      <c r="C1151" s="180" t="s">
        <v>471</v>
      </c>
      <c r="D1151" s="181" t="s">
        <v>473</v>
      </c>
      <c r="E1151" s="181" t="s">
        <v>108</v>
      </c>
      <c r="F1151" s="181" t="s">
        <v>81</v>
      </c>
      <c r="G1151" s="182" t="str">
        <f>VLOOKUP(Repository_table[[#This Row],[Country of Destination]],$T$11:$U$45,2,)</f>
        <v>East Asia and Pacific</v>
      </c>
      <c r="H1151" s="181" t="s">
        <v>474</v>
      </c>
      <c r="I1151" s="181" t="s">
        <v>442</v>
      </c>
      <c r="J1151" s="183">
        <v>3606752</v>
      </c>
      <c r="K1151" s="184"/>
      <c r="L1151" s="188"/>
      <c r="N1151" s="143"/>
    </row>
    <row r="1152" spans="1:14" s="19" customFormat="1" x14ac:dyDescent="0.2">
      <c r="A1152" s="179">
        <v>43819</v>
      </c>
      <c r="B1152" s="180" t="s">
        <v>61</v>
      </c>
      <c r="C1152" s="180" t="s">
        <v>61</v>
      </c>
      <c r="D1152" s="181" t="s">
        <v>428</v>
      </c>
      <c r="E1152" s="181" t="s">
        <v>108</v>
      </c>
      <c r="F1152" s="181" t="s">
        <v>113</v>
      </c>
      <c r="G1152" s="182" t="str">
        <f>VLOOKUP(Repository_table[[#This Row],[Country of Destination]],$T$11:$U$45,2,)</f>
        <v>East Asia and Pacific</v>
      </c>
      <c r="H1152" s="181" t="s">
        <v>465</v>
      </c>
      <c r="I1152" s="181" t="s">
        <v>270</v>
      </c>
      <c r="J1152" s="183">
        <v>3400188</v>
      </c>
      <c r="K1152" s="184"/>
      <c r="L1152" s="188"/>
      <c r="N1152" s="143"/>
    </row>
    <row r="1153" spans="1:14" s="19" customFormat="1" x14ac:dyDescent="0.2">
      <c r="A1153" s="179">
        <v>43819</v>
      </c>
      <c r="B1153" s="180" t="s">
        <v>61</v>
      </c>
      <c r="C1153" s="180" t="s">
        <v>61</v>
      </c>
      <c r="D1153" s="181" t="s">
        <v>292</v>
      </c>
      <c r="E1153" s="181" t="s">
        <v>108</v>
      </c>
      <c r="F1153" s="181" t="s">
        <v>113</v>
      </c>
      <c r="G1153" s="182" t="str">
        <f>VLOOKUP(Repository_table[[#This Row],[Country of Destination]],$T$11:$U$45,2,)</f>
        <v>East Asia and Pacific</v>
      </c>
      <c r="H1153" s="181" t="s">
        <v>160</v>
      </c>
      <c r="I1153" s="181" t="s">
        <v>270</v>
      </c>
      <c r="J1153" s="183">
        <v>3686759</v>
      </c>
      <c r="K1153" s="184"/>
      <c r="L1153" s="188"/>
      <c r="N1153" s="143"/>
    </row>
    <row r="1154" spans="1:14" s="19" customFormat="1" x14ac:dyDescent="0.2">
      <c r="A1154" s="179">
        <v>43819</v>
      </c>
      <c r="B1154" s="180" t="s">
        <v>61</v>
      </c>
      <c r="C1154" s="180" t="s">
        <v>61</v>
      </c>
      <c r="D1154" s="181" t="s">
        <v>291</v>
      </c>
      <c r="E1154" s="181" t="s">
        <v>108</v>
      </c>
      <c r="F1154" s="181" t="s">
        <v>374</v>
      </c>
      <c r="G1154" s="182" t="str">
        <f>VLOOKUP(Repository_table[[#This Row],[Country of Destination]],$T$11:$U$45,2,)</f>
        <v>Europe and Central Asia</v>
      </c>
      <c r="H1154" s="181" t="s">
        <v>461</v>
      </c>
      <c r="I1154" s="181" t="s">
        <v>270</v>
      </c>
      <c r="J1154" s="183">
        <v>3446653</v>
      </c>
      <c r="K1154" s="184"/>
      <c r="L1154" s="188"/>
      <c r="N1154" s="143"/>
    </row>
    <row r="1155" spans="1:14" s="19" customFormat="1" x14ac:dyDescent="0.2">
      <c r="A1155" s="179">
        <v>43820</v>
      </c>
      <c r="B1155" s="180" t="s">
        <v>61</v>
      </c>
      <c r="C1155" s="180" t="s">
        <v>61</v>
      </c>
      <c r="D1155" s="181" t="s">
        <v>291</v>
      </c>
      <c r="E1155" s="181" t="s">
        <v>108</v>
      </c>
      <c r="F1155" s="181" t="s">
        <v>204</v>
      </c>
      <c r="G1155" s="182" t="str">
        <f>VLOOKUP(Repository_table[[#This Row],[Country of Destination]],$T$11:$U$45,2,)</f>
        <v>Europe and Central Asia</v>
      </c>
      <c r="H1155" s="181" t="s">
        <v>175</v>
      </c>
      <c r="I1155" s="181" t="s">
        <v>270</v>
      </c>
      <c r="J1155" s="183">
        <v>2965585</v>
      </c>
      <c r="K1155" s="184"/>
      <c r="L1155" s="188"/>
      <c r="N1155" s="143"/>
    </row>
    <row r="1156" spans="1:14" s="19" customFormat="1" x14ac:dyDescent="0.2">
      <c r="A1156" s="179">
        <v>43822</v>
      </c>
      <c r="B1156" s="180" t="s">
        <v>394</v>
      </c>
      <c r="C1156" s="180" t="s">
        <v>470</v>
      </c>
      <c r="D1156" s="181" t="s">
        <v>423</v>
      </c>
      <c r="E1156" s="181" t="s">
        <v>108</v>
      </c>
      <c r="F1156" s="181" t="s">
        <v>113</v>
      </c>
      <c r="G1156" s="182" t="str">
        <f>VLOOKUP(Repository_table[[#This Row],[Country of Destination]],$T$11:$U$45,2,)</f>
        <v>East Asia and Pacific</v>
      </c>
      <c r="H1156" s="181" t="s">
        <v>161</v>
      </c>
      <c r="I1156" s="181" t="s">
        <v>395</v>
      </c>
      <c r="J1156" s="183">
        <v>3392517</v>
      </c>
      <c r="K1156" s="184"/>
      <c r="L1156" s="188"/>
      <c r="N1156" s="143"/>
    </row>
    <row r="1157" spans="1:14" s="19" customFormat="1" ht="25.5" x14ac:dyDescent="0.2">
      <c r="A1157" s="179">
        <v>43822</v>
      </c>
      <c r="B1157" s="180" t="s">
        <v>302</v>
      </c>
      <c r="C1157" s="180" t="s">
        <v>303</v>
      </c>
      <c r="D1157" s="181" t="s">
        <v>410</v>
      </c>
      <c r="E1157" s="181" t="s">
        <v>108</v>
      </c>
      <c r="F1157" s="181" t="s">
        <v>197</v>
      </c>
      <c r="G1157" s="182" t="str">
        <f>VLOOKUP(Repository_table[[#This Row],[Country of Destination]],$T$11:$U$45,2,)</f>
        <v>Europe and Central Asia</v>
      </c>
      <c r="H1157" s="181" t="s">
        <v>143</v>
      </c>
      <c r="I1157" s="181" t="s">
        <v>306</v>
      </c>
      <c r="J1157" s="183">
        <v>3284128</v>
      </c>
      <c r="K1157" s="184"/>
      <c r="L1157" s="188"/>
      <c r="N1157" s="143"/>
    </row>
    <row r="1158" spans="1:14" s="19" customFormat="1" x14ac:dyDescent="0.2">
      <c r="A1158" s="179">
        <v>43822</v>
      </c>
      <c r="B1158" s="180" t="s">
        <v>61</v>
      </c>
      <c r="C1158" s="180" t="s">
        <v>61</v>
      </c>
      <c r="D1158" s="181" t="s">
        <v>429</v>
      </c>
      <c r="E1158" s="181" t="s">
        <v>108</v>
      </c>
      <c r="F1158" s="181" t="s">
        <v>241</v>
      </c>
      <c r="G1158" s="182" t="str">
        <f>VLOOKUP(Repository_table[[#This Row],[Country of Destination]],$T$11:$U$45,2,)</f>
        <v>Europe and Central Asia</v>
      </c>
      <c r="H1158" s="181" t="s">
        <v>383</v>
      </c>
      <c r="I1158" s="181" t="s">
        <v>270</v>
      </c>
      <c r="J1158" s="183">
        <v>3266549</v>
      </c>
      <c r="K1158" s="184"/>
      <c r="L1158" s="188"/>
      <c r="N1158" s="143"/>
    </row>
    <row r="1159" spans="1:14" s="19" customFormat="1" x14ac:dyDescent="0.2">
      <c r="A1159" s="179">
        <v>43823</v>
      </c>
      <c r="B1159" s="180" t="s">
        <v>61</v>
      </c>
      <c r="C1159" s="180" t="s">
        <v>61</v>
      </c>
      <c r="D1159" s="181" t="s">
        <v>291</v>
      </c>
      <c r="E1159" s="181" t="s">
        <v>108</v>
      </c>
      <c r="F1159" s="181" t="s">
        <v>197</v>
      </c>
      <c r="G1159" s="182" t="str">
        <f>VLOOKUP(Repository_table[[#This Row],[Country of Destination]],$T$11:$U$45,2,)</f>
        <v>Europe and Central Asia</v>
      </c>
      <c r="H1159" s="181" t="s">
        <v>316</v>
      </c>
      <c r="I1159" s="181" t="s">
        <v>270</v>
      </c>
      <c r="J1159" s="183">
        <v>3309158</v>
      </c>
      <c r="K1159" s="184"/>
      <c r="L1159" s="188"/>
      <c r="N1159" s="143"/>
    </row>
    <row r="1160" spans="1:14" s="19" customFormat="1" x14ac:dyDescent="0.2">
      <c r="A1160" s="179">
        <v>43824</v>
      </c>
      <c r="B1160" s="180" t="s">
        <v>193</v>
      </c>
      <c r="C1160" s="180" t="s">
        <v>212</v>
      </c>
      <c r="D1160" s="181" t="s">
        <v>262</v>
      </c>
      <c r="E1160" s="181" t="s">
        <v>108</v>
      </c>
      <c r="F1160" s="181" t="s">
        <v>81</v>
      </c>
      <c r="G1160" s="182" t="str">
        <f>VLOOKUP(Repository_table[[#This Row],[Country of Destination]],$T$11:$U$45,2,)</f>
        <v>East Asia and Pacific</v>
      </c>
      <c r="H1160" s="181" t="s">
        <v>415</v>
      </c>
      <c r="I1160" s="181" t="s">
        <v>263</v>
      </c>
      <c r="J1160" s="183">
        <v>3489707</v>
      </c>
      <c r="K1160" s="184"/>
      <c r="L1160" s="188"/>
      <c r="N1160" s="143"/>
    </row>
    <row r="1161" spans="1:14" s="19" customFormat="1" x14ac:dyDescent="0.2">
      <c r="A1161" s="179">
        <v>43824</v>
      </c>
      <c r="B1161" s="180" t="s">
        <v>61</v>
      </c>
      <c r="C1161" s="180" t="s">
        <v>61</v>
      </c>
      <c r="D1161" s="181" t="s">
        <v>292</v>
      </c>
      <c r="E1161" s="181" t="s">
        <v>108</v>
      </c>
      <c r="F1161" s="181" t="s">
        <v>113</v>
      </c>
      <c r="G1161" s="182" t="str">
        <f>VLOOKUP(Repository_table[[#This Row],[Country of Destination]],$T$11:$U$45,2,)</f>
        <v>East Asia and Pacific</v>
      </c>
      <c r="H1161" s="181" t="s">
        <v>296</v>
      </c>
      <c r="I1161" s="181" t="s">
        <v>270</v>
      </c>
      <c r="J1161" s="183">
        <v>3199216</v>
      </c>
      <c r="K1161" s="184"/>
      <c r="L1161" s="188"/>
      <c r="N1161" s="143"/>
    </row>
    <row r="1162" spans="1:14" s="19" customFormat="1" ht="25.5" x14ac:dyDescent="0.2">
      <c r="A1162" s="179">
        <v>43825</v>
      </c>
      <c r="B1162" s="180" t="s">
        <v>302</v>
      </c>
      <c r="C1162" s="180" t="s">
        <v>303</v>
      </c>
      <c r="D1162" s="181" t="s">
        <v>410</v>
      </c>
      <c r="E1162" s="181" t="s">
        <v>108</v>
      </c>
      <c r="F1162" s="181" t="s">
        <v>124</v>
      </c>
      <c r="G1162" s="182" t="str">
        <f>VLOOKUP(Repository_table[[#This Row],[Country of Destination]],$T$11:$U$45,2,)</f>
        <v>Europe and Central Asia</v>
      </c>
      <c r="H1162" s="181" t="s">
        <v>454</v>
      </c>
      <c r="I1162" s="181" t="s">
        <v>306</v>
      </c>
      <c r="J1162" s="183">
        <v>3669658</v>
      </c>
      <c r="K1162" s="184"/>
      <c r="L1162" s="188"/>
      <c r="N1162" s="143"/>
    </row>
    <row r="1163" spans="1:14" s="19" customFormat="1" ht="25.5" x14ac:dyDescent="0.2">
      <c r="A1163" s="179">
        <v>43826</v>
      </c>
      <c r="B1163" s="180" t="s">
        <v>445</v>
      </c>
      <c r="C1163" s="180" t="s">
        <v>471</v>
      </c>
      <c r="D1163" s="181" t="s">
        <v>472</v>
      </c>
      <c r="E1163" s="181" t="s">
        <v>108</v>
      </c>
      <c r="F1163" s="181" t="s">
        <v>76</v>
      </c>
      <c r="G1163" s="182" t="str">
        <f>VLOOKUP(Repository_table[[#This Row],[Country of Destination]],$T$11:$U$45,2,)</f>
        <v>Latin America and the Caribbean</v>
      </c>
      <c r="H1163" s="181" t="s">
        <v>216</v>
      </c>
      <c r="I1163" s="181" t="s">
        <v>442</v>
      </c>
      <c r="J1163" s="183">
        <v>3349814</v>
      </c>
      <c r="K1163" s="184"/>
      <c r="L1163" s="188"/>
      <c r="N1163" s="143"/>
    </row>
    <row r="1164" spans="1:14" s="19" customFormat="1" x14ac:dyDescent="0.2">
      <c r="A1164" s="179">
        <v>43826</v>
      </c>
      <c r="B1164" s="180" t="s">
        <v>61</v>
      </c>
      <c r="C1164" s="180" t="s">
        <v>61</v>
      </c>
      <c r="D1164" s="181" t="s">
        <v>291</v>
      </c>
      <c r="E1164" s="181" t="s">
        <v>108</v>
      </c>
      <c r="F1164" s="181" t="s">
        <v>304</v>
      </c>
      <c r="G1164" s="182" t="str">
        <f>VLOOKUP(Repository_table[[#This Row],[Country of Destination]],$T$11:$U$45,2,)</f>
        <v>Europe and Central Asia</v>
      </c>
      <c r="H1164" s="181" t="s">
        <v>244</v>
      </c>
      <c r="I1164" s="181" t="s">
        <v>270</v>
      </c>
      <c r="J1164" s="183">
        <v>3399725</v>
      </c>
      <c r="K1164" s="184"/>
      <c r="L1164" s="188"/>
      <c r="N1164" s="143"/>
    </row>
    <row r="1165" spans="1:14" s="19" customFormat="1" ht="25.5" x14ac:dyDescent="0.2">
      <c r="A1165" s="179">
        <v>43827</v>
      </c>
      <c r="B1165" s="180" t="s">
        <v>302</v>
      </c>
      <c r="C1165" s="180" t="s">
        <v>303</v>
      </c>
      <c r="D1165" s="181" t="s">
        <v>410</v>
      </c>
      <c r="E1165" s="181" t="s">
        <v>108</v>
      </c>
      <c r="F1165" s="181" t="s">
        <v>124</v>
      </c>
      <c r="G1165" s="182" t="str">
        <f>VLOOKUP(Repository_table[[#This Row],[Country of Destination]],$T$11:$U$45,2,)</f>
        <v>Europe and Central Asia</v>
      </c>
      <c r="H1165" s="181" t="s">
        <v>391</v>
      </c>
      <c r="I1165" s="181" t="s">
        <v>306</v>
      </c>
      <c r="J1165" s="183">
        <v>3183638</v>
      </c>
      <c r="K1165" s="184"/>
      <c r="L1165" s="188"/>
      <c r="N1165" s="143"/>
    </row>
    <row r="1166" spans="1:14" s="19" customFormat="1" x14ac:dyDescent="0.2">
      <c r="A1166" s="179">
        <v>43828</v>
      </c>
      <c r="B1166" s="180" t="s">
        <v>394</v>
      </c>
      <c r="C1166" s="180" t="s">
        <v>468</v>
      </c>
      <c r="D1166" s="181" t="s">
        <v>393</v>
      </c>
      <c r="E1166" s="181" t="s">
        <v>194</v>
      </c>
      <c r="F1166" s="181" t="s">
        <v>204</v>
      </c>
      <c r="G1166" s="182" t="str">
        <f>VLOOKUP(Repository_table[[#This Row],[Country of Destination]],$T$11:$U$45,2,)</f>
        <v>Europe and Central Asia</v>
      </c>
      <c r="H1166" s="181" t="s">
        <v>375</v>
      </c>
      <c r="I1166" s="181" t="s">
        <v>395</v>
      </c>
      <c r="J1166" s="183">
        <v>3334526</v>
      </c>
      <c r="K1166" s="184"/>
      <c r="L1166" s="188" t="s">
        <v>367</v>
      </c>
      <c r="N1166" s="143"/>
    </row>
    <row r="1167" spans="1:14" s="19" customFormat="1" x14ac:dyDescent="0.2">
      <c r="A1167" s="179">
        <v>43828</v>
      </c>
      <c r="B1167" s="180" t="s">
        <v>193</v>
      </c>
      <c r="C1167" s="180" t="s">
        <v>211</v>
      </c>
      <c r="D1167" s="181" t="s">
        <v>262</v>
      </c>
      <c r="E1167" s="181" t="s">
        <v>108</v>
      </c>
      <c r="F1167" s="181" t="s">
        <v>286</v>
      </c>
      <c r="G1167" s="182" t="str">
        <f>VLOOKUP(Repository_table[[#This Row],[Country of Destination]],$T$11:$U$45,2,)</f>
        <v>Europe and Central Asia</v>
      </c>
      <c r="H1167" s="181" t="s">
        <v>218</v>
      </c>
      <c r="I1167" s="181" t="s">
        <v>263</v>
      </c>
      <c r="J1167" s="183">
        <v>3329156</v>
      </c>
      <c r="K1167" s="184"/>
      <c r="L1167" s="188"/>
      <c r="N1167" s="143"/>
    </row>
    <row r="1168" spans="1:14" s="19" customFormat="1" x14ac:dyDescent="0.2">
      <c r="A1168" s="179">
        <v>43828</v>
      </c>
      <c r="B1168" s="180" t="s">
        <v>61</v>
      </c>
      <c r="C1168" s="180" t="s">
        <v>61</v>
      </c>
      <c r="D1168" s="181" t="s">
        <v>291</v>
      </c>
      <c r="E1168" s="181" t="s">
        <v>108</v>
      </c>
      <c r="F1168" s="181" t="s">
        <v>374</v>
      </c>
      <c r="G1168" s="182" t="str">
        <f>VLOOKUP(Repository_table[[#This Row],[Country of Destination]],$T$11:$U$45,2,)</f>
        <v>Europe and Central Asia</v>
      </c>
      <c r="H1168" s="181" t="s">
        <v>246</v>
      </c>
      <c r="I1168" s="181" t="s">
        <v>270</v>
      </c>
      <c r="J1168" s="183">
        <v>3255097</v>
      </c>
      <c r="K1168" s="184"/>
      <c r="L1168" s="188"/>
      <c r="N1168" s="143"/>
    </row>
    <row r="1169" spans="1:14" s="19" customFormat="1" x14ac:dyDescent="0.2">
      <c r="A1169" s="179">
        <v>43829</v>
      </c>
      <c r="B1169" s="180" t="s">
        <v>61</v>
      </c>
      <c r="C1169" s="180" t="s">
        <v>61</v>
      </c>
      <c r="D1169" s="181" t="s">
        <v>428</v>
      </c>
      <c r="E1169" s="181" t="s">
        <v>108</v>
      </c>
      <c r="F1169" s="181" t="s">
        <v>113</v>
      </c>
      <c r="G1169" s="182" t="str">
        <f>VLOOKUP(Repository_table[[#This Row],[Country of Destination]],$T$11:$U$45,2,)</f>
        <v>East Asia and Pacific</v>
      </c>
      <c r="H1169" s="181" t="s">
        <v>462</v>
      </c>
      <c r="I1169" s="181" t="s">
        <v>270</v>
      </c>
      <c r="J1169" s="183">
        <v>3276016</v>
      </c>
      <c r="K1169" s="184"/>
      <c r="L1169" s="188"/>
      <c r="N1169" s="143"/>
    </row>
    <row r="1170" spans="1:14" s="19" customFormat="1" x14ac:dyDescent="0.2">
      <c r="A1170" s="179">
        <v>43829</v>
      </c>
      <c r="B1170" s="180" t="s">
        <v>61</v>
      </c>
      <c r="C1170" s="180" t="s">
        <v>61</v>
      </c>
      <c r="D1170" s="181" t="s">
        <v>429</v>
      </c>
      <c r="E1170" s="181" t="s">
        <v>108</v>
      </c>
      <c r="F1170" s="181" t="s">
        <v>304</v>
      </c>
      <c r="G1170" s="182" t="str">
        <f>VLOOKUP(Repository_table[[#This Row],[Country of Destination]],$T$11:$U$45,2,)</f>
        <v>Europe and Central Asia</v>
      </c>
      <c r="H1170" s="181" t="s">
        <v>223</v>
      </c>
      <c r="I1170" s="181" t="s">
        <v>270</v>
      </c>
      <c r="J1170" s="183">
        <v>2946361</v>
      </c>
      <c r="K1170" s="184"/>
      <c r="L1170" s="188"/>
      <c r="N1170" s="143"/>
    </row>
    <row r="1171" spans="1:14" s="19" customFormat="1" x14ac:dyDescent="0.2">
      <c r="A1171" s="179">
        <v>43830</v>
      </c>
      <c r="B1171" s="180" t="s">
        <v>394</v>
      </c>
      <c r="C1171" s="180" t="s">
        <v>468</v>
      </c>
      <c r="D1171" s="181" t="s">
        <v>423</v>
      </c>
      <c r="E1171" s="181" t="s">
        <v>108</v>
      </c>
      <c r="F1171" s="181" t="s">
        <v>124</v>
      </c>
      <c r="G1171" s="182" t="str">
        <f>VLOOKUP(Repository_table[[#This Row],[Country of Destination]],$T$11:$U$45,2,)</f>
        <v>Europe and Central Asia</v>
      </c>
      <c r="H1171" s="181" t="s">
        <v>353</v>
      </c>
      <c r="I1171" s="181" t="s">
        <v>395</v>
      </c>
      <c r="J1171" s="183">
        <v>3349616</v>
      </c>
      <c r="K1171" s="184"/>
      <c r="L1171" s="188"/>
      <c r="N1171" s="143"/>
    </row>
    <row r="1172" spans="1:14" s="19" customFormat="1" ht="25.5" x14ac:dyDescent="0.2">
      <c r="A1172" s="179">
        <v>43830</v>
      </c>
      <c r="B1172" s="180" t="s">
        <v>302</v>
      </c>
      <c r="C1172" s="180" t="s">
        <v>303</v>
      </c>
      <c r="D1172" s="181" t="s">
        <v>410</v>
      </c>
      <c r="E1172" s="181" t="s">
        <v>108</v>
      </c>
      <c r="F1172" s="181" t="s">
        <v>293</v>
      </c>
      <c r="G1172" s="182" t="str">
        <f>VLOOKUP(Repository_table[[#This Row],[Country of Destination]],$T$11:$U$45,2,)</f>
        <v>East Asia and Pacific</v>
      </c>
      <c r="H1172" s="181" t="s">
        <v>271</v>
      </c>
      <c r="I1172" s="181" t="s">
        <v>306</v>
      </c>
      <c r="J1172" s="183">
        <v>3374743</v>
      </c>
      <c r="K1172" s="184"/>
      <c r="L1172" s="188"/>
      <c r="N1172" s="143"/>
    </row>
    <row r="1173" spans="1:14" s="19" customFormat="1" x14ac:dyDescent="0.2">
      <c r="A1173" s="179">
        <v>43830</v>
      </c>
      <c r="B1173" s="180" t="s">
        <v>61</v>
      </c>
      <c r="C1173" s="180" t="s">
        <v>61</v>
      </c>
      <c r="D1173" s="181" t="s">
        <v>291</v>
      </c>
      <c r="E1173" s="181" t="s">
        <v>108</v>
      </c>
      <c r="F1173" s="181" t="s">
        <v>69</v>
      </c>
      <c r="G1173" s="182" t="str">
        <f>VLOOKUP(Repository_table[[#This Row],[Country of Destination]],$T$11:$U$45,2,)</f>
        <v>Europe and Central Asia</v>
      </c>
      <c r="H1173" s="181" t="s">
        <v>163</v>
      </c>
      <c r="I1173" s="181" t="s">
        <v>270</v>
      </c>
      <c r="J1173" s="183">
        <v>3427437</v>
      </c>
      <c r="K1173" s="184"/>
      <c r="L1173" s="188"/>
      <c r="N1173" s="143"/>
    </row>
    <row r="1174" spans="1:14" s="19" customFormat="1" x14ac:dyDescent="0.2">
      <c r="A1174" s="179">
        <v>43831</v>
      </c>
      <c r="B1174" s="180" t="s">
        <v>444</v>
      </c>
      <c r="C1174" s="180" t="s">
        <v>486</v>
      </c>
      <c r="D1174" s="181" t="s">
        <v>473</v>
      </c>
      <c r="E1174" s="181" t="s">
        <v>108</v>
      </c>
      <c r="F1174" s="181" t="s">
        <v>81</v>
      </c>
      <c r="G1174" s="182" t="str">
        <f>VLOOKUP(Repository_table[[#This Row],[Country of Destination]],$T$11:$U$45,2,)</f>
        <v>East Asia and Pacific</v>
      </c>
      <c r="H1174" s="181" t="s">
        <v>483</v>
      </c>
      <c r="I1174" s="181" t="s">
        <v>442</v>
      </c>
      <c r="J1174" s="183">
        <v>3650720</v>
      </c>
      <c r="K1174" s="184"/>
      <c r="L1174" s="188"/>
      <c r="N1174" s="143"/>
    </row>
    <row r="1175" spans="1:14" s="19" customFormat="1" x14ac:dyDescent="0.2">
      <c r="A1175" s="179">
        <v>43831</v>
      </c>
      <c r="B1175" s="180" t="s">
        <v>61</v>
      </c>
      <c r="C1175" s="180" t="s">
        <v>61</v>
      </c>
      <c r="D1175" s="181" t="s">
        <v>252</v>
      </c>
      <c r="E1175" s="181" t="s">
        <v>108</v>
      </c>
      <c r="F1175" s="181" t="s">
        <v>109</v>
      </c>
      <c r="G1175" s="182" t="str">
        <f>VLOOKUP(Repository_table[[#This Row],[Country of Destination]],$T$11:$U$45,2,)</f>
        <v>Europe and Central Asia</v>
      </c>
      <c r="H1175" s="181" t="s">
        <v>479</v>
      </c>
      <c r="I1175" s="181" t="s">
        <v>270</v>
      </c>
      <c r="J1175" s="183">
        <v>3772695</v>
      </c>
      <c r="K1175" s="184"/>
      <c r="L1175" s="188"/>
      <c r="N1175" s="143"/>
    </row>
    <row r="1176" spans="1:14" s="19" customFormat="1" x14ac:dyDescent="0.2">
      <c r="A1176" s="179">
        <v>43832</v>
      </c>
      <c r="B1176" s="180" t="s">
        <v>61</v>
      </c>
      <c r="C1176" s="180" t="s">
        <v>61</v>
      </c>
      <c r="D1176" s="181" t="s">
        <v>252</v>
      </c>
      <c r="E1176" s="181" t="s">
        <v>108</v>
      </c>
      <c r="F1176" s="181" t="s">
        <v>81</v>
      </c>
      <c r="G1176" s="182" t="str">
        <f>VLOOKUP(Repository_table[[#This Row],[Country of Destination]],$T$11:$U$45,2,)</f>
        <v>East Asia and Pacific</v>
      </c>
      <c r="H1176" s="181" t="s">
        <v>376</v>
      </c>
      <c r="I1176" s="181" t="s">
        <v>270</v>
      </c>
      <c r="J1176" s="183">
        <v>3629444</v>
      </c>
      <c r="K1176" s="184"/>
      <c r="L1176" s="188"/>
      <c r="N1176" s="143"/>
    </row>
    <row r="1177" spans="1:14" s="19" customFormat="1" ht="25.5" x14ac:dyDescent="0.2">
      <c r="A1177" s="179">
        <v>43833</v>
      </c>
      <c r="B1177" s="180" t="s">
        <v>302</v>
      </c>
      <c r="C1177" s="180" t="s">
        <v>303</v>
      </c>
      <c r="D1177" s="181" t="s">
        <v>410</v>
      </c>
      <c r="E1177" s="181" t="s">
        <v>108</v>
      </c>
      <c r="F1177" s="181" t="s">
        <v>253</v>
      </c>
      <c r="G1177" s="182" t="str">
        <f>VLOOKUP(Repository_table[[#This Row],[Country of Destination]],$T$11:$U$45,2,)</f>
        <v>Europe and Central Asia</v>
      </c>
      <c r="H1177" s="181" t="s">
        <v>284</v>
      </c>
      <c r="I1177" s="181" t="s">
        <v>306</v>
      </c>
      <c r="J1177" s="183">
        <v>3274318</v>
      </c>
      <c r="K1177" s="184"/>
      <c r="L1177" s="188"/>
      <c r="N1177" s="143"/>
    </row>
    <row r="1178" spans="1:14" s="19" customFormat="1" x14ac:dyDescent="0.2">
      <c r="A1178" s="179">
        <v>43833</v>
      </c>
      <c r="B1178" s="180" t="s">
        <v>444</v>
      </c>
      <c r="C1178" s="180" t="s">
        <v>445</v>
      </c>
      <c r="D1178" s="181" t="s">
        <v>441</v>
      </c>
      <c r="E1178" s="181" t="s">
        <v>194</v>
      </c>
      <c r="F1178" s="181" t="s">
        <v>113</v>
      </c>
      <c r="G1178" s="182" t="str">
        <f>VLOOKUP(Repository_table[[#This Row],[Country of Destination]],$T$11:$U$45,2,)</f>
        <v>East Asia and Pacific</v>
      </c>
      <c r="H1178" s="181" t="s">
        <v>433</v>
      </c>
      <c r="I1178" s="181" t="s">
        <v>442</v>
      </c>
      <c r="J1178" s="183">
        <v>3648520</v>
      </c>
      <c r="K1178" s="184"/>
      <c r="L1178" s="188" t="s">
        <v>367</v>
      </c>
      <c r="N1178" s="143"/>
    </row>
    <row r="1179" spans="1:14" s="19" customFormat="1" x14ac:dyDescent="0.2">
      <c r="A1179" s="179">
        <v>43833</v>
      </c>
      <c r="B1179" s="180" t="s">
        <v>61</v>
      </c>
      <c r="C1179" s="180" t="s">
        <v>61</v>
      </c>
      <c r="D1179" s="181" t="s">
        <v>252</v>
      </c>
      <c r="E1179" s="181" t="s">
        <v>108</v>
      </c>
      <c r="F1179" s="181" t="s">
        <v>124</v>
      </c>
      <c r="G1179" s="182" t="str">
        <f>VLOOKUP(Repository_table[[#This Row],[Country of Destination]],$T$11:$U$45,2,)</f>
        <v>Europe and Central Asia</v>
      </c>
      <c r="H1179" s="181" t="s">
        <v>242</v>
      </c>
      <c r="I1179" s="181" t="s">
        <v>270</v>
      </c>
      <c r="J1179" s="183">
        <v>3261570</v>
      </c>
      <c r="K1179" s="184"/>
      <c r="L1179" s="188"/>
      <c r="N1179" s="143"/>
    </row>
    <row r="1180" spans="1:14" s="19" customFormat="1" x14ac:dyDescent="0.2">
      <c r="A1180" s="179">
        <v>43834</v>
      </c>
      <c r="B1180" s="180" t="s">
        <v>394</v>
      </c>
      <c r="C1180" s="180" t="s">
        <v>468</v>
      </c>
      <c r="D1180" s="181" t="s">
        <v>423</v>
      </c>
      <c r="E1180" s="181" t="s">
        <v>108</v>
      </c>
      <c r="F1180" s="181" t="s">
        <v>113</v>
      </c>
      <c r="G1180" s="182" t="str">
        <f>VLOOKUP(Repository_table[[#This Row],[Country of Destination]],$T$11:$U$45,2,)</f>
        <v>East Asia and Pacific</v>
      </c>
      <c r="H1180" s="181" t="s">
        <v>424</v>
      </c>
      <c r="I1180" s="181" t="s">
        <v>395</v>
      </c>
      <c r="J1180" s="183">
        <v>3028055</v>
      </c>
      <c r="K1180" s="184"/>
      <c r="L1180" s="188" t="s">
        <v>58</v>
      </c>
      <c r="N1180" s="143"/>
    </row>
    <row r="1181" spans="1:14" s="19" customFormat="1" x14ac:dyDescent="0.2">
      <c r="A1181" s="179">
        <v>43834</v>
      </c>
      <c r="B1181" s="180" t="s">
        <v>193</v>
      </c>
      <c r="C1181" s="180" t="s">
        <v>211</v>
      </c>
      <c r="D1181" s="181" t="s">
        <v>262</v>
      </c>
      <c r="E1181" s="181" t="s">
        <v>108</v>
      </c>
      <c r="F1181" s="181" t="s">
        <v>241</v>
      </c>
      <c r="G1181" s="182" t="str">
        <f>VLOOKUP(Repository_table[[#This Row],[Country of Destination]],$T$11:$U$45,2,)</f>
        <v>Europe and Central Asia</v>
      </c>
      <c r="H1181" s="181" t="s">
        <v>409</v>
      </c>
      <c r="I1181" s="181" t="s">
        <v>263</v>
      </c>
      <c r="J1181" s="183">
        <v>3402214</v>
      </c>
      <c r="K1181" s="184"/>
      <c r="L1181" s="188"/>
      <c r="N1181" s="143"/>
    </row>
    <row r="1182" spans="1:14" s="19" customFormat="1" x14ac:dyDescent="0.2">
      <c r="A1182" s="179">
        <v>43834</v>
      </c>
      <c r="B1182" s="180" t="s">
        <v>61</v>
      </c>
      <c r="C1182" s="180" t="s">
        <v>61</v>
      </c>
      <c r="D1182" s="181" t="s">
        <v>252</v>
      </c>
      <c r="E1182" s="181" t="s">
        <v>108</v>
      </c>
      <c r="F1182" s="181" t="s">
        <v>124</v>
      </c>
      <c r="G1182" s="182" t="str">
        <f>VLOOKUP(Repository_table[[#This Row],[Country of Destination]],$T$11:$U$45,2,)</f>
        <v>Europe and Central Asia</v>
      </c>
      <c r="H1182" s="181" t="s">
        <v>123</v>
      </c>
      <c r="I1182" s="181" t="s">
        <v>270</v>
      </c>
      <c r="J1182" s="183">
        <v>3432111</v>
      </c>
      <c r="K1182" s="184"/>
      <c r="L1182" s="188"/>
      <c r="N1182" s="143"/>
    </row>
    <row r="1183" spans="1:14" s="19" customFormat="1" x14ac:dyDescent="0.2">
      <c r="A1183" s="179">
        <v>43834</v>
      </c>
      <c r="B1183" s="180" t="s">
        <v>61</v>
      </c>
      <c r="C1183" s="180" t="s">
        <v>61</v>
      </c>
      <c r="D1183" s="181" t="s">
        <v>251</v>
      </c>
      <c r="E1183" s="181" t="s">
        <v>108</v>
      </c>
      <c r="F1183" s="181" t="s">
        <v>113</v>
      </c>
      <c r="G1183" s="182" t="str">
        <f>VLOOKUP(Repository_table[[#This Row],[Country of Destination]],$T$11:$U$45,2,)</f>
        <v>East Asia and Pacific</v>
      </c>
      <c r="H1183" s="181" t="s">
        <v>274</v>
      </c>
      <c r="I1183" s="181" t="s">
        <v>270</v>
      </c>
      <c r="J1183" s="183">
        <v>3265074</v>
      </c>
      <c r="K1183" s="184"/>
      <c r="L1183" s="188"/>
      <c r="N1183" s="143"/>
    </row>
    <row r="1184" spans="1:14" s="19" customFormat="1" ht="25.5" x14ac:dyDescent="0.2">
      <c r="A1184" s="179">
        <v>43835</v>
      </c>
      <c r="B1184" s="180" t="s">
        <v>302</v>
      </c>
      <c r="C1184" s="180" t="s">
        <v>303</v>
      </c>
      <c r="D1184" s="181" t="s">
        <v>410</v>
      </c>
      <c r="E1184" s="181" t="s">
        <v>108</v>
      </c>
      <c r="F1184" s="181" t="s">
        <v>204</v>
      </c>
      <c r="G1184" s="182" t="str">
        <f>VLOOKUP(Repository_table[[#This Row],[Country of Destination]],$T$11:$U$45,2,)</f>
        <v>Europe and Central Asia</v>
      </c>
      <c r="H1184" s="181" t="s">
        <v>237</v>
      </c>
      <c r="I1184" s="181" t="s">
        <v>306</v>
      </c>
      <c r="J1184" s="183">
        <v>3296454</v>
      </c>
      <c r="K1184" s="184"/>
      <c r="L1184" s="188"/>
      <c r="N1184" s="143"/>
    </row>
    <row r="1185" spans="1:14" s="19" customFormat="1" x14ac:dyDescent="0.2">
      <c r="A1185" s="179">
        <v>43835</v>
      </c>
      <c r="B1185" s="180" t="s">
        <v>444</v>
      </c>
      <c r="C1185" s="180" t="s">
        <v>445</v>
      </c>
      <c r="D1185" s="181" t="s">
        <v>441</v>
      </c>
      <c r="E1185" s="181" t="s">
        <v>194</v>
      </c>
      <c r="F1185" s="181" t="s">
        <v>197</v>
      </c>
      <c r="G1185" s="182" t="str">
        <f>VLOOKUP(Repository_table[[#This Row],[Country of Destination]],$T$11:$U$45,2,)</f>
        <v>Europe and Central Asia</v>
      </c>
      <c r="H1185" s="181" t="s">
        <v>248</v>
      </c>
      <c r="I1185" s="181" t="s">
        <v>442</v>
      </c>
      <c r="J1185" s="183">
        <v>2896786</v>
      </c>
      <c r="K1185" s="184"/>
      <c r="L1185" s="188" t="s">
        <v>367</v>
      </c>
      <c r="N1185" s="143"/>
    </row>
    <row r="1186" spans="1:14" s="19" customFormat="1" x14ac:dyDescent="0.2">
      <c r="A1186" s="179">
        <v>43835</v>
      </c>
      <c r="B1186" s="180" t="s">
        <v>61</v>
      </c>
      <c r="C1186" s="180" t="s">
        <v>61</v>
      </c>
      <c r="D1186" s="181" t="s">
        <v>407</v>
      </c>
      <c r="E1186" s="181" t="s">
        <v>108</v>
      </c>
      <c r="F1186" s="181" t="s">
        <v>113</v>
      </c>
      <c r="G1186" s="182" t="str">
        <f>VLOOKUP(Repository_table[[#This Row],[Country of Destination]],$T$11:$U$45,2,)</f>
        <v>East Asia and Pacific</v>
      </c>
      <c r="H1186" s="181" t="s">
        <v>480</v>
      </c>
      <c r="I1186" s="181" t="s">
        <v>270</v>
      </c>
      <c r="J1186" s="183">
        <v>3283515</v>
      </c>
      <c r="K1186" s="184"/>
      <c r="L1186" s="188"/>
      <c r="N1186" s="143"/>
    </row>
    <row r="1187" spans="1:14" s="19" customFormat="1" x14ac:dyDescent="0.2">
      <c r="A1187" s="179">
        <v>43836</v>
      </c>
      <c r="B1187" s="180" t="s">
        <v>444</v>
      </c>
      <c r="C1187" s="180" t="s">
        <v>486</v>
      </c>
      <c r="D1187" s="181" t="s">
        <v>473</v>
      </c>
      <c r="E1187" s="181" t="s">
        <v>108</v>
      </c>
      <c r="F1187" s="181" t="s">
        <v>369</v>
      </c>
      <c r="G1187" s="182" t="str">
        <f>VLOOKUP(Repository_table[[#This Row],[Country of Destination]],$T$11:$U$45,2,)</f>
        <v>East Asia and Pacific</v>
      </c>
      <c r="H1187" s="181" t="s">
        <v>434</v>
      </c>
      <c r="I1187" s="181" t="s">
        <v>442</v>
      </c>
      <c r="J1187" s="183">
        <v>3634515</v>
      </c>
      <c r="K1187" s="184"/>
      <c r="L1187" s="188"/>
      <c r="N1187" s="143"/>
    </row>
    <row r="1188" spans="1:14" s="19" customFormat="1" x14ac:dyDescent="0.2">
      <c r="A1188" s="179">
        <v>43836</v>
      </c>
      <c r="B1188" s="180" t="s">
        <v>61</v>
      </c>
      <c r="C1188" s="180" t="s">
        <v>61</v>
      </c>
      <c r="D1188" s="181" t="s">
        <v>252</v>
      </c>
      <c r="E1188" s="181" t="s">
        <v>108</v>
      </c>
      <c r="F1188" s="181" t="s">
        <v>124</v>
      </c>
      <c r="G1188" s="182" t="str">
        <f>VLOOKUP(Repository_table[[#This Row],[Country of Destination]],$T$11:$U$45,2,)</f>
        <v>Europe and Central Asia</v>
      </c>
      <c r="H1188" s="181" t="s">
        <v>164</v>
      </c>
      <c r="I1188" s="181" t="s">
        <v>270</v>
      </c>
      <c r="J1188" s="183">
        <v>3355999</v>
      </c>
      <c r="K1188" s="184"/>
      <c r="L1188" s="188"/>
      <c r="N1188" s="143"/>
    </row>
    <row r="1189" spans="1:14" s="19" customFormat="1" x14ac:dyDescent="0.2">
      <c r="A1189" s="179">
        <v>43837</v>
      </c>
      <c r="B1189" s="180" t="s">
        <v>394</v>
      </c>
      <c r="C1189" s="180" t="s">
        <v>470</v>
      </c>
      <c r="D1189" s="181" t="s">
        <v>423</v>
      </c>
      <c r="E1189" s="181" t="s">
        <v>108</v>
      </c>
      <c r="F1189" s="181" t="s">
        <v>81</v>
      </c>
      <c r="G1189" s="182" t="str">
        <f>VLOOKUP(Repository_table[[#This Row],[Country of Destination]],$T$11:$U$45,2,)</f>
        <v>East Asia and Pacific</v>
      </c>
      <c r="H1189" s="181" t="s">
        <v>287</v>
      </c>
      <c r="I1189" s="181" t="s">
        <v>395</v>
      </c>
      <c r="J1189" s="183">
        <v>3273381</v>
      </c>
      <c r="K1189" s="184"/>
      <c r="L1189" s="188" t="s">
        <v>58</v>
      </c>
      <c r="N1189" s="143"/>
    </row>
    <row r="1190" spans="1:14" s="19" customFormat="1" x14ac:dyDescent="0.2">
      <c r="A1190" s="179">
        <v>43837</v>
      </c>
      <c r="B1190" s="180" t="s">
        <v>61</v>
      </c>
      <c r="C1190" s="180" t="s">
        <v>61</v>
      </c>
      <c r="D1190" s="181" t="s">
        <v>252</v>
      </c>
      <c r="E1190" s="181" t="s">
        <v>108</v>
      </c>
      <c r="F1190" s="181" t="s">
        <v>124</v>
      </c>
      <c r="G1190" s="182" t="str">
        <f>VLOOKUP(Repository_table[[#This Row],[Country of Destination]],$T$11:$U$45,2,)</f>
        <v>Europe and Central Asia</v>
      </c>
      <c r="H1190" s="181" t="s">
        <v>118</v>
      </c>
      <c r="I1190" s="181" t="s">
        <v>270</v>
      </c>
      <c r="J1190" s="183">
        <v>3426065</v>
      </c>
      <c r="K1190" s="184"/>
      <c r="L1190" s="188"/>
      <c r="N1190" s="143"/>
    </row>
    <row r="1191" spans="1:14" s="19" customFormat="1" ht="25.5" x14ac:dyDescent="0.2">
      <c r="A1191" s="179">
        <v>43838</v>
      </c>
      <c r="B1191" s="180" t="s">
        <v>302</v>
      </c>
      <c r="C1191" s="180" t="s">
        <v>303</v>
      </c>
      <c r="D1191" s="181" t="s">
        <v>410</v>
      </c>
      <c r="E1191" s="181" t="s">
        <v>108</v>
      </c>
      <c r="F1191" s="181" t="s">
        <v>241</v>
      </c>
      <c r="G1191" s="182" t="str">
        <f>VLOOKUP(Repository_table[[#This Row],[Country of Destination]],$T$11:$U$45,2,)</f>
        <v>Europe and Central Asia</v>
      </c>
      <c r="H1191" s="181" t="s">
        <v>231</v>
      </c>
      <c r="I1191" s="181" t="s">
        <v>306</v>
      </c>
      <c r="J1191" s="183">
        <v>3293398</v>
      </c>
      <c r="K1191" s="184"/>
      <c r="L1191" s="188"/>
      <c r="N1191" s="143"/>
    </row>
    <row r="1192" spans="1:14" s="19" customFormat="1" x14ac:dyDescent="0.2">
      <c r="A1192" s="179">
        <v>43838</v>
      </c>
      <c r="B1192" s="180" t="s">
        <v>193</v>
      </c>
      <c r="C1192" s="180" t="s">
        <v>212</v>
      </c>
      <c r="D1192" s="181" t="s">
        <v>262</v>
      </c>
      <c r="E1192" s="181" t="s">
        <v>108</v>
      </c>
      <c r="F1192" s="181" t="s">
        <v>304</v>
      </c>
      <c r="G1192" s="182" t="str">
        <f>VLOOKUP(Repository_table[[#This Row],[Country of Destination]],$T$11:$U$45,2,)</f>
        <v>Europe and Central Asia</v>
      </c>
      <c r="H1192" s="181" t="s">
        <v>294</v>
      </c>
      <c r="I1192" s="181" t="s">
        <v>263</v>
      </c>
      <c r="J1192" s="183">
        <v>3222045</v>
      </c>
      <c r="K1192" s="184"/>
      <c r="L1192" s="188"/>
      <c r="N1192" s="143"/>
    </row>
    <row r="1193" spans="1:14" s="19" customFormat="1" x14ac:dyDescent="0.2">
      <c r="A1193" s="179">
        <v>43838</v>
      </c>
      <c r="B1193" s="180" t="s">
        <v>444</v>
      </c>
      <c r="C1193" s="180" t="s">
        <v>445</v>
      </c>
      <c r="D1193" s="181" t="s">
        <v>441</v>
      </c>
      <c r="E1193" s="181" t="s">
        <v>194</v>
      </c>
      <c r="F1193" s="181" t="s">
        <v>76</v>
      </c>
      <c r="G1193" s="182" t="str">
        <f>VLOOKUP(Repository_table[[#This Row],[Country of Destination]],$T$11:$U$45,2,)</f>
        <v>Latin America and the Caribbean</v>
      </c>
      <c r="H1193" s="181" t="s">
        <v>256</v>
      </c>
      <c r="I1193" s="181" t="s">
        <v>442</v>
      </c>
      <c r="J1193" s="183">
        <v>3689343</v>
      </c>
      <c r="K1193" s="184"/>
      <c r="L1193" s="188" t="s">
        <v>367</v>
      </c>
      <c r="N1193" s="143"/>
    </row>
    <row r="1194" spans="1:14" s="19" customFormat="1" x14ac:dyDescent="0.2">
      <c r="A1194" s="179">
        <v>43838</v>
      </c>
      <c r="B1194" s="180" t="s">
        <v>61</v>
      </c>
      <c r="C1194" s="180" t="s">
        <v>61</v>
      </c>
      <c r="D1194" s="181" t="s">
        <v>252</v>
      </c>
      <c r="E1194" s="181" t="s">
        <v>108</v>
      </c>
      <c r="F1194" s="181" t="s">
        <v>253</v>
      </c>
      <c r="G1194" s="182" t="str">
        <f>VLOOKUP(Repository_table[[#This Row],[Country of Destination]],$T$11:$U$45,2,)</f>
        <v>Europe and Central Asia</v>
      </c>
      <c r="H1194" s="181" t="s">
        <v>431</v>
      </c>
      <c r="I1194" s="181" t="s">
        <v>270</v>
      </c>
      <c r="J1194" s="183">
        <v>3033696</v>
      </c>
      <c r="K1194" s="184"/>
      <c r="L1194" s="188"/>
      <c r="N1194" s="143"/>
    </row>
    <row r="1195" spans="1:14" s="19" customFormat="1" x14ac:dyDescent="0.2">
      <c r="A1195" s="179">
        <v>43838</v>
      </c>
      <c r="B1195" s="180" t="s">
        <v>61</v>
      </c>
      <c r="C1195" s="180" t="s">
        <v>61</v>
      </c>
      <c r="D1195" s="181" t="s">
        <v>252</v>
      </c>
      <c r="E1195" s="181" t="s">
        <v>108</v>
      </c>
      <c r="F1195" s="181" t="s">
        <v>109</v>
      </c>
      <c r="G1195" s="182" t="str">
        <f>VLOOKUP(Repository_table[[#This Row],[Country of Destination]],$T$11:$U$45,2,)</f>
        <v>Europe and Central Asia</v>
      </c>
      <c r="H1195" s="181" t="s">
        <v>264</v>
      </c>
      <c r="I1195" s="181" t="s">
        <v>270</v>
      </c>
      <c r="J1195" s="183">
        <v>3265292</v>
      </c>
      <c r="K1195" s="184"/>
      <c r="L1195" s="188"/>
      <c r="N1195" s="143"/>
    </row>
    <row r="1196" spans="1:14" s="19" customFormat="1" x14ac:dyDescent="0.2">
      <c r="A1196" s="179">
        <v>43839</v>
      </c>
      <c r="B1196" s="180" t="s">
        <v>61</v>
      </c>
      <c r="C1196" s="180" t="s">
        <v>61</v>
      </c>
      <c r="D1196" s="181" t="s">
        <v>407</v>
      </c>
      <c r="E1196" s="181" t="s">
        <v>108</v>
      </c>
      <c r="F1196" s="181" t="s">
        <v>112</v>
      </c>
      <c r="G1196" s="182" t="str">
        <f>VLOOKUP(Repository_table[[#This Row],[Country of Destination]],$T$11:$U$45,2,)</f>
        <v>Latin America and the Caribbean</v>
      </c>
      <c r="H1196" s="181" t="s">
        <v>260</v>
      </c>
      <c r="I1196" s="181" t="s">
        <v>270</v>
      </c>
      <c r="J1196" s="183">
        <v>2819594</v>
      </c>
      <c r="K1196" s="184"/>
      <c r="L1196" s="188" t="s">
        <v>58</v>
      </c>
      <c r="N1196" s="143"/>
    </row>
    <row r="1197" spans="1:14" s="19" customFormat="1" x14ac:dyDescent="0.2">
      <c r="A1197" s="179">
        <v>43839</v>
      </c>
      <c r="B1197" s="180" t="s">
        <v>61</v>
      </c>
      <c r="C1197" s="180" t="s">
        <v>61</v>
      </c>
      <c r="D1197" s="181" t="s">
        <v>407</v>
      </c>
      <c r="E1197" s="181" t="s">
        <v>108</v>
      </c>
      <c r="F1197" s="181" t="s">
        <v>201</v>
      </c>
      <c r="G1197" s="182" t="str">
        <f>VLOOKUP(Repository_table[[#This Row],[Country of Destination]],$T$11:$U$45,2,)</f>
        <v>Latin America and the Caribbean</v>
      </c>
      <c r="H1197" s="181" t="s">
        <v>260</v>
      </c>
      <c r="I1197" s="181" t="s">
        <v>270</v>
      </c>
      <c r="J1197" s="183">
        <v>524808</v>
      </c>
      <c r="K1197" s="184"/>
      <c r="L1197" s="188" t="s">
        <v>58</v>
      </c>
      <c r="N1197" s="143"/>
    </row>
    <row r="1198" spans="1:14" s="19" customFormat="1" ht="25.5" x14ac:dyDescent="0.2">
      <c r="A1198" s="179">
        <v>43840</v>
      </c>
      <c r="B1198" s="180" t="s">
        <v>302</v>
      </c>
      <c r="C1198" s="180" t="s">
        <v>303</v>
      </c>
      <c r="D1198" s="181" t="s">
        <v>410</v>
      </c>
      <c r="E1198" s="181" t="s">
        <v>108</v>
      </c>
      <c r="F1198" s="181" t="s">
        <v>241</v>
      </c>
      <c r="G1198" s="182" t="str">
        <f>VLOOKUP(Repository_table[[#This Row],[Country of Destination]],$T$11:$U$45,2,)</f>
        <v>Europe and Central Asia</v>
      </c>
      <c r="H1198" s="181" t="s">
        <v>436</v>
      </c>
      <c r="I1198" s="181" t="s">
        <v>306</v>
      </c>
      <c r="J1198" s="183">
        <v>3695464</v>
      </c>
      <c r="K1198" s="184"/>
      <c r="L1198" s="188"/>
      <c r="N1198" s="143"/>
    </row>
    <row r="1199" spans="1:14" s="19" customFormat="1" x14ac:dyDescent="0.2">
      <c r="A1199" s="179">
        <v>43840</v>
      </c>
      <c r="B1199" s="180" t="s">
        <v>61</v>
      </c>
      <c r="C1199" s="180" t="s">
        <v>61</v>
      </c>
      <c r="D1199" s="181" t="s">
        <v>428</v>
      </c>
      <c r="E1199" s="181" t="s">
        <v>108</v>
      </c>
      <c r="F1199" s="181" t="s">
        <v>81</v>
      </c>
      <c r="G1199" s="182" t="str">
        <f>VLOOKUP(Repository_table[[#This Row],[Country of Destination]],$T$11:$U$45,2,)</f>
        <v>East Asia and Pacific</v>
      </c>
      <c r="H1199" s="181" t="s">
        <v>111</v>
      </c>
      <c r="I1199" s="181" t="s">
        <v>270</v>
      </c>
      <c r="J1199" s="183">
        <v>3322205</v>
      </c>
      <c r="K1199" s="184"/>
      <c r="L1199" s="188"/>
      <c r="N1199" s="143"/>
    </row>
    <row r="1200" spans="1:14" s="19" customFormat="1" x14ac:dyDescent="0.2">
      <c r="A1200" s="179">
        <v>43841</v>
      </c>
      <c r="B1200" s="180" t="s">
        <v>444</v>
      </c>
      <c r="C1200" s="180" t="s">
        <v>486</v>
      </c>
      <c r="D1200" s="181" t="s">
        <v>473</v>
      </c>
      <c r="E1200" s="181" t="s">
        <v>108</v>
      </c>
      <c r="F1200" s="181" t="s">
        <v>81</v>
      </c>
      <c r="G1200" s="182" t="str">
        <f>VLOOKUP(Repository_table[[#This Row],[Country of Destination]],$T$11:$U$45,2,)</f>
        <v>East Asia and Pacific</v>
      </c>
      <c r="H1200" s="181" t="s">
        <v>484</v>
      </c>
      <c r="I1200" s="181" t="s">
        <v>442</v>
      </c>
      <c r="J1200" s="183">
        <v>3664784</v>
      </c>
      <c r="K1200" s="184"/>
      <c r="L1200" s="188"/>
      <c r="N1200" s="143"/>
    </row>
    <row r="1201" spans="1:14" s="19" customFormat="1" x14ac:dyDescent="0.2">
      <c r="A1201" s="179">
        <v>43841</v>
      </c>
      <c r="B1201" s="180" t="s">
        <v>61</v>
      </c>
      <c r="C1201" s="180" t="s">
        <v>61</v>
      </c>
      <c r="D1201" s="181" t="s">
        <v>251</v>
      </c>
      <c r="E1201" s="181" t="s">
        <v>108</v>
      </c>
      <c r="F1201" s="181" t="s">
        <v>113</v>
      </c>
      <c r="G1201" s="182" t="str">
        <f>VLOOKUP(Repository_table[[#This Row],[Country of Destination]],$T$11:$U$45,2,)</f>
        <v>East Asia and Pacific</v>
      </c>
      <c r="H1201" s="181" t="s">
        <v>135</v>
      </c>
      <c r="I1201" s="181" t="s">
        <v>270</v>
      </c>
      <c r="J1201" s="183">
        <v>3565140</v>
      </c>
      <c r="K1201" s="184"/>
      <c r="L1201" s="188"/>
      <c r="N1201" s="143"/>
    </row>
    <row r="1202" spans="1:14" s="19" customFormat="1" x14ac:dyDescent="0.2">
      <c r="A1202" s="179">
        <v>43841</v>
      </c>
      <c r="B1202" s="180" t="s">
        <v>61</v>
      </c>
      <c r="C1202" s="180" t="s">
        <v>61</v>
      </c>
      <c r="D1202" s="181" t="s">
        <v>407</v>
      </c>
      <c r="E1202" s="181" t="s">
        <v>108</v>
      </c>
      <c r="F1202" s="181" t="s">
        <v>369</v>
      </c>
      <c r="G1202" s="182" t="str">
        <f>VLOOKUP(Repository_table[[#This Row],[Country of Destination]],$T$11:$U$45,2,)</f>
        <v>East Asia and Pacific</v>
      </c>
      <c r="H1202" s="181" t="s">
        <v>239</v>
      </c>
      <c r="I1202" s="181" t="s">
        <v>270</v>
      </c>
      <c r="J1202" s="183">
        <v>2940811</v>
      </c>
      <c r="K1202" s="184"/>
      <c r="L1202" s="188"/>
      <c r="N1202" s="143"/>
    </row>
    <row r="1203" spans="1:14" s="19" customFormat="1" x14ac:dyDescent="0.2">
      <c r="A1203" s="179">
        <v>43842</v>
      </c>
      <c r="B1203" s="180" t="s">
        <v>61</v>
      </c>
      <c r="C1203" s="180" t="s">
        <v>61</v>
      </c>
      <c r="D1203" s="181" t="s">
        <v>251</v>
      </c>
      <c r="E1203" s="181" t="s">
        <v>108</v>
      </c>
      <c r="F1203" s="181" t="s">
        <v>113</v>
      </c>
      <c r="G1203" s="182" t="str">
        <f>VLOOKUP(Repository_table[[#This Row],[Country of Destination]],$T$11:$U$45,2,)</f>
        <v>East Asia and Pacific</v>
      </c>
      <c r="H1203" s="181" t="s">
        <v>412</v>
      </c>
      <c r="I1203" s="181" t="s">
        <v>270</v>
      </c>
      <c r="J1203" s="183">
        <v>3259499</v>
      </c>
      <c r="K1203" s="184"/>
      <c r="L1203" s="188"/>
      <c r="N1203" s="143"/>
    </row>
    <row r="1204" spans="1:14" s="19" customFormat="1" ht="25.5" x14ac:dyDescent="0.2">
      <c r="A1204" s="179">
        <v>43843</v>
      </c>
      <c r="B1204" s="180" t="s">
        <v>302</v>
      </c>
      <c r="C1204" s="180" t="s">
        <v>303</v>
      </c>
      <c r="D1204" s="181" t="s">
        <v>410</v>
      </c>
      <c r="E1204" s="181" t="s">
        <v>108</v>
      </c>
      <c r="F1204" s="181" t="s">
        <v>204</v>
      </c>
      <c r="G1204" s="182" t="str">
        <f>VLOOKUP(Repository_table[[#This Row],[Country of Destination]],$T$11:$U$45,2,)</f>
        <v>Europe and Central Asia</v>
      </c>
      <c r="H1204" s="181" t="s">
        <v>137</v>
      </c>
      <c r="I1204" s="181" t="s">
        <v>306</v>
      </c>
      <c r="J1204" s="183">
        <v>3384676</v>
      </c>
      <c r="K1204" s="184"/>
      <c r="L1204" s="188"/>
      <c r="N1204" s="143"/>
    </row>
    <row r="1205" spans="1:14" s="19" customFormat="1" x14ac:dyDescent="0.2">
      <c r="A1205" s="179">
        <v>43843</v>
      </c>
      <c r="B1205" s="180" t="s">
        <v>61</v>
      </c>
      <c r="C1205" s="180" t="s">
        <v>61</v>
      </c>
      <c r="D1205" s="181" t="s">
        <v>252</v>
      </c>
      <c r="E1205" s="181" t="s">
        <v>108</v>
      </c>
      <c r="F1205" s="181" t="s">
        <v>109</v>
      </c>
      <c r="G1205" s="182" t="str">
        <f>VLOOKUP(Repository_table[[#This Row],[Country of Destination]],$T$11:$U$45,2,)</f>
        <v>Europe and Central Asia</v>
      </c>
      <c r="H1205" s="181" t="s">
        <v>191</v>
      </c>
      <c r="I1205" s="181" t="s">
        <v>270</v>
      </c>
      <c r="J1205" s="183">
        <v>3546951</v>
      </c>
      <c r="K1205" s="184"/>
      <c r="L1205" s="188"/>
      <c r="N1205" s="143"/>
    </row>
    <row r="1206" spans="1:14" s="19" customFormat="1" x14ac:dyDescent="0.2">
      <c r="A1206" s="179">
        <v>43844</v>
      </c>
      <c r="B1206" s="180" t="s">
        <v>193</v>
      </c>
      <c r="C1206" s="180" t="s">
        <v>211</v>
      </c>
      <c r="D1206" s="181" t="s">
        <v>262</v>
      </c>
      <c r="E1206" s="181" t="s">
        <v>108</v>
      </c>
      <c r="F1206" s="181" t="s">
        <v>240</v>
      </c>
      <c r="G1206" s="182" t="str">
        <f>VLOOKUP(Repository_table[[#This Row],[Country of Destination]],$T$11:$U$45,2,)</f>
        <v>Europe and Central Asia</v>
      </c>
      <c r="H1206" s="181" t="s">
        <v>382</v>
      </c>
      <c r="I1206" s="181" t="s">
        <v>263</v>
      </c>
      <c r="J1206" s="183">
        <v>522382</v>
      </c>
      <c r="K1206" s="184"/>
      <c r="L1206" s="188" t="s">
        <v>58</v>
      </c>
      <c r="N1206" s="143"/>
    </row>
    <row r="1207" spans="1:14" s="19" customFormat="1" x14ac:dyDescent="0.2">
      <c r="A1207" s="179">
        <v>43844</v>
      </c>
      <c r="B1207" s="180" t="s">
        <v>193</v>
      </c>
      <c r="C1207" s="180" t="s">
        <v>211</v>
      </c>
      <c r="D1207" s="181" t="s">
        <v>262</v>
      </c>
      <c r="E1207" s="181" t="s">
        <v>108</v>
      </c>
      <c r="F1207" s="181" t="s">
        <v>109</v>
      </c>
      <c r="G1207" s="182" t="str">
        <f>VLOOKUP(Repository_table[[#This Row],[Country of Destination]],$T$11:$U$45,2,)</f>
        <v>Europe and Central Asia</v>
      </c>
      <c r="H1207" s="181" t="s">
        <v>382</v>
      </c>
      <c r="I1207" s="181" t="s">
        <v>263</v>
      </c>
      <c r="J1207" s="183">
        <v>2817572</v>
      </c>
      <c r="K1207" s="184"/>
      <c r="L1207" s="188" t="s">
        <v>58</v>
      </c>
      <c r="N1207" s="143"/>
    </row>
    <row r="1208" spans="1:14" s="19" customFormat="1" x14ac:dyDescent="0.2">
      <c r="A1208" s="179">
        <v>43846</v>
      </c>
      <c r="B1208" s="180" t="s">
        <v>61</v>
      </c>
      <c r="C1208" s="180" t="s">
        <v>61</v>
      </c>
      <c r="D1208" s="181" t="s">
        <v>252</v>
      </c>
      <c r="E1208" s="181" t="s">
        <v>108</v>
      </c>
      <c r="F1208" s="181" t="s">
        <v>124</v>
      </c>
      <c r="G1208" s="182" t="str">
        <f>VLOOKUP(Repository_table[[#This Row],[Country of Destination]],$T$11:$U$45,2,)</f>
        <v>Europe and Central Asia</v>
      </c>
      <c r="H1208" s="181" t="s">
        <v>233</v>
      </c>
      <c r="I1208" s="181" t="s">
        <v>270</v>
      </c>
      <c r="J1208" s="183">
        <v>3437984</v>
      </c>
      <c r="K1208" s="184"/>
      <c r="L1208" s="188"/>
      <c r="N1208" s="143"/>
    </row>
    <row r="1209" spans="1:14" s="19" customFormat="1" x14ac:dyDescent="0.2">
      <c r="A1209" s="179">
        <v>43847</v>
      </c>
      <c r="B1209" s="180" t="s">
        <v>394</v>
      </c>
      <c r="C1209" s="180" t="s">
        <v>468</v>
      </c>
      <c r="D1209" s="181" t="s">
        <v>423</v>
      </c>
      <c r="E1209" s="181" t="s">
        <v>108</v>
      </c>
      <c r="F1209" s="181" t="s">
        <v>304</v>
      </c>
      <c r="G1209" s="182" t="str">
        <f>VLOOKUP(Repository_table[[#This Row],[Country of Destination]],$T$11:$U$45,2,)</f>
        <v>Europe and Central Asia</v>
      </c>
      <c r="H1209" s="181" t="s">
        <v>282</v>
      </c>
      <c r="I1209" s="181" t="s">
        <v>395</v>
      </c>
      <c r="J1209" s="183">
        <v>2741222</v>
      </c>
      <c r="K1209" s="184"/>
      <c r="L1209" s="188" t="s">
        <v>58</v>
      </c>
      <c r="N1209" s="143"/>
    </row>
    <row r="1210" spans="1:14" s="19" customFormat="1" x14ac:dyDescent="0.2">
      <c r="A1210" s="179">
        <v>43847</v>
      </c>
      <c r="B1210" s="180" t="s">
        <v>394</v>
      </c>
      <c r="C1210" s="180" t="s">
        <v>468</v>
      </c>
      <c r="D1210" s="181" t="s">
        <v>423</v>
      </c>
      <c r="E1210" s="181" t="s">
        <v>108</v>
      </c>
      <c r="F1210" s="181" t="s">
        <v>241</v>
      </c>
      <c r="G1210" s="182" t="str">
        <f>VLOOKUP(Repository_table[[#This Row],[Country of Destination]],$T$11:$U$45,2,)</f>
        <v>Europe and Central Asia</v>
      </c>
      <c r="H1210" s="181" t="s">
        <v>282</v>
      </c>
      <c r="I1210" s="181" t="s">
        <v>395</v>
      </c>
      <c r="J1210" s="183">
        <v>841408</v>
      </c>
      <c r="K1210" s="184"/>
      <c r="L1210" s="188" t="s">
        <v>58</v>
      </c>
      <c r="N1210" s="143"/>
    </row>
    <row r="1211" spans="1:14" s="19" customFormat="1" ht="25.5" x14ac:dyDescent="0.2">
      <c r="A1211" s="179">
        <v>43847</v>
      </c>
      <c r="B1211" s="180" t="s">
        <v>302</v>
      </c>
      <c r="C1211" s="180" t="s">
        <v>303</v>
      </c>
      <c r="D1211" s="181" t="s">
        <v>411</v>
      </c>
      <c r="E1211" s="181" t="s">
        <v>108</v>
      </c>
      <c r="F1211" s="181" t="s">
        <v>113</v>
      </c>
      <c r="G1211" s="182" t="str">
        <f>VLOOKUP(Repository_table[[#This Row],[Country of Destination]],$T$11:$U$45,2,)</f>
        <v>East Asia and Pacific</v>
      </c>
      <c r="H1211" s="181" t="s">
        <v>350</v>
      </c>
      <c r="I1211" s="181" t="s">
        <v>306</v>
      </c>
      <c r="J1211" s="183">
        <v>3307113</v>
      </c>
      <c r="K1211" s="184"/>
      <c r="L1211" s="188"/>
      <c r="N1211" s="143"/>
    </row>
    <row r="1212" spans="1:14" s="19" customFormat="1" x14ac:dyDescent="0.2">
      <c r="A1212" s="179">
        <v>43847</v>
      </c>
      <c r="B1212" s="180" t="s">
        <v>193</v>
      </c>
      <c r="C1212" s="180" t="s">
        <v>212</v>
      </c>
      <c r="D1212" s="181" t="s">
        <v>262</v>
      </c>
      <c r="E1212" s="181" t="s">
        <v>108</v>
      </c>
      <c r="F1212" s="181" t="s">
        <v>81</v>
      </c>
      <c r="G1212" s="182" t="str">
        <f>VLOOKUP(Repository_table[[#This Row],[Country of Destination]],$T$11:$U$45,2,)</f>
        <v>East Asia and Pacific</v>
      </c>
      <c r="H1212" s="181" t="s">
        <v>299</v>
      </c>
      <c r="I1212" s="181" t="s">
        <v>263</v>
      </c>
      <c r="J1212" s="183">
        <v>3459463</v>
      </c>
      <c r="K1212" s="184"/>
      <c r="L1212" s="188"/>
      <c r="N1212" s="143"/>
    </row>
    <row r="1213" spans="1:14" s="19" customFormat="1" x14ac:dyDescent="0.2">
      <c r="A1213" s="179">
        <v>43847</v>
      </c>
      <c r="B1213" s="180" t="s">
        <v>61</v>
      </c>
      <c r="C1213" s="180" t="s">
        <v>61</v>
      </c>
      <c r="D1213" s="181" t="s">
        <v>429</v>
      </c>
      <c r="E1213" s="181" t="s">
        <v>108</v>
      </c>
      <c r="F1213" s="181" t="s">
        <v>177</v>
      </c>
      <c r="G1213" s="182" t="str">
        <f>VLOOKUP(Repository_table[[#This Row],[Country of Destination]],$T$11:$U$45,2,)</f>
        <v>Latin America and the Caribbean</v>
      </c>
      <c r="H1213" s="181" t="s">
        <v>451</v>
      </c>
      <c r="I1213" s="181" t="s">
        <v>270</v>
      </c>
      <c r="J1213" s="183">
        <v>2055661</v>
      </c>
      <c r="K1213" s="184"/>
      <c r="L1213" s="188" t="s">
        <v>58</v>
      </c>
      <c r="N1213" s="143"/>
    </row>
    <row r="1214" spans="1:14" s="19" customFormat="1" x14ac:dyDescent="0.2">
      <c r="A1214" s="179">
        <v>43847</v>
      </c>
      <c r="B1214" s="180" t="s">
        <v>61</v>
      </c>
      <c r="C1214" s="180" t="s">
        <v>61</v>
      </c>
      <c r="D1214" s="181" t="s">
        <v>429</v>
      </c>
      <c r="E1214" s="181" t="s">
        <v>108</v>
      </c>
      <c r="F1214" s="181" t="s">
        <v>276</v>
      </c>
      <c r="G1214" s="182" t="str">
        <f>VLOOKUP(Repository_table[[#This Row],[Country of Destination]],$T$11:$U$45,2,)</f>
        <v>Latin America and the Caribbean</v>
      </c>
      <c r="H1214" s="181" t="s">
        <v>451</v>
      </c>
      <c r="I1214" s="181" t="s">
        <v>270</v>
      </c>
      <c r="J1214" s="183">
        <v>869371</v>
      </c>
      <c r="K1214" s="184"/>
      <c r="L1214" s="188" t="s">
        <v>58</v>
      </c>
      <c r="N1214" s="143"/>
    </row>
    <row r="1215" spans="1:14" s="19" customFormat="1" x14ac:dyDescent="0.2">
      <c r="A1215" s="179">
        <v>43848</v>
      </c>
      <c r="B1215" s="180" t="s">
        <v>394</v>
      </c>
      <c r="C1215" s="180" t="s">
        <v>468</v>
      </c>
      <c r="D1215" s="181" t="s">
        <v>423</v>
      </c>
      <c r="E1215" s="181" t="s">
        <v>108</v>
      </c>
      <c r="F1215" s="181" t="s">
        <v>286</v>
      </c>
      <c r="G1215" s="182" t="str">
        <f>VLOOKUP(Repository_table[[#This Row],[Country of Destination]],$T$11:$U$45,2,)</f>
        <v>Europe and Central Asia</v>
      </c>
      <c r="H1215" s="181" t="s">
        <v>346</v>
      </c>
      <c r="I1215" s="181" t="s">
        <v>395</v>
      </c>
      <c r="J1215" s="183">
        <v>3282392</v>
      </c>
      <c r="K1215" s="184"/>
      <c r="L1215" s="188"/>
      <c r="N1215" s="143"/>
    </row>
    <row r="1216" spans="1:14" s="19" customFormat="1" x14ac:dyDescent="0.2">
      <c r="A1216" s="179">
        <v>43848</v>
      </c>
      <c r="B1216" s="180" t="s">
        <v>444</v>
      </c>
      <c r="C1216" s="180" t="s">
        <v>486</v>
      </c>
      <c r="D1216" s="181" t="s">
        <v>473</v>
      </c>
      <c r="E1216" s="181" t="s">
        <v>108</v>
      </c>
      <c r="F1216" s="181" t="s">
        <v>241</v>
      </c>
      <c r="G1216" s="182" t="str">
        <f>VLOOKUP(Repository_table[[#This Row],[Country of Destination]],$T$11:$U$45,2,)</f>
        <v>Europe and Central Asia</v>
      </c>
      <c r="H1216" s="181" t="s">
        <v>373</v>
      </c>
      <c r="I1216" s="181" t="s">
        <v>442</v>
      </c>
      <c r="J1216" s="183">
        <v>3255183</v>
      </c>
      <c r="K1216" s="184"/>
      <c r="L1216" s="188"/>
      <c r="N1216" s="143"/>
    </row>
    <row r="1217" spans="1:14" s="19" customFormat="1" ht="25.5" x14ac:dyDescent="0.2">
      <c r="A1217" s="179">
        <v>43849</v>
      </c>
      <c r="B1217" s="180" t="s">
        <v>302</v>
      </c>
      <c r="C1217" s="180" t="s">
        <v>303</v>
      </c>
      <c r="D1217" s="181" t="s">
        <v>410</v>
      </c>
      <c r="E1217" s="181" t="s">
        <v>108</v>
      </c>
      <c r="F1217" s="181" t="s">
        <v>241</v>
      </c>
      <c r="G1217" s="182" t="str">
        <f>VLOOKUP(Repository_table[[#This Row],[Country of Destination]],$T$11:$U$45,2,)</f>
        <v>Europe and Central Asia</v>
      </c>
      <c r="H1217" s="181" t="s">
        <v>345</v>
      </c>
      <c r="I1217" s="181" t="s">
        <v>306</v>
      </c>
      <c r="J1217" s="183">
        <v>3277853</v>
      </c>
      <c r="K1217" s="184"/>
      <c r="L1217" s="188"/>
      <c r="N1217" s="143"/>
    </row>
    <row r="1218" spans="1:14" s="19" customFormat="1" x14ac:dyDescent="0.2">
      <c r="A1218" s="179">
        <v>43849</v>
      </c>
      <c r="B1218" s="180" t="s">
        <v>61</v>
      </c>
      <c r="C1218" s="180" t="s">
        <v>61</v>
      </c>
      <c r="D1218" s="181" t="s">
        <v>251</v>
      </c>
      <c r="E1218" s="181" t="s">
        <v>108</v>
      </c>
      <c r="F1218" s="181" t="s">
        <v>113</v>
      </c>
      <c r="G1218" s="182" t="str">
        <f>VLOOKUP(Repository_table[[#This Row],[Country of Destination]],$T$11:$U$45,2,)</f>
        <v>East Asia and Pacific</v>
      </c>
      <c r="H1218" s="181" t="s">
        <v>381</v>
      </c>
      <c r="I1218" s="181" t="s">
        <v>270</v>
      </c>
      <c r="J1218" s="183">
        <v>3713342</v>
      </c>
      <c r="K1218" s="184"/>
      <c r="L1218" s="188"/>
      <c r="N1218" s="143"/>
    </row>
    <row r="1219" spans="1:14" s="19" customFormat="1" x14ac:dyDescent="0.2">
      <c r="A1219" s="179">
        <v>43849</v>
      </c>
      <c r="B1219" s="180" t="s">
        <v>61</v>
      </c>
      <c r="C1219" s="180" t="s">
        <v>61</v>
      </c>
      <c r="D1219" s="181" t="s">
        <v>429</v>
      </c>
      <c r="E1219" s="181" t="s">
        <v>108</v>
      </c>
      <c r="F1219" s="181" t="s">
        <v>109</v>
      </c>
      <c r="G1219" s="182" t="str">
        <f>VLOOKUP(Repository_table[[#This Row],[Country of Destination]],$T$11:$U$45,2,)</f>
        <v>Europe and Central Asia</v>
      </c>
      <c r="H1219" s="181" t="s">
        <v>187</v>
      </c>
      <c r="I1219" s="181" t="s">
        <v>270</v>
      </c>
      <c r="J1219" s="183">
        <v>2879271</v>
      </c>
      <c r="K1219" s="184"/>
      <c r="L1219" s="188"/>
      <c r="N1219" s="143"/>
    </row>
    <row r="1220" spans="1:14" s="19" customFormat="1" x14ac:dyDescent="0.2">
      <c r="A1220" s="179">
        <v>43850</v>
      </c>
      <c r="B1220" s="180" t="s">
        <v>394</v>
      </c>
      <c r="C1220" s="180" t="s">
        <v>468</v>
      </c>
      <c r="D1220" s="181" t="s">
        <v>423</v>
      </c>
      <c r="E1220" s="181" t="s">
        <v>108</v>
      </c>
      <c r="F1220" s="181" t="s">
        <v>374</v>
      </c>
      <c r="G1220" s="182" t="str">
        <f>VLOOKUP(Repository_table[[#This Row],[Country of Destination]],$T$11:$U$45,2,)</f>
        <v>Europe and Central Asia</v>
      </c>
      <c r="H1220" s="181" t="s">
        <v>414</v>
      </c>
      <c r="I1220" s="181" t="s">
        <v>395</v>
      </c>
      <c r="J1220" s="183">
        <v>3289532</v>
      </c>
      <c r="K1220" s="184"/>
      <c r="L1220" s="188" t="s">
        <v>367</v>
      </c>
      <c r="N1220" s="143"/>
    </row>
    <row r="1221" spans="1:14" s="19" customFormat="1" x14ac:dyDescent="0.2">
      <c r="A1221" s="179">
        <v>43850</v>
      </c>
      <c r="B1221" s="180" t="s">
        <v>61</v>
      </c>
      <c r="C1221" s="180" t="s">
        <v>61</v>
      </c>
      <c r="D1221" s="181" t="s">
        <v>251</v>
      </c>
      <c r="E1221" s="181" t="s">
        <v>108</v>
      </c>
      <c r="F1221" s="181" t="s">
        <v>112</v>
      </c>
      <c r="G1221" s="182" t="str">
        <f>VLOOKUP(Repository_table[[#This Row],[Country of Destination]],$T$11:$U$45,2,)</f>
        <v>Latin America and the Caribbean</v>
      </c>
      <c r="H1221" s="181" t="s">
        <v>245</v>
      </c>
      <c r="I1221" s="181" t="s">
        <v>270</v>
      </c>
      <c r="J1221" s="183">
        <v>3267763</v>
      </c>
      <c r="K1221" s="184"/>
      <c r="L1221" s="188"/>
      <c r="N1221" s="143"/>
    </row>
    <row r="1222" spans="1:14" s="19" customFormat="1" x14ac:dyDescent="0.2">
      <c r="A1222" s="179">
        <v>43851</v>
      </c>
      <c r="B1222" s="180" t="s">
        <v>394</v>
      </c>
      <c r="C1222" s="180" t="s">
        <v>468</v>
      </c>
      <c r="D1222" s="181" t="s">
        <v>423</v>
      </c>
      <c r="E1222" s="181" t="s">
        <v>108</v>
      </c>
      <c r="F1222" s="181" t="s">
        <v>124</v>
      </c>
      <c r="G1222" s="182" t="str">
        <f>VLOOKUP(Repository_table[[#This Row],[Country of Destination]],$T$11:$U$45,2,)</f>
        <v>Europe and Central Asia</v>
      </c>
      <c r="H1222" s="181" t="s">
        <v>143</v>
      </c>
      <c r="I1222" s="181" t="s">
        <v>395</v>
      </c>
      <c r="J1222" s="183">
        <v>3328759</v>
      </c>
      <c r="K1222" s="184"/>
      <c r="L1222" s="188"/>
      <c r="N1222" s="143"/>
    </row>
    <row r="1223" spans="1:14" s="19" customFormat="1" ht="25.5" x14ac:dyDescent="0.2">
      <c r="A1223" s="179">
        <v>43851</v>
      </c>
      <c r="B1223" s="180" t="s">
        <v>302</v>
      </c>
      <c r="C1223" s="180" t="s">
        <v>303</v>
      </c>
      <c r="D1223" s="181" t="s">
        <v>410</v>
      </c>
      <c r="E1223" s="181" t="s">
        <v>108</v>
      </c>
      <c r="F1223" s="181" t="s">
        <v>109</v>
      </c>
      <c r="G1223" s="182" t="str">
        <f>VLOOKUP(Repository_table[[#This Row],[Country of Destination]],$T$11:$U$45,2,)</f>
        <v>Europe and Central Asia</v>
      </c>
      <c r="H1223" s="181" t="s">
        <v>235</v>
      </c>
      <c r="I1223" s="181" t="s">
        <v>306</v>
      </c>
      <c r="J1223" s="183">
        <v>3527590</v>
      </c>
      <c r="K1223" s="184"/>
      <c r="L1223" s="188"/>
      <c r="N1223" s="143"/>
    </row>
    <row r="1224" spans="1:14" s="19" customFormat="1" x14ac:dyDescent="0.2">
      <c r="A1224" s="179">
        <v>43851</v>
      </c>
      <c r="B1224" s="180" t="s">
        <v>61</v>
      </c>
      <c r="C1224" s="180" t="s">
        <v>61</v>
      </c>
      <c r="D1224" s="181" t="s">
        <v>252</v>
      </c>
      <c r="E1224" s="181" t="s">
        <v>108</v>
      </c>
      <c r="F1224" s="181" t="s">
        <v>304</v>
      </c>
      <c r="G1224" s="182" t="str">
        <f>VLOOKUP(Repository_table[[#This Row],[Country of Destination]],$T$11:$U$45,2,)</f>
        <v>Europe and Central Asia</v>
      </c>
      <c r="H1224" s="181" t="s">
        <v>138</v>
      </c>
      <c r="I1224" s="181" t="s">
        <v>270</v>
      </c>
      <c r="J1224" s="183">
        <v>1621584</v>
      </c>
      <c r="K1224" s="184"/>
      <c r="L1224" s="188" t="s">
        <v>58</v>
      </c>
      <c r="N1224" s="143"/>
    </row>
    <row r="1225" spans="1:14" s="19" customFormat="1" x14ac:dyDescent="0.2">
      <c r="A1225" s="179">
        <v>43851</v>
      </c>
      <c r="B1225" s="180" t="s">
        <v>61</v>
      </c>
      <c r="C1225" s="180" t="s">
        <v>61</v>
      </c>
      <c r="D1225" s="181" t="s">
        <v>252</v>
      </c>
      <c r="E1225" s="181" t="s">
        <v>108</v>
      </c>
      <c r="F1225" s="181" t="s">
        <v>240</v>
      </c>
      <c r="G1225" s="182" t="str">
        <f>VLOOKUP(Repository_table[[#This Row],[Country of Destination]],$T$11:$U$45,2,)</f>
        <v>Europe and Central Asia</v>
      </c>
      <c r="H1225" s="181" t="s">
        <v>138</v>
      </c>
      <c r="I1225" s="181" t="s">
        <v>270</v>
      </c>
      <c r="J1225" s="183">
        <v>2077310</v>
      </c>
      <c r="K1225" s="184"/>
      <c r="L1225" s="188" t="s">
        <v>58</v>
      </c>
      <c r="N1225" s="143"/>
    </row>
    <row r="1226" spans="1:14" s="19" customFormat="1" x14ac:dyDescent="0.2">
      <c r="A1226" s="179">
        <v>43851</v>
      </c>
      <c r="B1226" s="180" t="s">
        <v>61</v>
      </c>
      <c r="C1226" s="180" t="s">
        <v>61</v>
      </c>
      <c r="D1226" s="181" t="s">
        <v>428</v>
      </c>
      <c r="E1226" s="181" t="s">
        <v>108</v>
      </c>
      <c r="F1226" s="181" t="s">
        <v>113</v>
      </c>
      <c r="G1226" s="182" t="str">
        <f>VLOOKUP(Repository_table[[#This Row],[Country of Destination]],$T$11:$U$45,2,)</f>
        <v>East Asia and Pacific</v>
      </c>
      <c r="H1226" s="181" t="s">
        <v>166</v>
      </c>
      <c r="I1226" s="181" t="s">
        <v>270</v>
      </c>
      <c r="J1226" s="183">
        <v>3541783</v>
      </c>
      <c r="K1226" s="184"/>
      <c r="L1226" s="188"/>
      <c r="N1226" s="143"/>
    </row>
    <row r="1227" spans="1:14" s="19" customFormat="1" x14ac:dyDescent="0.2">
      <c r="A1227" s="179">
        <v>43852</v>
      </c>
      <c r="B1227" s="180" t="s">
        <v>444</v>
      </c>
      <c r="C1227" s="180" t="s">
        <v>486</v>
      </c>
      <c r="D1227" s="181" t="s">
        <v>473</v>
      </c>
      <c r="E1227" s="181" t="s">
        <v>108</v>
      </c>
      <c r="F1227" s="181" t="s">
        <v>124</v>
      </c>
      <c r="G1227" s="182" t="str">
        <f>VLOOKUP(Repository_table[[#This Row],[Country of Destination]],$T$11:$U$45,2,)</f>
        <v>Europe and Central Asia</v>
      </c>
      <c r="H1227" s="181" t="s">
        <v>485</v>
      </c>
      <c r="I1227" s="181" t="s">
        <v>442</v>
      </c>
      <c r="J1227" s="183">
        <v>3787050</v>
      </c>
      <c r="K1227" s="184"/>
      <c r="L1227" s="188"/>
      <c r="N1227" s="143"/>
    </row>
    <row r="1228" spans="1:14" s="19" customFormat="1" x14ac:dyDescent="0.2">
      <c r="A1228" s="179">
        <v>43852</v>
      </c>
      <c r="B1228" s="180" t="s">
        <v>444</v>
      </c>
      <c r="C1228" s="180" t="s">
        <v>445</v>
      </c>
      <c r="D1228" s="181" t="s">
        <v>441</v>
      </c>
      <c r="E1228" s="181" t="s">
        <v>194</v>
      </c>
      <c r="F1228" s="181" t="s">
        <v>116</v>
      </c>
      <c r="G1228" s="182" t="str">
        <f>VLOOKUP(Repository_table[[#This Row],[Country of Destination]],$T$11:$U$45,2,)</f>
        <v>South Asia</v>
      </c>
      <c r="H1228" s="181" t="s">
        <v>435</v>
      </c>
      <c r="I1228" s="181" t="s">
        <v>442</v>
      </c>
      <c r="J1228" s="183">
        <v>3322674</v>
      </c>
      <c r="K1228" s="184"/>
      <c r="L1228" s="188" t="s">
        <v>367</v>
      </c>
      <c r="N1228" s="143"/>
    </row>
    <row r="1229" spans="1:14" s="19" customFormat="1" ht="25.5" x14ac:dyDescent="0.2">
      <c r="A1229" s="179">
        <v>43853</v>
      </c>
      <c r="B1229" s="180" t="s">
        <v>302</v>
      </c>
      <c r="C1229" s="180" t="s">
        <v>303</v>
      </c>
      <c r="D1229" s="181" t="s">
        <v>410</v>
      </c>
      <c r="E1229" s="181" t="s">
        <v>108</v>
      </c>
      <c r="F1229" s="181" t="s">
        <v>109</v>
      </c>
      <c r="G1229" s="182" t="str">
        <f>VLOOKUP(Repository_table[[#This Row],[Country of Destination]],$T$11:$U$45,2,)</f>
        <v>Europe and Central Asia</v>
      </c>
      <c r="H1229" s="181" t="s">
        <v>384</v>
      </c>
      <c r="I1229" s="181" t="s">
        <v>306</v>
      </c>
      <c r="J1229" s="183">
        <v>3153315</v>
      </c>
      <c r="K1229" s="184"/>
      <c r="L1229" s="188"/>
      <c r="N1229" s="143"/>
    </row>
    <row r="1230" spans="1:14" s="19" customFormat="1" x14ac:dyDescent="0.2">
      <c r="A1230" s="179">
        <v>43853</v>
      </c>
      <c r="B1230" s="180" t="s">
        <v>61</v>
      </c>
      <c r="C1230" s="180" t="s">
        <v>61</v>
      </c>
      <c r="D1230" s="181" t="s">
        <v>251</v>
      </c>
      <c r="E1230" s="181" t="s">
        <v>108</v>
      </c>
      <c r="F1230" s="181" t="s">
        <v>113</v>
      </c>
      <c r="G1230" s="182" t="str">
        <f>VLOOKUP(Repository_table[[#This Row],[Country of Destination]],$T$11:$U$45,2,)</f>
        <v>East Asia and Pacific</v>
      </c>
      <c r="H1230" s="181" t="s">
        <v>351</v>
      </c>
      <c r="I1230" s="181" t="s">
        <v>270</v>
      </c>
      <c r="J1230" s="183">
        <v>3678822</v>
      </c>
      <c r="K1230" s="184"/>
      <c r="L1230" s="188"/>
      <c r="N1230" s="143"/>
    </row>
    <row r="1231" spans="1:14" s="19" customFormat="1" x14ac:dyDescent="0.2">
      <c r="A1231" s="179">
        <v>43854</v>
      </c>
      <c r="B1231" s="180" t="s">
        <v>61</v>
      </c>
      <c r="C1231" s="180" t="s">
        <v>61</v>
      </c>
      <c r="D1231" s="181" t="s">
        <v>251</v>
      </c>
      <c r="E1231" s="181" t="s">
        <v>108</v>
      </c>
      <c r="F1231" s="181" t="s">
        <v>113</v>
      </c>
      <c r="G1231" s="182" t="str">
        <f>VLOOKUP(Repository_table[[#This Row],[Country of Destination]],$T$11:$U$45,2,)</f>
        <v>East Asia and Pacific</v>
      </c>
      <c r="H1231" s="181" t="s">
        <v>319</v>
      </c>
      <c r="I1231" s="181" t="s">
        <v>270</v>
      </c>
      <c r="J1231" s="183">
        <v>3265876</v>
      </c>
      <c r="K1231" s="184"/>
      <c r="L1231" s="188"/>
      <c r="N1231" s="143"/>
    </row>
    <row r="1232" spans="1:14" s="19" customFormat="1" x14ac:dyDescent="0.2">
      <c r="A1232" s="179">
        <v>43854</v>
      </c>
      <c r="B1232" s="180" t="s">
        <v>475</v>
      </c>
      <c r="C1232" s="180" t="s">
        <v>89</v>
      </c>
      <c r="D1232" s="181" t="s">
        <v>476</v>
      </c>
      <c r="E1232" s="181" t="s">
        <v>194</v>
      </c>
      <c r="F1232" s="181" t="s">
        <v>109</v>
      </c>
      <c r="G1232" s="182" t="str">
        <f>VLOOKUP(Repository_table[[#This Row],[Country of Destination]],$T$11:$U$45,2,)</f>
        <v>Europe and Central Asia</v>
      </c>
      <c r="H1232" s="181" t="s">
        <v>175</v>
      </c>
      <c r="I1232" s="181" t="s">
        <v>307</v>
      </c>
      <c r="J1232" s="183">
        <v>2975239</v>
      </c>
      <c r="K1232" s="184"/>
      <c r="L1232" s="188" t="s">
        <v>367</v>
      </c>
      <c r="N1232" s="143"/>
    </row>
    <row r="1233" spans="1:14" s="19" customFormat="1" x14ac:dyDescent="0.2">
      <c r="A1233" s="179">
        <v>43855</v>
      </c>
      <c r="B1233" s="180" t="s">
        <v>394</v>
      </c>
      <c r="C1233" s="180" t="s">
        <v>468</v>
      </c>
      <c r="D1233" s="181" t="s">
        <v>423</v>
      </c>
      <c r="E1233" s="181" t="s">
        <v>108</v>
      </c>
      <c r="F1233" s="181" t="s">
        <v>68</v>
      </c>
      <c r="G1233" s="182" t="str">
        <f>VLOOKUP(Repository_table[[#This Row],[Country of Destination]],$T$11:$U$45,2,)</f>
        <v>South Asia</v>
      </c>
      <c r="H1233" s="181" t="s">
        <v>140</v>
      </c>
      <c r="I1233" s="181" t="s">
        <v>395</v>
      </c>
      <c r="J1233" s="183">
        <v>3308759</v>
      </c>
      <c r="K1233" s="184"/>
      <c r="L1233" s="188" t="s">
        <v>367</v>
      </c>
      <c r="N1233" s="143"/>
    </row>
    <row r="1234" spans="1:14" s="19" customFormat="1" x14ac:dyDescent="0.2">
      <c r="A1234" s="179">
        <v>43855</v>
      </c>
      <c r="B1234" s="180" t="s">
        <v>193</v>
      </c>
      <c r="C1234" s="180" t="s">
        <v>211</v>
      </c>
      <c r="D1234" s="181" t="s">
        <v>262</v>
      </c>
      <c r="E1234" s="181" t="s">
        <v>108</v>
      </c>
      <c r="F1234" s="181" t="s">
        <v>241</v>
      </c>
      <c r="G1234" s="182" t="str">
        <f>VLOOKUP(Repository_table[[#This Row],[Country of Destination]],$T$11:$U$45,2,)</f>
        <v>Europe and Central Asia</v>
      </c>
      <c r="H1234" s="181" t="s">
        <v>244</v>
      </c>
      <c r="I1234" s="181" t="s">
        <v>263</v>
      </c>
      <c r="J1234" s="183">
        <v>3379780</v>
      </c>
      <c r="K1234" s="184"/>
      <c r="L1234" s="188"/>
      <c r="N1234" s="143"/>
    </row>
    <row r="1235" spans="1:14" s="19" customFormat="1" x14ac:dyDescent="0.2">
      <c r="A1235" s="179">
        <v>43855</v>
      </c>
      <c r="B1235" s="180" t="s">
        <v>444</v>
      </c>
      <c r="C1235" s="180" t="s">
        <v>486</v>
      </c>
      <c r="D1235" s="181" t="s">
        <v>473</v>
      </c>
      <c r="E1235" s="181" t="s">
        <v>108</v>
      </c>
      <c r="F1235" s="181" t="s">
        <v>109</v>
      </c>
      <c r="G1235" s="182" t="str">
        <f>VLOOKUP(Repository_table[[#This Row],[Country of Destination]],$T$11:$U$45,2,)</f>
        <v>Europe and Central Asia</v>
      </c>
      <c r="H1235" s="181" t="s">
        <v>145</v>
      </c>
      <c r="I1235" s="181" t="s">
        <v>442</v>
      </c>
      <c r="J1235" s="183">
        <v>3297193</v>
      </c>
      <c r="K1235" s="184"/>
      <c r="L1235" s="188"/>
      <c r="N1235" s="143"/>
    </row>
    <row r="1236" spans="1:14" s="19" customFormat="1" x14ac:dyDescent="0.2">
      <c r="A1236" s="179">
        <v>43855</v>
      </c>
      <c r="B1236" s="180" t="s">
        <v>61</v>
      </c>
      <c r="C1236" s="180" t="s">
        <v>61</v>
      </c>
      <c r="D1236" s="181" t="s">
        <v>252</v>
      </c>
      <c r="E1236" s="181" t="s">
        <v>108</v>
      </c>
      <c r="F1236" s="181" t="s">
        <v>177</v>
      </c>
      <c r="G1236" s="182" t="str">
        <f>VLOOKUP(Repository_table[[#This Row],[Country of Destination]],$T$11:$U$45,2,)</f>
        <v>Latin America and the Caribbean</v>
      </c>
      <c r="H1236" s="181" t="s">
        <v>203</v>
      </c>
      <c r="I1236" s="181" t="s">
        <v>270</v>
      </c>
      <c r="J1236" s="183">
        <v>3168935</v>
      </c>
      <c r="K1236" s="184"/>
      <c r="L1236" s="188"/>
      <c r="N1236" s="143"/>
    </row>
    <row r="1237" spans="1:14" s="19" customFormat="1" x14ac:dyDescent="0.2">
      <c r="A1237" s="179">
        <v>43855</v>
      </c>
      <c r="B1237" s="180" t="s">
        <v>61</v>
      </c>
      <c r="C1237" s="180" t="s">
        <v>61</v>
      </c>
      <c r="D1237" s="181" t="s">
        <v>251</v>
      </c>
      <c r="E1237" s="181" t="s">
        <v>108</v>
      </c>
      <c r="F1237" s="181" t="s">
        <v>113</v>
      </c>
      <c r="G1237" s="182" t="str">
        <f>VLOOKUP(Repository_table[[#This Row],[Country of Destination]],$T$11:$U$45,2,)</f>
        <v>East Asia and Pacific</v>
      </c>
      <c r="H1237" s="181" t="s">
        <v>254</v>
      </c>
      <c r="I1237" s="181" t="s">
        <v>270</v>
      </c>
      <c r="J1237" s="183">
        <v>3069368</v>
      </c>
      <c r="K1237" s="184"/>
      <c r="L1237" s="188"/>
      <c r="N1237" s="143"/>
    </row>
    <row r="1238" spans="1:14" s="19" customFormat="1" ht="25.5" x14ac:dyDescent="0.2">
      <c r="A1238" s="179">
        <v>43856</v>
      </c>
      <c r="B1238" s="180" t="s">
        <v>302</v>
      </c>
      <c r="C1238" s="180" t="s">
        <v>303</v>
      </c>
      <c r="D1238" s="181" t="s">
        <v>410</v>
      </c>
      <c r="E1238" s="181" t="s">
        <v>108</v>
      </c>
      <c r="F1238" s="181" t="s">
        <v>374</v>
      </c>
      <c r="G1238" s="182" t="str">
        <f>VLOOKUP(Repository_table[[#This Row],[Country of Destination]],$T$11:$U$45,2,)</f>
        <v>Europe and Central Asia</v>
      </c>
      <c r="H1238" s="181" t="s">
        <v>461</v>
      </c>
      <c r="I1238" s="181" t="s">
        <v>306</v>
      </c>
      <c r="J1238" s="183">
        <v>3471137</v>
      </c>
      <c r="K1238" s="184"/>
      <c r="L1238" s="188"/>
      <c r="N1238" s="143"/>
    </row>
    <row r="1239" spans="1:14" s="19" customFormat="1" x14ac:dyDescent="0.2">
      <c r="A1239" s="179">
        <v>43856</v>
      </c>
      <c r="B1239" s="180" t="s">
        <v>61</v>
      </c>
      <c r="C1239" s="180" t="s">
        <v>61</v>
      </c>
      <c r="D1239" s="181" t="s">
        <v>252</v>
      </c>
      <c r="E1239" s="181" t="s">
        <v>108</v>
      </c>
      <c r="F1239" s="181" t="s">
        <v>109</v>
      </c>
      <c r="G1239" s="182" t="str">
        <f>VLOOKUP(Repository_table[[#This Row],[Country of Destination]],$T$11:$U$45,2,)</f>
        <v>Europe and Central Asia</v>
      </c>
      <c r="H1239" s="181" t="s">
        <v>206</v>
      </c>
      <c r="I1239" s="181" t="s">
        <v>270</v>
      </c>
      <c r="J1239" s="183">
        <v>3401781</v>
      </c>
      <c r="K1239" s="184"/>
      <c r="L1239" s="188"/>
      <c r="N1239" s="143"/>
    </row>
    <row r="1240" spans="1:14" s="19" customFormat="1" x14ac:dyDescent="0.2">
      <c r="A1240" s="179">
        <v>43857</v>
      </c>
      <c r="B1240" s="180" t="s">
        <v>193</v>
      </c>
      <c r="C1240" s="180" t="s">
        <v>212</v>
      </c>
      <c r="D1240" s="181" t="s">
        <v>262</v>
      </c>
      <c r="E1240" s="181" t="s">
        <v>108</v>
      </c>
      <c r="F1240" s="181" t="s">
        <v>81</v>
      </c>
      <c r="G1240" s="182" t="str">
        <f>VLOOKUP(Repository_table[[#This Row],[Country of Destination]],$T$11:$U$45,2,)</f>
        <v>East Asia and Pacific</v>
      </c>
      <c r="H1240" s="181" t="s">
        <v>214</v>
      </c>
      <c r="I1240" s="181" t="s">
        <v>263</v>
      </c>
      <c r="J1240" s="183">
        <v>3721100</v>
      </c>
      <c r="K1240" s="184"/>
      <c r="L1240" s="188"/>
      <c r="N1240" s="143"/>
    </row>
    <row r="1241" spans="1:14" s="19" customFormat="1" x14ac:dyDescent="0.2">
      <c r="A1241" s="179">
        <v>43857</v>
      </c>
      <c r="B1241" s="180" t="s">
        <v>444</v>
      </c>
      <c r="C1241" s="180" t="s">
        <v>486</v>
      </c>
      <c r="D1241" s="181" t="s">
        <v>473</v>
      </c>
      <c r="E1241" s="181" t="s">
        <v>108</v>
      </c>
      <c r="F1241" s="181" t="s">
        <v>124</v>
      </c>
      <c r="G1241" s="182" t="str">
        <f>VLOOKUP(Repository_table[[#This Row],[Country of Destination]],$T$11:$U$45,2,)</f>
        <v>Europe and Central Asia</v>
      </c>
      <c r="H1241" s="181" t="s">
        <v>216</v>
      </c>
      <c r="I1241" s="181" t="s">
        <v>442</v>
      </c>
      <c r="J1241" s="183">
        <v>3289421</v>
      </c>
      <c r="K1241" s="184"/>
      <c r="L1241" s="188"/>
      <c r="N1241" s="143"/>
    </row>
    <row r="1242" spans="1:14" s="19" customFormat="1" x14ac:dyDescent="0.2">
      <c r="A1242" s="179">
        <v>43857</v>
      </c>
      <c r="B1242" s="180" t="s">
        <v>61</v>
      </c>
      <c r="C1242" s="180" t="s">
        <v>61</v>
      </c>
      <c r="D1242" s="181" t="s">
        <v>252</v>
      </c>
      <c r="E1242" s="181" t="s">
        <v>108</v>
      </c>
      <c r="F1242" s="181" t="s">
        <v>81</v>
      </c>
      <c r="G1242" s="182" t="str">
        <f>VLOOKUP(Repository_table[[#This Row],[Country of Destination]],$T$11:$U$45,2,)</f>
        <v>East Asia and Pacific</v>
      </c>
      <c r="H1242" s="181" t="s">
        <v>305</v>
      </c>
      <c r="I1242" s="181" t="s">
        <v>270</v>
      </c>
      <c r="J1242" s="183">
        <v>3687404</v>
      </c>
      <c r="K1242" s="184"/>
      <c r="L1242" s="188"/>
      <c r="N1242" s="143"/>
    </row>
    <row r="1243" spans="1:14" s="19" customFormat="1" x14ac:dyDescent="0.2">
      <c r="A1243" s="179">
        <v>43858</v>
      </c>
      <c r="B1243" s="180" t="s">
        <v>61</v>
      </c>
      <c r="C1243" s="180" t="s">
        <v>61</v>
      </c>
      <c r="D1243" s="181" t="s">
        <v>252</v>
      </c>
      <c r="E1243" s="181" t="s">
        <v>108</v>
      </c>
      <c r="F1243" s="181" t="s">
        <v>464</v>
      </c>
      <c r="G1243" s="182" t="str">
        <f>VLOOKUP(Repository_table[[#This Row],[Country of Destination]],$T$11:$U$45,2,)</f>
        <v>South Asia</v>
      </c>
      <c r="H1243" s="181" t="s">
        <v>246</v>
      </c>
      <c r="I1243" s="181" t="s">
        <v>270</v>
      </c>
      <c r="J1243" s="183">
        <v>3640489</v>
      </c>
      <c r="K1243" s="184"/>
      <c r="L1243" s="188"/>
      <c r="N1243" s="143"/>
    </row>
    <row r="1244" spans="1:14" s="19" customFormat="1" x14ac:dyDescent="0.2">
      <c r="A1244" s="179">
        <v>43859</v>
      </c>
      <c r="B1244" s="180" t="s">
        <v>394</v>
      </c>
      <c r="C1244" s="180" t="s">
        <v>468</v>
      </c>
      <c r="D1244" s="181" t="s">
        <v>393</v>
      </c>
      <c r="E1244" s="181" t="s">
        <v>194</v>
      </c>
      <c r="F1244" s="181" t="s">
        <v>81</v>
      </c>
      <c r="G1244" s="182" t="str">
        <f>VLOOKUP(Repository_table[[#This Row],[Country of Destination]],$T$11:$U$45,2,)</f>
        <v>East Asia and Pacific</v>
      </c>
      <c r="H1244" s="181" t="s">
        <v>396</v>
      </c>
      <c r="I1244" s="181" t="s">
        <v>395</v>
      </c>
      <c r="J1244" s="183">
        <v>3566911</v>
      </c>
      <c r="K1244" s="184"/>
      <c r="L1244" s="188" t="s">
        <v>367</v>
      </c>
      <c r="N1244" s="143"/>
    </row>
    <row r="1245" spans="1:14" s="19" customFormat="1" ht="25.5" x14ac:dyDescent="0.2">
      <c r="A1245" s="179">
        <v>43859</v>
      </c>
      <c r="B1245" s="180" t="s">
        <v>302</v>
      </c>
      <c r="C1245" s="180" t="s">
        <v>303</v>
      </c>
      <c r="D1245" s="181" t="s">
        <v>410</v>
      </c>
      <c r="E1245" s="181" t="s">
        <v>108</v>
      </c>
      <c r="F1245" s="181" t="s">
        <v>197</v>
      </c>
      <c r="G1245" s="182" t="str">
        <f>VLOOKUP(Repository_table[[#This Row],[Country of Destination]],$T$11:$U$45,2,)</f>
        <v>Europe and Central Asia</v>
      </c>
      <c r="H1245" s="181" t="s">
        <v>391</v>
      </c>
      <c r="I1245" s="181" t="s">
        <v>306</v>
      </c>
      <c r="J1245" s="183">
        <v>3666543</v>
      </c>
      <c r="K1245" s="184"/>
      <c r="L1245" s="188"/>
      <c r="N1245" s="143"/>
    </row>
    <row r="1246" spans="1:14" s="19" customFormat="1" x14ac:dyDescent="0.2">
      <c r="A1246" s="179">
        <v>43859</v>
      </c>
      <c r="B1246" s="180" t="s">
        <v>61</v>
      </c>
      <c r="C1246" s="180" t="s">
        <v>61</v>
      </c>
      <c r="D1246" s="181" t="s">
        <v>251</v>
      </c>
      <c r="E1246" s="181" t="s">
        <v>108</v>
      </c>
      <c r="F1246" s="181" t="s">
        <v>76</v>
      </c>
      <c r="G1246" s="182" t="str">
        <f>VLOOKUP(Repository_table[[#This Row],[Country of Destination]],$T$11:$U$45,2,)</f>
        <v>Latin America and the Caribbean</v>
      </c>
      <c r="H1246" s="181" t="s">
        <v>362</v>
      </c>
      <c r="I1246" s="181" t="s">
        <v>270</v>
      </c>
      <c r="J1246" s="183">
        <v>3074570</v>
      </c>
      <c r="K1246" s="184"/>
      <c r="L1246" s="188"/>
      <c r="N1246" s="143"/>
    </row>
    <row r="1247" spans="1:14" s="19" customFormat="1" x14ac:dyDescent="0.2">
      <c r="A1247" s="179">
        <v>43859</v>
      </c>
      <c r="B1247" s="180" t="s">
        <v>475</v>
      </c>
      <c r="C1247" s="180" t="s">
        <v>89</v>
      </c>
      <c r="D1247" s="181" t="s">
        <v>476</v>
      </c>
      <c r="E1247" s="181" t="s">
        <v>194</v>
      </c>
      <c r="F1247" s="181" t="s">
        <v>124</v>
      </c>
      <c r="G1247" s="182" t="str">
        <f>VLOOKUP(Repository_table[[#This Row],[Country of Destination]],$T$11:$U$45,2,)</f>
        <v>Europe and Central Asia</v>
      </c>
      <c r="H1247" s="181" t="s">
        <v>487</v>
      </c>
      <c r="I1247" s="181" t="s">
        <v>307</v>
      </c>
      <c r="J1247" s="183">
        <v>3109094</v>
      </c>
      <c r="K1247" s="184"/>
      <c r="L1247" s="188" t="s">
        <v>367</v>
      </c>
      <c r="N1247" s="143"/>
    </row>
    <row r="1248" spans="1:14" s="19" customFormat="1" x14ac:dyDescent="0.2">
      <c r="A1248" s="179">
        <v>43860</v>
      </c>
      <c r="B1248" s="180" t="s">
        <v>444</v>
      </c>
      <c r="C1248" s="180" t="s">
        <v>486</v>
      </c>
      <c r="D1248" s="181" t="s">
        <v>473</v>
      </c>
      <c r="E1248" s="181" t="s">
        <v>108</v>
      </c>
      <c r="F1248" s="181" t="s">
        <v>241</v>
      </c>
      <c r="G1248" s="182" t="str">
        <f>VLOOKUP(Repository_table[[#This Row],[Country of Destination]],$T$11:$U$45,2,)</f>
        <v>Europe and Central Asia</v>
      </c>
      <c r="H1248" s="181" t="s">
        <v>205</v>
      </c>
      <c r="I1248" s="181" t="s">
        <v>442</v>
      </c>
      <c r="J1248" s="183">
        <v>3266883</v>
      </c>
      <c r="K1248" s="184"/>
      <c r="L1248" s="188"/>
      <c r="N1248" s="143"/>
    </row>
    <row r="1249" spans="1:14" s="19" customFormat="1" x14ac:dyDescent="0.2">
      <c r="A1249" s="179">
        <v>43860</v>
      </c>
      <c r="B1249" s="180" t="s">
        <v>61</v>
      </c>
      <c r="C1249" s="180" t="s">
        <v>61</v>
      </c>
      <c r="D1249" s="181" t="s">
        <v>252</v>
      </c>
      <c r="E1249" s="181" t="s">
        <v>108</v>
      </c>
      <c r="F1249" s="181" t="s">
        <v>304</v>
      </c>
      <c r="G1249" s="182" t="str">
        <f>VLOOKUP(Repository_table[[#This Row],[Country of Destination]],$T$11:$U$45,2,)</f>
        <v>Europe and Central Asia</v>
      </c>
      <c r="H1249" s="181" t="s">
        <v>114</v>
      </c>
      <c r="I1249" s="181" t="s">
        <v>270</v>
      </c>
      <c r="J1249" s="183">
        <v>3691060</v>
      </c>
      <c r="K1249" s="184"/>
      <c r="L1249" s="188"/>
      <c r="N1249" s="143"/>
    </row>
    <row r="1250" spans="1:14" s="19" customFormat="1" ht="25.5" x14ac:dyDescent="0.2">
      <c r="A1250" s="179">
        <v>43861</v>
      </c>
      <c r="B1250" s="180" t="s">
        <v>302</v>
      </c>
      <c r="C1250" s="180" t="s">
        <v>303</v>
      </c>
      <c r="D1250" s="181" t="s">
        <v>410</v>
      </c>
      <c r="E1250" s="181" t="s">
        <v>108</v>
      </c>
      <c r="F1250" s="181" t="s">
        <v>177</v>
      </c>
      <c r="G1250" s="182" t="str">
        <f>VLOOKUP(Repository_table[[#This Row],[Country of Destination]],$T$11:$U$45,2,)</f>
        <v>Latin America and the Caribbean</v>
      </c>
      <c r="H1250" s="181" t="s">
        <v>169</v>
      </c>
      <c r="I1250" s="181" t="s">
        <v>306</v>
      </c>
      <c r="J1250" s="183">
        <v>3213172</v>
      </c>
      <c r="K1250" s="184"/>
      <c r="L1250" s="188"/>
      <c r="N1250" s="143"/>
    </row>
    <row r="1251" spans="1:14" s="19" customFormat="1" x14ac:dyDescent="0.2">
      <c r="A1251" s="179">
        <v>43861</v>
      </c>
      <c r="B1251" s="180" t="s">
        <v>61</v>
      </c>
      <c r="C1251" s="180" t="s">
        <v>61</v>
      </c>
      <c r="D1251" s="181" t="s">
        <v>252</v>
      </c>
      <c r="E1251" s="181" t="s">
        <v>108</v>
      </c>
      <c r="F1251" s="181" t="s">
        <v>369</v>
      </c>
      <c r="G1251" s="182" t="str">
        <f>VLOOKUP(Repository_table[[#This Row],[Country of Destination]],$T$11:$U$45,2,)</f>
        <v>East Asia and Pacific</v>
      </c>
      <c r="H1251" s="181" t="s">
        <v>228</v>
      </c>
      <c r="I1251" s="181" t="s">
        <v>270</v>
      </c>
      <c r="J1251" s="183">
        <v>2741785</v>
      </c>
      <c r="K1251" s="184"/>
      <c r="L1251" s="188"/>
      <c r="N1251" s="143"/>
    </row>
    <row r="1252" spans="1:14" s="19" customFormat="1" x14ac:dyDescent="0.2">
      <c r="A1252" s="179">
        <v>43861</v>
      </c>
      <c r="B1252" s="180" t="s">
        <v>61</v>
      </c>
      <c r="C1252" s="180" t="s">
        <v>61</v>
      </c>
      <c r="D1252" s="181" t="s">
        <v>251</v>
      </c>
      <c r="E1252" s="181" t="s">
        <v>108</v>
      </c>
      <c r="F1252" s="181" t="s">
        <v>113</v>
      </c>
      <c r="G1252" s="182" t="str">
        <f>VLOOKUP(Repository_table[[#This Row],[Country of Destination]],$T$11:$U$45,2,)</f>
        <v>East Asia and Pacific</v>
      </c>
      <c r="H1252" s="181" t="s">
        <v>255</v>
      </c>
      <c r="I1252" s="181" t="s">
        <v>270</v>
      </c>
      <c r="J1252" s="183">
        <v>3694088</v>
      </c>
      <c r="K1252" s="184"/>
      <c r="L1252" s="188"/>
      <c r="N1252" s="143"/>
    </row>
    <row r="1253" spans="1:14" s="19" customFormat="1" x14ac:dyDescent="0.2">
      <c r="A1253" s="179">
        <v>43862</v>
      </c>
      <c r="B1253" s="180" t="s">
        <v>444</v>
      </c>
      <c r="C1253" s="180" t="s">
        <v>486</v>
      </c>
      <c r="D1253" s="181" t="s">
        <v>473</v>
      </c>
      <c r="E1253" s="181" t="s">
        <v>108</v>
      </c>
      <c r="F1253" s="181" t="s">
        <v>81</v>
      </c>
      <c r="G1253" s="182" t="str">
        <f>VLOOKUP(Repository_table[[#This Row],[Country of Destination]],$T$11:$U$45,2,)</f>
        <v>East Asia and Pacific</v>
      </c>
      <c r="H1253" s="181" t="s">
        <v>453</v>
      </c>
      <c r="I1253" s="181" t="s">
        <v>442</v>
      </c>
      <c r="J1253" s="183">
        <v>3755567</v>
      </c>
      <c r="K1253" s="184"/>
      <c r="L1253" s="188"/>
      <c r="N1253" s="143"/>
    </row>
    <row r="1254" spans="1:14" s="19" customFormat="1" x14ac:dyDescent="0.2">
      <c r="A1254" s="179">
        <v>43862</v>
      </c>
      <c r="B1254" s="180" t="s">
        <v>61</v>
      </c>
      <c r="C1254" s="180" t="s">
        <v>61</v>
      </c>
      <c r="D1254" s="181" t="s">
        <v>252</v>
      </c>
      <c r="E1254" s="181" t="s">
        <v>108</v>
      </c>
      <c r="F1254" s="181" t="s">
        <v>241</v>
      </c>
      <c r="G1254" s="182" t="str">
        <f>VLOOKUP(Repository_table[[#This Row],[Country of Destination]],$T$11:$U$45,2,)</f>
        <v>Europe and Central Asia</v>
      </c>
      <c r="H1254" s="181" t="s">
        <v>86</v>
      </c>
      <c r="I1254" s="181" t="s">
        <v>270</v>
      </c>
      <c r="J1254" s="183">
        <v>3387101</v>
      </c>
      <c r="K1254" s="184"/>
      <c r="L1254" s="188"/>
      <c r="N1254" s="143"/>
    </row>
    <row r="1255" spans="1:14" s="19" customFormat="1" x14ac:dyDescent="0.2">
      <c r="A1255" s="179">
        <v>43863</v>
      </c>
      <c r="B1255" s="180" t="s">
        <v>394</v>
      </c>
      <c r="C1255" s="180" t="s">
        <v>470</v>
      </c>
      <c r="D1255" s="181" t="s">
        <v>423</v>
      </c>
      <c r="E1255" s="181" t="s">
        <v>108</v>
      </c>
      <c r="F1255" s="181" t="s">
        <v>124</v>
      </c>
      <c r="G1255" s="182" t="str">
        <f>VLOOKUP(Repository_table[[#This Row],[Country of Destination]],$T$11:$U$45,2,)</f>
        <v>Europe and Central Asia</v>
      </c>
      <c r="H1255" s="181" t="s">
        <v>375</v>
      </c>
      <c r="I1255" s="181" t="s">
        <v>395</v>
      </c>
      <c r="J1255" s="183">
        <v>3307535</v>
      </c>
      <c r="K1255" s="184"/>
      <c r="L1255" s="188"/>
      <c r="N1255" s="143"/>
    </row>
    <row r="1256" spans="1:14" s="19" customFormat="1" ht="25.5" x14ac:dyDescent="0.2">
      <c r="A1256" s="179">
        <v>43863</v>
      </c>
      <c r="B1256" s="180" t="s">
        <v>302</v>
      </c>
      <c r="C1256" s="180" t="s">
        <v>303</v>
      </c>
      <c r="D1256" s="181" t="s">
        <v>410</v>
      </c>
      <c r="E1256" s="181" t="s">
        <v>108</v>
      </c>
      <c r="F1256" s="181" t="s">
        <v>241</v>
      </c>
      <c r="G1256" s="182" t="str">
        <f>VLOOKUP(Repository_table[[#This Row],[Country of Destination]],$T$11:$U$45,2,)</f>
        <v>Europe and Central Asia</v>
      </c>
      <c r="H1256" s="181" t="s">
        <v>218</v>
      </c>
      <c r="I1256" s="181" t="s">
        <v>306</v>
      </c>
      <c r="J1256" s="183">
        <v>3445031</v>
      </c>
      <c r="K1256" s="184"/>
      <c r="L1256" s="188"/>
      <c r="N1256" s="143"/>
    </row>
    <row r="1257" spans="1:14" s="19" customFormat="1" x14ac:dyDescent="0.2">
      <c r="A1257" s="179">
        <v>43863</v>
      </c>
      <c r="B1257" s="180" t="s">
        <v>61</v>
      </c>
      <c r="C1257" s="180" t="s">
        <v>61</v>
      </c>
      <c r="D1257" s="181" t="s">
        <v>252</v>
      </c>
      <c r="E1257" s="181" t="s">
        <v>108</v>
      </c>
      <c r="F1257" s="181" t="s">
        <v>204</v>
      </c>
      <c r="G1257" s="182" t="str">
        <f>VLOOKUP(Repository_table[[#This Row],[Country of Destination]],$T$11:$U$45,2,)</f>
        <v>Europe and Central Asia</v>
      </c>
      <c r="H1257" s="181" t="s">
        <v>163</v>
      </c>
      <c r="I1257" s="181" t="s">
        <v>270</v>
      </c>
      <c r="J1257" s="183">
        <v>3413241</v>
      </c>
      <c r="K1257" s="184"/>
      <c r="L1257" s="188"/>
      <c r="N1257" s="143"/>
    </row>
    <row r="1258" spans="1:14" s="19" customFormat="1" x14ac:dyDescent="0.2">
      <c r="A1258" s="179">
        <v>43864</v>
      </c>
      <c r="B1258" s="180" t="s">
        <v>444</v>
      </c>
      <c r="C1258" s="180" t="s">
        <v>486</v>
      </c>
      <c r="D1258" s="181" t="s">
        <v>473</v>
      </c>
      <c r="E1258" s="181" t="s">
        <v>108</v>
      </c>
      <c r="F1258" s="181" t="s">
        <v>241</v>
      </c>
      <c r="G1258" s="182" t="str">
        <f>VLOOKUP(Repository_table[[#This Row],[Country of Destination]],$T$11:$U$45,2,)</f>
        <v>Europe and Central Asia</v>
      </c>
      <c r="H1258" s="181" t="s">
        <v>498</v>
      </c>
      <c r="I1258" s="181" t="s">
        <v>442</v>
      </c>
      <c r="J1258" s="183">
        <v>3700603</v>
      </c>
      <c r="K1258" s="184"/>
      <c r="L1258" s="188"/>
      <c r="N1258" s="143"/>
    </row>
    <row r="1259" spans="1:14" s="19" customFormat="1" x14ac:dyDescent="0.2">
      <c r="A1259" s="179">
        <v>43864</v>
      </c>
      <c r="B1259" s="180" t="s">
        <v>61</v>
      </c>
      <c r="C1259" s="180" t="s">
        <v>61</v>
      </c>
      <c r="D1259" s="181" t="s">
        <v>252</v>
      </c>
      <c r="E1259" s="181" t="s">
        <v>108</v>
      </c>
      <c r="F1259" s="181" t="s">
        <v>253</v>
      </c>
      <c r="G1259" s="182" t="str">
        <f>VLOOKUP(Repository_table[[#This Row],[Country of Destination]],$T$11:$U$45,2,)</f>
        <v>Europe and Central Asia</v>
      </c>
      <c r="H1259" s="181" t="s">
        <v>170</v>
      </c>
      <c r="I1259" s="181" t="s">
        <v>270</v>
      </c>
      <c r="J1259" s="183">
        <v>3343363</v>
      </c>
      <c r="K1259" s="184"/>
      <c r="L1259" s="188"/>
      <c r="N1259" s="143"/>
    </row>
    <row r="1260" spans="1:14" s="19" customFormat="1" ht="25.5" x14ac:dyDescent="0.2">
      <c r="A1260" s="179">
        <v>43865</v>
      </c>
      <c r="B1260" s="180" t="s">
        <v>302</v>
      </c>
      <c r="C1260" s="180" t="s">
        <v>303</v>
      </c>
      <c r="D1260" s="181" t="s">
        <v>410</v>
      </c>
      <c r="E1260" s="181" t="s">
        <v>108</v>
      </c>
      <c r="F1260" s="181" t="s">
        <v>124</v>
      </c>
      <c r="G1260" s="182" t="str">
        <f>VLOOKUP(Repository_table[[#This Row],[Country of Destination]],$T$11:$U$45,2,)</f>
        <v>Europe and Central Asia</v>
      </c>
      <c r="H1260" s="181" t="s">
        <v>80</v>
      </c>
      <c r="I1260" s="181" t="s">
        <v>306</v>
      </c>
      <c r="J1260" s="183">
        <v>3554662</v>
      </c>
      <c r="K1260" s="184"/>
      <c r="L1260" s="188"/>
      <c r="N1260" s="143"/>
    </row>
    <row r="1261" spans="1:14" s="19" customFormat="1" x14ac:dyDescent="0.2">
      <c r="A1261" s="179">
        <v>43865</v>
      </c>
      <c r="B1261" s="180" t="s">
        <v>193</v>
      </c>
      <c r="C1261" s="180" t="s">
        <v>211</v>
      </c>
      <c r="D1261" s="181" t="s">
        <v>262</v>
      </c>
      <c r="E1261" s="181" t="s">
        <v>108</v>
      </c>
      <c r="F1261" s="181" t="s">
        <v>197</v>
      </c>
      <c r="G1261" s="182" t="str">
        <f>VLOOKUP(Repository_table[[#This Row],[Country of Destination]],$T$11:$U$45,2,)</f>
        <v>Europe and Central Asia</v>
      </c>
      <c r="H1261" s="181" t="s">
        <v>181</v>
      </c>
      <c r="I1261" s="181" t="s">
        <v>263</v>
      </c>
      <c r="J1261" s="183">
        <v>3199490</v>
      </c>
      <c r="K1261" s="184"/>
      <c r="L1261" s="188"/>
      <c r="N1261" s="143"/>
    </row>
    <row r="1262" spans="1:14" s="19" customFormat="1" x14ac:dyDescent="0.2">
      <c r="A1262" s="179">
        <v>43865</v>
      </c>
      <c r="B1262" s="180" t="s">
        <v>61</v>
      </c>
      <c r="C1262" s="180" t="s">
        <v>61</v>
      </c>
      <c r="D1262" s="181" t="s">
        <v>252</v>
      </c>
      <c r="E1262" s="181" t="s">
        <v>108</v>
      </c>
      <c r="F1262" s="181" t="s">
        <v>197</v>
      </c>
      <c r="G1262" s="182" t="str">
        <f>VLOOKUP(Repository_table[[#This Row],[Country of Destination]],$T$11:$U$45,2,)</f>
        <v>Europe and Central Asia</v>
      </c>
      <c r="H1262" s="181" t="s">
        <v>242</v>
      </c>
      <c r="I1262" s="181" t="s">
        <v>270</v>
      </c>
      <c r="J1262" s="183">
        <v>3692382</v>
      </c>
      <c r="K1262" s="184"/>
      <c r="L1262" s="188"/>
      <c r="N1262" s="143"/>
    </row>
    <row r="1263" spans="1:14" s="19" customFormat="1" x14ac:dyDescent="0.2">
      <c r="A1263" s="179">
        <v>43866</v>
      </c>
      <c r="B1263" s="180" t="s">
        <v>394</v>
      </c>
      <c r="C1263" s="180" t="s">
        <v>468</v>
      </c>
      <c r="D1263" s="181" t="s">
        <v>423</v>
      </c>
      <c r="E1263" s="181" t="s">
        <v>108</v>
      </c>
      <c r="F1263" s="181" t="s">
        <v>116</v>
      </c>
      <c r="G1263" s="182" t="str">
        <f>VLOOKUP(Repository_table[[#This Row],[Country of Destination]],$T$11:$U$45,2,)</f>
        <v>South Asia</v>
      </c>
      <c r="H1263" s="181" t="s">
        <v>430</v>
      </c>
      <c r="I1263" s="181" t="s">
        <v>395</v>
      </c>
      <c r="J1263" s="183">
        <v>3566994</v>
      </c>
      <c r="K1263" s="184"/>
      <c r="L1263" s="188" t="s">
        <v>367</v>
      </c>
      <c r="N1263" s="143"/>
    </row>
    <row r="1264" spans="1:14" s="19" customFormat="1" x14ac:dyDescent="0.2">
      <c r="A1264" s="179">
        <v>43866</v>
      </c>
      <c r="B1264" s="180" t="s">
        <v>444</v>
      </c>
      <c r="C1264" s="180" t="s">
        <v>486</v>
      </c>
      <c r="D1264" s="181" t="s">
        <v>473</v>
      </c>
      <c r="E1264" s="181" t="s">
        <v>108</v>
      </c>
      <c r="F1264" s="181" t="s">
        <v>109</v>
      </c>
      <c r="G1264" s="182" t="str">
        <f>VLOOKUP(Repository_table[[#This Row],[Country of Destination]],$T$11:$U$45,2,)</f>
        <v>Europe and Central Asia</v>
      </c>
      <c r="H1264" s="181" t="s">
        <v>281</v>
      </c>
      <c r="I1264" s="181" t="s">
        <v>442</v>
      </c>
      <c r="J1264" s="183">
        <v>3857167</v>
      </c>
      <c r="K1264" s="184"/>
      <c r="L1264" s="188"/>
      <c r="N1264" s="143"/>
    </row>
    <row r="1265" spans="1:14" s="19" customFormat="1" x14ac:dyDescent="0.2">
      <c r="A1265" s="179">
        <v>43866</v>
      </c>
      <c r="B1265" s="180" t="s">
        <v>61</v>
      </c>
      <c r="C1265" s="180" t="s">
        <v>61</v>
      </c>
      <c r="D1265" s="181" t="s">
        <v>428</v>
      </c>
      <c r="E1265" s="181" t="s">
        <v>108</v>
      </c>
      <c r="F1265" s="181" t="s">
        <v>112</v>
      </c>
      <c r="G1265" s="182" t="str">
        <f>VLOOKUP(Repository_table[[#This Row],[Country of Destination]],$T$11:$U$45,2,)</f>
        <v>Latin America and the Caribbean</v>
      </c>
      <c r="H1265" s="181" t="s">
        <v>207</v>
      </c>
      <c r="I1265" s="181" t="s">
        <v>270</v>
      </c>
      <c r="J1265" s="183">
        <v>3510834</v>
      </c>
      <c r="K1265" s="184"/>
      <c r="L1265" s="188"/>
      <c r="N1265" s="143"/>
    </row>
    <row r="1266" spans="1:14" s="19" customFormat="1" x14ac:dyDescent="0.2">
      <c r="A1266" s="179">
        <v>43867</v>
      </c>
      <c r="B1266" s="180" t="s">
        <v>394</v>
      </c>
      <c r="C1266" s="180" t="s">
        <v>468</v>
      </c>
      <c r="D1266" s="181" t="s">
        <v>423</v>
      </c>
      <c r="E1266" s="181" t="s">
        <v>108</v>
      </c>
      <c r="F1266" s="181" t="s">
        <v>197</v>
      </c>
      <c r="G1266" s="182" t="str">
        <f>VLOOKUP(Repository_table[[#This Row],[Country of Destination]],$T$11:$U$45,2,)</f>
        <v>Europe and Central Asia</v>
      </c>
      <c r="H1266" s="181" t="s">
        <v>440</v>
      </c>
      <c r="I1266" s="181" t="s">
        <v>395</v>
      </c>
      <c r="J1266" s="183">
        <v>3498743</v>
      </c>
      <c r="K1266" s="184"/>
      <c r="L1266" s="188"/>
      <c r="N1266" s="143"/>
    </row>
    <row r="1267" spans="1:14" s="19" customFormat="1" x14ac:dyDescent="0.2">
      <c r="A1267" s="179">
        <v>43867</v>
      </c>
      <c r="B1267" s="180" t="s">
        <v>61</v>
      </c>
      <c r="C1267" s="180" t="s">
        <v>61</v>
      </c>
      <c r="D1267" s="181" t="s">
        <v>252</v>
      </c>
      <c r="E1267" s="181" t="s">
        <v>108</v>
      </c>
      <c r="F1267" s="181" t="s">
        <v>124</v>
      </c>
      <c r="G1267" s="182" t="str">
        <f>VLOOKUP(Repository_table[[#This Row],[Country of Destination]],$T$11:$U$45,2,)</f>
        <v>Europe and Central Asia</v>
      </c>
      <c r="H1267" s="181" t="s">
        <v>90</v>
      </c>
      <c r="I1267" s="181" t="s">
        <v>270</v>
      </c>
      <c r="J1267" s="183">
        <v>1910473</v>
      </c>
      <c r="K1267" s="184"/>
      <c r="L1267" s="188"/>
      <c r="N1267" s="143"/>
    </row>
    <row r="1268" spans="1:14" s="19" customFormat="1" x14ac:dyDescent="0.2">
      <c r="A1268" s="179">
        <v>43867</v>
      </c>
      <c r="B1268" s="180" t="s">
        <v>61</v>
      </c>
      <c r="C1268" s="180" t="s">
        <v>61</v>
      </c>
      <c r="D1268" s="181" t="s">
        <v>251</v>
      </c>
      <c r="E1268" s="181" t="s">
        <v>108</v>
      </c>
      <c r="F1268" s="181" t="s">
        <v>201</v>
      </c>
      <c r="G1268" s="182" t="str">
        <f>VLOOKUP(Repository_table[[#This Row],[Country of Destination]],$T$11:$U$45,2,)</f>
        <v>Latin America and the Caribbean</v>
      </c>
      <c r="H1268" s="181" t="s">
        <v>90</v>
      </c>
      <c r="I1268" s="181" t="s">
        <v>270</v>
      </c>
      <c r="J1268" s="183">
        <v>1003239</v>
      </c>
      <c r="K1268" s="184"/>
      <c r="L1268" s="188"/>
      <c r="N1268" s="143"/>
    </row>
    <row r="1269" spans="1:14" s="19" customFormat="1" ht="25.5" x14ac:dyDescent="0.2">
      <c r="A1269" s="179">
        <v>43868</v>
      </c>
      <c r="B1269" s="180" t="s">
        <v>302</v>
      </c>
      <c r="C1269" s="180" t="s">
        <v>303</v>
      </c>
      <c r="D1269" s="181" t="s">
        <v>410</v>
      </c>
      <c r="E1269" s="181" t="s">
        <v>108</v>
      </c>
      <c r="F1269" s="181" t="s">
        <v>109</v>
      </c>
      <c r="G1269" s="182" t="str">
        <f>VLOOKUP(Repository_table[[#This Row],[Country of Destination]],$T$11:$U$45,2,)</f>
        <v>Europe and Central Asia</v>
      </c>
      <c r="H1269" s="181" t="s">
        <v>118</v>
      </c>
      <c r="I1269" s="181" t="s">
        <v>306</v>
      </c>
      <c r="J1269" s="183">
        <v>3437654</v>
      </c>
      <c r="K1269" s="184"/>
      <c r="L1269" s="188"/>
      <c r="N1269" s="143"/>
    </row>
    <row r="1270" spans="1:14" s="19" customFormat="1" x14ac:dyDescent="0.2">
      <c r="A1270" s="179">
        <v>43868</v>
      </c>
      <c r="B1270" s="180" t="s">
        <v>61</v>
      </c>
      <c r="C1270" s="180" t="s">
        <v>61</v>
      </c>
      <c r="D1270" s="181" t="s">
        <v>251</v>
      </c>
      <c r="E1270" s="181" t="s">
        <v>108</v>
      </c>
      <c r="F1270" s="181" t="s">
        <v>113</v>
      </c>
      <c r="G1270" s="182" t="str">
        <f>VLOOKUP(Repository_table[[#This Row],[Country of Destination]],$T$11:$U$45,2,)</f>
        <v>East Asia and Pacific</v>
      </c>
      <c r="H1270" s="181" t="s">
        <v>167</v>
      </c>
      <c r="I1270" s="181" t="s">
        <v>270</v>
      </c>
      <c r="J1270" s="183">
        <v>3694149</v>
      </c>
      <c r="K1270" s="184"/>
      <c r="L1270" s="188"/>
      <c r="N1270" s="143"/>
    </row>
    <row r="1271" spans="1:14" s="19" customFormat="1" x14ac:dyDescent="0.2">
      <c r="A1271" s="179">
        <v>43869</v>
      </c>
      <c r="B1271" s="180" t="s">
        <v>193</v>
      </c>
      <c r="C1271" s="180" t="s">
        <v>212</v>
      </c>
      <c r="D1271" s="181" t="s">
        <v>262</v>
      </c>
      <c r="E1271" s="181" t="s">
        <v>108</v>
      </c>
      <c r="F1271" s="181" t="s">
        <v>109</v>
      </c>
      <c r="G1271" s="182" t="str">
        <f>VLOOKUP(Repository_table[[#This Row],[Country of Destination]],$T$11:$U$45,2,)</f>
        <v>Europe and Central Asia</v>
      </c>
      <c r="H1271" s="181" t="s">
        <v>179</v>
      </c>
      <c r="I1271" s="181" t="s">
        <v>263</v>
      </c>
      <c r="J1271" s="183">
        <v>3309023</v>
      </c>
      <c r="K1271" s="184"/>
      <c r="L1271" s="188"/>
      <c r="N1271" s="143"/>
    </row>
    <row r="1272" spans="1:14" s="19" customFormat="1" x14ac:dyDescent="0.2">
      <c r="A1272" s="179">
        <v>43869</v>
      </c>
      <c r="B1272" s="180" t="s">
        <v>61</v>
      </c>
      <c r="C1272" s="180" t="s">
        <v>61</v>
      </c>
      <c r="D1272" s="181" t="s">
        <v>251</v>
      </c>
      <c r="E1272" s="181" t="s">
        <v>108</v>
      </c>
      <c r="F1272" s="181" t="s">
        <v>112</v>
      </c>
      <c r="G1272" s="182" t="str">
        <f>VLOOKUP(Repository_table[[#This Row],[Country of Destination]],$T$11:$U$45,2,)</f>
        <v>Latin America and the Caribbean</v>
      </c>
      <c r="H1272" s="181" t="s">
        <v>256</v>
      </c>
      <c r="I1272" s="181" t="s">
        <v>270</v>
      </c>
      <c r="J1272" s="183">
        <v>3661964</v>
      </c>
      <c r="K1272" s="184"/>
      <c r="L1272" s="188"/>
      <c r="N1272" s="143"/>
    </row>
    <row r="1273" spans="1:14" s="19" customFormat="1" x14ac:dyDescent="0.2">
      <c r="A1273" s="179">
        <v>43870</v>
      </c>
      <c r="B1273" s="180" t="s">
        <v>394</v>
      </c>
      <c r="C1273" s="180" t="s">
        <v>470</v>
      </c>
      <c r="D1273" s="181" t="s">
        <v>423</v>
      </c>
      <c r="E1273" s="181" t="s">
        <v>108</v>
      </c>
      <c r="F1273" s="181" t="s">
        <v>204</v>
      </c>
      <c r="G1273" s="182" t="str">
        <f>VLOOKUP(Repository_table[[#This Row],[Country of Destination]],$T$11:$U$45,2,)</f>
        <v>Europe and Central Asia</v>
      </c>
      <c r="H1273" s="181" t="s">
        <v>454</v>
      </c>
      <c r="I1273" s="181" t="s">
        <v>395</v>
      </c>
      <c r="J1273" s="183">
        <v>3583663</v>
      </c>
      <c r="K1273" s="184"/>
      <c r="L1273" s="188"/>
      <c r="N1273" s="143"/>
    </row>
    <row r="1274" spans="1:14" s="19" customFormat="1" ht="25.5" x14ac:dyDescent="0.2">
      <c r="A1274" s="179">
        <v>43870</v>
      </c>
      <c r="B1274" s="180" t="s">
        <v>302</v>
      </c>
      <c r="C1274" s="180" t="s">
        <v>303</v>
      </c>
      <c r="D1274" s="181" t="s">
        <v>410</v>
      </c>
      <c r="E1274" s="181" t="s">
        <v>108</v>
      </c>
      <c r="F1274" s="181" t="s">
        <v>124</v>
      </c>
      <c r="G1274" s="182" t="str">
        <f>VLOOKUP(Repository_table[[#This Row],[Country of Destination]],$T$11:$U$45,2,)</f>
        <v>Europe and Central Asia</v>
      </c>
      <c r="H1274" s="181" t="s">
        <v>436</v>
      </c>
      <c r="I1274" s="181" t="s">
        <v>306</v>
      </c>
      <c r="J1274" s="183">
        <v>3684792</v>
      </c>
      <c r="K1274" s="184"/>
      <c r="L1274" s="188"/>
      <c r="N1274" s="143"/>
    </row>
    <row r="1275" spans="1:14" s="19" customFormat="1" x14ac:dyDescent="0.2">
      <c r="A1275" s="179">
        <v>43870</v>
      </c>
      <c r="B1275" s="180" t="s">
        <v>444</v>
      </c>
      <c r="C1275" s="180" t="s">
        <v>486</v>
      </c>
      <c r="D1275" s="181" t="s">
        <v>473</v>
      </c>
      <c r="E1275" s="181" t="s">
        <v>108</v>
      </c>
      <c r="F1275" s="181" t="s">
        <v>177</v>
      </c>
      <c r="G1275" s="182" t="str">
        <f>VLOOKUP(Repository_table[[#This Row],[Country of Destination]],$T$11:$U$45,2,)</f>
        <v>Latin America and the Caribbean</v>
      </c>
      <c r="H1275" s="181" t="s">
        <v>392</v>
      </c>
      <c r="I1275" s="181" t="s">
        <v>442</v>
      </c>
      <c r="J1275" s="183">
        <v>3592633</v>
      </c>
      <c r="K1275" s="184"/>
      <c r="L1275" s="188"/>
      <c r="N1275" s="143"/>
    </row>
    <row r="1276" spans="1:14" s="19" customFormat="1" x14ac:dyDescent="0.2">
      <c r="A1276" s="179">
        <v>43870</v>
      </c>
      <c r="B1276" s="180" t="s">
        <v>61</v>
      </c>
      <c r="C1276" s="180" t="s">
        <v>61</v>
      </c>
      <c r="D1276" s="181" t="s">
        <v>252</v>
      </c>
      <c r="E1276" s="181" t="s">
        <v>108</v>
      </c>
      <c r="F1276" s="181" t="s">
        <v>109</v>
      </c>
      <c r="G1276" s="182" t="str">
        <f>VLOOKUP(Repository_table[[#This Row],[Country of Destination]],$T$11:$U$45,2,)</f>
        <v>Europe and Central Asia</v>
      </c>
      <c r="H1276" s="181" t="s">
        <v>260</v>
      </c>
      <c r="I1276" s="181" t="s">
        <v>270</v>
      </c>
      <c r="J1276" s="183">
        <v>3697236</v>
      </c>
      <c r="K1276" s="184"/>
      <c r="L1276" s="188"/>
      <c r="N1276" s="143"/>
    </row>
    <row r="1277" spans="1:14" s="19" customFormat="1" x14ac:dyDescent="0.2">
      <c r="A1277" s="179">
        <v>43871</v>
      </c>
      <c r="B1277" s="180" t="s">
        <v>61</v>
      </c>
      <c r="C1277" s="180" t="s">
        <v>61</v>
      </c>
      <c r="D1277" s="181" t="s">
        <v>252</v>
      </c>
      <c r="E1277" s="181" t="s">
        <v>108</v>
      </c>
      <c r="F1277" s="181" t="s">
        <v>253</v>
      </c>
      <c r="G1277" s="182" t="str">
        <f>VLOOKUP(Repository_table[[#This Row],[Country of Destination]],$T$11:$U$45,2,)</f>
        <v>Europe and Central Asia</v>
      </c>
      <c r="H1277" s="181" t="s">
        <v>495</v>
      </c>
      <c r="I1277" s="181" t="s">
        <v>270</v>
      </c>
      <c r="J1277" s="183">
        <v>3198275</v>
      </c>
      <c r="K1277" s="184"/>
      <c r="L1277" s="188"/>
      <c r="N1277" s="143"/>
    </row>
    <row r="1278" spans="1:14" s="19" customFormat="1" x14ac:dyDescent="0.2">
      <c r="A1278" s="179">
        <v>43872</v>
      </c>
      <c r="B1278" s="180" t="s">
        <v>444</v>
      </c>
      <c r="C1278" s="180" t="s">
        <v>486</v>
      </c>
      <c r="D1278" s="181" t="s">
        <v>473</v>
      </c>
      <c r="E1278" s="181" t="s">
        <v>108</v>
      </c>
      <c r="F1278" s="181" t="s">
        <v>124</v>
      </c>
      <c r="G1278" s="182" t="str">
        <f>VLOOKUP(Repository_table[[#This Row],[Country of Destination]],$T$11:$U$45,2,)</f>
        <v>Europe and Central Asia</v>
      </c>
      <c r="H1278" s="181" t="s">
        <v>499</v>
      </c>
      <c r="I1278" s="181" t="s">
        <v>442</v>
      </c>
      <c r="J1278" s="183">
        <v>3523666</v>
      </c>
      <c r="K1278" s="184"/>
      <c r="L1278" s="188"/>
      <c r="N1278" s="143"/>
    </row>
    <row r="1279" spans="1:14" s="19" customFormat="1" ht="25.5" x14ac:dyDescent="0.2">
      <c r="A1279" s="179">
        <v>43873</v>
      </c>
      <c r="B1279" s="180" t="s">
        <v>302</v>
      </c>
      <c r="C1279" s="180" t="s">
        <v>303</v>
      </c>
      <c r="D1279" s="181" t="s">
        <v>410</v>
      </c>
      <c r="E1279" s="181" t="s">
        <v>108</v>
      </c>
      <c r="F1279" s="181" t="s">
        <v>81</v>
      </c>
      <c r="G1279" s="182" t="str">
        <f>VLOOKUP(Repository_table[[#This Row],[Country of Destination]],$T$11:$U$45,2,)</f>
        <v>East Asia and Pacific</v>
      </c>
      <c r="H1279" s="181" t="s">
        <v>173</v>
      </c>
      <c r="I1279" s="181" t="s">
        <v>306</v>
      </c>
      <c r="J1279" s="183">
        <v>3677992</v>
      </c>
      <c r="K1279" s="184"/>
      <c r="L1279" s="188"/>
      <c r="N1279" s="143"/>
    </row>
    <row r="1280" spans="1:14" s="19" customFormat="1" x14ac:dyDescent="0.2">
      <c r="A1280" s="179">
        <v>43873</v>
      </c>
      <c r="B1280" s="180" t="s">
        <v>193</v>
      </c>
      <c r="C1280" s="180" t="s">
        <v>211</v>
      </c>
      <c r="D1280" s="181" t="s">
        <v>262</v>
      </c>
      <c r="E1280" s="181" t="s">
        <v>108</v>
      </c>
      <c r="F1280" s="181" t="s">
        <v>286</v>
      </c>
      <c r="G1280" s="182" t="str">
        <f>VLOOKUP(Repository_table[[#This Row],[Country of Destination]],$T$11:$U$45,2,)</f>
        <v>Europe and Central Asia</v>
      </c>
      <c r="H1280" s="181" t="s">
        <v>233</v>
      </c>
      <c r="I1280" s="181" t="s">
        <v>263</v>
      </c>
      <c r="J1280" s="183">
        <v>3374562</v>
      </c>
      <c r="K1280" s="184"/>
      <c r="L1280" s="188"/>
      <c r="N1280" s="143"/>
    </row>
    <row r="1281" spans="1:14" s="19" customFormat="1" x14ac:dyDescent="0.2">
      <c r="A1281" s="179">
        <v>43873</v>
      </c>
      <c r="B1281" s="180" t="s">
        <v>61</v>
      </c>
      <c r="C1281" s="180" t="s">
        <v>61</v>
      </c>
      <c r="D1281" s="181" t="s">
        <v>252</v>
      </c>
      <c r="E1281" s="181" t="s">
        <v>108</v>
      </c>
      <c r="F1281" s="181" t="s">
        <v>204</v>
      </c>
      <c r="G1281" s="182" t="str">
        <f>VLOOKUP(Repository_table[[#This Row],[Country of Destination]],$T$11:$U$45,2,)</f>
        <v>Europe and Central Asia</v>
      </c>
      <c r="H1281" s="181" t="s">
        <v>110</v>
      </c>
      <c r="I1281" s="181" t="s">
        <v>270</v>
      </c>
      <c r="J1281" s="183">
        <v>3693185</v>
      </c>
      <c r="K1281" s="184"/>
      <c r="L1281" s="188"/>
      <c r="N1281" s="143"/>
    </row>
    <row r="1282" spans="1:14" s="19" customFormat="1" x14ac:dyDescent="0.2">
      <c r="A1282" s="179">
        <v>43874</v>
      </c>
      <c r="B1282" s="180" t="s">
        <v>61</v>
      </c>
      <c r="C1282" s="180" t="s">
        <v>61</v>
      </c>
      <c r="D1282" s="181" t="s">
        <v>251</v>
      </c>
      <c r="E1282" s="181" t="s">
        <v>108</v>
      </c>
      <c r="F1282" s="181" t="s">
        <v>76</v>
      </c>
      <c r="G1282" s="182" t="str">
        <f>VLOOKUP(Repository_table[[#This Row],[Country of Destination]],$T$11:$U$45,2,)</f>
        <v>Latin America and the Caribbean</v>
      </c>
      <c r="H1282" s="181" t="s">
        <v>431</v>
      </c>
      <c r="I1282" s="181" t="s">
        <v>270</v>
      </c>
      <c r="J1282" s="183">
        <v>3167226</v>
      </c>
      <c r="K1282" s="184"/>
      <c r="L1282" s="188"/>
      <c r="N1282" s="143"/>
    </row>
    <row r="1283" spans="1:14" s="19" customFormat="1" ht="25.5" x14ac:dyDescent="0.2">
      <c r="A1283" s="179">
        <v>43875</v>
      </c>
      <c r="B1283" s="180" t="s">
        <v>302</v>
      </c>
      <c r="C1283" s="180" t="s">
        <v>303</v>
      </c>
      <c r="D1283" s="181" t="s">
        <v>410</v>
      </c>
      <c r="E1283" s="181" t="s">
        <v>108</v>
      </c>
      <c r="F1283" s="181" t="s">
        <v>241</v>
      </c>
      <c r="G1283" s="182" t="str">
        <f>VLOOKUP(Repository_table[[#This Row],[Country of Destination]],$T$11:$U$45,2,)</f>
        <v>Europe and Central Asia</v>
      </c>
      <c r="H1283" s="181" t="s">
        <v>356</v>
      </c>
      <c r="I1283" s="181" t="s">
        <v>306</v>
      </c>
      <c r="J1283" s="183">
        <v>3203497</v>
      </c>
      <c r="K1283" s="184"/>
      <c r="L1283" s="188"/>
      <c r="N1283" s="143"/>
    </row>
    <row r="1284" spans="1:14" s="19" customFormat="1" x14ac:dyDescent="0.2">
      <c r="A1284" s="179">
        <v>43875</v>
      </c>
      <c r="B1284" s="180" t="s">
        <v>61</v>
      </c>
      <c r="C1284" s="180" t="s">
        <v>61</v>
      </c>
      <c r="D1284" s="181" t="s">
        <v>428</v>
      </c>
      <c r="E1284" s="181" t="s">
        <v>108</v>
      </c>
      <c r="F1284" s="181" t="s">
        <v>109</v>
      </c>
      <c r="G1284" s="182" t="str">
        <f>VLOOKUP(Repository_table[[#This Row],[Country of Destination]],$T$11:$U$45,2,)</f>
        <v>Europe and Central Asia</v>
      </c>
      <c r="H1284" s="181" t="s">
        <v>414</v>
      </c>
      <c r="I1284" s="181" t="s">
        <v>270</v>
      </c>
      <c r="J1284" s="183">
        <v>3280994</v>
      </c>
      <c r="K1284" s="184"/>
      <c r="L1284" s="188"/>
      <c r="N1284" s="143"/>
    </row>
    <row r="1285" spans="1:14" s="19" customFormat="1" x14ac:dyDescent="0.2">
      <c r="A1285" s="179">
        <v>43875</v>
      </c>
      <c r="B1285" s="180" t="s">
        <v>61</v>
      </c>
      <c r="C1285" s="180" t="s">
        <v>61</v>
      </c>
      <c r="D1285" s="181" t="s">
        <v>429</v>
      </c>
      <c r="E1285" s="181" t="s">
        <v>108</v>
      </c>
      <c r="F1285" s="181" t="s">
        <v>177</v>
      </c>
      <c r="G1285" s="182" t="str">
        <f>VLOOKUP(Repository_table[[#This Row],[Country of Destination]],$T$11:$U$45,2,)</f>
        <v>Latin America and the Caribbean</v>
      </c>
      <c r="H1285" s="181" t="s">
        <v>223</v>
      </c>
      <c r="I1285" s="181" t="s">
        <v>270</v>
      </c>
      <c r="J1285" s="183">
        <v>3305296</v>
      </c>
      <c r="K1285" s="184"/>
      <c r="L1285" s="188"/>
      <c r="N1285" s="143"/>
    </row>
    <row r="1286" spans="1:14" s="19" customFormat="1" ht="25.5" x14ac:dyDescent="0.2">
      <c r="A1286" s="179">
        <v>43876</v>
      </c>
      <c r="B1286" s="180" t="s">
        <v>302</v>
      </c>
      <c r="C1286" s="180" t="s">
        <v>303</v>
      </c>
      <c r="D1286" s="181" t="s">
        <v>410</v>
      </c>
      <c r="E1286" s="181" t="s">
        <v>108</v>
      </c>
      <c r="F1286" s="181" t="s">
        <v>253</v>
      </c>
      <c r="G1286" s="182" t="str">
        <f>VLOOKUP(Repository_table[[#This Row],[Country of Destination]],$T$11:$U$45,2,)</f>
        <v>Europe and Central Asia</v>
      </c>
      <c r="H1286" s="181" t="s">
        <v>345</v>
      </c>
      <c r="I1286" s="181" t="s">
        <v>306</v>
      </c>
      <c r="J1286" s="183">
        <v>3294402</v>
      </c>
      <c r="K1286" s="184"/>
      <c r="L1286" s="188"/>
      <c r="N1286" s="143"/>
    </row>
    <row r="1287" spans="1:14" s="19" customFormat="1" x14ac:dyDescent="0.2">
      <c r="A1287" s="179">
        <v>43876</v>
      </c>
      <c r="B1287" s="180" t="s">
        <v>61</v>
      </c>
      <c r="C1287" s="180" t="s">
        <v>61</v>
      </c>
      <c r="D1287" s="181" t="s">
        <v>252</v>
      </c>
      <c r="E1287" s="181" t="s">
        <v>108</v>
      </c>
      <c r="F1287" s="181" t="s">
        <v>374</v>
      </c>
      <c r="G1287" s="182" t="str">
        <f>VLOOKUP(Repository_table[[#This Row],[Country of Destination]],$T$11:$U$45,2,)</f>
        <v>Europe and Central Asia</v>
      </c>
      <c r="H1287" s="181" t="s">
        <v>264</v>
      </c>
      <c r="I1287" s="181" t="s">
        <v>270</v>
      </c>
      <c r="J1287" s="183">
        <v>3302036</v>
      </c>
      <c r="K1287" s="184"/>
      <c r="L1287" s="188"/>
      <c r="N1287" s="143"/>
    </row>
    <row r="1288" spans="1:14" s="19" customFormat="1" x14ac:dyDescent="0.2">
      <c r="A1288" s="179">
        <v>43877</v>
      </c>
      <c r="B1288" s="180" t="s">
        <v>444</v>
      </c>
      <c r="C1288" s="180" t="s">
        <v>445</v>
      </c>
      <c r="D1288" s="181" t="s">
        <v>441</v>
      </c>
      <c r="E1288" s="181" t="s">
        <v>194</v>
      </c>
      <c r="F1288" s="181" t="s">
        <v>197</v>
      </c>
      <c r="G1288" s="182" t="str">
        <f>VLOOKUP(Repository_table[[#This Row],[Country of Destination]],$T$11:$U$45,2,)</f>
        <v>Europe and Central Asia</v>
      </c>
      <c r="H1288" s="181" t="s">
        <v>248</v>
      </c>
      <c r="I1288" s="181" t="s">
        <v>442</v>
      </c>
      <c r="J1288" s="183">
        <v>2928372</v>
      </c>
      <c r="K1288" s="184"/>
      <c r="L1288" s="188" t="s">
        <v>70</v>
      </c>
      <c r="N1288" s="143"/>
    </row>
    <row r="1289" spans="1:14" s="19" customFormat="1" x14ac:dyDescent="0.2">
      <c r="A1289" s="179">
        <v>43877</v>
      </c>
      <c r="B1289" s="180" t="s">
        <v>61</v>
      </c>
      <c r="C1289" s="180" t="s">
        <v>61</v>
      </c>
      <c r="D1289" s="181" t="s">
        <v>252</v>
      </c>
      <c r="E1289" s="181" t="s">
        <v>108</v>
      </c>
      <c r="F1289" s="181" t="s">
        <v>197</v>
      </c>
      <c r="G1289" s="182" t="str">
        <f>VLOOKUP(Repository_table[[#This Row],[Country of Destination]],$T$11:$U$45,2,)</f>
        <v>Europe and Central Asia</v>
      </c>
      <c r="H1289" s="181" t="s">
        <v>353</v>
      </c>
      <c r="I1289" s="181" t="s">
        <v>270</v>
      </c>
      <c r="J1289" s="183">
        <v>3501850</v>
      </c>
      <c r="K1289" s="184"/>
      <c r="L1289" s="188"/>
      <c r="N1289" s="143"/>
    </row>
    <row r="1290" spans="1:14" s="19" customFormat="1" x14ac:dyDescent="0.2">
      <c r="A1290" s="179">
        <v>43877</v>
      </c>
      <c r="B1290" s="180" t="s">
        <v>61</v>
      </c>
      <c r="C1290" s="180" t="s">
        <v>61</v>
      </c>
      <c r="D1290" s="181" t="s">
        <v>252</v>
      </c>
      <c r="E1290" s="181" t="s">
        <v>108</v>
      </c>
      <c r="F1290" s="181" t="s">
        <v>69</v>
      </c>
      <c r="G1290" s="182" t="str">
        <f>VLOOKUP(Repository_table[[#This Row],[Country of Destination]],$T$11:$U$45,2,)</f>
        <v>Europe and Central Asia</v>
      </c>
      <c r="H1290" s="181" t="s">
        <v>127</v>
      </c>
      <c r="I1290" s="181" t="s">
        <v>270</v>
      </c>
      <c r="J1290" s="183">
        <v>2936902</v>
      </c>
      <c r="K1290" s="184"/>
      <c r="L1290" s="188"/>
      <c r="N1290" s="143"/>
    </row>
    <row r="1291" spans="1:14" s="19" customFormat="1" x14ac:dyDescent="0.2">
      <c r="A1291" s="179">
        <v>43878</v>
      </c>
      <c r="B1291" s="180" t="s">
        <v>394</v>
      </c>
      <c r="C1291" s="180" t="s">
        <v>468</v>
      </c>
      <c r="D1291" s="181" t="s">
        <v>496</v>
      </c>
      <c r="E1291" s="181" t="s">
        <v>108</v>
      </c>
      <c r="F1291" s="181" t="s">
        <v>186</v>
      </c>
      <c r="G1291" s="182" t="str">
        <f>VLOOKUP(Repository_table[[#This Row],[Country of Destination]],$T$11:$U$45,2,)</f>
        <v>Latin America and the Caribbean</v>
      </c>
      <c r="H1291" s="181" t="s">
        <v>294</v>
      </c>
      <c r="I1291" s="181" t="s">
        <v>395</v>
      </c>
      <c r="J1291" s="183">
        <v>3408401</v>
      </c>
      <c r="K1291" s="184"/>
      <c r="L1291" s="188"/>
      <c r="N1291" s="143"/>
    </row>
    <row r="1292" spans="1:14" s="19" customFormat="1" x14ac:dyDescent="0.2">
      <c r="A1292" s="179">
        <v>43878</v>
      </c>
      <c r="B1292" s="180" t="s">
        <v>444</v>
      </c>
      <c r="C1292" s="180" t="s">
        <v>486</v>
      </c>
      <c r="D1292" s="181" t="s">
        <v>473</v>
      </c>
      <c r="E1292" s="181" t="s">
        <v>108</v>
      </c>
      <c r="F1292" s="181" t="s">
        <v>109</v>
      </c>
      <c r="G1292" s="182" t="str">
        <f>VLOOKUP(Repository_table[[#This Row],[Country of Destination]],$T$11:$U$45,2,)</f>
        <v>Europe and Central Asia</v>
      </c>
      <c r="H1292" s="181" t="s">
        <v>244</v>
      </c>
      <c r="I1292" s="181" t="s">
        <v>442</v>
      </c>
      <c r="J1292" s="183">
        <v>3425803</v>
      </c>
      <c r="K1292" s="184"/>
      <c r="L1292" s="188"/>
      <c r="N1292" s="143"/>
    </row>
    <row r="1293" spans="1:14" s="19" customFormat="1" x14ac:dyDescent="0.2">
      <c r="A1293" s="179">
        <v>43879</v>
      </c>
      <c r="B1293" s="180" t="s">
        <v>193</v>
      </c>
      <c r="C1293" s="180" t="s">
        <v>212</v>
      </c>
      <c r="D1293" s="181" t="s">
        <v>262</v>
      </c>
      <c r="E1293" s="181" t="s">
        <v>108</v>
      </c>
      <c r="F1293" s="181" t="s">
        <v>124</v>
      </c>
      <c r="G1293" s="182" t="str">
        <f>VLOOKUP(Repository_table[[#This Row],[Country of Destination]],$T$11:$U$45,2,)</f>
        <v>Europe and Central Asia</v>
      </c>
      <c r="H1293" s="181" t="s">
        <v>466</v>
      </c>
      <c r="I1293" s="181" t="s">
        <v>263</v>
      </c>
      <c r="J1293" s="183">
        <v>3462676</v>
      </c>
      <c r="K1293" s="184"/>
      <c r="L1293" s="188"/>
      <c r="N1293" s="143"/>
    </row>
    <row r="1294" spans="1:14" s="19" customFormat="1" x14ac:dyDescent="0.2">
      <c r="A1294" s="179">
        <v>43880</v>
      </c>
      <c r="B1294" s="180" t="s">
        <v>61</v>
      </c>
      <c r="C1294" s="180" t="s">
        <v>61</v>
      </c>
      <c r="D1294" s="181" t="s">
        <v>252</v>
      </c>
      <c r="E1294" s="181" t="s">
        <v>108</v>
      </c>
      <c r="F1294" s="181" t="s">
        <v>369</v>
      </c>
      <c r="G1294" s="182" t="str">
        <f>VLOOKUP(Repository_table[[#This Row],[Country of Destination]],$T$11:$U$45,2,)</f>
        <v>East Asia and Pacific</v>
      </c>
      <c r="H1294" s="181" t="s">
        <v>479</v>
      </c>
      <c r="I1294" s="181" t="s">
        <v>270</v>
      </c>
      <c r="J1294" s="183">
        <v>3794682</v>
      </c>
      <c r="K1294" s="184"/>
      <c r="L1294" s="188"/>
      <c r="N1294" s="143"/>
    </row>
    <row r="1295" spans="1:14" s="19" customFormat="1" ht="25.5" x14ac:dyDescent="0.2">
      <c r="A1295" s="179">
        <v>43881</v>
      </c>
      <c r="B1295" s="180" t="s">
        <v>302</v>
      </c>
      <c r="C1295" s="180" t="s">
        <v>303</v>
      </c>
      <c r="D1295" s="181" t="s">
        <v>410</v>
      </c>
      <c r="E1295" s="181" t="s">
        <v>108</v>
      </c>
      <c r="F1295" s="181" t="s">
        <v>177</v>
      </c>
      <c r="G1295" s="182" t="str">
        <f>VLOOKUP(Repository_table[[#This Row],[Country of Destination]],$T$11:$U$45,2,)</f>
        <v>Latin America and the Caribbean</v>
      </c>
      <c r="H1295" s="181" t="s">
        <v>285</v>
      </c>
      <c r="I1295" s="181" t="s">
        <v>306</v>
      </c>
      <c r="J1295" s="183">
        <v>3535242</v>
      </c>
      <c r="K1295" s="184"/>
      <c r="L1295" s="188"/>
      <c r="N1295" s="143"/>
    </row>
    <row r="1296" spans="1:14" s="19" customFormat="1" ht="25.5" x14ac:dyDescent="0.2">
      <c r="A1296" s="179">
        <v>43881</v>
      </c>
      <c r="B1296" s="180" t="s">
        <v>302</v>
      </c>
      <c r="C1296" s="180" t="s">
        <v>303</v>
      </c>
      <c r="D1296" s="181" t="s">
        <v>410</v>
      </c>
      <c r="E1296" s="181" t="s">
        <v>108</v>
      </c>
      <c r="F1296" s="181" t="s">
        <v>241</v>
      </c>
      <c r="G1296" s="182" t="str">
        <f>VLOOKUP(Repository_table[[#This Row],[Country of Destination]],$T$11:$U$45,2,)</f>
        <v>Europe and Central Asia</v>
      </c>
      <c r="H1296" s="181" t="s">
        <v>282</v>
      </c>
      <c r="I1296" s="181" t="s">
        <v>306</v>
      </c>
      <c r="J1296" s="183">
        <v>3269149</v>
      </c>
      <c r="K1296" s="184"/>
      <c r="L1296" s="188"/>
      <c r="N1296" s="143"/>
    </row>
    <row r="1297" spans="1:14" s="19" customFormat="1" x14ac:dyDescent="0.2">
      <c r="A1297" s="179">
        <v>43881</v>
      </c>
      <c r="B1297" s="180" t="s">
        <v>444</v>
      </c>
      <c r="C1297" s="180" t="s">
        <v>486</v>
      </c>
      <c r="D1297" s="181" t="s">
        <v>473</v>
      </c>
      <c r="E1297" s="181" t="s">
        <v>108</v>
      </c>
      <c r="F1297" s="181" t="s">
        <v>81</v>
      </c>
      <c r="G1297" s="182" t="str">
        <f>VLOOKUP(Repository_table[[#This Row],[Country of Destination]],$T$11:$U$45,2,)</f>
        <v>East Asia and Pacific</v>
      </c>
      <c r="H1297" s="181" t="s">
        <v>500</v>
      </c>
      <c r="I1297" s="181" t="s">
        <v>442</v>
      </c>
      <c r="J1297" s="183">
        <v>2917214</v>
      </c>
      <c r="K1297" s="184"/>
      <c r="L1297" s="188"/>
      <c r="N1297" s="143"/>
    </row>
    <row r="1298" spans="1:14" s="19" customFormat="1" x14ac:dyDescent="0.2">
      <c r="A1298" s="179">
        <v>43881</v>
      </c>
      <c r="B1298" s="180" t="s">
        <v>61</v>
      </c>
      <c r="C1298" s="180" t="s">
        <v>61</v>
      </c>
      <c r="D1298" s="181" t="s">
        <v>251</v>
      </c>
      <c r="E1298" s="181" t="s">
        <v>108</v>
      </c>
      <c r="F1298" s="181" t="s">
        <v>113</v>
      </c>
      <c r="G1298" s="182" t="str">
        <f>VLOOKUP(Repository_table[[#This Row],[Country of Destination]],$T$11:$U$45,2,)</f>
        <v>East Asia and Pacific</v>
      </c>
      <c r="H1298" s="181" t="s">
        <v>160</v>
      </c>
      <c r="I1298" s="181" t="s">
        <v>270</v>
      </c>
      <c r="J1298" s="183">
        <v>3683174</v>
      </c>
      <c r="K1298" s="184"/>
      <c r="L1298" s="188"/>
      <c r="N1298" s="143"/>
    </row>
    <row r="1299" spans="1:14" s="19" customFormat="1" x14ac:dyDescent="0.2">
      <c r="A1299" s="179">
        <v>43881</v>
      </c>
      <c r="B1299" s="180" t="s">
        <v>61</v>
      </c>
      <c r="C1299" s="180" t="s">
        <v>61</v>
      </c>
      <c r="D1299" s="181" t="s">
        <v>251</v>
      </c>
      <c r="E1299" s="181" t="s">
        <v>108</v>
      </c>
      <c r="F1299" s="181" t="s">
        <v>113</v>
      </c>
      <c r="G1299" s="182" t="str">
        <f>VLOOKUP(Repository_table[[#This Row],[Country of Destination]],$T$11:$U$45,2,)</f>
        <v>East Asia and Pacific</v>
      </c>
      <c r="H1299" s="181" t="s">
        <v>188</v>
      </c>
      <c r="I1299" s="181" t="s">
        <v>270</v>
      </c>
      <c r="J1299" s="183">
        <v>3693305</v>
      </c>
      <c r="K1299" s="184"/>
      <c r="L1299" s="188"/>
      <c r="N1299" s="143"/>
    </row>
    <row r="1300" spans="1:14" s="19" customFormat="1" x14ac:dyDescent="0.2">
      <c r="A1300" s="179">
        <v>43882</v>
      </c>
      <c r="B1300" s="180" t="s">
        <v>193</v>
      </c>
      <c r="C1300" s="180" t="s">
        <v>211</v>
      </c>
      <c r="D1300" s="181" t="s">
        <v>262</v>
      </c>
      <c r="E1300" s="181" t="s">
        <v>108</v>
      </c>
      <c r="F1300" s="181" t="s">
        <v>240</v>
      </c>
      <c r="G1300" s="182" t="str">
        <f>VLOOKUP(Repository_table[[#This Row],[Country of Destination]],$T$11:$U$45,2,)</f>
        <v>Europe and Central Asia</v>
      </c>
      <c r="H1300" s="181" t="s">
        <v>382</v>
      </c>
      <c r="I1300" s="181" t="s">
        <v>263</v>
      </c>
      <c r="J1300" s="183">
        <v>47994</v>
      </c>
      <c r="K1300" s="184"/>
      <c r="L1300" s="188" t="s">
        <v>58</v>
      </c>
      <c r="N1300" s="143"/>
    </row>
    <row r="1301" spans="1:14" s="19" customFormat="1" x14ac:dyDescent="0.2">
      <c r="A1301" s="179">
        <v>43882</v>
      </c>
      <c r="B1301" s="180" t="s">
        <v>193</v>
      </c>
      <c r="C1301" s="180" t="s">
        <v>211</v>
      </c>
      <c r="D1301" s="181" t="s">
        <v>262</v>
      </c>
      <c r="E1301" s="181" t="s">
        <v>108</v>
      </c>
      <c r="F1301" s="181" t="s">
        <v>109</v>
      </c>
      <c r="G1301" s="182" t="str">
        <f>VLOOKUP(Repository_table[[#This Row],[Country of Destination]],$T$11:$U$45,2,)</f>
        <v>Europe and Central Asia</v>
      </c>
      <c r="H1301" s="181" t="s">
        <v>382</v>
      </c>
      <c r="I1301" s="181" t="s">
        <v>263</v>
      </c>
      <c r="J1301" s="183">
        <v>3295358</v>
      </c>
      <c r="K1301" s="184"/>
      <c r="L1301" s="188" t="s">
        <v>58</v>
      </c>
      <c r="N1301" s="143"/>
    </row>
    <row r="1302" spans="1:14" s="19" customFormat="1" x14ac:dyDescent="0.2">
      <c r="A1302" s="179">
        <v>43882</v>
      </c>
      <c r="B1302" s="180" t="s">
        <v>61</v>
      </c>
      <c r="C1302" s="180" t="s">
        <v>61</v>
      </c>
      <c r="D1302" s="181" t="s">
        <v>429</v>
      </c>
      <c r="E1302" s="181" t="s">
        <v>108</v>
      </c>
      <c r="F1302" s="181" t="s">
        <v>276</v>
      </c>
      <c r="G1302" s="182" t="str">
        <f>VLOOKUP(Repository_table[[#This Row],[Country of Destination]],$T$11:$U$45,2,)</f>
        <v>Latin America and the Caribbean</v>
      </c>
      <c r="H1302" s="181" t="s">
        <v>284</v>
      </c>
      <c r="I1302" s="181" t="s">
        <v>270</v>
      </c>
      <c r="J1302" s="183">
        <v>2913560</v>
      </c>
      <c r="K1302" s="184"/>
      <c r="L1302" s="188"/>
      <c r="N1302" s="143"/>
    </row>
    <row r="1303" spans="1:14" s="19" customFormat="1" x14ac:dyDescent="0.2">
      <c r="A1303" s="179">
        <v>43883</v>
      </c>
      <c r="B1303" s="180" t="s">
        <v>444</v>
      </c>
      <c r="C1303" s="180" t="s">
        <v>486</v>
      </c>
      <c r="D1303" s="181" t="s">
        <v>473</v>
      </c>
      <c r="E1303" s="181" t="s">
        <v>108</v>
      </c>
      <c r="F1303" s="181" t="s">
        <v>197</v>
      </c>
      <c r="G1303" s="182" t="str">
        <f>VLOOKUP(Repository_table[[#This Row],[Country of Destination]],$T$11:$U$45,2,)</f>
        <v>Europe and Central Asia</v>
      </c>
      <c r="H1303" s="181" t="s">
        <v>467</v>
      </c>
      <c r="I1303" s="181" t="s">
        <v>442</v>
      </c>
      <c r="J1303" s="183">
        <v>3698792</v>
      </c>
      <c r="K1303" s="184"/>
      <c r="L1303" s="188"/>
      <c r="N1303" s="143"/>
    </row>
    <row r="1304" spans="1:14" s="19" customFormat="1" x14ac:dyDescent="0.2">
      <c r="A1304" s="179">
        <v>43884</v>
      </c>
      <c r="B1304" s="180" t="s">
        <v>394</v>
      </c>
      <c r="C1304" s="180" t="s">
        <v>468</v>
      </c>
      <c r="D1304" s="181" t="s">
        <v>423</v>
      </c>
      <c r="E1304" s="181" t="s">
        <v>108</v>
      </c>
      <c r="F1304" s="181" t="s">
        <v>241</v>
      </c>
      <c r="G1304" s="182" t="str">
        <f>VLOOKUP(Repository_table[[#This Row],[Country of Destination]],$T$11:$U$45,2,)</f>
        <v>Europe and Central Asia</v>
      </c>
      <c r="H1304" s="181" t="s">
        <v>243</v>
      </c>
      <c r="I1304" s="181" t="s">
        <v>395</v>
      </c>
      <c r="J1304" s="183">
        <v>3234479</v>
      </c>
      <c r="K1304" s="184"/>
      <c r="L1304" s="188" t="s">
        <v>367</v>
      </c>
      <c r="N1304" s="143"/>
    </row>
    <row r="1305" spans="1:14" s="19" customFormat="1" x14ac:dyDescent="0.2">
      <c r="A1305" s="179">
        <v>43884</v>
      </c>
      <c r="B1305" s="180" t="s">
        <v>61</v>
      </c>
      <c r="C1305" s="180" t="s">
        <v>61</v>
      </c>
      <c r="D1305" s="181" t="s">
        <v>252</v>
      </c>
      <c r="E1305" s="181" t="s">
        <v>108</v>
      </c>
      <c r="F1305" s="181" t="s">
        <v>374</v>
      </c>
      <c r="G1305" s="182" t="str">
        <f>VLOOKUP(Repository_table[[#This Row],[Country of Destination]],$T$11:$U$45,2,)</f>
        <v>Europe and Central Asia</v>
      </c>
      <c r="H1305" s="181" t="s">
        <v>203</v>
      </c>
      <c r="I1305" s="181" t="s">
        <v>270</v>
      </c>
      <c r="J1305" s="183">
        <v>3157138</v>
      </c>
      <c r="K1305" s="184"/>
      <c r="L1305" s="188"/>
      <c r="N1305" s="143"/>
    </row>
    <row r="1306" spans="1:14" s="19" customFormat="1" x14ac:dyDescent="0.2">
      <c r="A1306" s="179">
        <v>43884</v>
      </c>
      <c r="B1306" s="180" t="s">
        <v>61</v>
      </c>
      <c r="C1306" s="180" t="s">
        <v>61</v>
      </c>
      <c r="D1306" s="181" t="s">
        <v>252</v>
      </c>
      <c r="E1306" s="181" t="s">
        <v>108</v>
      </c>
      <c r="F1306" s="181" t="s">
        <v>124</v>
      </c>
      <c r="G1306" s="182" t="str">
        <f>VLOOKUP(Repository_table[[#This Row],[Country of Destination]],$T$11:$U$45,2,)</f>
        <v>Europe and Central Asia</v>
      </c>
      <c r="H1306" s="181" t="s">
        <v>189</v>
      </c>
      <c r="I1306" s="181" t="s">
        <v>270</v>
      </c>
      <c r="J1306" s="183">
        <v>3294034</v>
      </c>
      <c r="K1306" s="184"/>
      <c r="L1306" s="188"/>
      <c r="N1306" s="143"/>
    </row>
    <row r="1307" spans="1:14" s="19" customFormat="1" ht="25.5" x14ac:dyDescent="0.2">
      <c r="A1307" s="179">
        <v>43885</v>
      </c>
      <c r="B1307" s="180" t="s">
        <v>302</v>
      </c>
      <c r="C1307" s="180" t="s">
        <v>303</v>
      </c>
      <c r="D1307" s="181" t="s">
        <v>410</v>
      </c>
      <c r="E1307" s="181" t="s">
        <v>108</v>
      </c>
      <c r="F1307" s="181" t="s">
        <v>369</v>
      </c>
      <c r="G1307" s="182" t="str">
        <f>VLOOKUP(Repository_table[[#This Row],[Country of Destination]],$T$11:$U$45,2,)</f>
        <v>East Asia and Pacific</v>
      </c>
      <c r="H1307" s="181" t="s">
        <v>316</v>
      </c>
      <c r="I1307" s="181" t="s">
        <v>306</v>
      </c>
      <c r="J1307" s="183">
        <v>3320424</v>
      </c>
      <c r="K1307" s="184"/>
      <c r="L1307" s="188"/>
      <c r="N1307" s="143"/>
    </row>
    <row r="1308" spans="1:14" s="19" customFormat="1" x14ac:dyDescent="0.2">
      <c r="A1308" s="179">
        <v>43885</v>
      </c>
      <c r="B1308" s="180" t="s">
        <v>61</v>
      </c>
      <c r="C1308" s="180" t="s">
        <v>61</v>
      </c>
      <c r="D1308" s="181" t="s">
        <v>251</v>
      </c>
      <c r="E1308" s="181" t="s">
        <v>108</v>
      </c>
      <c r="F1308" s="181" t="s">
        <v>112</v>
      </c>
      <c r="G1308" s="182" t="str">
        <f>VLOOKUP(Repository_table[[#This Row],[Country of Destination]],$T$11:$U$45,2,)</f>
        <v>Latin America and the Caribbean</v>
      </c>
      <c r="H1308" s="181" t="s">
        <v>232</v>
      </c>
      <c r="I1308" s="181" t="s">
        <v>270</v>
      </c>
      <c r="J1308" s="183">
        <v>3557833</v>
      </c>
      <c r="K1308" s="184"/>
      <c r="L1308" s="188"/>
      <c r="N1308" s="143"/>
    </row>
    <row r="1309" spans="1:14" s="19" customFormat="1" x14ac:dyDescent="0.2">
      <c r="A1309" s="179">
        <v>43886</v>
      </c>
      <c r="B1309" s="180" t="s">
        <v>394</v>
      </c>
      <c r="C1309" s="180" t="s">
        <v>468</v>
      </c>
      <c r="D1309" s="181" t="s">
        <v>423</v>
      </c>
      <c r="E1309" s="181" t="s">
        <v>108</v>
      </c>
      <c r="F1309" s="181" t="s">
        <v>204</v>
      </c>
      <c r="G1309" s="182" t="str">
        <f>VLOOKUP(Repository_table[[#This Row],[Country of Destination]],$T$11:$U$45,2,)</f>
        <v>Europe and Central Asia</v>
      </c>
      <c r="H1309" s="181" t="s">
        <v>209</v>
      </c>
      <c r="I1309" s="181" t="s">
        <v>395</v>
      </c>
      <c r="J1309" s="183">
        <v>3409358</v>
      </c>
      <c r="K1309" s="184"/>
      <c r="L1309" s="188"/>
      <c r="N1309" s="143"/>
    </row>
    <row r="1310" spans="1:14" s="19" customFormat="1" x14ac:dyDescent="0.2">
      <c r="A1310" s="179">
        <v>43886</v>
      </c>
      <c r="B1310" s="180" t="s">
        <v>444</v>
      </c>
      <c r="C1310" s="180" t="s">
        <v>486</v>
      </c>
      <c r="D1310" s="181" t="s">
        <v>473</v>
      </c>
      <c r="E1310" s="181" t="s">
        <v>108</v>
      </c>
      <c r="F1310" s="181" t="s">
        <v>81</v>
      </c>
      <c r="G1310" s="182" t="str">
        <f>VLOOKUP(Repository_table[[#This Row],[Country of Destination]],$T$11:$U$45,2,)</f>
        <v>East Asia and Pacific</v>
      </c>
      <c r="H1310" s="181" t="s">
        <v>474</v>
      </c>
      <c r="I1310" s="181" t="s">
        <v>442</v>
      </c>
      <c r="J1310" s="183">
        <v>3768464</v>
      </c>
      <c r="K1310" s="184"/>
      <c r="L1310" s="188"/>
      <c r="N1310" s="143"/>
    </row>
    <row r="1311" spans="1:14" s="19" customFormat="1" x14ac:dyDescent="0.2">
      <c r="A1311" s="179">
        <v>43886</v>
      </c>
      <c r="B1311" s="180" t="s">
        <v>61</v>
      </c>
      <c r="C1311" s="180" t="s">
        <v>61</v>
      </c>
      <c r="D1311" s="181" t="s">
        <v>252</v>
      </c>
      <c r="E1311" s="181" t="s">
        <v>108</v>
      </c>
      <c r="F1311" s="181" t="s">
        <v>124</v>
      </c>
      <c r="G1311" s="182" t="str">
        <f>VLOOKUP(Repository_table[[#This Row],[Country of Destination]],$T$11:$U$45,2,)</f>
        <v>Europe and Central Asia</v>
      </c>
      <c r="H1311" s="181" t="s">
        <v>296</v>
      </c>
      <c r="I1311" s="181" t="s">
        <v>270</v>
      </c>
      <c r="J1311" s="183">
        <v>3220834</v>
      </c>
      <c r="K1311" s="184"/>
      <c r="L1311" s="188"/>
      <c r="N1311" s="143"/>
    </row>
    <row r="1312" spans="1:14" s="19" customFormat="1" ht="25.5" x14ac:dyDescent="0.2">
      <c r="A1312" s="179">
        <v>43887</v>
      </c>
      <c r="B1312" s="180" t="s">
        <v>302</v>
      </c>
      <c r="C1312" s="180" t="s">
        <v>303</v>
      </c>
      <c r="D1312" s="181" t="s">
        <v>410</v>
      </c>
      <c r="E1312" s="181" t="s">
        <v>108</v>
      </c>
      <c r="F1312" s="181" t="s">
        <v>253</v>
      </c>
      <c r="G1312" s="182" t="str">
        <f>VLOOKUP(Repository_table[[#This Row],[Country of Destination]],$T$11:$U$45,2,)</f>
        <v>Europe and Central Asia</v>
      </c>
      <c r="H1312" s="181" t="s">
        <v>143</v>
      </c>
      <c r="I1312" s="181" t="s">
        <v>306</v>
      </c>
      <c r="J1312" s="183">
        <v>3395988</v>
      </c>
      <c r="K1312" s="184"/>
      <c r="L1312" s="188"/>
      <c r="N1312" s="143"/>
    </row>
    <row r="1313" spans="1:14" s="19" customFormat="1" x14ac:dyDescent="0.2">
      <c r="A1313" s="179">
        <v>43888</v>
      </c>
      <c r="B1313" s="180" t="s">
        <v>193</v>
      </c>
      <c r="C1313" s="180" t="s">
        <v>212</v>
      </c>
      <c r="D1313" s="181" t="s">
        <v>262</v>
      </c>
      <c r="E1313" s="181" t="s">
        <v>108</v>
      </c>
      <c r="F1313" s="181" t="s">
        <v>81</v>
      </c>
      <c r="G1313" s="182" t="str">
        <f>VLOOKUP(Repository_table[[#This Row],[Country of Destination]],$T$11:$U$45,2,)</f>
        <v>East Asia and Pacific</v>
      </c>
      <c r="H1313" s="181" t="s">
        <v>415</v>
      </c>
      <c r="I1313" s="181" t="s">
        <v>263</v>
      </c>
      <c r="J1313" s="183">
        <v>3473276</v>
      </c>
      <c r="K1313" s="184"/>
      <c r="L1313" s="188"/>
      <c r="N1313" s="143"/>
    </row>
    <row r="1314" spans="1:14" s="19" customFormat="1" x14ac:dyDescent="0.2">
      <c r="A1314" s="179">
        <v>43888</v>
      </c>
      <c r="B1314" s="180" t="s">
        <v>61</v>
      </c>
      <c r="C1314" s="180" t="s">
        <v>61</v>
      </c>
      <c r="D1314" s="181" t="s">
        <v>252</v>
      </c>
      <c r="E1314" s="181" t="s">
        <v>108</v>
      </c>
      <c r="F1314" s="181" t="s">
        <v>253</v>
      </c>
      <c r="G1314" s="182" t="str">
        <f>VLOOKUP(Repository_table[[#This Row],[Country of Destination]],$T$11:$U$45,2,)</f>
        <v>Europe and Central Asia</v>
      </c>
      <c r="H1314" s="181" t="s">
        <v>125</v>
      </c>
      <c r="I1314" s="181" t="s">
        <v>270</v>
      </c>
      <c r="J1314" s="183">
        <v>3383767</v>
      </c>
      <c r="K1314" s="184"/>
      <c r="L1314" s="188"/>
      <c r="N1314" s="143"/>
    </row>
    <row r="1315" spans="1:14" s="19" customFormat="1" x14ac:dyDescent="0.2">
      <c r="A1315" s="179">
        <v>43888</v>
      </c>
      <c r="B1315" s="180" t="s">
        <v>61</v>
      </c>
      <c r="C1315" s="180" t="s">
        <v>61</v>
      </c>
      <c r="D1315" s="181" t="s">
        <v>252</v>
      </c>
      <c r="E1315" s="181" t="s">
        <v>108</v>
      </c>
      <c r="F1315" s="181" t="s">
        <v>69</v>
      </c>
      <c r="G1315" s="182" t="str">
        <f>VLOOKUP(Repository_table[[#This Row],[Country of Destination]],$T$11:$U$45,2,)</f>
        <v>Europe and Central Asia</v>
      </c>
      <c r="H1315" s="181" t="s">
        <v>187</v>
      </c>
      <c r="I1315" s="181" t="s">
        <v>270</v>
      </c>
      <c r="J1315" s="183">
        <v>3249946</v>
      </c>
      <c r="K1315" s="184"/>
      <c r="L1315" s="188"/>
      <c r="N1315" s="143"/>
    </row>
    <row r="1316" spans="1:14" s="19" customFormat="1" ht="25.5" x14ac:dyDescent="0.2">
      <c r="A1316" s="179">
        <v>43889</v>
      </c>
      <c r="B1316" s="180" t="s">
        <v>302</v>
      </c>
      <c r="C1316" s="180" t="s">
        <v>303</v>
      </c>
      <c r="D1316" s="181" t="s">
        <v>410</v>
      </c>
      <c r="E1316" s="181" t="s">
        <v>108</v>
      </c>
      <c r="F1316" s="181" t="s">
        <v>374</v>
      </c>
      <c r="G1316" s="182" t="str">
        <f>VLOOKUP(Repository_table[[#This Row],[Country of Destination]],$T$11:$U$45,2,)</f>
        <v>Europe and Central Asia</v>
      </c>
      <c r="H1316" s="181" t="s">
        <v>161</v>
      </c>
      <c r="I1316" s="181" t="s">
        <v>306</v>
      </c>
      <c r="J1316" s="183">
        <v>3412784</v>
      </c>
      <c r="K1316" s="184"/>
      <c r="L1316" s="188"/>
      <c r="N1316" s="143"/>
    </row>
    <row r="1317" spans="1:14" s="19" customFormat="1" x14ac:dyDescent="0.2">
      <c r="A1317" s="179">
        <v>43889</v>
      </c>
      <c r="B1317" s="180" t="s">
        <v>444</v>
      </c>
      <c r="C1317" s="180" t="s">
        <v>486</v>
      </c>
      <c r="D1317" s="181" t="s">
        <v>473</v>
      </c>
      <c r="E1317" s="181" t="s">
        <v>108</v>
      </c>
      <c r="F1317" s="181" t="s">
        <v>286</v>
      </c>
      <c r="G1317" s="182" t="str">
        <f>VLOOKUP(Repository_table[[#This Row],[Country of Destination]],$T$11:$U$45,2,)</f>
        <v>Europe and Central Asia</v>
      </c>
      <c r="H1317" s="181" t="s">
        <v>145</v>
      </c>
      <c r="I1317" s="181" t="s">
        <v>442</v>
      </c>
      <c r="J1317" s="183">
        <v>3302500</v>
      </c>
      <c r="K1317" s="184"/>
      <c r="L1317" s="188"/>
      <c r="N1317" s="143"/>
    </row>
    <row r="1318" spans="1:14" s="19" customFormat="1" x14ac:dyDescent="0.2">
      <c r="A1318" s="179">
        <v>43889</v>
      </c>
      <c r="B1318" s="180" t="s">
        <v>61</v>
      </c>
      <c r="C1318" s="180" t="s">
        <v>61</v>
      </c>
      <c r="D1318" s="181" t="s">
        <v>428</v>
      </c>
      <c r="E1318" s="181" t="s">
        <v>108</v>
      </c>
      <c r="F1318" s="181" t="s">
        <v>333</v>
      </c>
      <c r="G1318" s="182" t="str">
        <f>VLOOKUP(Repository_table[[#This Row],[Country of Destination]],$T$11:$U$45,2,)</f>
        <v>East Asia and Pacific</v>
      </c>
      <c r="H1318" s="181" t="s">
        <v>309</v>
      </c>
      <c r="I1318" s="181" t="s">
        <v>270</v>
      </c>
      <c r="J1318" s="183">
        <v>3434629</v>
      </c>
      <c r="K1318" s="184"/>
      <c r="L1318" s="188"/>
      <c r="N1318" s="143"/>
    </row>
    <row r="1319" spans="1:14" s="19" customFormat="1" x14ac:dyDescent="0.2">
      <c r="A1319" s="179">
        <v>43890</v>
      </c>
      <c r="B1319" s="180" t="s">
        <v>394</v>
      </c>
      <c r="C1319" s="180" t="s">
        <v>470</v>
      </c>
      <c r="D1319" s="181" t="s">
        <v>423</v>
      </c>
      <c r="E1319" s="181" t="s">
        <v>108</v>
      </c>
      <c r="F1319" s="181" t="s">
        <v>81</v>
      </c>
      <c r="G1319" s="182" t="str">
        <f>VLOOKUP(Repository_table[[#This Row],[Country of Destination]],$T$11:$U$45,2,)</f>
        <v>East Asia and Pacific</v>
      </c>
      <c r="H1319" s="181" t="s">
        <v>497</v>
      </c>
      <c r="I1319" s="181" t="s">
        <v>395</v>
      </c>
      <c r="J1319" s="183">
        <v>3767433</v>
      </c>
      <c r="K1319" s="184"/>
      <c r="L1319" s="188"/>
      <c r="N1319" s="143"/>
    </row>
    <row r="1320" spans="1:14" s="19" customFormat="1" x14ac:dyDescent="0.2">
      <c r="A1320" s="179">
        <v>43890</v>
      </c>
      <c r="B1320" s="180" t="s">
        <v>61</v>
      </c>
      <c r="C1320" s="180" t="s">
        <v>61</v>
      </c>
      <c r="D1320" s="181" t="s">
        <v>252</v>
      </c>
      <c r="E1320" s="181" t="s">
        <v>108</v>
      </c>
      <c r="F1320" s="181" t="s">
        <v>124</v>
      </c>
      <c r="G1320" s="182" t="str">
        <f>VLOOKUP(Repository_table[[#This Row],[Country of Destination]],$T$11:$U$45,2,)</f>
        <v>Europe and Central Asia</v>
      </c>
      <c r="H1320" s="181" t="s">
        <v>176</v>
      </c>
      <c r="I1320" s="181" t="s">
        <v>270</v>
      </c>
      <c r="J1320" s="183">
        <v>2925102</v>
      </c>
      <c r="K1320" s="184"/>
      <c r="L1320" s="188"/>
      <c r="N1320" s="143"/>
    </row>
    <row r="1321" spans="1:14" s="19" customFormat="1" x14ac:dyDescent="0.2">
      <c r="A1321" s="179">
        <v>43891</v>
      </c>
      <c r="B1321" s="180" t="s">
        <v>193</v>
      </c>
      <c r="C1321" s="180" t="s">
        <v>211</v>
      </c>
      <c r="D1321" s="181" t="s">
        <v>262</v>
      </c>
      <c r="E1321" s="181" t="s">
        <v>108</v>
      </c>
      <c r="F1321" s="181" t="s">
        <v>197</v>
      </c>
      <c r="G1321" s="182" t="str">
        <f>VLOOKUP(Repository_table[[#This Row],[Country of Destination]],$T$11:$U$45,2,)</f>
        <v>Europe and Central Asia</v>
      </c>
      <c r="H1321" s="181" t="s">
        <v>507</v>
      </c>
      <c r="I1321" s="181" t="s">
        <v>263</v>
      </c>
      <c r="J1321" s="183">
        <v>3385974</v>
      </c>
      <c r="K1321" s="184"/>
      <c r="L1321" s="188"/>
      <c r="N1321" s="143"/>
    </row>
    <row r="1322" spans="1:14" s="19" customFormat="1" x14ac:dyDescent="0.2">
      <c r="A1322" s="179">
        <v>43891</v>
      </c>
      <c r="B1322" s="180" t="s">
        <v>61</v>
      </c>
      <c r="C1322" s="180" t="s">
        <v>61</v>
      </c>
      <c r="D1322" s="181" t="s">
        <v>251</v>
      </c>
      <c r="E1322" s="181" t="s">
        <v>108</v>
      </c>
      <c r="F1322" s="181" t="s">
        <v>293</v>
      </c>
      <c r="G1322" s="182" t="str">
        <f>VLOOKUP(Repository_table[[#This Row],[Country of Destination]],$T$11:$U$45,2,)</f>
        <v>East Asia and Pacific</v>
      </c>
      <c r="H1322" s="181" t="s">
        <v>138</v>
      </c>
      <c r="I1322" s="181" t="s">
        <v>270</v>
      </c>
      <c r="J1322" s="183">
        <v>3615080</v>
      </c>
      <c r="K1322" s="184"/>
      <c r="L1322" s="188"/>
      <c r="N1322" s="143"/>
    </row>
    <row r="1323" spans="1:14" s="19" customFormat="1" x14ac:dyDescent="0.2">
      <c r="A1323" s="179">
        <v>43891</v>
      </c>
      <c r="B1323" s="180" t="s">
        <v>61</v>
      </c>
      <c r="C1323" s="180" t="s">
        <v>61</v>
      </c>
      <c r="D1323" s="181" t="s">
        <v>429</v>
      </c>
      <c r="E1323" s="181" t="s">
        <v>108</v>
      </c>
      <c r="F1323" s="181" t="s">
        <v>241</v>
      </c>
      <c r="G1323" s="182" t="str">
        <f>VLOOKUP(Repository_table[[#This Row],[Country of Destination]],$T$11:$U$45,2,)</f>
        <v>Europe and Central Asia</v>
      </c>
      <c r="H1323" s="181" t="s">
        <v>142</v>
      </c>
      <c r="I1323" s="181" t="s">
        <v>270</v>
      </c>
      <c r="J1323" s="183">
        <v>3059451</v>
      </c>
      <c r="K1323" s="184"/>
      <c r="L1323" s="188"/>
      <c r="N1323" s="143"/>
    </row>
    <row r="1324" spans="1:14" s="19" customFormat="1" ht="25.5" x14ac:dyDescent="0.2">
      <c r="A1324" s="179">
        <v>43892</v>
      </c>
      <c r="B1324" s="180" t="s">
        <v>302</v>
      </c>
      <c r="C1324" s="180" t="s">
        <v>303</v>
      </c>
      <c r="D1324" s="181" t="s">
        <v>410</v>
      </c>
      <c r="E1324" s="181" t="s">
        <v>108</v>
      </c>
      <c r="F1324" s="181" t="s">
        <v>241</v>
      </c>
      <c r="G1324" s="182" t="str">
        <f>VLOOKUP(Repository_table[[#This Row],[Country of Destination]],$T$11:$U$45,2,)</f>
        <v>Europe and Central Asia</v>
      </c>
      <c r="H1324" s="181" t="s">
        <v>237</v>
      </c>
      <c r="I1324" s="181" t="s">
        <v>306</v>
      </c>
      <c r="J1324" s="183">
        <v>3297654</v>
      </c>
      <c r="K1324" s="184"/>
      <c r="L1324" s="188" t="s">
        <v>506</v>
      </c>
      <c r="N1324" s="143"/>
    </row>
    <row r="1325" spans="1:14" s="19" customFormat="1" x14ac:dyDescent="0.2">
      <c r="A1325" s="179">
        <v>43892</v>
      </c>
      <c r="B1325" s="180" t="s">
        <v>61</v>
      </c>
      <c r="C1325" s="180" t="s">
        <v>61</v>
      </c>
      <c r="D1325" s="181" t="s">
        <v>252</v>
      </c>
      <c r="E1325" s="181" t="s">
        <v>108</v>
      </c>
      <c r="F1325" s="181" t="s">
        <v>68</v>
      </c>
      <c r="G1325" s="182" t="str">
        <f>VLOOKUP(Repository_table[[#This Row],[Country of Destination]],$T$11:$U$45,2,)</f>
        <v>South Asia</v>
      </c>
      <c r="H1325" s="181" t="s">
        <v>86</v>
      </c>
      <c r="I1325" s="181" t="s">
        <v>270</v>
      </c>
      <c r="J1325" s="183">
        <v>3693861</v>
      </c>
      <c r="K1325" s="184"/>
      <c r="L1325" s="188"/>
      <c r="N1325" s="143"/>
    </row>
    <row r="1326" spans="1:14" s="19" customFormat="1" x14ac:dyDescent="0.2">
      <c r="A1326" s="179">
        <v>43893</v>
      </c>
      <c r="B1326" s="180" t="s">
        <v>394</v>
      </c>
      <c r="C1326" s="180" t="s">
        <v>470</v>
      </c>
      <c r="D1326" s="181" t="s">
        <v>423</v>
      </c>
      <c r="E1326" s="181" t="s">
        <v>108</v>
      </c>
      <c r="F1326" s="181" t="s">
        <v>204</v>
      </c>
      <c r="G1326" s="182" t="str">
        <f>VLOOKUP(Repository_table[[#This Row],[Country of Destination]],$T$11:$U$45,2,)</f>
        <v>Europe and Central Asia</v>
      </c>
      <c r="H1326" s="181" t="s">
        <v>218</v>
      </c>
      <c r="I1326" s="181" t="s">
        <v>395</v>
      </c>
      <c r="J1326" s="183">
        <v>2383112</v>
      </c>
      <c r="K1326" s="184"/>
      <c r="L1326" s="188" t="s">
        <v>58</v>
      </c>
      <c r="N1326" s="143"/>
    </row>
    <row r="1327" spans="1:14" s="19" customFormat="1" x14ac:dyDescent="0.2">
      <c r="A1327" s="179">
        <v>43893</v>
      </c>
      <c r="B1327" s="180" t="s">
        <v>394</v>
      </c>
      <c r="C1327" s="180" t="s">
        <v>468</v>
      </c>
      <c r="D1327" s="181" t="s">
        <v>393</v>
      </c>
      <c r="E1327" s="181" t="s">
        <v>194</v>
      </c>
      <c r="F1327" s="181" t="s">
        <v>204</v>
      </c>
      <c r="G1327" s="182" t="str">
        <f>VLOOKUP(Repository_table[[#This Row],[Country of Destination]],$T$11:$U$45,2,)</f>
        <v>Europe and Central Asia</v>
      </c>
      <c r="H1327" s="181" t="s">
        <v>218</v>
      </c>
      <c r="I1327" s="181" t="s">
        <v>395</v>
      </c>
      <c r="J1327" s="183">
        <v>1042915</v>
      </c>
      <c r="K1327" s="184"/>
      <c r="L1327" s="188" t="s">
        <v>512</v>
      </c>
      <c r="N1327" s="143"/>
    </row>
    <row r="1328" spans="1:14" s="19" customFormat="1" x14ac:dyDescent="0.2">
      <c r="A1328" s="179">
        <v>43893</v>
      </c>
      <c r="B1328" s="180" t="s">
        <v>444</v>
      </c>
      <c r="C1328" s="180" t="s">
        <v>486</v>
      </c>
      <c r="D1328" s="181" t="s">
        <v>473</v>
      </c>
      <c r="E1328" s="181" t="s">
        <v>108</v>
      </c>
      <c r="F1328" s="181" t="s">
        <v>124</v>
      </c>
      <c r="G1328" s="182" t="str">
        <f>VLOOKUP(Repository_table[[#This Row],[Country of Destination]],$T$11:$U$45,2,)</f>
        <v>Europe and Central Asia</v>
      </c>
      <c r="H1328" s="181" t="s">
        <v>498</v>
      </c>
      <c r="I1328" s="181" t="s">
        <v>442</v>
      </c>
      <c r="J1328" s="183">
        <v>3700617</v>
      </c>
      <c r="K1328" s="184"/>
      <c r="L1328" s="188"/>
      <c r="N1328" s="143"/>
    </row>
    <row r="1329" spans="1:14" s="19" customFormat="1" x14ac:dyDescent="0.2">
      <c r="A1329" s="179">
        <v>43894</v>
      </c>
      <c r="B1329" s="180" t="s">
        <v>444</v>
      </c>
      <c r="C1329" s="180" t="s">
        <v>486</v>
      </c>
      <c r="D1329" s="181" t="s">
        <v>473</v>
      </c>
      <c r="E1329" s="181" t="s">
        <v>108</v>
      </c>
      <c r="F1329" s="181" t="s">
        <v>204</v>
      </c>
      <c r="G1329" s="182" t="str">
        <f>VLOOKUP(Repository_table[[#This Row],[Country of Destination]],$T$11:$U$45,2,)</f>
        <v>Europe and Central Asia</v>
      </c>
      <c r="H1329" s="181" t="s">
        <v>235</v>
      </c>
      <c r="I1329" s="181" t="s">
        <v>442</v>
      </c>
      <c r="J1329" s="183">
        <v>3315945</v>
      </c>
      <c r="K1329" s="184"/>
      <c r="L1329" s="188"/>
      <c r="N1329" s="143"/>
    </row>
    <row r="1330" spans="1:14" s="19" customFormat="1" x14ac:dyDescent="0.2">
      <c r="A1330" s="179">
        <v>43895</v>
      </c>
      <c r="B1330" s="180" t="s">
        <v>61</v>
      </c>
      <c r="C1330" s="180" t="s">
        <v>61</v>
      </c>
      <c r="D1330" s="181" t="s">
        <v>252</v>
      </c>
      <c r="E1330" s="181" t="s">
        <v>108</v>
      </c>
      <c r="F1330" s="181" t="s">
        <v>124</v>
      </c>
      <c r="G1330" s="182" t="str">
        <f>VLOOKUP(Repository_table[[#This Row],[Country of Destination]],$T$11:$U$45,2,)</f>
        <v>Europe and Central Asia</v>
      </c>
      <c r="H1330" s="181" t="s">
        <v>274</v>
      </c>
      <c r="I1330" s="181" t="s">
        <v>270</v>
      </c>
      <c r="J1330" s="183">
        <v>3273586</v>
      </c>
      <c r="K1330" s="184"/>
      <c r="L1330" s="188"/>
      <c r="N1330" s="143"/>
    </row>
    <row r="1331" spans="1:14" s="19" customFormat="1" x14ac:dyDescent="0.2">
      <c r="A1331" s="179">
        <v>43896</v>
      </c>
      <c r="B1331" s="180" t="s">
        <v>394</v>
      </c>
      <c r="C1331" s="180" t="s">
        <v>468</v>
      </c>
      <c r="D1331" s="181" t="s">
        <v>423</v>
      </c>
      <c r="E1331" s="181" t="s">
        <v>108</v>
      </c>
      <c r="F1331" s="181" t="s">
        <v>304</v>
      </c>
      <c r="G1331" s="182" t="str">
        <f>VLOOKUP(Repository_table[[#This Row],[Country of Destination]],$T$11:$U$45,2,)</f>
        <v>Europe and Central Asia</v>
      </c>
      <c r="H1331" s="181" t="s">
        <v>509</v>
      </c>
      <c r="I1331" s="181" t="s">
        <v>395</v>
      </c>
      <c r="J1331" s="183">
        <v>2007654</v>
      </c>
      <c r="K1331" s="184"/>
      <c r="L1331" s="188" t="s">
        <v>58</v>
      </c>
      <c r="N1331" s="143"/>
    </row>
    <row r="1332" spans="1:14" s="19" customFormat="1" x14ac:dyDescent="0.2">
      <c r="A1332" s="179">
        <v>43896</v>
      </c>
      <c r="B1332" s="180" t="s">
        <v>394</v>
      </c>
      <c r="C1332" s="180" t="s">
        <v>468</v>
      </c>
      <c r="D1332" s="181" t="s">
        <v>393</v>
      </c>
      <c r="E1332" s="181" t="s">
        <v>194</v>
      </c>
      <c r="F1332" s="181" t="s">
        <v>304</v>
      </c>
      <c r="G1332" s="182" t="str">
        <f>VLOOKUP(Repository_table[[#This Row],[Country of Destination]],$T$11:$U$45,2,)</f>
        <v>Europe and Central Asia</v>
      </c>
      <c r="H1332" s="181" t="s">
        <v>509</v>
      </c>
      <c r="I1332" s="181" t="s">
        <v>395</v>
      </c>
      <c r="J1332" s="183">
        <v>1078089</v>
      </c>
      <c r="K1332" s="184"/>
      <c r="L1332" s="188" t="s">
        <v>512</v>
      </c>
      <c r="N1332" s="143"/>
    </row>
    <row r="1333" spans="1:14" s="19" customFormat="1" ht="25.5" x14ac:dyDescent="0.2">
      <c r="A1333" s="179">
        <v>43896</v>
      </c>
      <c r="B1333" s="180" t="s">
        <v>302</v>
      </c>
      <c r="C1333" s="180" t="s">
        <v>303</v>
      </c>
      <c r="D1333" s="181" t="s">
        <v>410</v>
      </c>
      <c r="E1333" s="181" t="s">
        <v>108</v>
      </c>
      <c r="F1333" s="181" t="s">
        <v>68</v>
      </c>
      <c r="G1333" s="182" t="str">
        <f>VLOOKUP(Repository_table[[#This Row],[Country of Destination]],$T$11:$U$45,2,)</f>
        <v>South Asia</v>
      </c>
      <c r="H1333" s="181" t="s">
        <v>376</v>
      </c>
      <c r="I1333" s="181" t="s">
        <v>306</v>
      </c>
      <c r="J1333" s="183">
        <v>3701637</v>
      </c>
      <c r="K1333" s="184"/>
      <c r="L1333" s="188"/>
      <c r="N1333" s="143"/>
    </row>
    <row r="1334" spans="1:14" s="19" customFormat="1" x14ac:dyDescent="0.2">
      <c r="A1334" s="179">
        <v>43896</v>
      </c>
      <c r="B1334" s="180" t="s">
        <v>61</v>
      </c>
      <c r="C1334" s="180" t="s">
        <v>61</v>
      </c>
      <c r="D1334" s="181" t="s">
        <v>251</v>
      </c>
      <c r="E1334" s="181" t="s">
        <v>108</v>
      </c>
      <c r="F1334" s="181" t="s">
        <v>113</v>
      </c>
      <c r="G1334" s="182" t="str">
        <f>VLOOKUP(Repository_table[[#This Row],[Country of Destination]],$T$11:$U$45,2,)</f>
        <v>East Asia and Pacific</v>
      </c>
      <c r="H1334" s="181" t="s">
        <v>230</v>
      </c>
      <c r="I1334" s="181" t="s">
        <v>270</v>
      </c>
      <c r="J1334" s="183">
        <v>3600653</v>
      </c>
      <c r="K1334" s="184"/>
      <c r="L1334" s="188"/>
      <c r="N1334" s="143"/>
    </row>
    <row r="1335" spans="1:14" s="19" customFormat="1" x14ac:dyDescent="0.2">
      <c r="A1335" s="179">
        <v>43896</v>
      </c>
      <c r="B1335" s="180" t="s">
        <v>61</v>
      </c>
      <c r="C1335" s="180" t="s">
        <v>61</v>
      </c>
      <c r="D1335" s="181" t="s">
        <v>428</v>
      </c>
      <c r="E1335" s="181" t="s">
        <v>108</v>
      </c>
      <c r="F1335" s="181" t="s">
        <v>109</v>
      </c>
      <c r="G1335" s="182" t="str">
        <f>VLOOKUP(Repository_table[[#This Row],[Country of Destination]],$T$11:$U$45,2,)</f>
        <v>Europe and Central Asia</v>
      </c>
      <c r="H1335" s="181" t="s">
        <v>294</v>
      </c>
      <c r="I1335" s="181" t="s">
        <v>270</v>
      </c>
      <c r="J1335" s="183">
        <v>3307537</v>
      </c>
      <c r="K1335" s="184"/>
      <c r="L1335" s="188"/>
      <c r="N1335" s="143"/>
    </row>
    <row r="1336" spans="1:14" s="19" customFormat="1" x14ac:dyDescent="0.2">
      <c r="A1336" s="179">
        <v>43897</v>
      </c>
      <c r="B1336" s="180" t="s">
        <v>444</v>
      </c>
      <c r="C1336" s="180" t="s">
        <v>486</v>
      </c>
      <c r="D1336" s="181" t="s">
        <v>473</v>
      </c>
      <c r="E1336" s="181" t="s">
        <v>108</v>
      </c>
      <c r="F1336" s="181" t="s">
        <v>81</v>
      </c>
      <c r="G1336" s="182" t="str">
        <f>VLOOKUP(Repository_table[[#This Row],[Country of Destination]],$T$11:$U$45,2,)</f>
        <v>East Asia and Pacific</v>
      </c>
      <c r="H1336" s="181" t="s">
        <v>483</v>
      </c>
      <c r="I1336" s="181" t="s">
        <v>442</v>
      </c>
      <c r="J1336" s="183">
        <v>3693268</v>
      </c>
      <c r="K1336" s="184"/>
      <c r="L1336" s="188"/>
      <c r="N1336" s="143"/>
    </row>
    <row r="1337" spans="1:14" s="19" customFormat="1" x14ac:dyDescent="0.2">
      <c r="A1337" s="179">
        <v>43897</v>
      </c>
      <c r="B1337" s="180" t="s">
        <v>61</v>
      </c>
      <c r="C1337" s="180" t="s">
        <v>61</v>
      </c>
      <c r="D1337" s="181" t="s">
        <v>252</v>
      </c>
      <c r="E1337" s="181" t="s">
        <v>108</v>
      </c>
      <c r="F1337" s="181" t="s">
        <v>204</v>
      </c>
      <c r="G1337" s="182" t="str">
        <f>VLOOKUP(Repository_table[[#This Row],[Country of Destination]],$T$11:$U$45,2,)</f>
        <v>Europe and Central Asia</v>
      </c>
      <c r="H1337" s="181" t="s">
        <v>80</v>
      </c>
      <c r="I1337" s="181" t="s">
        <v>270</v>
      </c>
      <c r="J1337" s="183">
        <v>3585839</v>
      </c>
      <c r="K1337" s="184"/>
      <c r="L1337" s="188"/>
      <c r="N1337" s="143"/>
    </row>
    <row r="1338" spans="1:14" s="19" customFormat="1" ht="25.5" x14ac:dyDescent="0.2">
      <c r="A1338" s="179">
        <v>43898</v>
      </c>
      <c r="B1338" s="180" t="s">
        <v>302</v>
      </c>
      <c r="C1338" s="180" t="s">
        <v>303</v>
      </c>
      <c r="D1338" s="181" t="s">
        <v>410</v>
      </c>
      <c r="E1338" s="181" t="s">
        <v>108</v>
      </c>
      <c r="F1338" s="181" t="s">
        <v>374</v>
      </c>
      <c r="G1338" s="182" t="str">
        <f>VLOOKUP(Repository_table[[#This Row],[Country of Destination]],$T$11:$U$45,2,)</f>
        <v>Europe and Central Asia</v>
      </c>
      <c r="H1338" s="181" t="s">
        <v>437</v>
      </c>
      <c r="I1338" s="181" t="s">
        <v>306</v>
      </c>
      <c r="J1338" s="183">
        <v>3723666</v>
      </c>
      <c r="K1338" s="184"/>
      <c r="L1338" s="188"/>
      <c r="N1338" s="143"/>
    </row>
    <row r="1339" spans="1:14" s="19" customFormat="1" x14ac:dyDescent="0.2">
      <c r="A1339" s="179">
        <v>43898</v>
      </c>
      <c r="B1339" s="180" t="s">
        <v>193</v>
      </c>
      <c r="C1339" s="180" t="s">
        <v>212</v>
      </c>
      <c r="D1339" s="181" t="s">
        <v>262</v>
      </c>
      <c r="E1339" s="181" t="s">
        <v>108</v>
      </c>
      <c r="F1339" s="181" t="s">
        <v>253</v>
      </c>
      <c r="G1339" s="182" t="str">
        <f>VLOOKUP(Repository_table[[#This Row],[Country of Destination]],$T$11:$U$45,2,)</f>
        <v>Europe and Central Asia</v>
      </c>
      <c r="H1339" s="181" t="s">
        <v>508</v>
      </c>
      <c r="I1339" s="181" t="s">
        <v>263</v>
      </c>
      <c r="J1339" s="183">
        <v>3178969</v>
      </c>
      <c r="K1339" s="184"/>
      <c r="L1339" s="188"/>
      <c r="N1339" s="143"/>
    </row>
    <row r="1340" spans="1:14" s="19" customFormat="1" x14ac:dyDescent="0.2">
      <c r="A1340" s="179">
        <v>43898</v>
      </c>
      <c r="B1340" s="180" t="s">
        <v>444</v>
      </c>
      <c r="C1340" s="180" t="s">
        <v>486</v>
      </c>
      <c r="D1340" s="181" t="s">
        <v>473</v>
      </c>
      <c r="E1340" s="181" t="s">
        <v>108</v>
      </c>
      <c r="F1340" s="181" t="s">
        <v>221</v>
      </c>
      <c r="G1340" s="182" t="str">
        <f>VLOOKUP(Repository_table[[#This Row],[Country of Destination]],$T$11:$U$45,2,)</f>
        <v>Middle East and North Africa</v>
      </c>
      <c r="H1340" s="181" t="s">
        <v>392</v>
      </c>
      <c r="I1340" s="181" t="s">
        <v>442</v>
      </c>
      <c r="J1340" s="183">
        <v>3197074</v>
      </c>
      <c r="K1340" s="184"/>
      <c r="L1340" s="188"/>
      <c r="N1340" s="143"/>
    </row>
    <row r="1341" spans="1:14" s="19" customFormat="1" x14ac:dyDescent="0.2">
      <c r="A1341" s="179">
        <v>43898</v>
      </c>
      <c r="B1341" s="180" t="s">
        <v>61</v>
      </c>
      <c r="C1341" s="180" t="s">
        <v>61</v>
      </c>
      <c r="D1341" s="181" t="s">
        <v>251</v>
      </c>
      <c r="E1341" s="181" t="s">
        <v>108</v>
      </c>
      <c r="F1341" s="181" t="s">
        <v>112</v>
      </c>
      <c r="G1341" s="182" t="str">
        <f>VLOOKUP(Repository_table[[#This Row],[Country of Destination]],$T$11:$U$45,2,)</f>
        <v>Latin America and the Caribbean</v>
      </c>
      <c r="H1341" s="181" t="s">
        <v>257</v>
      </c>
      <c r="I1341" s="181" t="s">
        <v>270</v>
      </c>
      <c r="J1341" s="183">
        <v>3215774</v>
      </c>
      <c r="K1341" s="184"/>
      <c r="L1341" s="188"/>
      <c r="N1341" s="143"/>
    </row>
    <row r="1342" spans="1:14" s="19" customFormat="1" x14ac:dyDescent="0.2">
      <c r="A1342" s="179">
        <v>43899</v>
      </c>
      <c r="B1342" s="180" t="s">
        <v>61</v>
      </c>
      <c r="C1342" s="180" t="s">
        <v>61</v>
      </c>
      <c r="D1342" s="181" t="s">
        <v>252</v>
      </c>
      <c r="E1342" s="181" t="s">
        <v>108</v>
      </c>
      <c r="F1342" s="181" t="s">
        <v>197</v>
      </c>
      <c r="G1342" s="182" t="str">
        <f>VLOOKUP(Repository_table[[#This Row],[Country of Destination]],$T$11:$U$45,2,)</f>
        <v>Europe and Central Asia</v>
      </c>
      <c r="H1342" s="181" t="s">
        <v>362</v>
      </c>
      <c r="I1342" s="181" t="s">
        <v>270</v>
      </c>
      <c r="J1342" s="183">
        <v>2903479</v>
      </c>
      <c r="K1342" s="184"/>
      <c r="L1342" s="188"/>
      <c r="N1342" s="143"/>
    </row>
    <row r="1343" spans="1:14" s="19" customFormat="1" x14ac:dyDescent="0.2">
      <c r="A1343" s="179">
        <v>43900</v>
      </c>
      <c r="B1343" s="180" t="s">
        <v>394</v>
      </c>
      <c r="C1343" s="180" t="s">
        <v>510</v>
      </c>
      <c r="D1343" s="181" t="s">
        <v>496</v>
      </c>
      <c r="E1343" s="181" t="s">
        <v>108</v>
      </c>
      <c r="F1343" s="181" t="s">
        <v>113</v>
      </c>
      <c r="G1343" s="182" t="str">
        <f>VLOOKUP(Repository_table[[#This Row],[Country of Destination]],$T$11:$U$45,2,)</f>
        <v>East Asia and Pacific</v>
      </c>
      <c r="H1343" s="181" t="s">
        <v>111</v>
      </c>
      <c r="I1343" s="181" t="s">
        <v>395</v>
      </c>
      <c r="J1343" s="183">
        <v>3680936</v>
      </c>
      <c r="K1343" s="184"/>
      <c r="L1343" s="188"/>
      <c r="N1343" s="143"/>
    </row>
    <row r="1344" spans="1:14" s="19" customFormat="1" x14ac:dyDescent="0.2">
      <c r="A1344" s="179">
        <v>43901</v>
      </c>
      <c r="B1344" s="180" t="s">
        <v>61</v>
      </c>
      <c r="C1344" s="180" t="s">
        <v>61</v>
      </c>
      <c r="D1344" s="181" t="s">
        <v>251</v>
      </c>
      <c r="E1344" s="181" t="s">
        <v>108</v>
      </c>
      <c r="F1344" s="181" t="s">
        <v>76</v>
      </c>
      <c r="G1344" s="182" t="str">
        <f>VLOOKUP(Repository_table[[#This Row],[Country of Destination]],$T$11:$U$45,2,)</f>
        <v>Latin America and the Caribbean</v>
      </c>
      <c r="H1344" s="181" t="s">
        <v>181</v>
      </c>
      <c r="I1344" s="181" t="s">
        <v>270</v>
      </c>
      <c r="J1344" s="183">
        <v>3418444</v>
      </c>
      <c r="K1344" s="184"/>
      <c r="L1344" s="188"/>
      <c r="N1344" s="143"/>
    </row>
    <row r="1345" spans="1:14" s="19" customFormat="1" x14ac:dyDescent="0.2">
      <c r="A1345" s="179">
        <v>43902</v>
      </c>
      <c r="B1345" s="180" t="s">
        <v>394</v>
      </c>
      <c r="C1345" s="180" t="s">
        <v>468</v>
      </c>
      <c r="D1345" s="181" t="s">
        <v>423</v>
      </c>
      <c r="E1345" s="181" t="s">
        <v>108</v>
      </c>
      <c r="F1345" s="181" t="s">
        <v>241</v>
      </c>
      <c r="G1345" s="182" t="str">
        <f>VLOOKUP(Repository_table[[#This Row],[Country of Destination]],$T$11:$U$45,2,)</f>
        <v>Europe and Central Asia</v>
      </c>
      <c r="H1345" s="181" t="s">
        <v>375</v>
      </c>
      <c r="I1345" s="181" t="s">
        <v>395</v>
      </c>
      <c r="J1345" s="183">
        <v>1909424</v>
      </c>
      <c r="K1345" s="184"/>
      <c r="L1345" s="171" t="s">
        <v>58</v>
      </c>
      <c r="N1345" s="143"/>
    </row>
    <row r="1346" spans="1:14" s="19" customFormat="1" x14ac:dyDescent="0.2">
      <c r="A1346" s="179">
        <v>43902</v>
      </c>
      <c r="B1346" s="180" t="s">
        <v>394</v>
      </c>
      <c r="C1346" s="180" t="s">
        <v>468</v>
      </c>
      <c r="D1346" s="181" t="s">
        <v>393</v>
      </c>
      <c r="E1346" s="181" t="s">
        <v>194</v>
      </c>
      <c r="F1346" s="181" t="s">
        <v>241</v>
      </c>
      <c r="G1346" s="182" t="str">
        <f>VLOOKUP(Repository_table[[#This Row],[Country of Destination]],$T$11:$U$45,2,)</f>
        <v>Europe and Central Asia</v>
      </c>
      <c r="H1346" s="181" t="s">
        <v>375</v>
      </c>
      <c r="I1346" s="181" t="s">
        <v>395</v>
      </c>
      <c r="J1346" s="183">
        <v>1415436</v>
      </c>
      <c r="K1346" s="184"/>
      <c r="L1346" s="171" t="s">
        <v>512</v>
      </c>
      <c r="N1346" s="143"/>
    </row>
    <row r="1347" spans="1:14" s="19" customFormat="1" x14ac:dyDescent="0.2">
      <c r="A1347" s="179">
        <v>43903</v>
      </c>
      <c r="B1347" s="180" t="s">
        <v>394</v>
      </c>
      <c r="C1347" s="180" t="s">
        <v>468</v>
      </c>
      <c r="D1347" s="181" t="s">
        <v>423</v>
      </c>
      <c r="E1347" s="181" t="s">
        <v>108</v>
      </c>
      <c r="F1347" s="181" t="s">
        <v>81</v>
      </c>
      <c r="G1347" s="182" t="str">
        <f>VLOOKUP(Repository_table[[#This Row],[Country of Destination]],$T$11:$U$45,2,)</f>
        <v>East Asia and Pacific</v>
      </c>
      <c r="H1347" s="181" t="s">
        <v>424</v>
      </c>
      <c r="I1347" s="181" t="s">
        <v>395</v>
      </c>
      <c r="J1347" s="183">
        <v>3500830</v>
      </c>
      <c r="K1347" s="184"/>
      <c r="L1347" s="171"/>
      <c r="N1347" s="143"/>
    </row>
    <row r="1348" spans="1:14" s="19" customFormat="1" ht="25.5" x14ac:dyDescent="0.2">
      <c r="A1348" s="179">
        <v>43903</v>
      </c>
      <c r="B1348" s="180" t="s">
        <v>302</v>
      </c>
      <c r="C1348" s="180" t="s">
        <v>303</v>
      </c>
      <c r="D1348" s="181" t="s">
        <v>410</v>
      </c>
      <c r="E1348" s="181" t="s">
        <v>108</v>
      </c>
      <c r="F1348" s="181" t="s">
        <v>197</v>
      </c>
      <c r="G1348" s="182" t="str">
        <f>VLOOKUP(Repository_table[[#This Row],[Country of Destination]],$T$11:$U$45,2,)</f>
        <v>Europe and Central Asia</v>
      </c>
      <c r="H1348" s="181" t="s">
        <v>169</v>
      </c>
      <c r="I1348" s="181" t="s">
        <v>306</v>
      </c>
      <c r="J1348" s="183">
        <v>3210269</v>
      </c>
      <c r="K1348" s="184"/>
      <c r="L1348" s="171"/>
      <c r="N1348" s="143"/>
    </row>
    <row r="1349" spans="1:14" s="19" customFormat="1" x14ac:dyDescent="0.2">
      <c r="A1349" s="179">
        <v>43903</v>
      </c>
      <c r="B1349" s="180" t="s">
        <v>444</v>
      </c>
      <c r="C1349" s="180" t="s">
        <v>486</v>
      </c>
      <c r="D1349" s="181" t="s">
        <v>473</v>
      </c>
      <c r="E1349" s="181" t="s">
        <v>108</v>
      </c>
      <c r="F1349" s="181" t="s">
        <v>241</v>
      </c>
      <c r="G1349" s="182" t="str">
        <f>VLOOKUP(Repository_table[[#This Row],[Country of Destination]],$T$11:$U$45,2,)</f>
        <v>Europe and Central Asia</v>
      </c>
      <c r="H1349" s="181" t="s">
        <v>281</v>
      </c>
      <c r="I1349" s="181" t="s">
        <v>442</v>
      </c>
      <c r="J1349" s="183">
        <v>3746527</v>
      </c>
      <c r="K1349" s="184"/>
      <c r="L1349" s="171"/>
      <c r="N1349" s="143"/>
    </row>
    <row r="1350" spans="1:14" s="19" customFormat="1" x14ac:dyDescent="0.2">
      <c r="A1350" s="179">
        <v>43904</v>
      </c>
      <c r="B1350" s="180" t="s">
        <v>193</v>
      </c>
      <c r="C1350" s="180" t="s">
        <v>211</v>
      </c>
      <c r="D1350" s="181" t="s">
        <v>262</v>
      </c>
      <c r="E1350" s="181" t="s">
        <v>108</v>
      </c>
      <c r="F1350" s="181" t="s">
        <v>241</v>
      </c>
      <c r="G1350" s="182" t="str">
        <f>VLOOKUP(Repository_table[[#This Row],[Country of Destination]],$T$11:$U$45,2,)</f>
        <v>Europe and Central Asia</v>
      </c>
      <c r="H1350" s="181" t="s">
        <v>213</v>
      </c>
      <c r="I1350" s="181" t="s">
        <v>263</v>
      </c>
      <c r="J1350" s="183">
        <v>3385982</v>
      </c>
      <c r="K1350" s="184"/>
      <c r="L1350" s="171"/>
      <c r="N1350" s="143"/>
    </row>
    <row r="1351" spans="1:14" s="19" customFormat="1" x14ac:dyDescent="0.2">
      <c r="A1351" s="179">
        <v>43904</v>
      </c>
      <c r="B1351" s="180" t="s">
        <v>444</v>
      </c>
      <c r="C1351" s="180" t="s">
        <v>445</v>
      </c>
      <c r="D1351" s="181" t="s">
        <v>441</v>
      </c>
      <c r="E1351" s="181" t="s">
        <v>194</v>
      </c>
      <c r="F1351" s="181" t="s">
        <v>333</v>
      </c>
      <c r="G1351" s="182" t="str">
        <f>VLOOKUP(Repository_table[[#This Row],[Country of Destination]],$T$11:$U$45,2,)</f>
        <v>East Asia and Pacific</v>
      </c>
      <c r="H1351" s="181" t="s">
        <v>513</v>
      </c>
      <c r="I1351" s="181" t="s">
        <v>442</v>
      </c>
      <c r="J1351" s="183">
        <v>3783287</v>
      </c>
      <c r="K1351" s="184"/>
      <c r="L1351" s="171" t="s">
        <v>367</v>
      </c>
      <c r="N1351" s="143"/>
    </row>
    <row r="1352" spans="1:14" s="19" customFormat="1" ht="25.5" x14ac:dyDescent="0.2">
      <c r="A1352" s="179">
        <v>43905</v>
      </c>
      <c r="B1352" s="180" t="s">
        <v>302</v>
      </c>
      <c r="C1352" s="180" t="s">
        <v>303</v>
      </c>
      <c r="D1352" s="181" t="s">
        <v>410</v>
      </c>
      <c r="E1352" s="181" t="s">
        <v>108</v>
      </c>
      <c r="F1352" s="181" t="s">
        <v>241</v>
      </c>
      <c r="G1352" s="182" t="str">
        <f>VLOOKUP(Repository_table[[#This Row],[Country of Destination]],$T$11:$U$45,2,)</f>
        <v>Europe and Central Asia</v>
      </c>
      <c r="H1352" s="181" t="s">
        <v>436</v>
      </c>
      <c r="I1352" s="181" t="s">
        <v>306</v>
      </c>
      <c r="J1352" s="183">
        <v>3696690</v>
      </c>
      <c r="K1352" s="184"/>
      <c r="L1352" s="171"/>
      <c r="N1352" s="143"/>
    </row>
    <row r="1353" spans="1:14" s="19" customFormat="1" x14ac:dyDescent="0.2">
      <c r="A1353" s="179">
        <v>43905</v>
      </c>
      <c r="B1353" s="180" t="s">
        <v>61</v>
      </c>
      <c r="C1353" s="180" t="s">
        <v>61</v>
      </c>
      <c r="D1353" s="181" t="s">
        <v>429</v>
      </c>
      <c r="E1353" s="181" t="s">
        <v>108</v>
      </c>
      <c r="F1353" s="181" t="s">
        <v>177</v>
      </c>
      <c r="G1353" s="182" t="str">
        <f>VLOOKUP(Repository_table[[#This Row],[Country of Destination]],$T$11:$U$45,2,)</f>
        <v>Latin America and the Caribbean</v>
      </c>
      <c r="H1353" s="181" t="s">
        <v>223</v>
      </c>
      <c r="I1353" s="181" t="s">
        <v>270</v>
      </c>
      <c r="J1353" s="183">
        <v>3297409</v>
      </c>
      <c r="K1353" s="184"/>
      <c r="L1353" s="171"/>
      <c r="N1353" s="143"/>
    </row>
    <row r="1354" spans="1:14" s="19" customFormat="1" ht="25.5" x14ac:dyDescent="0.2">
      <c r="A1354" s="179">
        <v>43906</v>
      </c>
      <c r="B1354" s="180" t="s">
        <v>302</v>
      </c>
      <c r="C1354" s="180" t="s">
        <v>303</v>
      </c>
      <c r="D1354" s="181" t="s">
        <v>410</v>
      </c>
      <c r="E1354" s="181" t="s">
        <v>108</v>
      </c>
      <c r="F1354" s="181" t="s">
        <v>286</v>
      </c>
      <c r="G1354" s="182" t="str">
        <f>VLOOKUP(Repository_table[[#This Row],[Country of Destination]],$T$11:$U$45,2,)</f>
        <v>Europe and Central Asia</v>
      </c>
      <c r="H1354" s="181" t="s">
        <v>110</v>
      </c>
      <c r="I1354" s="181" t="s">
        <v>306</v>
      </c>
      <c r="J1354" s="183">
        <v>3583126</v>
      </c>
      <c r="K1354" s="184"/>
      <c r="L1354" s="171"/>
      <c r="N1354" s="143"/>
    </row>
    <row r="1355" spans="1:14" s="19" customFormat="1" x14ac:dyDescent="0.2">
      <c r="A1355" s="179">
        <v>43906</v>
      </c>
      <c r="B1355" s="180" t="s">
        <v>61</v>
      </c>
      <c r="C1355" s="180" t="s">
        <v>61</v>
      </c>
      <c r="D1355" s="181" t="s">
        <v>252</v>
      </c>
      <c r="E1355" s="181" t="s">
        <v>108</v>
      </c>
      <c r="F1355" s="181" t="s">
        <v>177</v>
      </c>
      <c r="G1355" s="182" t="str">
        <f>VLOOKUP(Repository_table[[#This Row],[Country of Destination]],$T$11:$U$45,2,)</f>
        <v>Latin America and the Caribbean</v>
      </c>
      <c r="H1355" s="181" t="s">
        <v>260</v>
      </c>
      <c r="I1355" s="181" t="s">
        <v>270</v>
      </c>
      <c r="J1355" s="183">
        <v>3593276</v>
      </c>
      <c r="K1355" s="184"/>
      <c r="L1355" s="171"/>
      <c r="N1355" s="143"/>
    </row>
    <row r="1356" spans="1:14" s="19" customFormat="1" x14ac:dyDescent="0.2">
      <c r="A1356" s="179">
        <v>43907</v>
      </c>
      <c r="B1356" s="180" t="s">
        <v>193</v>
      </c>
      <c r="C1356" s="180" t="s">
        <v>212</v>
      </c>
      <c r="D1356" s="181" t="s">
        <v>262</v>
      </c>
      <c r="E1356" s="181" t="s">
        <v>108</v>
      </c>
      <c r="F1356" s="181" t="s">
        <v>197</v>
      </c>
      <c r="G1356" s="182" t="str">
        <f>VLOOKUP(Repository_table[[#This Row],[Country of Destination]],$T$11:$U$45,2,)</f>
        <v>Europe and Central Asia</v>
      </c>
      <c r="H1356" s="181" t="s">
        <v>466</v>
      </c>
      <c r="I1356" s="181" t="s">
        <v>263</v>
      </c>
      <c r="J1356" s="183">
        <v>3463020</v>
      </c>
      <c r="K1356" s="184"/>
      <c r="L1356" s="171"/>
      <c r="N1356" s="143"/>
    </row>
    <row r="1357" spans="1:14" s="19" customFormat="1" x14ac:dyDescent="0.2">
      <c r="A1357" s="179">
        <v>43907</v>
      </c>
      <c r="B1357" s="180" t="s">
        <v>444</v>
      </c>
      <c r="C1357" s="180" t="s">
        <v>486</v>
      </c>
      <c r="D1357" s="181" t="s">
        <v>473</v>
      </c>
      <c r="E1357" s="181" t="s">
        <v>108</v>
      </c>
      <c r="F1357" s="181" t="s">
        <v>81</v>
      </c>
      <c r="G1357" s="182" t="str">
        <f>VLOOKUP(Repository_table[[#This Row],[Country of Destination]],$T$11:$U$45,2,)</f>
        <v>East Asia and Pacific</v>
      </c>
      <c r="H1357" s="181" t="s">
        <v>499</v>
      </c>
      <c r="I1357" s="181" t="s">
        <v>442</v>
      </c>
      <c r="J1357" s="183">
        <v>3535200</v>
      </c>
      <c r="K1357" s="184"/>
      <c r="L1357" s="171"/>
      <c r="N1357" s="143"/>
    </row>
    <row r="1358" spans="1:14" s="19" customFormat="1" x14ac:dyDescent="0.2">
      <c r="A1358" s="179">
        <v>43908</v>
      </c>
      <c r="B1358" s="180" t="s">
        <v>394</v>
      </c>
      <c r="C1358" s="180" t="s">
        <v>468</v>
      </c>
      <c r="D1358" s="181" t="s">
        <v>423</v>
      </c>
      <c r="E1358" s="181" t="s">
        <v>108</v>
      </c>
      <c r="F1358" s="181" t="s">
        <v>369</v>
      </c>
      <c r="G1358" s="182" t="str">
        <f>VLOOKUP(Repository_table[[#This Row],[Country of Destination]],$T$11:$U$45,2,)</f>
        <v>East Asia and Pacific</v>
      </c>
      <c r="H1358" s="181" t="s">
        <v>346</v>
      </c>
      <c r="I1358" s="181" t="s">
        <v>395</v>
      </c>
      <c r="J1358" s="183">
        <v>3292881</v>
      </c>
      <c r="K1358" s="184"/>
      <c r="L1358" s="171"/>
      <c r="N1358" s="143"/>
    </row>
    <row r="1359" spans="1:14" s="19" customFormat="1" ht="25.5" x14ac:dyDescent="0.2">
      <c r="A1359" s="179">
        <v>43908</v>
      </c>
      <c r="B1359" s="180" t="s">
        <v>302</v>
      </c>
      <c r="C1359" s="180" t="s">
        <v>303</v>
      </c>
      <c r="D1359" s="181" t="s">
        <v>411</v>
      </c>
      <c r="E1359" s="181" t="s">
        <v>108</v>
      </c>
      <c r="F1359" s="181" t="s">
        <v>113</v>
      </c>
      <c r="G1359" s="182" t="str">
        <f>VLOOKUP(Repository_table[[#This Row],[Country of Destination]],$T$11:$U$45,2,)</f>
        <v>East Asia and Pacific</v>
      </c>
      <c r="H1359" s="181" t="s">
        <v>233</v>
      </c>
      <c r="I1359" s="181" t="s">
        <v>306</v>
      </c>
      <c r="J1359" s="183">
        <v>3440109</v>
      </c>
      <c r="K1359" s="184"/>
      <c r="L1359" s="171"/>
      <c r="N1359" s="143"/>
    </row>
    <row r="1360" spans="1:14" s="19" customFormat="1" x14ac:dyDescent="0.2">
      <c r="A1360" s="179">
        <v>43908</v>
      </c>
      <c r="B1360" s="180" t="s">
        <v>61</v>
      </c>
      <c r="C1360" s="180" t="s">
        <v>61</v>
      </c>
      <c r="D1360" s="181" t="s">
        <v>252</v>
      </c>
      <c r="E1360" s="181" t="s">
        <v>108</v>
      </c>
      <c r="F1360" s="181" t="s">
        <v>197</v>
      </c>
      <c r="G1360" s="182" t="str">
        <f>VLOOKUP(Repository_table[[#This Row],[Country of Destination]],$T$11:$U$45,2,)</f>
        <v>Europe and Central Asia</v>
      </c>
      <c r="H1360" s="181" t="s">
        <v>179</v>
      </c>
      <c r="I1360" s="181" t="s">
        <v>270</v>
      </c>
      <c r="J1360" s="183">
        <v>3389949</v>
      </c>
      <c r="K1360" s="184"/>
      <c r="L1360" s="171"/>
      <c r="N1360" s="143"/>
    </row>
    <row r="1361" spans="1:14" s="19" customFormat="1" x14ac:dyDescent="0.2">
      <c r="A1361" s="179">
        <v>43908</v>
      </c>
      <c r="B1361" s="180" t="s">
        <v>61</v>
      </c>
      <c r="C1361" s="180" t="s">
        <v>61</v>
      </c>
      <c r="D1361" s="181" t="s">
        <v>251</v>
      </c>
      <c r="E1361" s="181" t="s">
        <v>108</v>
      </c>
      <c r="F1361" s="181" t="s">
        <v>293</v>
      </c>
      <c r="G1361" s="182" t="str">
        <f>VLOOKUP(Repository_table[[#This Row],[Country of Destination]],$T$11:$U$45,2,)</f>
        <v>East Asia and Pacific</v>
      </c>
      <c r="H1361" s="181" t="s">
        <v>242</v>
      </c>
      <c r="I1361" s="181" t="s">
        <v>270</v>
      </c>
      <c r="J1361" s="183">
        <v>3696882</v>
      </c>
      <c r="K1361" s="184"/>
      <c r="L1361" s="171"/>
      <c r="N1361" s="143"/>
    </row>
    <row r="1362" spans="1:14" s="19" customFormat="1" x14ac:dyDescent="0.2">
      <c r="A1362" s="179">
        <v>43910</v>
      </c>
      <c r="B1362" s="180" t="s">
        <v>394</v>
      </c>
      <c r="C1362" s="180" t="s">
        <v>470</v>
      </c>
      <c r="D1362" s="181" t="s">
        <v>496</v>
      </c>
      <c r="E1362" s="181" t="s">
        <v>108</v>
      </c>
      <c r="F1362" s="181" t="s">
        <v>113</v>
      </c>
      <c r="G1362" s="182" t="str">
        <f>VLOOKUP(Repository_table[[#This Row],[Country of Destination]],$T$11:$U$45,2,)</f>
        <v>East Asia and Pacific</v>
      </c>
      <c r="H1362" s="181" t="s">
        <v>454</v>
      </c>
      <c r="I1362" s="181" t="s">
        <v>395</v>
      </c>
      <c r="J1362" s="183">
        <v>3773086</v>
      </c>
      <c r="K1362" s="184"/>
      <c r="L1362" s="171"/>
      <c r="N1362" s="143"/>
    </row>
    <row r="1363" spans="1:14" s="19" customFormat="1" x14ac:dyDescent="0.2">
      <c r="A1363" s="179">
        <v>43910</v>
      </c>
      <c r="B1363" s="180" t="s">
        <v>61</v>
      </c>
      <c r="C1363" s="180" t="s">
        <v>61</v>
      </c>
      <c r="D1363" s="181" t="s">
        <v>252</v>
      </c>
      <c r="E1363" s="181" t="s">
        <v>108</v>
      </c>
      <c r="F1363" s="181" t="s">
        <v>304</v>
      </c>
      <c r="G1363" s="182" t="str">
        <f>VLOOKUP(Repository_table[[#This Row],[Country of Destination]],$T$11:$U$45,2,)</f>
        <v>Europe and Central Asia</v>
      </c>
      <c r="H1363" s="181" t="s">
        <v>353</v>
      </c>
      <c r="I1363" s="181" t="s">
        <v>270</v>
      </c>
      <c r="J1363" s="183">
        <v>2540017</v>
      </c>
      <c r="K1363" s="184"/>
      <c r="L1363" s="171" t="s">
        <v>58</v>
      </c>
      <c r="N1363" s="143"/>
    </row>
    <row r="1364" spans="1:14" s="19" customFormat="1" x14ac:dyDescent="0.2">
      <c r="A1364" s="179">
        <v>43910</v>
      </c>
      <c r="B1364" s="180" t="s">
        <v>61</v>
      </c>
      <c r="C1364" s="180" t="s">
        <v>61</v>
      </c>
      <c r="D1364" s="181" t="s">
        <v>251</v>
      </c>
      <c r="E1364" s="181" t="s">
        <v>108</v>
      </c>
      <c r="F1364" s="181" t="s">
        <v>186</v>
      </c>
      <c r="G1364" s="182" t="str">
        <f>VLOOKUP(Repository_table[[#This Row],[Country of Destination]],$T$11:$U$45,2,)</f>
        <v>Latin America and the Caribbean</v>
      </c>
      <c r="H1364" s="181" t="s">
        <v>353</v>
      </c>
      <c r="I1364" s="181" t="s">
        <v>270</v>
      </c>
      <c r="J1364" s="183">
        <v>905993</v>
      </c>
      <c r="K1364" s="184"/>
      <c r="L1364" s="171" t="s">
        <v>58</v>
      </c>
      <c r="N1364" s="143"/>
    </row>
    <row r="1365" spans="1:14" s="19" customFormat="1" x14ac:dyDescent="0.2">
      <c r="A1365" s="179">
        <v>43911</v>
      </c>
      <c r="B1365" s="180" t="s">
        <v>444</v>
      </c>
      <c r="C1365" s="180" t="s">
        <v>486</v>
      </c>
      <c r="D1365" s="181" t="s">
        <v>473</v>
      </c>
      <c r="E1365" s="181" t="s">
        <v>108</v>
      </c>
      <c r="F1365" s="181" t="s">
        <v>72</v>
      </c>
      <c r="G1365" s="182" t="str">
        <f>VLOOKUP(Repository_table[[#This Row],[Country of Destination]],$T$11:$U$45,2,)</f>
        <v>East Asia and Pacific</v>
      </c>
      <c r="H1365" s="181" t="s">
        <v>514</v>
      </c>
      <c r="I1365" s="181" t="s">
        <v>442</v>
      </c>
      <c r="J1365" s="183">
        <v>3709702</v>
      </c>
      <c r="K1365" s="184"/>
      <c r="L1365" s="171"/>
      <c r="N1365" s="143"/>
    </row>
    <row r="1366" spans="1:14" s="19" customFormat="1" x14ac:dyDescent="0.2">
      <c r="A1366" s="179">
        <v>43911</v>
      </c>
      <c r="B1366" s="180" t="s">
        <v>61</v>
      </c>
      <c r="C1366" s="180" t="s">
        <v>61</v>
      </c>
      <c r="D1366" s="181" t="s">
        <v>428</v>
      </c>
      <c r="E1366" s="181" t="s">
        <v>108</v>
      </c>
      <c r="F1366" s="181" t="s">
        <v>204</v>
      </c>
      <c r="G1366" s="182" t="str">
        <f>VLOOKUP(Repository_table[[#This Row],[Country of Destination]],$T$11:$U$45,2,)</f>
        <v>Europe and Central Asia</v>
      </c>
      <c r="H1366" s="181" t="s">
        <v>207</v>
      </c>
      <c r="I1366" s="181" t="s">
        <v>270</v>
      </c>
      <c r="J1366" s="183">
        <v>3443807</v>
      </c>
      <c r="K1366" s="184"/>
      <c r="L1366" s="171"/>
      <c r="N1366" s="143"/>
    </row>
    <row r="1367" spans="1:14" s="19" customFormat="1" x14ac:dyDescent="0.2">
      <c r="A1367" s="179">
        <v>43912</v>
      </c>
      <c r="B1367" s="180" t="s">
        <v>394</v>
      </c>
      <c r="C1367" s="180" t="s">
        <v>468</v>
      </c>
      <c r="D1367" s="181" t="s">
        <v>423</v>
      </c>
      <c r="E1367" s="181" t="s">
        <v>108</v>
      </c>
      <c r="F1367" s="181" t="s">
        <v>72</v>
      </c>
      <c r="G1367" s="182" t="str">
        <f>VLOOKUP(Repository_table[[#This Row],[Country of Destination]],$T$11:$U$45,2,)</f>
        <v>East Asia and Pacific</v>
      </c>
      <c r="H1367" s="181" t="s">
        <v>166</v>
      </c>
      <c r="I1367" s="181" t="s">
        <v>395</v>
      </c>
      <c r="J1367" s="183">
        <v>3805642</v>
      </c>
      <c r="K1367" s="184"/>
      <c r="L1367" s="171"/>
      <c r="N1367" s="143"/>
    </row>
    <row r="1368" spans="1:14" s="19" customFormat="1" ht="25.5" x14ac:dyDescent="0.2">
      <c r="A1368" s="179">
        <v>43912</v>
      </c>
      <c r="B1368" s="180" t="s">
        <v>302</v>
      </c>
      <c r="C1368" s="180" t="s">
        <v>303</v>
      </c>
      <c r="D1368" s="181" t="s">
        <v>410</v>
      </c>
      <c r="E1368" s="181" t="s">
        <v>108</v>
      </c>
      <c r="F1368" s="181" t="s">
        <v>253</v>
      </c>
      <c r="G1368" s="182" t="str">
        <f>VLOOKUP(Repository_table[[#This Row],[Country of Destination]],$T$11:$U$45,2,)</f>
        <v>Europe and Central Asia</v>
      </c>
      <c r="H1368" s="181" t="s">
        <v>345</v>
      </c>
      <c r="I1368" s="181" t="s">
        <v>306</v>
      </c>
      <c r="J1368" s="183">
        <v>3441590</v>
      </c>
      <c r="K1368" s="184"/>
      <c r="L1368" s="171"/>
      <c r="N1368" s="143"/>
    </row>
    <row r="1369" spans="1:14" s="19" customFormat="1" x14ac:dyDescent="0.2">
      <c r="A1369" s="179">
        <v>43912</v>
      </c>
      <c r="B1369" s="180" t="s">
        <v>193</v>
      </c>
      <c r="C1369" s="180" t="s">
        <v>211</v>
      </c>
      <c r="D1369" s="181" t="s">
        <v>262</v>
      </c>
      <c r="E1369" s="181" t="s">
        <v>108</v>
      </c>
      <c r="F1369" s="181" t="s">
        <v>68</v>
      </c>
      <c r="G1369" s="182" t="str">
        <f>VLOOKUP(Repository_table[[#This Row],[Country of Destination]],$T$11:$U$45,2,)</f>
        <v>South Asia</v>
      </c>
      <c r="H1369" s="181" t="s">
        <v>170</v>
      </c>
      <c r="I1369" s="181" t="s">
        <v>263</v>
      </c>
      <c r="J1369" s="183">
        <v>3202868</v>
      </c>
      <c r="K1369" s="184"/>
      <c r="L1369" s="171"/>
      <c r="N1369" s="143"/>
    </row>
    <row r="1370" spans="1:14" s="19" customFormat="1" x14ac:dyDescent="0.2">
      <c r="A1370" s="179">
        <v>43912</v>
      </c>
      <c r="B1370" s="180" t="s">
        <v>61</v>
      </c>
      <c r="C1370" s="180" t="s">
        <v>61</v>
      </c>
      <c r="D1370" s="181" t="s">
        <v>251</v>
      </c>
      <c r="E1370" s="181" t="s">
        <v>108</v>
      </c>
      <c r="F1370" s="181" t="s">
        <v>113</v>
      </c>
      <c r="G1370" s="182" t="str">
        <f>VLOOKUP(Repository_table[[#This Row],[Country of Destination]],$T$11:$U$45,2,)</f>
        <v>East Asia and Pacific</v>
      </c>
      <c r="H1370" s="181" t="s">
        <v>243</v>
      </c>
      <c r="I1370" s="181" t="s">
        <v>270</v>
      </c>
      <c r="J1370" s="183">
        <v>3247240</v>
      </c>
      <c r="K1370" s="184"/>
      <c r="L1370" s="171"/>
      <c r="N1370" s="143"/>
    </row>
    <row r="1371" spans="1:14" s="19" customFormat="1" x14ac:dyDescent="0.2">
      <c r="A1371" s="179">
        <v>43913</v>
      </c>
      <c r="B1371" s="180" t="s">
        <v>444</v>
      </c>
      <c r="C1371" s="180" t="s">
        <v>486</v>
      </c>
      <c r="D1371" s="181" t="s">
        <v>473</v>
      </c>
      <c r="E1371" s="181" t="s">
        <v>108</v>
      </c>
      <c r="F1371" s="181" t="s">
        <v>197</v>
      </c>
      <c r="G1371" s="182" t="str">
        <f>VLOOKUP(Repository_table[[#This Row],[Country of Destination]],$T$11:$U$45,2,)</f>
        <v>Europe and Central Asia</v>
      </c>
      <c r="H1371" s="181" t="s">
        <v>278</v>
      </c>
      <c r="I1371" s="181" t="s">
        <v>442</v>
      </c>
      <c r="J1371" s="183">
        <v>3293118</v>
      </c>
      <c r="K1371" s="184"/>
      <c r="L1371" s="171"/>
      <c r="N1371" s="143"/>
    </row>
    <row r="1372" spans="1:14" s="19" customFormat="1" x14ac:dyDescent="0.2">
      <c r="A1372" s="179">
        <v>43913</v>
      </c>
      <c r="B1372" s="180" t="s">
        <v>61</v>
      </c>
      <c r="C1372" s="180" t="s">
        <v>61</v>
      </c>
      <c r="D1372" s="181" t="s">
        <v>252</v>
      </c>
      <c r="E1372" s="181" t="s">
        <v>108</v>
      </c>
      <c r="F1372" s="181" t="s">
        <v>241</v>
      </c>
      <c r="G1372" s="182" t="str">
        <f>VLOOKUP(Repository_table[[#This Row],[Country of Destination]],$T$11:$U$45,2,)</f>
        <v>Europe and Central Asia</v>
      </c>
      <c r="H1372" s="181" t="s">
        <v>431</v>
      </c>
      <c r="I1372" s="181" t="s">
        <v>270</v>
      </c>
      <c r="J1372" s="183">
        <v>3145727</v>
      </c>
      <c r="K1372" s="184"/>
      <c r="L1372" s="171"/>
      <c r="N1372" s="143"/>
    </row>
    <row r="1373" spans="1:14" s="19" customFormat="1" x14ac:dyDescent="0.2">
      <c r="A1373" s="179">
        <v>43913</v>
      </c>
      <c r="B1373" s="180" t="s">
        <v>61</v>
      </c>
      <c r="C1373" s="180" t="s">
        <v>61</v>
      </c>
      <c r="D1373" s="181" t="s">
        <v>252</v>
      </c>
      <c r="E1373" s="181" t="s">
        <v>108</v>
      </c>
      <c r="F1373" s="181" t="s">
        <v>124</v>
      </c>
      <c r="G1373" s="182" t="str">
        <f>VLOOKUP(Repository_table[[#This Row],[Country of Destination]],$T$11:$U$45,2,)</f>
        <v>Europe and Central Asia</v>
      </c>
      <c r="H1373" s="181" t="s">
        <v>391</v>
      </c>
      <c r="I1373" s="181" t="s">
        <v>270</v>
      </c>
      <c r="J1373" s="183">
        <v>3584689</v>
      </c>
      <c r="K1373" s="184"/>
      <c r="L1373" s="171"/>
      <c r="N1373" s="143"/>
    </row>
    <row r="1374" spans="1:14" s="19" customFormat="1" x14ac:dyDescent="0.2">
      <c r="A1374" s="179">
        <v>43914</v>
      </c>
      <c r="B1374" s="180" t="s">
        <v>61</v>
      </c>
      <c r="C1374" s="180" t="s">
        <v>61</v>
      </c>
      <c r="D1374" s="181" t="s">
        <v>251</v>
      </c>
      <c r="E1374" s="181" t="s">
        <v>108</v>
      </c>
      <c r="F1374" s="181" t="s">
        <v>113</v>
      </c>
      <c r="G1374" s="182" t="str">
        <f>VLOOKUP(Repository_table[[#This Row],[Country of Destination]],$T$11:$U$45,2,)</f>
        <v>East Asia and Pacific</v>
      </c>
      <c r="H1374" s="181" t="s">
        <v>254</v>
      </c>
      <c r="I1374" s="181" t="s">
        <v>270</v>
      </c>
      <c r="J1374" s="183">
        <v>3070395</v>
      </c>
      <c r="K1374" s="184"/>
      <c r="L1374" s="171"/>
      <c r="N1374" s="143"/>
    </row>
    <row r="1375" spans="1:14" s="19" customFormat="1" ht="25.5" x14ac:dyDescent="0.2">
      <c r="A1375" s="179">
        <v>43915</v>
      </c>
      <c r="B1375" s="180" t="s">
        <v>302</v>
      </c>
      <c r="C1375" s="180" t="s">
        <v>303</v>
      </c>
      <c r="D1375" s="181" t="s">
        <v>411</v>
      </c>
      <c r="E1375" s="181" t="s">
        <v>108</v>
      </c>
      <c r="F1375" s="181" t="s">
        <v>293</v>
      </c>
      <c r="G1375" s="182" t="str">
        <f>VLOOKUP(Repository_table[[#This Row],[Country of Destination]],$T$11:$U$45,2,)</f>
        <v>East Asia and Pacific</v>
      </c>
      <c r="H1375" s="181" t="s">
        <v>280</v>
      </c>
      <c r="I1375" s="181" t="s">
        <v>306</v>
      </c>
      <c r="J1375" s="183">
        <v>3298014</v>
      </c>
      <c r="K1375" s="184"/>
      <c r="L1375" s="171"/>
      <c r="N1375" s="143"/>
    </row>
    <row r="1376" spans="1:14" s="19" customFormat="1" x14ac:dyDescent="0.2">
      <c r="A1376" s="179">
        <v>43915</v>
      </c>
      <c r="B1376" s="180" t="s">
        <v>444</v>
      </c>
      <c r="C1376" s="180" t="s">
        <v>486</v>
      </c>
      <c r="D1376" s="181" t="s">
        <v>473</v>
      </c>
      <c r="E1376" s="181" t="s">
        <v>108</v>
      </c>
      <c r="F1376" s="181" t="s">
        <v>81</v>
      </c>
      <c r="G1376" s="182" t="str">
        <f>VLOOKUP(Repository_table[[#This Row],[Country of Destination]],$T$11:$U$45,2,)</f>
        <v>East Asia and Pacific</v>
      </c>
      <c r="H1376" s="181" t="s">
        <v>467</v>
      </c>
      <c r="I1376" s="181" t="s">
        <v>442</v>
      </c>
      <c r="J1376" s="183">
        <v>3701258</v>
      </c>
      <c r="K1376" s="184"/>
      <c r="L1376" s="171"/>
      <c r="N1376" s="143"/>
    </row>
    <row r="1377" spans="1:14" s="19" customFormat="1" x14ac:dyDescent="0.2">
      <c r="A1377" s="179">
        <v>43915</v>
      </c>
      <c r="B1377" s="180" t="s">
        <v>61</v>
      </c>
      <c r="C1377" s="180" t="s">
        <v>61</v>
      </c>
      <c r="D1377" s="181" t="s">
        <v>429</v>
      </c>
      <c r="E1377" s="181" t="s">
        <v>108</v>
      </c>
      <c r="F1377" s="181" t="s">
        <v>124</v>
      </c>
      <c r="G1377" s="182" t="str">
        <f>VLOOKUP(Repository_table[[#This Row],[Country of Destination]],$T$11:$U$45,2,)</f>
        <v>Europe and Central Asia</v>
      </c>
      <c r="H1377" s="181" t="s">
        <v>284</v>
      </c>
      <c r="I1377" s="181" t="s">
        <v>270</v>
      </c>
      <c r="J1377" s="183">
        <v>2908458</v>
      </c>
      <c r="K1377" s="184"/>
      <c r="L1377" s="171"/>
      <c r="N1377" s="143"/>
    </row>
    <row r="1378" spans="1:14" s="19" customFormat="1" x14ac:dyDescent="0.2">
      <c r="A1378" s="179">
        <v>43916</v>
      </c>
      <c r="B1378" s="180" t="s">
        <v>394</v>
      </c>
      <c r="C1378" s="180" t="s">
        <v>510</v>
      </c>
      <c r="D1378" s="181" t="s">
        <v>496</v>
      </c>
      <c r="E1378" s="181" t="s">
        <v>108</v>
      </c>
      <c r="F1378" s="181" t="s">
        <v>185</v>
      </c>
      <c r="G1378" s="182" t="str">
        <f>VLOOKUP(Repository_table[[#This Row],[Country of Destination]],$T$11:$U$45,2,)</f>
        <v>Latin America and the Caribbean</v>
      </c>
      <c r="H1378" s="181" t="s">
        <v>511</v>
      </c>
      <c r="I1378" s="181" t="s">
        <v>395</v>
      </c>
      <c r="J1378" s="183">
        <v>2871520</v>
      </c>
      <c r="K1378" s="184"/>
      <c r="L1378" s="171"/>
      <c r="N1378" s="143"/>
    </row>
    <row r="1379" spans="1:14" s="19" customFormat="1" ht="25.5" x14ac:dyDescent="0.2">
      <c r="A1379" s="179">
        <v>43916</v>
      </c>
      <c r="B1379" s="180" t="s">
        <v>302</v>
      </c>
      <c r="C1379" s="180" t="s">
        <v>303</v>
      </c>
      <c r="D1379" s="181" t="s">
        <v>410</v>
      </c>
      <c r="E1379" s="181" t="s">
        <v>108</v>
      </c>
      <c r="F1379" s="181" t="s">
        <v>124</v>
      </c>
      <c r="G1379" s="182" t="str">
        <f>VLOOKUP(Repository_table[[#This Row],[Country of Destination]],$T$11:$U$45,2,)</f>
        <v>Europe and Central Asia</v>
      </c>
      <c r="H1379" s="181" t="s">
        <v>285</v>
      </c>
      <c r="I1379" s="181" t="s">
        <v>306</v>
      </c>
      <c r="J1379" s="183">
        <v>3516195</v>
      </c>
      <c r="K1379" s="184"/>
      <c r="L1379" s="171"/>
      <c r="N1379" s="143"/>
    </row>
    <row r="1380" spans="1:14" s="19" customFormat="1" x14ac:dyDescent="0.2">
      <c r="A1380" s="179">
        <v>43916</v>
      </c>
      <c r="B1380" s="180" t="s">
        <v>61</v>
      </c>
      <c r="C1380" s="180" t="s">
        <v>61</v>
      </c>
      <c r="D1380" s="181" t="s">
        <v>252</v>
      </c>
      <c r="E1380" s="181" t="s">
        <v>108</v>
      </c>
      <c r="F1380" s="181" t="s">
        <v>72</v>
      </c>
      <c r="G1380" s="182" t="str">
        <f>VLOOKUP(Repository_table[[#This Row],[Country of Destination]],$T$11:$U$45,2,)</f>
        <v>East Asia and Pacific</v>
      </c>
      <c r="H1380" s="181" t="s">
        <v>163</v>
      </c>
      <c r="I1380" s="181" t="s">
        <v>270</v>
      </c>
      <c r="J1380" s="183">
        <v>3408332</v>
      </c>
      <c r="K1380" s="184"/>
      <c r="L1380" s="171"/>
      <c r="N1380" s="143"/>
    </row>
    <row r="1381" spans="1:14" s="19" customFormat="1" x14ac:dyDescent="0.2">
      <c r="A1381" s="179">
        <v>43917</v>
      </c>
      <c r="B1381" s="180" t="s">
        <v>61</v>
      </c>
      <c r="C1381" s="180" t="s">
        <v>61</v>
      </c>
      <c r="D1381" s="181" t="s">
        <v>252</v>
      </c>
      <c r="E1381" s="181" t="s">
        <v>108</v>
      </c>
      <c r="F1381" s="181" t="s">
        <v>72</v>
      </c>
      <c r="G1381" s="182" t="str">
        <f>VLOOKUP(Repository_table[[#This Row],[Country of Destination]],$T$11:$U$45,2,)</f>
        <v>East Asia and Pacific</v>
      </c>
      <c r="H1381" s="181" t="s">
        <v>164</v>
      </c>
      <c r="I1381" s="181" t="s">
        <v>270</v>
      </c>
      <c r="J1381" s="183">
        <v>3488317</v>
      </c>
      <c r="K1381" s="184"/>
      <c r="L1381" s="171"/>
      <c r="N1381" s="143"/>
    </row>
    <row r="1382" spans="1:14" s="19" customFormat="1" x14ac:dyDescent="0.2">
      <c r="A1382" s="179">
        <v>43917</v>
      </c>
      <c r="B1382" s="180" t="s">
        <v>61</v>
      </c>
      <c r="C1382" s="180" t="s">
        <v>61</v>
      </c>
      <c r="D1382" s="181" t="s">
        <v>252</v>
      </c>
      <c r="E1382" s="181" t="s">
        <v>108</v>
      </c>
      <c r="F1382" s="181" t="s">
        <v>124</v>
      </c>
      <c r="G1382" s="182" t="str">
        <f>VLOOKUP(Repository_table[[#This Row],[Country of Destination]],$T$11:$U$45,2,)</f>
        <v>Europe and Central Asia</v>
      </c>
      <c r="H1382" s="181" t="s">
        <v>296</v>
      </c>
      <c r="I1382" s="181" t="s">
        <v>270</v>
      </c>
      <c r="J1382" s="183">
        <v>3218526</v>
      </c>
      <c r="K1382" s="184"/>
      <c r="L1382" s="171"/>
      <c r="N1382" s="143"/>
    </row>
    <row r="1383" spans="1:14" s="19" customFormat="1" x14ac:dyDescent="0.2">
      <c r="A1383" s="179">
        <v>43918</v>
      </c>
      <c r="B1383" s="180" t="s">
        <v>394</v>
      </c>
      <c r="C1383" s="180" t="s">
        <v>470</v>
      </c>
      <c r="D1383" s="181" t="s">
        <v>496</v>
      </c>
      <c r="E1383" s="181" t="s">
        <v>108</v>
      </c>
      <c r="F1383" s="181" t="s">
        <v>113</v>
      </c>
      <c r="G1383" s="182" t="str">
        <f>VLOOKUP(Repository_table[[#This Row],[Country of Destination]],$T$11:$U$45,2,)</f>
        <v>East Asia and Pacific</v>
      </c>
      <c r="H1383" s="181" t="s">
        <v>381</v>
      </c>
      <c r="I1383" s="181" t="s">
        <v>395</v>
      </c>
      <c r="J1383" s="183">
        <v>3601368</v>
      </c>
      <c r="K1383" s="184"/>
      <c r="L1383" s="171"/>
      <c r="N1383" s="143"/>
    </row>
    <row r="1384" spans="1:14" s="19" customFormat="1" x14ac:dyDescent="0.2">
      <c r="A1384" s="179">
        <v>43918</v>
      </c>
      <c r="B1384" s="180" t="s">
        <v>193</v>
      </c>
      <c r="C1384" s="180" t="s">
        <v>212</v>
      </c>
      <c r="D1384" s="181" t="s">
        <v>262</v>
      </c>
      <c r="E1384" s="181" t="s">
        <v>108</v>
      </c>
      <c r="F1384" s="181" t="s">
        <v>81</v>
      </c>
      <c r="G1384" s="182" t="str">
        <f>VLOOKUP(Repository_table[[#This Row],[Country of Destination]],$T$11:$U$45,2,)</f>
        <v>East Asia and Pacific</v>
      </c>
      <c r="H1384" s="181" t="s">
        <v>214</v>
      </c>
      <c r="I1384" s="181" t="s">
        <v>263</v>
      </c>
      <c r="J1384" s="183">
        <v>3738250</v>
      </c>
      <c r="K1384" s="184"/>
      <c r="L1384" s="171"/>
      <c r="N1384" s="143"/>
    </row>
    <row r="1385" spans="1:14" s="19" customFormat="1" x14ac:dyDescent="0.2">
      <c r="A1385" s="179">
        <v>43918</v>
      </c>
      <c r="B1385" s="180" t="s">
        <v>61</v>
      </c>
      <c r="C1385" s="180" t="s">
        <v>61</v>
      </c>
      <c r="D1385" s="181" t="s">
        <v>251</v>
      </c>
      <c r="E1385" s="181" t="s">
        <v>108</v>
      </c>
      <c r="F1385" s="181" t="s">
        <v>76</v>
      </c>
      <c r="G1385" s="182" t="str">
        <f>VLOOKUP(Repository_table[[#This Row],[Country of Destination]],$T$11:$U$45,2,)</f>
        <v>Latin America and the Caribbean</v>
      </c>
      <c r="H1385" s="181" t="s">
        <v>114</v>
      </c>
      <c r="I1385" s="181" t="s">
        <v>270</v>
      </c>
      <c r="J1385" s="183">
        <v>3618861</v>
      </c>
      <c r="K1385" s="184"/>
      <c r="L1385" s="171"/>
      <c r="N1385" s="143"/>
    </row>
    <row r="1386" spans="1:14" s="19" customFormat="1" x14ac:dyDescent="0.2">
      <c r="A1386" s="179">
        <v>43918</v>
      </c>
      <c r="B1386" s="180" t="s">
        <v>61</v>
      </c>
      <c r="C1386" s="180" t="s">
        <v>61</v>
      </c>
      <c r="D1386" s="181" t="s">
        <v>428</v>
      </c>
      <c r="E1386" s="181" t="s">
        <v>108</v>
      </c>
      <c r="F1386" s="181" t="s">
        <v>109</v>
      </c>
      <c r="G1386" s="182" t="str">
        <f>VLOOKUP(Repository_table[[#This Row],[Country of Destination]],$T$11:$U$45,2,)</f>
        <v>Europe and Central Asia</v>
      </c>
      <c r="H1386" s="181" t="s">
        <v>495</v>
      </c>
      <c r="I1386" s="181" t="s">
        <v>270</v>
      </c>
      <c r="J1386" s="183">
        <v>3181703</v>
      </c>
      <c r="K1386" s="184"/>
      <c r="L1386" s="171"/>
      <c r="N1386" s="143"/>
    </row>
    <row r="1387" spans="1:14" s="19" customFormat="1" ht="25.5" x14ac:dyDescent="0.2">
      <c r="A1387" s="179">
        <v>43919</v>
      </c>
      <c r="B1387" s="180" t="s">
        <v>302</v>
      </c>
      <c r="C1387" s="180" t="s">
        <v>303</v>
      </c>
      <c r="D1387" s="181" t="s">
        <v>410</v>
      </c>
      <c r="E1387" s="181" t="s">
        <v>108</v>
      </c>
      <c r="F1387" s="181" t="s">
        <v>253</v>
      </c>
      <c r="G1387" s="182" t="str">
        <f>VLOOKUP(Repository_table[[#This Row],[Country of Destination]],$T$11:$U$45,2,)</f>
        <v>Europe and Central Asia</v>
      </c>
      <c r="H1387" s="181" t="s">
        <v>282</v>
      </c>
      <c r="I1387" s="181" t="s">
        <v>306</v>
      </c>
      <c r="J1387" s="183">
        <v>3274098</v>
      </c>
      <c r="K1387" s="184"/>
      <c r="L1387" s="171"/>
      <c r="N1387" s="143"/>
    </row>
    <row r="1388" spans="1:14" s="19" customFormat="1" x14ac:dyDescent="0.2">
      <c r="A1388" s="179">
        <v>43919</v>
      </c>
      <c r="B1388" s="180" t="s">
        <v>444</v>
      </c>
      <c r="C1388" s="180" t="s">
        <v>486</v>
      </c>
      <c r="D1388" s="181" t="s">
        <v>473</v>
      </c>
      <c r="E1388" s="181" t="s">
        <v>108</v>
      </c>
      <c r="F1388" s="181" t="s">
        <v>369</v>
      </c>
      <c r="G1388" s="182" t="str">
        <f>VLOOKUP(Repository_table[[#This Row],[Country of Destination]],$T$11:$U$45,2,)</f>
        <v>East Asia and Pacific</v>
      </c>
      <c r="H1388" s="181" t="s">
        <v>382</v>
      </c>
      <c r="I1388" s="181" t="s">
        <v>442</v>
      </c>
      <c r="J1388" s="183">
        <v>3694379</v>
      </c>
      <c r="K1388" s="184"/>
      <c r="L1388" s="171"/>
      <c r="N1388" s="143"/>
    </row>
    <row r="1389" spans="1:14" s="19" customFormat="1" x14ac:dyDescent="0.2">
      <c r="A1389" s="179">
        <v>43919</v>
      </c>
      <c r="B1389" s="180" t="s">
        <v>61</v>
      </c>
      <c r="C1389" s="180" t="s">
        <v>61</v>
      </c>
      <c r="D1389" s="181" t="s">
        <v>251</v>
      </c>
      <c r="E1389" s="181" t="s">
        <v>108</v>
      </c>
      <c r="F1389" s="181" t="s">
        <v>113</v>
      </c>
      <c r="G1389" s="182" t="str">
        <f>VLOOKUP(Repository_table[[#This Row],[Country of Destination]],$T$11:$U$45,2,)</f>
        <v>East Asia and Pacific</v>
      </c>
      <c r="H1389" s="181" t="s">
        <v>255</v>
      </c>
      <c r="I1389" s="181" t="s">
        <v>270</v>
      </c>
      <c r="J1389" s="183">
        <v>3681092</v>
      </c>
      <c r="K1389" s="184"/>
      <c r="L1389" s="171"/>
      <c r="N1389" s="143"/>
    </row>
    <row r="1390" spans="1:14" s="19" customFormat="1" x14ac:dyDescent="0.2">
      <c r="A1390" s="179">
        <v>43920</v>
      </c>
      <c r="B1390" s="180" t="s">
        <v>444</v>
      </c>
      <c r="C1390" s="180" t="s">
        <v>486</v>
      </c>
      <c r="D1390" s="181" t="s">
        <v>473</v>
      </c>
      <c r="E1390" s="181" t="s">
        <v>108</v>
      </c>
      <c r="F1390" s="181" t="s">
        <v>197</v>
      </c>
      <c r="G1390" s="182" t="str">
        <f>VLOOKUP(Repository_table[[#This Row],[Country of Destination]],$T$11:$U$45,2,)</f>
        <v>Europe and Central Asia</v>
      </c>
      <c r="H1390" s="181" t="s">
        <v>484</v>
      </c>
      <c r="I1390" s="181" t="s">
        <v>442</v>
      </c>
      <c r="J1390" s="183">
        <v>3845122</v>
      </c>
      <c r="K1390" s="184"/>
      <c r="L1390" s="171"/>
      <c r="N1390" s="143"/>
    </row>
    <row r="1391" spans="1:14" s="19" customFormat="1" x14ac:dyDescent="0.2">
      <c r="A1391" s="179">
        <v>43920</v>
      </c>
      <c r="B1391" s="180" t="s">
        <v>61</v>
      </c>
      <c r="C1391" s="180" t="s">
        <v>61</v>
      </c>
      <c r="D1391" s="181" t="s">
        <v>252</v>
      </c>
      <c r="E1391" s="181" t="s">
        <v>108</v>
      </c>
      <c r="F1391" s="181" t="s">
        <v>68</v>
      </c>
      <c r="G1391" s="182" t="str">
        <f>VLOOKUP(Repository_table[[#This Row],[Country of Destination]],$T$11:$U$45,2,)</f>
        <v>South Asia</v>
      </c>
      <c r="H1391" s="181" t="s">
        <v>145</v>
      </c>
      <c r="I1391" s="181" t="s">
        <v>270</v>
      </c>
      <c r="J1391" s="183">
        <v>3249912</v>
      </c>
      <c r="K1391" s="184"/>
      <c r="L1391" s="171"/>
      <c r="N1391" s="143"/>
    </row>
    <row r="1392" spans="1:14" s="19" customFormat="1" ht="25.5" x14ac:dyDescent="0.2">
      <c r="A1392" s="179">
        <v>43921</v>
      </c>
      <c r="B1392" s="180" t="s">
        <v>302</v>
      </c>
      <c r="C1392" s="180" t="s">
        <v>303</v>
      </c>
      <c r="D1392" s="181" t="s">
        <v>410</v>
      </c>
      <c r="E1392" s="181" t="s">
        <v>108</v>
      </c>
      <c r="F1392" s="181" t="s">
        <v>68</v>
      </c>
      <c r="G1392" s="182" t="str">
        <f>VLOOKUP(Repository_table[[#This Row],[Country of Destination]],$T$11:$U$45,2,)</f>
        <v>South Asia</v>
      </c>
      <c r="H1392" s="181" t="s">
        <v>161</v>
      </c>
      <c r="I1392" s="181" t="s">
        <v>306</v>
      </c>
      <c r="J1392" s="183">
        <v>3397175</v>
      </c>
      <c r="K1392" s="184"/>
      <c r="L1392" s="171"/>
      <c r="N1392" s="143"/>
    </row>
    <row r="1393" spans="1:14" s="19" customFormat="1" x14ac:dyDescent="0.2">
      <c r="A1393" s="179">
        <v>43921</v>
      </c>
      <c r="B1393" s="180" t="s">
        <v>193</v>
      </c>
      <c r="C1393" s="180" t="s">
        <v>211</v>
      </c>
      <c r="D1393" s="181" t="s">
        <v>262</v>
      </c>
      <c r="E1393" s="181" t="s">
        <v>108</v>
      </c>
      <c r="F1393" s="181" t="s">
        <v>304</v>
      </c>
      <c r="G1393" s="182" t="str">
        <f>VLOOKUP(Repository_table[[#This Row],[Country of Destination]],$T$11:$U$45,2,)</f>
        <v>Europe and Central Asia</v>
      </c>
      <c r="H1393" s="181" t="s">
        <v>414</v>
      </c>
      <c r="I1393" s="181" t="s">
        <v>263</v>
      </c>
      <c r="J1393" s="183">
        <v>3266737</v>
      </c>
      <c r="K1393" s="184"/>
      <c r="L1393" s="171"/>
      <c r="N1393" s="143"/>
    </row>
    <row r="1394" spans="1:14" s="19" customFormat="1" x14ac:dyDescent="0.2">
      <c r="A1394" s="179">
        <v>43921</v>
      </c>
      <c r="B1394" s="180" t="s">
        <v>444</v>
      </c>
      <c r="C1394" s="180" t="s">
        <v>486</v>
      </c>
      <c r="D1394" s="181" t="s">
        <v>473</v>
      </c>
      <c r="E1394" s="181" t="s">
        <v>108</v>
      </c>
      <c r="F1394" s="181" t="s">
        <v>72</v>
      </c>
      <c r="G1394" s="182" t="str">
        <f>VLOOKUP(Repository_table[[#This Row],[Country of Destination]],$T$11:$U$45,2,)</f>
        <v>East Asia and Pacific</v>
      </c>
      <c r="H1394" s="181" t="s">
        <v>216</v>
      </c>
      <c r="I1394" s="181" t="s">
        <v>442</v>
      </c>
      <c r="J1394" s="183">
        <v>3286881</v>
      </c>
      <c r="K1394" s="184"/>
      <c r="L1394" s="171"/>
      <c r="N1394" s="143"/>
    </row>
    <row r="1395" spans="1:14" s="19" customFormat="1" x14ac:dyDescent="0.2">
      <c r="A1395" s="179">
        <v>43921</v>
      </c>
      <c r="B1395" s="180" t="s">
        <v>61</v>
      </c>
      <c r="C1395" s="180" t="s">
        <v>61</v>
      </c>
      <c r="D1395" s="181" t="s">
        <v>252</v>
      </c>
      <c r="E1395" s="181" t="s">
        <v>108</v>
      </c>
      <c r="F1395" s="181" t="s">
        <v>81</v>
      </c>
      <c r="G1395" s="182" t="str">
        <f>VLOOKUP(Repository_table[[#This Row],[Country of Destination]],$T$11:$U$45,2,)</f>
        <v>East Asia and Pacific</v>
      </c>
      <c r="H1395" s="181" t="s">
        <v>420</v>
      </c>
      <c r="I1395" s="181" t="s">
        <v>270</v>
      </c>
      <c r="J1395" s="183">
        <v>3676216</v>
      </c>
      <c r="K1395" s="184"/>
      <c r="L1395" s="171"/>
      <c r="N1395" s="143"/>
    </row>
    <row r="1396" spans="1:14" s="19" customFormat="1" x14ac:dyDescent="0.2">
      <c r="A1396" s="170">
        <v>43922</v>
      </c>
      <c r="B1396" s="173" t="s">
        <v>394</v>
      </c>
      <c r="C1396" s="173" t="s">
        <v>510</v>
      </c>
      <c r="D1396" s="174" t="s">
        <v>496</v>
      </c>
      <c r="E1396" s="174" t="s">
        <v>108</v>
      </c>
      <c r="F1396" s="174" t="s">
        <v>112</v>
      </c>
      <c r="G1396" s="175" t="str">
        <f>VLOOKUP(Repository_table[[#This Row],[Country of Destination]],$T$11:$U$45,2,)</f>
        <v>Latin America and the Caribbean</v>
      </c>
      <c r="H1396" s="174" t="s">
        <v>135</v>
      </c>
      <c r="I1396" s="174" t="s">
        <v>395</v>
      </c>
      <c r="J1396" s="176">
        <v>3802749</v>
      </c>
      <c r="K1396" s="51"/>
      <c r="L1396" s="171"/>
      <c r="N1396" s="143"/>
    </row>
    <row r="1397" spans="1:14" s="19" customFormat="1" x14ac:dyDescent="0.2">
      <c r="A1397" s="170">
        <v>43922</v>
      </c>
      <c r="B1397" s="173" t="s">
        <v>61</v>
      </c>
      <c r="C1397" s="173" t="s">
        <v>61</v>
      </c>
      <c r="D1397" s="174" t="s">
        <v>252</v>
      </c>
      <c r="E1397" s="174" t="s">
        <v>108</v>
      </c>
      <c r="F1397" s="174" t="s">
        <v>109</v>
      </c>
      <c r="G1397" s="175" t="str">
        <f>VLOOKUP(Repository_table[[#This Row],[Country of Destination]],$T$11:$U$45,2,)</f>
        <v>Europe and Central Asia</v>
      </c>
      <c r="H1397" s="174" t="s">
        <v>461</v>
      </c>
      <c r="I1397" s="174" t="s">
        <v>270</v>
      </c>
      <c r="J1397" s="176">
        <v>3602666</v>
      </c>
      <c r="K1397" s="51"/>
      <c r="L1397" s="171"/>
      <c r="N1397" s="143"/>
    </row>
    <row r="1398" spans="1:14" s="19" customFormat="1" x14ac:dyDescent="0.2">
      <c r="A1398" s="170">
        <v>43923</v>
      </c>
      <c r="B1398" s="173" t="s">
        <v>61</v>
      </c>
      <c r="C1398" s="173" t="s">
        <v>61</v>
      </c>
      <c r="D1398" s="174" t="s">
        <v>251</v>
      </c>
      <c r="E1398" s="174" t="s">
        <v>108</v>
      </c>
      <c r="F1398" s="174" t="s">
        <v>113</v>
      </c>
      <c r="G1398" s="175" t="str">
        <f>VLOOKUP(Repository_table[[#This Row],[Country of Destination]],$T$11:$U$45,2,)</f>
        <v>East Asia and Pacific</v>
      </c>
      <c r="H1398" s="174" t="s">
        <v>189</v>
      </c>
      <c r="I1398" s="174" t="s">
        <v>270</v>
      </c>
      <c r="J1398" s="176">
        <v>3247959</v>
      </c>
      <c r="K1398" s="51"/>
      <c r="L1398" s="171"/>
      <c r="N1398" s="143"/>
    </row>
    <row r="1399" spans="1:14" s="19" customFormat="1" ht="25.5" x14ac:dyDescent="0.2">
      <c r="A1399" s="170">
        <v>43924</v>
      </c>
      <c r="B1399" s="173" t="s">
        <v>302</v>
      </c>
      <c r="C1399" s="173" t="s">
        <v>303</v>
      </c>
      <c r="D1399" s="174" t="s">
        <v>410</v>
      </c>
      <c r="E1399" s="174" t="s">
        <v>108</v>
      </c>
      <c r="F1399" s="174" t="s">
        <v>241</v>
      </c>
      <c r="G1399" s="175" t="str">
        <f>VLOOKUP(Repository_table[[#This Row],[Country of Destination]],$T$11:$U$45,2,)</f>
        <v>Europe and Central Asia</v>
      </c>
      <c r="H1399" s="174" t="s">
        <v>237</v>
      </c>
      <c r="I1399" s="174" t="s">
        <v>306</v>
      </c>
      <c r="J1399" s="176">
        <v>3308091</v>
      </c>
      <c r="K1399" s="51"/>
      <c r="L1399" s="171"/>
      <c r="N1399" s="143"/>
    </row>
    <row r="1400" spans="1:14" s="19" customFormat="1" x14ac:dyDescent="0.2">
      <c r="A1400" s="170">
        <v>43924</v>
      </c>
      <c r="B1400" s="173" t="s">
        <v>444</v>
      </c>
      <c r="C1400" s="173" t="s">
        <v>445</v>
      </c>
      <c r="D1400" s="174" t="s">
        <v>441</v>
      </c>
      <c r="E1400" s="174" t="s">
        <v>194</v>
      </c>
      <c r="F1400" s="174" t="s">
        <v>241</v>
      </c>
      <c r="G1400" s="175" t="str">
        <f>VLOOKUP(Repository_table[[#This Row],[Country of Destination]],$T$11:$U$45,2,)</f>
        <v>Europe and Central Asia</v>
      </c>
      <c r="H1400" s="174" t="s">
        <v>141</v>
      </c>
      <c r="I1400" s="174" t="s">
        <v>442</v>
      </c>
      <c r="J1400" s="176">
        <v>2955036</v>
      </c>
      <c r="K1400" s="51"/>
      <c r="L1400" s="195" t="s">
        <v>196</v>
      </c>
      <c r="N1400" s="143"/>
    </row>
    <row r="1401" spans="1:14" s="19" customFormat="1" x14ac:dyDescent="0.2">
      <c r="A1401" s="170">
        <v>43924</v>
      </c>
      <c r="B1401" s="173" t="s">
        <v>61</v>
      </c>
      <c r="C1401" s="173" t="s">
        <v>61</v>
      </c>
      <c r="D1401" s="174" t="s">
        <v>252</v>
      </c>
      <c r="E1401" s="174" t="s">
        <v>108</v>
      </c>
      <c r="F1401" s="174" t="s">
        <v>68</v>
      </c>
      <c r="G1401" s="175" t="str">
        <f>VLOOKUP(Repository_table[[#This Row],[Country of Destination]],$T$11:$U$45,2,)</f>
        <v>South Asia</v>
      </c>
      <c r="H1401" s="174" t="s">
        <v>206</v>
      </c>
      <c r="I1401" s="174" t="s">
        <v>270</v>
      </c>
      <c r="J1401" s="176">
        <v>3238610</v>
      </c>
      <c r="K1401" s="51"/>
      <c r="L1401" s="195"/>
      <c r="N1401" s="143"/>
    </row>
    <row r="1402" spans="1:14" s="19" customFormat="1" x14ac:dyDescent="0.2">
      <c r="A1402" s="170">
        <v>43925</v>
      </c>
      <c r="B1402" s="173" t="s">
        <v>444</v>
      </c>
      <c r="C1402" s="173" t="s">
        <v>486</v>
      </c>
      <c r="D1402" s="174" t="s">
        <v>473</v>
      </c>
      <c r="E1402" s="174" t="s">
        <v>108</v>
      </c>
      <c r="F1402" s="174" t="s">
        <v>333</v>
      </c>
      <c r="G1402" s="175" t="str">
        <f>VLOOKUP(Repository_table[[#This Row],[Country of Destination]],$T$11:$U$45,2,)</f>
        <v>East Asia and Pacific</v>
      </c>
      <c r="H1402" s="174" t="s">
        <v>257</v>
      </c>
      <c r="I1402" s="174" t="s">
        <v>442</v>
      </c>
      <c r="J1402" s="176">
        <v>3697282</v>
      </c>
      <c r="K1402" s="51"/>
      <c r="L1402" s="195"/>
      <c r="N1402" s="143"/>
    </row>
    <row r="1403" spans="1:14" s="19" customFormat="1" x14ac:dyDescent="0.2">
      <c r="A1403" s="170">
        <v>43925</v>
      </c>
      <c r="B1403" s="173" t="s">
        <v>61</v>
      </c>
      <c r="C1403" s="173" t="s">
        <v>61</v>
      </c>
      <c r="D1403" s="174" t="s">
        <v>252</v>
      </c>
      <c r="E1403" s="174" t="s">
        <v>108</v>
      </c>
      <c r="F1403" s="174" t="s">
        <v>333</v>
      </c>
      <c r="G1403" s="175" t="str">
        <f>VLOOKUP(Repository_table[[#This Row],[Country of Destination]],$T$11:$U$45,2,)</f>
        <v>East Asia and Pacific</v>
      </c>
      <c r="H1403" s="174" t="s">
        <v>180</v>
      </c>
      <c r="I1403" s="174" t="s">
        <v>270</v>
      </c>
      <c r="J1403" s="176">
        <v>3669553</v>
      </c>
      <c r="K1403" s="51"/>
      <c r="L1403" s="195"/>
      <c r="N1403" s="143"/>
    </row>
    <row r="1404" spans="1:14" s="19" customFormat="1" ht="25.5" x14ac:dyDescent="0.2">
      <c r="A1404" s="170">
        <v>43926</v>
      </c>
      <c r="B1404" s="173" t="s">
        <v>302</v>
      </c>
      <c r="C1404" s="173" t="s">
        <v>303</v>
      </c>
      <c r="D1404" s="174" t="s">
        <v>410</v>
      </c>
      <c r="E1404" s="174" t="s">
        <v>108</v>
      </c>
      <c r="F1404" s="174" t="s">
        <v>72</v>
      </c>
      <c r="G1404" s="175" t="str">
        <f>VLOOKUP(Repository_table[[#This Row],[Country of Destination]],$T$11:$U$45,2,)</f>
        <v>East Asia and Pacific</v>
      </c>
      <c r="H1404" s="174" t="s">
        <v>235</v>
      </c>
      <c r="I1404" s="174" t="s">
        <v>306</v>
      </c>
      <c r="J1404" s="176">
        <v>3517369</v>
      </c>
      <c r="K1404" s="51"/>
      <c r="L1404" s="195"/>
      <c r="N1404" s="143"/>
    </row>
    <row r="1405" spans="1:14" s="19" customFormat="1" x14ac:dyDescent="0.2">
      <c r="A1405" s="170">
        <v>43926</v>
      </c>
      <c r="B1405" s="173" t="s">
        <v>61</v>
      </c>
      <c r="C1405" s="173" t="s">
        <v>61</v>
      </c>
      <c r="D1405" s="174" t="s">
        <v>407</v>
      </c>
      <c r="E1405" s="174" t="s">
        <v>108</v>
      </c>
      <c r="F1405" s="174" t="s">
        <v>197</v>
      </c>
      <c r="G1405" s="175" t="str">
        <f>VLOOKUP(Repository_table[[#This Row],[Country of Destination]],$T$11:$U$45,2,)</f>
        <v>Europe and Central Asia</v>
      </c>
      <c r="H1405" s="174" t="s">
        <v>362</v>
      </c>
      <c r="I1405" s="174" t="s">
        <v>270</v>
      </c>
      <c r="J1405" s="176">
        <v>3037744</v>
      </c>
      <c r="K1405" s="51"/>
      <c r="L1405" s="195"/>
      <c r="N1405" s="143"/>
    </row>
    <row r="1406" spans="1:14" s="19" customFormat="1" x14ac:dyDescent="0.2">
      <c r="A1406" s="170">
        <v>43927</v>
      </c>
      <c r="B1406" s="173" t="s">
        <v>394</v>
      </c>
      <c r="C1406" s="173" t="s">
        <v>468</v>
      </c>
      <c r="D1406" s="174" t="s">
        <v>423</v>
      </c>
      <c r="E1406" s="174" t="s">
        <v>108</v>
      </c>
      <c r="F1406" s="174" t="s">
        <v>197</v>
      </c>
      <c r="G1406" s="175" t="str">
        <f>VLOOKUP(Repository_table[[#This Row],[Country of Destination]],$T$11:$U$45,2,)</f>
        <v>Europe and Central Asia</v>
      </c>
      <c r="H1406" s="174" t="s">
        <v>143</v>
      </c>
      <c r="I1406" s="174" t="s">
        <v>395</v>
      </c>
      <c r="J1406" s="176">
        <v>3332805</v>
      </c>
      <c r="K1406" s="51"/>
      <c r="L1406" s="195"/>
      <c r="N1406" s="143"/>
    </row>
    <row r="1407" spans="1:14" s="19" customFormat="1" x14ac:dyDescent="0.2">
      <c r="A1407" s="170">
        <v>43928</v>
      </c>
      <c r="B1407" s="173" t="s">
        <v>394</v>
      </c>
      <c r="C1407" s="173" t="s">
        <v>470</v>
      </c>
      <c r="D1407" s="174" t="s">
        <v>423</v>
      </c>
      <c r="E1407" s="174" t="s">
        <v>108</v>
      </c>
      <c r="F1407" s="174" t="s">
        <v>253</v>
      </c>
      <c r="G1407" s="175" t="str">
        <f>VLOOKUP(Repository_table[[#This Row],[Country of Destination]],$T$11:$U$45,2,)</f>
        <v>Europe and Central Asia</v>
      </c>
      <c r="H1407" s="174" t="s">
        <v>384</v>
      </c>
      <c r="I1407" s="174" t="s">
        <v>395</v>
      </c>
      <c r="J1407" s="176">
        <v>3135257</v>
      </c>
      <c r="K1407" s="51"/>
      <c r="L1407" s="195"/>
      <c r="N1407" s="143"/>
    </row>
    <row r="1408" spans="1:14" s="19" customFormat="1" x14ac:dyDescent="0.2">
      <c r="A1408" s="170">
        <v>43928</v>
      </c>
      <c r="B1408" s="173" t="s">
        <v>193</v>
      </c>
      <c r="C1408" s="173" t="s">
        <v>212</v>
      </c>
      <c r="D1408" s="174" t="s">
        <v>262</v>
      </c>
      <c r="E1408" s="174" t="s">
        <v>108</v>
      </c>
      <c r="F1408" s="174" t="s">
        <v>72</v>
      </c>
      <c r="G1408" s="175" t="str">
        <f>VLOOKUP(Repository_table[[#This Row],[Country of Destination]],$T$11:$U$45,2,)</f>
        <v>East Asia and Pacific</v>
      </c>
      <c r="H1408" s="174" t="s">
        <v>408</v>
      </c>
      <c r="I1408" s="174" t="s">
        <v>263</v>
      </c>
      <c r="J1408" s="176">
        <v>3475108</v>
      </c>
      <c r="K1408" s="51"/>
      <c r="L1408" s="195"/>
      <c r="N1408" s="143"/>
    </row>
    <row r="1409" spans="1:14" s="19" customFormat="1" x14ac:dyDescent="0.2">
      <c r="A1409" s="170">
        <v>43928</v>
      </c>
      <c r="B1409" s="173" t="s">
        <v>61</v>
      </c>
      <c r="C1409" s="173" t="s">
        <v>61</v>
      </c>
      <c r="D1409" s="174" t="s">
        <v>428</v>
      </c>
      <c r="E1409" s="174" t="s">
        <v>108</v>
      </c>
      <c r="F1409" s="174" t="s">
        <v>304</v>
      </c>
      <c r="G1409" s="175" t="str">
        <f>VLOOKUP(Repository_table[[#This Row],[Country of Destination]],$T$11:$U$45,2,)</f>
        <v>Europe and Central Asia</v>
      </c>
      <c r="H1409" s="174" t="s">
        <v>294</v>
      </c>
      <c r="I1409" s="174" t="s">
        <v>270</v>
      </c>
      <c r="J1409" s="176">
        <v>3233114</v>
      </c>
      <c r="K1409" s="51"/>
      <c r="L1409" s="195"/>
      <c r="N1409" s="143"/>
    </row>
    <row r="1410" spans="1:14" s="19" customFormat="1" x14ac:dyDescent="0.2">
      <c r="A1410" s="170">
        <v>43929</v>
      </c>
      <c r="B1410" s="173" t="s">
        <v>193</v>
      </c>
      <c r="C1410" s="173" t="s">
        <v>211</v>
      </c>
      <c r="D1410" s="174" t="s">
        <v>262</v>
      </c>
      <c r="E1410" s="174" t="s">
        <v>108</v>
      </c>
      <c r="F1410" s="174" t="s">
        <v>69</v>
      </c>
      <c r="G1410" s="175" t="str">
        <f>VLOOKUP(Repository_table[[#This Row],[Country of Destination]],$T$11:$U$45,2,)</f>
        <v>Europe and Central Asia</v>
      </c>
      <c r="H1410" s="174" t="s">
        <v>213</v>
      </c>
      <c r="I1410" s="174" t="s">
        <v>263</v>
      </c>
      <c r="J1410" s="176">
        <v>3411330</v>
      </c>
      <c r="K1410" s="51"/>
      <c r="L1410" s="195"/>
      <c r="N1410" s="143"/>
    </row>
    <row r="1411" spans="1:14" s="19" customFormat="1" x14ac:dyDescent="0.2">
      <c r="A1411" s="170">
        <v>43929</v>
      </c>
      <c r="B1411" s="173" t="s">
        <v>444</v>
      </c>
      <c r="C1411" s="173" t="s">
        <v>486</v>
      </c>
      <c r="D1411" s="174" t="s">
        <v>473</v>
      </c>
      <c r="E1411" s="174" t="s">
        <v>108</v>
      </c>
      <c r="F1411" s="174" t="s">
        <v>81</v>
      </c>
      <c r="G1411" s="175" t="str">
        <f>VLOOKUP(Repository_table[[#This Row],[Country of Destination]],$T$11:$U$45,2,)</f>
        <v>East Asia and Pacific</v>
      </c>
      <c r="H1411" s="174" t="s">
        <v>453</v>
      </c>
      <c r="I1411" s="174" t="s">
        <v>442</v>
      </c>
      <c r="J1411" s="176">
        <v>3830433</v>
      </c>
      <c r="K1411" s="51"/>
      <c r="L1411" s="195"/>
      <c r="N1411" s="143"/>
    </row>
    <row r="1412" spans="1:14" s="19" customFormat="1" ht="25.5" x14ac:dyDescent="0.2">
      <c r="A1412" s="170">
        <v>43930</v>
      </c>
      <c r="B1412" s="173" t="s">
        <v>302</v>
      </c>
      <c r="C1412" s="173" t="s">
        <v>303</v>
      </c>
      <c r="D1412" s="174" t="s">
        <v>410</v>
      </c>
      <c r="E1412" s="174" t="s">
        <v>108</v>
      </c>
      <c r="F1412" s="174" t="s">
        <v>374</v>
      </c>
      <c r="G1412" s="175" t="str">
        <f>VLOOKUP(Repository_table[[#This Row],[Country of Destination]],$T$11:$U$45,2,)</f>
        <v>Europe and Central Asia</v>
      </c>
      <c r="H1412" s="174" t="s">
        <v>264</v>
      </c>
      <c r="I1412" s="174" t="s">
        <v>306</v>
      </c>
      <c r="J1412" s="176">
        <v>3323701</v>
      </c>
      <c r="K1412" s="51"/>
      <c r="L1412" s="195"/>
      <c r="N1412" s="143"/>
    </row>
    <row r="1413" spans="1:14" s="19" customFormat="1" x14ac:dyDescent="0.2">
      <c r="A1413" s="170">
        <v>43930</v>
      </c>
      <c r="B1413" s="173" t="s">
        <v>444</v>
      </c>
      <c r="C1413" s="173" t="s">
        <v>445</v>
      </c>
      <c r="D1413" s="174" t="s">
        <v>441</v>
      </c>
      <c r="E1413" s="174" t="s">
        <v>194</v>
      </c>
      <c r="F1413" s="174" t="s">
        <v>332</v>
      </c>
      <c r="G1413" s="175" t="str">
        <f>VLOOKUP(Repository_table[[#This Row],[Country of Destination]],$T$11:$U$45,2,)</f>
        <v>Europe and Central Asia</v>
      </c>
      <c r="H1413" s="174" t="s">
        <v>335</v>
      </c>
      <c r="I1413" s="174" t="s">
        <v>442</v>
      </c>
      <c r="J1413" s="176">
        <v>2944627</v>
      </c>
      <c r="K1413" s="51"/>
      <c r="L1413" s="195" t="s">
        <v>196</v>
      </c>
      <c r="N1413" s="143"/>
    </row>
    <row r="1414" spans="1:14" s="19" customFormat="1" x14ac:dyDescent="0.2">
      <c r="A1414" s="170">
        <v>43930</v>
      </c>
      <c r="B1414" s="173" t="s">
        <v>61</v>
      </c>
      <c r="C1414" s="173" t="s">
        <v>61</v>
      </c>
      <c r="D1414" s="174" t="s">
        <v>251</v>
      </c>
      <c r="E1414" s="174" t="s">
        <v>108</v>
      </c>
      <c r="F1414" s="174" t="s">
        <v>112</v>
      </c>
      <c r="G1414" s="175" t="str">
        <f>VLOOKUP(Repository_table[[#This Row],[Country of Destination]],$T$11:$U$45,2,)</f>
        <v>Latin America and the Caribbean</v>
      </c>
      <c r="H1414" s="174" t="s">
        <v>140</v>
      </c>
      <c r="I1414" s="174" t="s">
        <v>270</v>
      </c>
      <c r="J1414" s="176">
        <v>3275576</v>
      </c>
      <c r="K1414" s="51"/>
      <c r="L1414" s="195"/>
      <c r="N1414" s="143"/>
    </row>
    <row r="1415" spans="1:14" s="19" customFormat="1" x14ac:dyDescent="0.2">
      <c r="A1415" s="170">
        <v>43931</v>
      </c>
      <c r="B1415" s="173" t="s">
        <v>61</v>
      </c>
      <c r="C1415" s="173" t="s">
        <v>61</v>
      </c>
      <c r="D1415" s="174" t="s">
        <v>251</v>
      </c>
      <c r="E1415" s="174" t="s">
        <v>108</v>
      </c>
      <c r="F1415" s="174" t="s">
        <v>113</v>
      </c>
      <c r="G1415" s="175" t="str">
        <f>VLOOKUP(Repository_table[[#This Row],[Country of Destination]],$T$11:$U$45,2,)</f>
        <v>East Asia and Pacific</v>
      </c>
      <c r="H1415" s="174" t="s">
        <v>142</v>
      </c>
      <c r="I1415" s="174" t="s">
        <v>270</v>
      </c>
      <c r="J1415" s="176">
        <v>3238933</v>
      </c>
      <c r="K1415" s="51"/>
      <c r="L1415" s="195"/>
      <c r="N1415" s="143"/>
    </row>
    <row r="1416" spans="1:14" s="19" customFormat="1" x14ac:dyDescent="0.2">
      <c r="A1416" s="170">
        <v>43932</v>
      </c>
      <c r="B1416" s="173" t="s">
        <v>394</v>
      </c>
      <c r="C1416" s="173" t="s">
        <v>468</v>
      </c>
      <c r="D1416" s="174" t="s">
        <v>423</v>
      </c>
      <c r="E1416" s="174" t="s">
        <v>108</v>
      </c>
      <c r="F1416" s="174" t="s">
        <v>69</v>
      </c>
      <c r="G1416" s="175" t="str">
        <f>VLOOKUP(Repository_table[[#This Row],[Country of Destination]],$T$11:$U$45,2,)</f>
        <v>Europe and Central Asia</v>
      </c>
      <c r="H1416" s="174" t="s">
        <v>523</v>
      </c>
      <c r="I1416" s="174" t="s">
        <v>395</v>
      </c>
      <c r="J1416" s="176">
        <v>3693607</v>
      </c>
      <c r="K1416" s="51"/>
      <c r="L1416" s="195"/>
      <c r="N1416" s="143"/>
    </row>
    <row r="1417" spans="1:14" s="19" customFormat="1" ht="25.5" x14ac:dyDescent="0.2">
      <c r="A1417" s="170">
        <v>43932</v>
      </c>
      <c r="B1417" s="173" t="s">
        <v>302</v>
      </c>
      <c r="C1417" s="173" t="s">
        <v>303</v>
      </c>
      <c r="D1417" s="174" t="s">
        <v>410</v>
      </c>
      <c r="E1417" s="174" t="s">
        <v>108</v>
      </c>
      <c r="F1417" s="174" t="s">
        <v>241</v>
      </c>
      <c r="G1417" s="175" t="str">
        <f>VLOOKUP(Repository_table[[#This Row],[Country of Destination]],$T$11:$U$45,2,)</f>
        <v>Europe and Central Asia</v>
      </c>
      <c r="H1417" s="174" t="s">
        <v>436</v>
      </c>
      <c r="I1417" s="174" t="s">
        <v>306</v>
      </c>
      <c r="J1417" s="176">
        <v>3272959</v>
      </c>
      <c r="K1417" s="51"/>
      <c r="L1417" s="195"/>
      <c r="N1417" s="143"/>
    </row>
    <row r="1418" spans="1:14" s="19" customFormat="1" x14ac:dyDescent="0.2">
      <c r="A1418" s="170">
        <v>43932</v>
      </c>
      <c r="B1418" s="173" t="s">
        <v>61</v>
      </c>
      <c r="C1418" s="173" t="s">
        <v>61</v>
      </c>
      <c r="D1418" s="174" t="s">
        <v>251</v>
      </c>
      <c r="E1418" s="174" t="s">
        <v>108</v>
      </c>
      <c r="F1418" s="174" t="s">
        <v>112</v>
      </c>
      <c r="G1418" s="175" t="str">
        <f>VLOOKUP(Repository_table[[#This Row],[Country of Destination]],$T$11:$U$45,2,)</f>
        <v>Latin America and the Caribbean</v>
      </c>
      <c r="H1418" s="174" t="s">
        <v>337</v>
      </c>
      <c r="I1418" s="174" t="s">
        <v>270</v>
      </c>
      <c r="J1418" s="176">
        <v>3352640</v>
      </c>
      <c r="K1418" s="51"/>
      <c r="L1418" s="195"/>
      <c r="N1418" s="143"/>
    </row>
    <row r="1419" spans="1:14" s="19" customFormat="1" x14ac:dyDescent="0.2">
      <c r="A1419" s="170">
        <v>43933</v>
      </c>
      <c r="B1419" s="173" t="s">
        <v>444</v>
      </c>
      <c r="C1419" s="173" t="s">
        <v>486</v>
      </c>
      <c r="D1419" s="174" t="s">
        <v>473</v>
      </c>
      <c r="E1419" s="174" t="s">
        <v>108</v>
      </c>
      <c r="F1419" s="174" t="s">
        <v>204</v>
      </c>
      <c r="G1419" s="175" t="str">
        <f>VLOOKUP(Repository_table[[#This Row],[Country of Destination]],$T$11:$U$45,2,)</f>
        <v>Europe and Central Asia</v>
      </c>
      <c r="H1419" s="174" t="s">
        <v>281</v>
      </c>
      <c r="I1419" s="174" t="s">
        <v>442</v>
      </c>
      <c r="J1419" s="176">
        <v>3832774</v>
      </c>
      <c r="K1419" s="51"/>
      <c r="L1419" s="195"/>
      <c r="N1419" s="143"/>
    </row>
    <row r="1420" spans="1:14" s="19" customFormat="1" x14ac:dyDescent="0.2">
      <c r="A1420" s="170">
        <v>43933</v>
      </c>
      <c r="B1420" s="173" t="s">
        <v>61</v>
      </c>
      <c r="C1420" s="173" t="s">
        <v>61</v>
      </c>
      <c r="D1420" s="174" t="s">
        <v>252</v>
      </c>
      <c r="E1420" s="174" t="s">
        <v>108</v>
      </c>
      <c r="F1420" s="174" t="s">
        <v>197</v>
      </c>
      <c r="G1420" s="175" t="str">
        <f>VLOOKUP(Repository_table[[#This Row],[Country of Destination]],$T$11:$U$45,2,)</f>
        <v>Europe and Central Asia</v>
      </c>
      <c r="H1420" s="174" t="s">
        <v>80</v>
      </c>
      <c r="I1420" s="174" t="s">
        <v>270</v>
      </c>
      <c r="J1420" s="176">
        <v>3514046</v>
      </c>
      <c r="K1420" s="51"/>
      <c r="L1420" s="195"/>
      <c r="N1420" s="143"/>
    </row>
    <row r="1421" spans="1:14" s="19" customFormat="1" x14ac:dyDescent="0.2">
      <c r="A1421" s="170">
        <v>43934</v>
      </c>
      <c r="B1421" s="173" t="s">
        <v>61</v>
      </c>
      <c r="C1421" s="173" t="s">
        <v>61</v>
      </c>
      <c r="D1421" s="174" t="s">
        <v>252</v>
      </c>
      <c r="E1421" s="174" t="s">
        <v>108</v>
      </c>
      <c r="F1421" s="174" t="s">
        <v>286</v>
      </c>
      <c r="G1421" s="175" t="str">
        <f>VLOOKUP(Repository_table[[#This Row],[Country of Destination]],$T$11:$U$45,2,)</f>
        <v>Europe and Central Asia</v>
      </c>
      <c r="H1421" s="174" t="s">
        <v>437</v>
      </c>
      <c r="I1421" s="174" t="s">
        <v>270</v>
      </c>
      <c r="J1421" s="176">
        <v>3523038</v>
      </c>
      <c r="K1421" s="51"/>
      <c r="L1421" s="195"/>
      <c r="N1421" s="143"/>
    </row>
    <row r="1422" spans="1:14" s="19" customFormat="1" x14ac:dyDescent="0.2">
      <c r="A1422" s="170">
        <v>43935</v>
      </c>
      <c r="B1422" s="173" t="s">
        <v>394</v>
      </c>
      <c r="C1422" s="173" t="s">
        <v>470</v>
      </c>
      <c r="D1422" s="174" t="s">
        <v>423</v>
      </c>
      <c r="E1422" s="174" t="s">
        <v>108</v>
      </c>
      <c r="F1422" s="174" t="s">
        <v>197</v>
      </c>
      <c r="G1422" s="175" t="str">
        <f>VLOOKUP(Repository_table[[#This Row],[Country of Destination]],$T$11:$U$45,2,)</f>
        <v>Europe and Central Asia</v>
      </c>
      <c r="H1422" s="174" t="s">
        <v>509</v>
      </c>
      <c r="I1422" s="174" t="s">
        <v>395</v>
      </c>
      <c r="J1422" s="176">
        <v>3056537</v>
      </c>
      <c r="K1422" s="51"/>
      <c r="L1422" s="195"/>
      <c r="N1422" s="143"/>
    </row>
    <row r="1423" spans="1:14" s="19" customFormat="1" ht="25.5" x14ac:dyDescent="0.2">
      <c r="A1423" s="170">
        <v>43935</v>
      </c>
      <c r="B1423" s="173" t="s">
        <v>302</v>
      </c>
      <c r="C1423" s="173" t="s">
        <v>303</v>
      </c>
      <c r="D1423" s="174" t="s">
        <v>410</v>
      </c>
      <c r="E1423" s="174" t="s">
        <v>108</v>
      </c>
      <c r="F1423" s="174" t="s">
        <v>241</v>
      </c>
      <c r="G1423" s="175" t="str">
        <f>VLOOKUP(Repository_table[[#This Row],[Country of Destination]],$T$11:$U$45,2,)</f>
        <v>Europe and Central Asia</v>
      </c>
      <c r="H1423" s="174" t="s">
        <v>218</v>
      </c>
      <c r="I1423" s="174" t="s">
        <v>306</v>
      </c>
      <c r="J1423" s="176">
        <v>3437187</v>
      </c>
      <c r="K1423" s="51"/>
      <c r="L1423" s="195"/>
      <c r="N1423" s="143"/>
    </row>
    <row r="1424" spans="1:14" s="19" customFormat="1" x14ac:dyDescent="0.2">
      <c r="A1424" s="170">
        <v>43935</v>
      </c>
      <c r="B1424" s="173" t="s">
        <v>61</v>
      </c>
      <c r="C1424" s="173" t="s">
        <v>61</v>
      </c>
      <c r="D1424" s="174" t="s">
        <v>252</v>
      </c>
      <c r="E1424" s="174" t="s">
        <v>108</v>
      </c>
      <c r="F1424" s="174" t="s">
        <v>109</v>
      </c>
      <c r="G1424" s="175" t="str">
        <f>VLOOKUP(Repository_table[[#This Row],[Country of Destination]],$T$11:$U$45,2,)</f>
        <v>Europe and Central Asia</v>
      </c>
      <c r="H1424" s="174" t="s">
        <v>260</v>
      </c>
      <c r="I1424" s="174" t="s">
        <v>270</v>
      </c>
      <c r="J1424" s="176">
        <v>3493041</v>
      </c>
      <c r="K1424" s="51"/>
      <c r="L1424" s="195"/>
      <c r="N1424" s="143"/>
    </row>
    <row r="1425" spans="1:14" s="19" customFormat="1" x14ac:dyDescent="0.2">
      <c r="A1425" s="170">
        <v>43936</v>
      </c>
      <c r="B1425" s="173" t="s">
        <v>394</v>
      </c>
      <c r="C1425" s="173" t="s">
        <v>468</v>
      </c>
      <c r="D1425" s="174" t="s">
        <v>423</v>
      </c>
      <c r="E1425" s="174" t="s">
        <v>108</v>
      </c>
      <c r="F1425" s="174" t="s">
        <v>241</v>
      </c>
      <c r="G1425" s="175" t="str">
        <f>VLOOKUP(Repository_table[[#This Row],[Country of Destination]],$T$11:$U$45,2,)</f>
        <v>Europe and Central Asia</v>
      </c>
      <c r="H1425" s="174" t="s">
        <v>173</v>
      </c>
      <c r="I1425" s="174" t="s">
        <v>395</v>
      </c>
      <c r="J1425" s="176">
        <v>3282825</v>
      </c>
      <c r="K1425" s="51"/>
      <c r="L1425" s="195"/>
      <c r="N1425" s="143"/>
    </row>
    <row r="1426" spans="1:14" s="19" customFormat="1" ht="25.5" x14ac:dyDescent="0.2">
      <c r="A1426" s="170">
        <v>43936</v>
      </c>
      <c r="B1426" s="173" t="s">
        <v>302</v>
      </c>
      <c r="C1426" s="173" t="s">
        <v>303</v>
      </c>
      <c r="D1426" s="174" t="s">
        <v>410</v>
      </c>
      <c r="E1426" s="174" t="s">
        <v>108</v>
      </c>
      <c r="F1426" s="174" t="s">
        <v>241</v>
      </c>
      <c r="G1426" s="175" t="str">
        <f>VLOOKUP(Repository_table[[#This Row],[Country of Destination]],$T$11:$U$45,2,)</f>
        <v>Europe and Central Asia</v>
      </c>
      <c r="H1426" s="174" t="s">
        <v>209</v>
      </c>
      <c r="I1426" s="174" t="s">
        <v>306</v>
      </c>
      <c r="J1426" s="176">
        <v>3208077</v>
      </c>
      <c r="K1426" s="51"/>
      <c r="L1426" s="195"/>
      <c r="N1426" s="143"/>
    </row>
    <row r="1427" spans="1:14" s="19" customFormat="1" x14ac:dyDescent="0.2">
      <c r="A1427" s="170">
        <v>43936</v>
      </c>
      <c r="B1427" s="173" t="s">
        <v>61</v>
      </c>
      <c r="C1427" s="173" t="s">
        <v>61</v>
      </c>
      <c r="D1427" s="174" t="s">
        <v>429</v>
      </c>
      <c r="E1427" s="174" t="s">
        <v>108</v>
      </c>
      <c r="F1427" s="174" t="s">
        <v>276</v>
      </c>
      <c r="G1427" s="175" t="str">
        <f>VLOOKUP(Repository_table[[#This Row],[Country of Destination]],$T$11:$U$45,2,)</f>
        <v>Latin America and the Caribbean</v>
      </c>
      <c r="H1427" s="174" t="s">
        <v>223</v>
      </c>
      <c r="I1427" s="174" t="s">
        <v>270</v>
      </c>
      <c r="J1427" s="176">
        <v>2865423</v>
      </c>
      <c r="K1427" s="51"/>
      <c r="L1427" s="195"/>
      <c r="N1427" s="143"/>
    </row>
    <row r="1428" spans="1:14" s="19" customFormat="1" x14ac:dyDescent="0.2">
      <c r="A1428" s="170">
        <v>43937</v>
      </c>
      <c r="B1428" s="173" t="s">
        <v>61</v>
      </c>
      <c r="C1428" s="173" t="s">
        <v>61</v>
      </c>
      <c r="D1428" s="174" t="s">
        <v>251</v>
      </c>
      <c r="E1428" s="174" t="s">
        <v>108</v>
      </c>
      <c r="F1428" s="174" t="s">
        <v>113</v>
      </c>
      <c r="G1428" s="175" t="str">
        <f>VLOOKUP(Repository_table[[#This Row],[Country of Destination]],$T$11:$U$45,2,)</f>
        <v>East Asia and Pacific</v>
      </c>
      <c r="H1428" s="174" t="s">
        <v>188</v>
      </c>
      <c r="I1428" s="174" t="s">
        <v>270</v>
      </c>
      <c r="J1428" s="176">
        <v>3693089</v>
      </c>
      <c r="K1428" s="51"/>
      <c r="L1428" s="195"/>
      <c r="N1428" s="143"/>
    </row>
    <row r="1429" spans="1:14" s="19" customFormat="1" x14ac:dyDescent="0.2">
      <c r="A1429" s="170">
        <v>43938</v>
      </c>
      <c r="B1429" s="173" t="s">
        <v>193</v>
      </c>
      <c r="C1429" s="173" t="s">
        <v>211</v>
      </c>
      <c r="D1429" s="174" t="s">
        <v>262</v>
      </c>
      <c r="E1429" s="174" t="s">
        <v>108</v>
      </c>
      <c r="F1429" s="174" t="s">
        <v>204</v>
      </c>
      <c r="G1429" s="175" t="str">
        <f>VLOOKUP(Repository_table[[#This Row],[Country of Destination]],$T$11:$U$45,2,)</f>
        <v>Europe and Central Asia</v>
      </c>
      <c r="H1429" s="174" t="s">
        <v>244</v>
      </c>
      <c r="I1429" s="174" t="s">
        <v>263</v>
      </c>
      <c r="J1429" s="176">
        <v>3228243</v>
      </c>
      <c r="K1429" s="51"/>
      <c r="L1429" s="195"/>
      <c r="N1429" s="143"/>
    </row>
    <row r="1430" spans="1:14" s="19" customFormat="1" x14ac:dyDescent="0.2">
      <c r="A1430" s="170">
        <v>43938</v>
      </c>
      <c r="B1430" s="173" t="s">
        <v>61</v>
      </c>
      <c r="C1430" s="173" t="s">
        <v>61</v>
      </c>
      <c r="D1430" s="174" t="s">
        <v>522</v>
      </c>
      <c r="E1430" s="174" t="s">
        <v>194</v>
      </c>
      <c r="F1430" s="174" t="s">
        <v>72</v>
      </c>
      <c r="G1430" s="175" t="str">
        <f>VLOOKUP(Repository_table[[#This Row],[Country of Destination]],$T$11:$U$45,2,)</f>
        <v>East Asia and Pacific</v>
      </c>
      <c r="H1430" s="174" t="s">
        <v>279</v>
      </c>
      <c r="I1430" s="174" t="s">
        <v>270</v>
      </c>
      <c r="J1430" s="176">
        <v>3573228</v>
      </c>
      <c r="K1430" s="51"/>
      <c r="L1430" s="195"/>
      <c r="N1430" s="143"/>
    </row>
    <row r="1431" spans="1:14" s="19" customFormat="1" ht="25.5" x14ac:dyDescent="0.2">
      <c r="A1431" s="170">
        <v>43939</v>
      </c>
      <c r="B1431" s="173" t="s">
        <v>302</v>
      </c>
      <c r="C1431" s="173" t="s">
        <v>303</v>
      </c>
      <c r="D1431" s="174" t="s">
        <v>410</v>
      </c>
      <c r="E1431" s="174" t="s">
        <v>108</v>
      </c>
      <c r="F1431" s="174" t="s">
        <v>72</v>
      </c>
      <c r="G1431" s="175" t="str">
        <f>VLOOKUP(Repository_table[[#This Row],[Country of Destination]],$T$11:$U$45,2,)</f>
        <v>East Asia and Pacific</v>
      </c>
      <c r="H1431" s="174" t="s">
        <v>110</v>
      </c>
      <c r="I1431" s="174" t="s">
        <v>306</v>
      </c>
      <c r="J1431" s="176">
        <v>3632653</v>
      </c>
      <c r="K1431" s="51"/>
      <c r="L1431" s="195"/>
      <c r="N1431" s="143"/>
    </row>
    <row r="1432" spans="1:14" s="19" customFormat="1" x14ac:dyDescent="0.2">
      <c r="A1432" s="170">
        <v>43939</v>
      </c>
      <c r="B1432" s="173" t="s">
        <v>61</v>
      </c>
      <c r="C1432" s="173" t="s">
        <v>61</v>
      </c>
      <c r="D1432" s="174" t="s">
        <v>428</v>
      </c>
      <c r="E1432" s="174" t="s">
        <v>108</v>
      </c>
      <c r="F1432" s="174" t="s">
        <v>109</v>
      </c>
      <c r="G1432" s="175" t="str">
        <f>VLOOKUP(Repository_table[[#This Row],[Country of Destination]],$T$11:$U$45,2,)</f>
        <v>Europe and Central Asia</v>
      </c>
      <c r="H1432" s="174" t="s">
        <v>511</v>
      </c>
      <c r="I1432" s="174" t="s">
        <v>270</v>
      </c>
      <c r="J1432" s="176">
        <v>3661097</v>
      </c>
      <c r="K1432" s="51"/>
      <c r="L1432" s="195"/>
      <c r="N1432" s="143"/>
    </row>
    <row r="1433" spans="1:14" s="19" customFormat="1" x14ac:dyDescent="0.2">
      <c r="A1433" s="170">
        <v>43940</v>
      </c>
      <c r="B1433" s="173" t="s">
        <v>394</v>
      </c>
      <c r="C1433" s="173" t="s">
        <v>468</v>
      </c>
      <c r="D1433" s="174" t="s">
        <v>423</v>
      </c>
      <c r="E1433" s="174" t="s">
        <v>108</v>
      </c>
      <c r="F1433" s="174" t="s">
        <v>81</v>
      </c>
      <c r="G1433" s="175" t="str">
        <f>VLOOKUP(Repository_table[[#This Row],[Country of Destination]],$T$11:$U$45,2,)</f>
        <v>East Asia and Pacific</v>
      </c>
      <c r="H1433" s="174" t="s">
        <v>440</v>
      </c>
      <c r="I1433" s="174" t="s">
        <v>395</v>
      </c>
      <c r="J1433" s="176">
        <v>3487720</v>
      </c>
      <c r="K1433" s="51"/>
      <c r="L1433" s="195"/>
      <c r="N1433" s="143"/>
    </row>
    <row r="1434" spans="1:14" s="19" customFormat="1" x14ac:dyDescent="0.2">
      <c r="A1434" s="170">
        <v>43940</v>
      </c>
      <c r="B1434" s="173" t="s">
        <v>193</v>
      </c>
      <c r="C1434" s="173" t="s">
        <v>212</v>
      </c>
      <c r="D1434" s="174" t="s">
        <v>262</v>
      </c>
      <c r="E1434" s="174" t="s">
        <v>108</v>
      </c>
      <c r="F1434" s="174" t="s">
        <v>241</v>
      </c>
      <c r="G1434" s="175" t="str">
        <f>VLOOKUP(Repository_table[[#This Row],[Country of Destination]],$T$11:$U$45,2,)</f>
        <v>Europe and Central Asia</v>
      </c>
      <c r="H1434" s="174" t="s">
        <v>466</v>
      </c>
      <c r="I1434" s="174" t="s">
        <v>263</v>
      </c>
      <c r="J1434" s="176">
        <v>3478597</v>
      </c>
      <c r="K1434" s="51"/>
      <c r="L1434" s="195"/>
      <c r="N1434" s="143"/>
    </row>
    <row r="1435" spans="1:14" s="19" customFormat="1" x14ac:dyDescent="0.2">
      <c r="A1435" s="170">
        <v>43940</v>
      </c>
      <c r="B1435" s="173" t="s">
        <v>444</v>
      </c>
      <c r="C1435" s="173" t="s">
        <v>486</v>
      </c>
      <c r="D1435" s="174" t="s">
        <v>473</v>
      </c>
      <c r="E1435" s="174" t="s">
        <v>108</v>
      </c>
      <c r="F1435" s="174" t="s">
        <v>81</v>
      </c>
      <c r="G1435" s="175" t="str">
        <f>VLOOKUP(Repository_table[[#This Row],[Country of Destination]],$T$11:$U$45,2,)</f>
        <v>East Asia and Pacific</v>
      </c>
      <c r="H1435" s="174" t="s">
        <v>485</v>
      </c>
      <c r="I1435" s="174" t="s">
        <v>442</v>
      </c>
      <c r="J1435" s="176">
        <v>3769587</v>
      </c>
      <c r="K1435" s="51"/>
      <c r="L1435" s="195"/>
      <c r="N1435" s="143"/>
    </row>
    <row r="1436" spans="1:14" s="19" customFormat="1" x14ac:dyDescent="0.2">
      <c r="A1436" s="170">
        <v>43940</v>
      </c>
      <c r="B1436" s="173" t="s">
        <v>61</v>
      </c>
      <c r="C1436" s="173" t="s">
        <v>61</v>
      </c>
      <c r="D1436" s="174" t="s">
        <v>251</v>
      </c>
      <c r="E1436" s="174" t="s">
        <v>108</v>
      </c>
      <c r="F1436" s="174" t="s">
        <v>113</v>
      </c>
      <c r="G1436" s="175" t="str">
        <f>VLOOKUP(Repository_table[[#This Row],[Country of Destination]],$T$11:$U$45,2,)</f>
        <v>East Asia and Pacific</v>
      </c>
      <c r="H1436" s="174" t="s">
        <v>207</v>
      </c>
      <c r="I1436" s="174" t="s">
        <v>270</v>
      </c>
      <c r="J1436" s="176">
        <v>3484530</v>
      </c>
      <c r="K1436" s="51"/>
      <c r="L1436" s="195"/>
      <c r="N1436" s="143"/>
    </row>
    <row r="1437" spans="1:14" s="19" customFormat="1" x14ac:dyDescent="0.2">
      <c r="A1437" s="170">
        <v>43942</v>
      </c>
      <c r="B1437" s="173" t="s">
        <v>394</v>
      </c>
      <c r="C1437" s="173" t="s">
        <v>510</v>
      </c>
      <c r="D1437" s="174" t="s">
        <v>496</v>
      </c>
      <c r="E1437" s="174" t="s">
        <v>108</v>
      </c>
      <c r="F1437" s="174" t="s">
        <v>113</v>
      </c>
      <c r="G1437" s="175" t="str">
        <f>VLOOKUP(Repository_table[[#This Row],[Country of Destination]],$T$11:$U$45,2,)</f>
        <v>East Asia and Pacific</v>
      </c>
      <c r="H1437" s="174" t="s">
        <v>396</v>
      </c>
      <c r="I1437" s="174" t="s">
        <v>395</v>
      </c>
      <c r="J1437" s="176">
        <v>3700243</v>
      </c>
      <c r="K1437" s="51"/>
      <c r="L1437" s="195"/>
      <c r="N1437" s="143"/>
    </row>
    <row r="1438" spans="1:14" s="19" customFormat="1" x14ac:dyDescent="0.2">
      <c r="A1438" s="170">
        <v>43942</v>
      </c>
      <c r="B1438" s="173" t="s">
        <v>61</v>
      </c>
      <c r="C1438" s="173" t="s">
        <v>61</v>
      </c>
      <c r="D1438" s="174" t="s">
        <v>251</v>
      </c>
      <c r="E1438" s="174" t="s">
        <v>108</v>
      </c>
      <c r="F1438" s="174" t="s">
        <v>112</v>
      </c>
      <c r="G1438" s="175" t="str">
        <f>VLOOKUP(Repository_table[[#This Row],[Country of Destination]],$T$11:$U$45,2,)</f>
        <v>Latin America and the Caribbean</v>
      </c>
      <c r="H1438" s="174" t="s">
        <v>217</v>
      </c>
      <c r="I1438" s="174" t="s">
        <v>270</v>
      </c>
      <c r="J1438" s="176">
        <v>3667243</v>
      </c>
      <c r="K1438" s="51"/>
      <c r="L1438" s="195"/>
      <c r="N1438" s="143"/>
    </row>
    <row r="1439" spans="1:14" s="19" customFormat="1" ht="25.5" x14ac:dyDescent="0.2">
      <c r="A1439" s="170">
        <v>43943</v>
      </c>
      <c r="B1439" s="173" t="s">
        <v>302</v>
      </c>
      <c r="C1439" s="173" t="s">
        <v>303</v>
      </c>
      <c r="D1439" s="174" t="s">
        <v>410</v>
      </c>
      <c r="E1439" s="174" t="s">
        <v>108</v>
      </c>
      <c r="F1439" s="174" t="s">
        <v>81</v>
      </c>
      <c r="G1439" s="175" t="str">
        <f>VLOOKUP(Repository_table[[#This Row],[Country of Destination]],$T$11:$U$45,2,)</f>
        <v>East Asia and Pacific</v>
      </c>
      <c r="H1439" s="174" t="s">
        <v>285</v>
      </c>
      <c r="I1439" s="174" t="s">
        <v>306</v>
      </c>
      <c r="J1439" s="176">
        <v>3487922</v>
      </c>
      <c r="K1439" s="51"/>
      <c r="L1439" s="195"/>
      <c r="N1439" s="143"/>
    </row>
    <row r="1440" spans="1:14" s="19" customFormat="1" x14ac:dyDescent="0.2">
      <c r="A1440" s="170">
        <v>43943</v>
      </c>
      <c r="B1440" s="173" t="s">
        <v>444</v>
      </c>
      <c r="C1440" s="173" t="s">
        <v>445</v>
      </c>
      <c r="D1440" s="174" t="s">
        <v>441</v>
      </c>
      <c r="E1440" s="174" t="s">
        <v>194</v>
      </c>
      <c r="F1440" s="174" t="s">
        <v>116</v>
      </c>
      <c r="G1440" s="175" t="str">
        <f>VLOOKUP(Repository_table[[#This Row],[Country of Destination]],$T$11:$U$45,2,)</f>
        <v>South Asia</v>
      </c>
      <c r="H1440" s="174" t="s">
        <v>359</v>
      </c>
      <c r="I1440" s="174" t="s">
        <v>442</v>
      </c>
      <c r="J1440" s="176">
        <v>3334154</v>
      </c>
      <c r="K1440" s="51"/>
      <c r="L1440" s="195" t="s">
        <v>196</v>
      </c>
      <c r="N1440" s="143"/>
    </row>
    <row r="1441" spans="1:14" s="19" customFormat="1" x14ac:dyDescent="0.2">
      <c r="A1441" s="170">
        <v>43943</v>
      </c>
      <c r="B1441" s="173" t="s">
        <v>61</v>
      </c>
      <c r="C1441" s="173" t="s">
        <v>61</v>
      </c>
      <c r="D1441" s="174" t="s">
        <v>252</v>
      </c>
      <c r="E1441" s="174" t="s">
        <v>108</v>
      </c>
      <c r="F1441" s="174" t="s">
        <v>72</v>
      </c>
      <c r="G1441" s="175" t="str">
        <f>VLOOKUP(Repository_table[[#This Row],[Country of Destination]],$T$11:$U$45,2,)</f>
        <v>East Asia and Pacific</v>
      </c>
      <c r="H1441" s="174" t="s">
        <v>391</v>
      </c>
      <c r="I1441" s="174" t="s">
        <v>270</v>
      </c>
      <c r="J1441" s="176">
        <v>3242214</v>
      </c>
      <c r="K1441" s="51"/>
      <c r="L1441" s="195"/>
      <c r="N1441" s="143"/>
    </row>
    <row r="1442" spans="1:14" s="19" customFormat="1" x14ac:dyDescent="0.2">
      <c r="A1442" s="170">
        <v>43943</v>
      </c>
      <c r="B1442" s="173" t="s">
        <v>61</v>
      </c>
      <c r="C1442" s="173" t="s">
        <v>61</v>
      </c>
      <c r="D1442" s="174" t="s">
        <v>252</v>
      </c>
      <c r="E1442" s="174" t="s">
        <v>108</v>
      </c>
      <c r="F1442" s="174" t="s">
        <v>68</v>
      </c>
      <c r="G1442" s="175" t="str">
        <f>VLOOKUP(Repository_table[[#This Row],[Country of Destination]],$T$11:$U$45,2,)</f>
        <v>South Asia</v>
      </c>
      <c r="H1442" s="174" t="s">
        <v>114</v>
      </c>
      <c r="I1442" s="174" t="s">
        <v>270</v>
      </c>
      <c r="J1442" s="176">
        <v>3681648</v>
      </c>
      <c r="K1442" s="51"/>
      <c r="L1442" s="195"/>
      <c r="N1442" s="143"/>
    </row>
    <row r="1443" spans="1:14" s="19" customFormat="1" x14ac:dyDescent="0.2">
      <c r="A1443" s="170">
        <v>43944</v>
      </c>
      <c r="B1443" s="173" t="s">
        <v>61</v>
      </c>
      <c r="C1443" s="173" t="s">
        <v>61</v>
      </c>
      <c r="D1443" s="174" t="s">
        <v>407</v>
      </c>
      <c r="E1443" s="174" t="s">
        <v>108</v>
      </c>
      <c r="F1443" s="174" t="s">
        <v>113</v>
      </c>
      <c r="G1443" s="175" t="str">
        <f>VLOOKUP(Repository_table[[#This Row],[Country of Destination]],$T$11:$U$45,2,)</f>
        <v>East Asia and Pacific</v>
      </c>
      <c r="H1443" s="174" t="s">
        <v>160</v>
      </c>
      <c r="I1443" s="174" t="s">
        <v>270</v>
      </c>
      <c r="J1443" s="176">
        <v>3672544</v>
      </c>
      <c r="K1443" s="51"/>
      <c r="L1443" s="195"/>
      <c r="N1443" s="143"/>
    </row>
    <row r="1444" spans="1:14" s="19" customFormat="1" ht="25.5" x14ac:dyDescent="0.2">
      <c r="A1444" s="170">
        <v>43945</v>
      </c>
      <c r="B1444" s="173" t="s">
        <v>302</v>
      </c>
      <c r="C1444" s="173" t="s">
        <v>303</v>
      </c>
      <c r="D1444" s="174" t="s">
        <v>410</v>
      </c>
      <c r="E1444" s="174" t="s">
        <v>108</v>
      </c>
      <c r="F1444" s="174" t="s">
        <v>197</v>
      </c>
      <c r="G1444" s="175" t="str">
        <f>VLOOKUP(Repository_table[[#This Row],[Country of Destination]],$T$11:$U$45,2,)</f>
        <v>Europe and Central Asia</v>
      </c>
      <c r="H1444" s="174" t="s">
        <v>284</v>
      </c>
      <c r="I1444" s="174" t="s">
        <v>306</v>
      </c>
      <c r="J1444" s="176">
        <v>3394856</v>
      </c>
      <c r="K1444" s="51"/>
      <c r="L1444" s="195"/>
      <c r="N1444" s="143"/>
    </row>
    <row r="1445" spans="1:14" s="19" customFormat="1" x14ac:dyDescent="0.2">
      <c r="A1445" s="170">
        <v>43945</v>
      </c>
      <c r="B1445" s="173" t="s">
        <v>61</v>
      </c>
      <c r="C1445" s="173" t="s">
        <v>61</v>
      </c>
      <c r="D1445" s="174" t="s">
        <v>429</v>
      </c>
      <c r="E1445" s="174" t="s">
        <v>108</v>
      </c>
      <c r="F1445" s="174" t="s">
        <v>276</v>
      </c>
      <c r="G1445" s="175" t="str">
        <f>VLOOKUP(Repository_table[[#This Row],[Country of Destination]],$T$11:$U$45,2,)</f>
        <v>Latin America and the Caribbean</v>
      </c>
      <c r="H1445" s="174" t="s">
        <v>283</v>
      </c>
      <c r="I1445" s="174" t="s">
        <v>270</v>
      </c>
      <c r="J1445" s="176">
        <v>2904374</v>
      </c>
      <c r="K1445" s="51"/>
      <c r="L1445" s="195"/>
      <c r="N1445" s="143"/>
    </row>
    <row r="1446" spans="1:14" s="19" customFormat="1" x14ac:dyDescent="0.2">
      <c r="A1446" s="170">
        <v>43946</v>
      </c>
      <c r="B1446" s="173" t="s">
        <v>394</v>
      </c>
      <c r="C1446" s="173" t="s">
        <v>468</v>
      </c>
      <c r="D1446" s="174" t="s">
        <v>423</v>
      </c>
      <c r="E1446" s="174" t="s">
        <v>108</v>
      </c>
      <c r="F1446" s="174" t="s">
        <v>109</v>
      </c>
      <c r="G1446" s="175" t="str">
        <f>VLOOKUP(Repository_table[[#This Row],[Country of Destination]],$T$11:$U$45,2,)</f>
        <v>Europe and Central Asia</v>
      </c>
      <c r="H1446" s="174" t="s">
        <v>508</v>
      </c>
      <c r="I1446" s="174" t="s">
        <v>395</v>
      </c>
      <c r="J1446" s="176">
        <v>3272700</v>
      </c>
      <c r="K1446" s="51"/>
      <c r="L1446" s="195"/>
      <c r="N1446" s="143"/>
    </row>
    <row r="1447" spans="1:14" s="19" customFormat="1" x14ac:dyDescent="0.2">
      <c r="A1447" s="170">
        <v>43946</v>
      </c>
      <c r="B1447" s="173" t="s">
        <v>444</v>
      </c>
      <c r="C1447" s="173" t="s">
        <v>486</v>
      </c>
      <c r="D1447" s="174" t="s">
        <v>473</v>
      </c>
      <c r="E1447" s="174" t="s">
        <v>108</v>
      </c>
      <c r="F1447" s="174" t="s">
        <v>81</v>
      </c>
      <c r="G1447" s="175" t="str">
        <f>VLOOKUP(Repository_table[[#This Row],[Country of Destination]],$T$11:$U$45,2,)</f>
        <v>East Asia and Pacific</v>
      </c>
      <c r="H1447" s="174" t="s">
        <v>500</v>
      </c>
      <c r="I1447" s="174" t="s">
        <v>442</v>
      </c>
      <c r="J1447" s="176">
        <v>3811797</v>
      </c>
      <c r="K1447" s="51"/>
      <c r="L1447" s="195"/>
      <c r="N1447" s="143"/>
    </row>
    <row r="1448" spans="1:14" s="19" customFormat="1" x14ac:dyDescent="0.2">
      <c r="A1448" s="170">
        <v>43946</v>
      </c>
      <c r="B1448" s="173" t="s">
        <v>61</v>
      </c>
      <c r="C1448" s="173" t="s">
        <v>61</v>
      </c>
      <c r="D1448" s="174" t="s">
        <v>252</v>
      </c>
      <c r="E1448" s="174" t="s">
        <v>108</v>
      </c>
      <c r="F1448" s="174" t="s">
        <v>204</v>
      </c>
      <c r="G1448" s="175" t="str">
        <f>VLOOKUP(Repository_table[[#This Row],[Country of Destination]],$T$11:$U$45,2,)</f>
        <v>Europe and Central Asia</v>
      </c>
      <c r="H1448" s="174" t="s">
        <v>169</v>
      </c>
      <c r="I1448" s="174" t="s">
        <v>270</v>
      </c>
      <c r="J1448" s="176">
        <v>3244097</v>
      </c>
      <c r="K1448" s="51"/>
      <c r="L1448" s="195"/>
      <c r="N1448" s="143"/>
    </row>
    <row r="1449" spans="1:14" s="19" customFormat="1" x14ac:dyDescent="0.2">
      <c r="A1449" s="170">
        <v>43947</v>
      </c>
      <c r="B1449" s="173" t="s">
        <v>61</v>
      </c>
      <c r="C1449" s="173" t="s">
        <v>61</v>
      </c>
      <c r="D1449" s="174" t="s">
        <v>252</v>
      </c>
      <c r="E1449" s="174" t="s">
        <v>108</v>
      </c>
      <c r="F1449" s="174" t="s">
        <v>225</v>
      </c>
      <c r="G1449" s="175" t="str">
        <f>VLOOKUP(Repository_table[[#This Row],[Country of Destination]],$T$11:$U$45,2,)</f>
        <v>Middle East and North Africa</v>
      </c>
      <c r="H1449" s="174" t="s">
        <v>234</v>
      </c>
      <c r="I1449" s="174" t="s">
        <v>270</v>
      </c>
      <c r="J1449" s="176">
        <v>3296927</v>
      </c>
      <c r="K1449" s="51"/>
      <c r="L1449" s="195"/>
      <c r="N1449" s="143"/>
    </row>
    <row r="1450" spans="1:14" s="19" customFormat="1" x14ac:dyDescent="0.2">
      <c r="A1450" s="170">
        <v>43947</v>
      </c>
      <c r="B1450" s="173" t="s">
        <v>61</v>
      </c>
      <c r="C1450" s="173" t="s">
        <v>61</v>
      </c>
      <c r="D1450" s="174" t="s">
        <v>252</v>
      </c>
      <c r="E1450" s="174" t="s">
        <v>108</v>
      </c>
      <c r="F1450" s="174" t="s">
        <v>68</v>
      </c>
      <c r="G1450" s="175" t="str">
        <f>VLOOKUP(Repository_table[[#This Row],[Country of Destination]],$T$11:$U$45,2,)</f>
        <v>South Asia</v>
      </c>
      <c r="H1450" s="174" t="s">
        <v>345</v>
      </c>
      <c r="I1450" s="174" t="s">
        <v>270</v>
      </c>
      <c r="J1450" s="176">
        <v>3416582</v>
      </c>
      <c r="K1450" s="51"/>
      <c r="L1450" s="195"/>
      <c r="N1450" s="143"/>
    </row>
    <row r="1451" spans="1:14" s="19" customFormat="1" x14ac:dyDescent="0.2">
      <c r="A1451" s="170">
        <v>43948</v>
      </c>
      <c r="B1451" s="173" t="s">
        <v>193</v>
      </c>
      <c r="C1451" s="173" t="s">
        <v>211</v>
      </c>
      <c r="D1451" s="174" t="s">
        <v>262</v>
      </c>
      <c r="E1451" s="174" t="s">
        <v>108</v>
      </c>
      <c r="F1451" s="174" t="s">
        <v>68</v>
      </c>
      <c r="G1451" s="175" t="str">
        <f>VLOOKUP(Repository_table[[#This Row],[Country of Destination]],$T$11:$U$45,2,)</f>
        <v>South Asia</v>
      </c>
      <c r="H1451" s="174" t="s">
        <v>181</v>
      </c>
      <c r="I1451" s="174" t="s">
        <v>263</v>
      </c>
      <c r="J1451" s="176">
        <v>3142802</v>
      </c>
      <c r="K1451" s="51"/>
      <c r="L1451" s="195"/>
      <c r="N1451" s="143"/>
    </row>
    <row r="1452" spans="1:14" s="19" customFormat="1" x14ac:dyDescent="0.2">
      <c r="A1452" s="170">
        <v>43949</v>
      </c>
      <c r="B1452" s="173" t="s">
        <v>394</v>
      </c>
      <c r="C1452" s="173" t="s">
        <v>510</v>
      </c>
      <c r="D1452" s="174" t="s">
        <v>496</v>
      </c>
      <c r="E1452" s="174" t="s">
        <v>108</v>
      </c>
      <c r="F1452" s="174" t="s">
        <v>185</v>
      </c>
      <c r="G1452" s="175" t="str">
        <f>VLOOKUP(Repository_table[[#This Row],[Country of Destination]],$T$11:$U$45,2,)</f>
        <v>Latin America and the Caribbean</v>
      </c>
      <c r="H1452" s="174" t="s">
        <v>135</v>
      </c>
      <c r="I1452" s="174" t="s">
        <v>395</v>
      </c>
      <c r="J1452" s="176">
        <v>1837962</v>
      </c>
      <c r="K1452" s="51"/>
      <c r="L1452" s="195"/>
      <c r="N1452" s="143"/>
    </row>
    <row r="1453" spans="1:14" s="19" customFormat="1" x14ac:dyDescent="0.2">
      <c r="A1453" s="170">
        <v>43949</v>
      </c>
      <c r="B1453" s="173" t="s">
        <v>61</v>
      </c>
      <c r="C1453" s="173" t="s">
        <v>61</v>
      </c>
      <c r="D1453" s="174" t="s">
        <v>251</v>
      </c>
      <c r="E1453" s="174" t="s">
        <v>108</v>
      </c>
      <c r="F1453" s="174" t="s">
        <v>113</v>
      </c>
      <c r="G1453" s="175" t="str">
        <f>VLOOKUP(Repository_table[[#This Row],[Country of Destination]],$T$11:$U$45,2,)</f>
        <v>East Asia and Pacific</v>
      </c>
      <c r="H1453" s="174" t="s">
        <v>296</v>
      </c>
      <c r="I1453" s="174" t="s">
        <v>270</v>
      </c>
      <c r="J1453" s="176">
        <v>3220958</v>
      </c>
      <c r="K1453" s="51"/>
      <c r="L1453" s="195"/>
      <c r="N1453" s="143"/>
    </row>
    <row r="1454" spans="1:14" s="19" customFormat="1" x14ac:dyDescent="0.2">
      <c r="A1454" s="170">
        <v>43950</v>
      </c>
      <c r="B1454" s="173" t="s">
        <v>444</v>
      </c>
      <c r="C1454" s="173" t="s">
        <v>486</v>
      </c>
      <c r="D1454" s="174" t="s">
        <v>473</v>
      </c>
      <c r="E1454" s="174" t="s">
        <v>108</v>
      </c>
      <c r="F1454" s="174" t="s">
        <v>72</v>
      </c>
      <c r="G1454" s="175" t="str">
        <f>VLOOKUP(Repository_table[[#This Row],[Country of Destination]],$T$11:$U$45,2,)</f>
        <v>East Asia and Pacific</v>
      </c>
      <c r="H1454" s="174" t="s">
        <v>498</v>
      </c>
      <c r="I1454" s="174" t="s">
        <v>442</v>
      </c>
      <c r="J1454" s="176">
        <v>3699666</v>
      </c>
      <c r="K1454" s="51"/>
      <c r="L1454" s="195"/>
      <c r="N1454" s="143"/>
    </row>
    <row r="1455" spans="1:14" s="19" customFormat="1" x14ac:dyDescent="0.2">
      <c r="A1455" s="170">
        <v>43951</v>
      </c>
      <c r="B1455" s="173" t="s">
        <v>394</v>
      </c>
      <c r="C1455" s="173" t="s">
        <v>468</v>
      </c>
      <c r="D1455" s="174" t="s">
        <v>423</v>
      </c>
      <c r="E1455" s="174" t="s">
        <v>108</v>
      </c>
      <c r="F1455" s="174" t="s">
        <v>68</v>
      </c>
      <c r="G1455" s="175" t="str">
        <f>VLOOKUP(Repository_table[[#This Row],[Country of Destination]],$T$11:$U$45,2,)</f>
        <v>South Asia</v>
      </c>
      <c r="H1455" s="174" t="s">
        <v>278</v>
      </c>
      <c r="I1455" s="174" t="s">
        <v>395</v>
      </c>
      <c r="J1455" s="176">
        <v>3194808</v>
      </c>
      <c r="K1455" s="51"/>
      <c r="L1455" s="195"/>
      <c r="N1455" s="143"/>
    </row>
    <row r="1456" spans="1:14" s="19" customFormat="1" ht="25.5" x14ac:dyDescent="0.2">
      <c r="A1456" s="170">
        <v>43951</v>
      </c>
      <c r="B1456" s="173" t="s">
        <v>302</v>
      </c>
      <c r="C1456" s="173" t="s">
        <v>303</v>
      </c>
      <c r="D1456" s="174" t="s">
        <v>410</v>
      </c>
      <c r="E1456" s="174" t="s">
        <v>108</v>
      </c>
      <c r="F1456" s="174" t="s">
        <v>69</v>
      </c>
      <c r="G1456" s="175" t="str">
        <f>VLOOKUP(Repository_table[[#This Row],[Country of Destination]],$T$11:$U$45,2,)</f>
        <v>Europe and Central Asia</v>
      </c>
      <c r="H1456" s="174" t="s">
        <v>282</v>
      </c>
      <c r="I1456" s="174" t="s">
        <v>306</v>
      </c>
      <c r="J1456" s="176">
        <v>3671914</v>
      </c>
      <c r="K1456" s="51"/>
      <c r="L1456" s="195"/>
      <c r="N1456" s="143"/>
    </row>
    <row r="1457" spans="1:14" s="19" customFormat="1" x14ac:dyDescent="0.2">
      <c r="A1457" s="170">
        <v>43951</v>
      </c>
      <c r="B1457" s="173" t="s">
        <v>61</v>
      </c>
      <c r="C1457" s="173" t="s">
        <v>61</v>
      </c>
      <c r="D1457" s="174" t="s">
        <v>252</v>
      </c>
      <c r="E1457" s="174" t="s">
        <v>108</v>
      </c>
      <c r="F1457" s="174" t="s">
        <v>333</v>
      </c>
      <c r="G1457" s="175" t="str">
        <f>VLOOKUP(Repository_table[[#This Row],[Country of Destination]],$T$11:$U$45,2,)</f>
        <v>East Asia and Pacific</v>
      </c>
      <c r="H1457" s="174" t="s">
        <v>256</v>
      </c>
      <c r="I1457" s="174" t="s">
        <v>270</v>
      </c>
      <c r="J1457" s="176">
        <v>3681823</v>
      </c>
      <c r="K1457" s="51"/>
      <c r="L1457" s="195"/>
      <c r="N1457" s="143"/>
    </row>
    <row r="1458" spans="1:14" s="19" customFormat="1" x14ac:dyDescent="0.2">
      <c r="A1458" s="170">
        <v>43952</v>
      </c>
      <c r="B1458" s="173" t="s">
        <v>193</v>
      </c>
      <c r="C1458" s="173" t="s">
        <v>212</v>
      </c>
      <c r="D1458" s="174" t="s">
        <v>262</v>
      </c>
      <c r="E1458" s="174" t="s">
        <v>108</v>
      </c>
      <c r="F1458" s="174" t="s">
        <v>81</v>
      </c>
      <c r="G1458" s="175" t="str">
        <f>VLOOKUP(Repository_table[[#This Row],[Country of Destination]],$T$11:$U$45,2,)</f>
        <v>East Asia and Pacific</v>
      </c>
      <c r="H1458" s="174" t="s">
        <v>415</v>
      </c>
      <c r="I1458" s="174" t="s">
        <v>263</v>
      </c>
      <c r="J1458" s="176">
        <v>3501884</v>
      </c>
      <c r="K1458" s="51"/>
      <c r="L1458" s="195"/>
      <c r="N1458" s="143"/>
    </row>
    <row r="1459" spans="1:14" s="19" customFormat="1" x14ac:dyDescent="0.2">
      <c r="A1459" s="170">
        <v>43952</v>
      </c>
      <c r="B1459" s="173" t="s">
        <v>444</v>
      </c>
      <c r="C1459" s="173" t="s">
        <v>486</v>
      </c>
      <c r="D1459" s="174" t="s">
        <v>473</v>
      </c>
      <c r="E1459" s="174" t="s">
        <v>108</v>
      </c>
      <c r="F1459" s="174" t="s">
        <v>72</v>
      </c>
      <c r="G1459" s="175" t="str">
        <f>VLOOKUP(Repository_table[[#This Row],[Country of Destination]],$T$11:$U$45,2,)</f>
        <v>East Asia and Pacific</v>
      </c>
      <c r="H1459" s="174" t="s">
        <v>484</v>
      </c>
      <c r="I1459" s="174" t="s">
        <v>442</v>
      </c>
      <c r="J1459" s="176">
        <v>3762796</v>
      </c>
      <c r="K1459" s="51"/>
      <c r="L1459" s="195"/>
      <c r="N1459" s="143"/>
    </row>
    <row r="1460" spans="1:14" s="19" customFormat="1" x14ac:dyDescent="0.2">
      <c r="A1460" s="170">
        <v>43952</v>
      </c>
      <c r="B1460" s="173" t="s">
        <v>61</v>
      </c>
      <c r="C1460" s="173" t="s">
        <v>61</v>
      </c>
      <c r="D1460" s="174" t="s">
        <v>428</v>
      </c>
      <c r="E1460" s="174" t="s">
        <v>108</v>
      </c>
      <c r="F1460" s="174" t="s">
        <v>304</v>
      </c>
      <c r="G1460" s="175" t="str">
        <f>VLOOKUP(Repository_table[[#This Row],[Country of Destination]],$T$11:$U$45,2,)</f>
        <v>Europe and Central Asia</v>
      </c>
      <c r="H1460" s="174" t="s">
        <v>309</v>
      </c>
      <c r="I1460" s="174" t="s">
        <v>270</v>
      </c>
      <c r="J1460" s="176">
        <v>3430490</v>
      </c>
      <c r="K1460" s="51"/>
      <c r="L1460" s="195"/>
      <c r="N1460" s="143"/>
    </row>
    <row r="1461" spans="1:14" s="19" customFormat="1" x14ac:dyDescent="0.2">
      <c r="A1461" s="170">
        <v>43953</v>
      </c>
      <c r="B1461" s="173" t="s">
        <v>61</v>
      </c>
      <c r="C1461" s="173" t="s">
        <v>61</v>
      </c>
      <c r="D1461" s="174" t="s">
        <v>251</v>
      </c>
      <c r="E1461" s="174" t="s">
        <v>108</v>
      </c>
      <c r="F1461" s="174" t="s">
        <v>112</v>
      </c>
      <c r="G1461" s="175" t="str">
        <f>VLOOKUP(Repository_table[[#This Row],[Country of Destination]],$T$11:$U$45,2,)</f>
        <v>Latin America and the Caribbean</v>
      </c>
      <c r="H1461" s="174" t="s">
        <v>117</v>
      </c>
      <c r="I1461" s="174" t="s">
        <v>270</v>
      </c>
      <c r="J1461" s="176">
        <v>3723114</v>
      </c>
      <c r="K1461" s="51"/>
      <c r="L1461" s="195"/>
      <c r="N1461" s="143"/>
    </row>
    <row r="1462" spans="1:14" s="19" customFormat="1" x14ac:dyDescent="0.2">
      <c r="A1462" s="170">
        <v>43954</v>
      </c>
      <c r="B1462" s="173" t="s">
        <v>394</v>
      </c>
      <c r="C1462" s="173" t="s">
        <v>470</v>
      </c>
      <c r="D1462" s="174" t="s">
        <v>423</v>
      </c>
      <c r="E1462" s="174" t="s">
        <v>108</v>
      </c>
      <c r="F1462" s="174" t="s">
        <v>374</v>
      </c>
      <c r="G1462" s="175" t="str">
        <f>VLOOKUP(Repository_table[[#This Row],[Country of Destination]],$T$11:$U$45,2,)</f>
        <v>Europe and Central Asia</v>
      </c>
      <c r="H1462" s="174" t="s">
        <v>226</v>
      </c>
      <c r="I1462" s="174" t="s">
        <v>395</v>
      </c>
      <c r="J1462" s="176">
        <v>3413543</v>
      </c>
      <c r="K1462" s="51"/>
      <c r="L1462" s="195"/>
      <c r="N1462" s="143"/>
    </row>
    <row r="1463" spans="1:14" s="19" customFormat="1" ht="25.5" x14ac:dyDescent="0.2">
      <c r="A1463" s="170">
        <v>43954</v>
      </c>
      <c r="B1463" s="173" t="s">
        <v>302</v>
      </c>
      <c r="C1463" s="173" t="s">
        <v>303</v>
      </c>
      <c r="D1463" s="174" t="s">
        <v>410</v>
      </c>
      <c r="E1463" s="174" t="s">
        <v>108</v>
      </c>
      <c r="F1463" s="174" t="s">
        <v>369</v>
      </c>
      <c r="G1463" s="175" t="str">
        <f>VLOOKUP(Repository_table[[#This Row],[Country of Destination]],$T$11:$U$45,2,)</f>
        <v>East Asia and Pacific</v>
      </c>
      <c r="H1463" s="174" t="s">
        <v>533</v>
      </c>
      <c r="I1463" s="174" t="s">
        <v>306</v>
      </c>
      <c r="J1463" s="176">
        <v>2884788</v>
      </c>
      <c r="K1463" s="51"/>
      <c r="L1463" s="195"/>
      <c r="N1463" s="143"/>
    </row>
    <row r="1464" spans="1:14" s="19" customFormat="1" x14ac:dyDescent="0.2">
      <c r="A1464" s="170">
        <v>43954</v>
      </c>
      <c r="B1464" s="173" t="s">
        <v>444</v>
      </c>
      <c r="C1464" s="173" t="s">
        <v>486</v>
      </c>
      <c r="D1464" s="174" t="s">
        <v>473</v>
      </c>
      <c r="E1464" s="174" t="s">
        <v>108</v>
      </c>
      <c r="F1464" s="174" t="s">
        <v>286</v>
      </c>
      <c r="G1464" s="175" t="str">
        <f>VLOOKUP(Repository_table[[#This Row],[Country of Destination]],$T$11:$U$45,2,)</f>
        <v>Europe and Central Asia</v>
      </c>
      <c r="H1464" s="174" t="s">
        <v>179</v>
      </c>
      <c r="I1464" s="174" t="s">
        <v>442</v>
      </c>
      <c r="J1464" s="176">
        <v>3361192</v>
      </c>
      <c r="K1464" s="51"/>
      <c r="L1464" s="195"/>
      <c r="N1464" s="143"/>
    </row>
    <row r="1465" spans="1:14" s="19" customFormat="1" x14ac:dyDescent="0.2">
      <c r="A1465" s="170">
        <v>43954</v>
      </c>
      <c r="B1465" s="173" t="s">
        <v>61</v>
      </c>
      <c r="C1465" s="173" t="s">
        <v>61</v>
      </c>
      <c r="D1465" s="174" t="s">
        <v>252</v>
      </c>
      <c r="E1465" s="174" t="s">
        <v>108</v>
      </c>
      <c r="F1465" s="174" t="s">
        <v>333</v>
      </c>
      <c r="G1465" s="175" t="str">
        <f>VLOOKUP(Repository_table[[#This Row],[Country of Destination]],$T$11:$U$45,2,)</f>
        <v>East Asia and Pacific</v>
      </c>
      <c r="H1465" s="174" t="s">
        <v>380</v>
      </c>
      <c r="I1465" s="174" t="s">
        <v>270</v>
      </c>
      <c r="J1465" s="176">
        <v>3564485</v>
      </c>
      <c r="K1465" s="51"/>
      <c r="L1465" s="195"/>
      <c r="N1465" s="143"/>
    </row>
    <row r="1466" spans="1:14" s="19" customFormat="1" x14ac:dyDescent="0.2">
      <c r="A1466" s="170">
        <v>43956</v>
      </c>
      <c r="B1466" s="173" t="s">
        <v>394</v>
      </c>
      <c r="C1466" s="173" t="s">
        <v>470</v>
      </c>
      <c r="D1466" s="174" t="s">
        <v>423</v>
      </c>
      <c r="E1466" s="174" t="s">
        <v>108</v>
      </c>
      <c r="F1466" s="174" t="s">
        <v>204</v>
      </c>
      <c r="G1466" s="175" t="str">
        <f>VLOOKUP(Repository_table[[#This Row],[Country of Destination]],$T$11:$U$45,2,)</f>
        <v>Europe and Central Asia</v>
      </c>
      <c r="H1466" s="174" t="s">
        <v>375</v>
      </c>
      <c r="I1466" s="174" t="s">
        <v>395</v>
      </c>
      <c r="J1466" s="176">
        <v>3333100</v>
      </c>
      <c r="K1466" s="51"/>
      <c r="L1466" s="195"/>
      <c r="N1466" s="143"/>
    </row>
    <row r="1467" spans="1:14" s="19" customFormat="1" ht="25.5" x14ac:dyDescent="0.2">
      <c r="A1467" s="170">
        <v>43956</v>
      </c>
      <c r="B1467" s="173" t="s">
        <v>302</v>
      </c>
      <c r="C1467" s="173" t="s">
        <v>303</v>
      </c>
      <c r="D1467" s="174" t="s">
        <v>410</v>
      </c>
      <c r="E1467" s="174" t="s">
        <v>108</v>
      </c>
      <c r="F1467" s="174" t="s">
        <v>241</v>
      </c>
      <c r="G1467" s="175" t="str">
        <f>VLOOKUP(Repository_table[[#This Row],[Country of Destination]],$T$11:$U$45,2,)</f>
        <v>Europe and Central Asia</v>
      </c>
      <c r="H1467" s="174" t="s">
        <v>507</v>
      </c>
      <c r="I1467" s="174" t="s">
        <v>306</v>
      </c>
      <c r="J1467" s="176">
        <v>3459710</v>
      </c>
      <c r="K1467" s="51"/>
      <c r="L1467" s="195"/>
      <c r="N1467" s="143"/>
    </row>
    <row r="1468" spans="1:14" s="19" customFormat="1" x14ac:dyDescent="0.2">
      <c r="A1468" s="170">
        <v>43956</v>
      </c>
      <c r="B1468" s="173" t="s">
        <v>61</v>
      </c>
      <c r="C1468" s="173" t="s">
        <v>61</v>
      </c>
      <c r="D1468" s="174" t="s">
        <v>252</v>
      </c>
      <c r="E1468" s="174" t="s">
        <v>108</v>
      </c>
      <c r="F1468" s="174" t="s">
        <v>241</v>
      </c>
      <c r="G1468" s="175" t="str">
        <f>VLOOKUP(Repository_table[[#This Row],[Country of Destination]],$T$11:$U$45,2,)</f>
        <v>Europe and Central Asia</v>
      </c>
      <c r="H1468" s="174" t="s">
        <v>143</v>
      </c>
      <c r="I1468" s="174" t="s">
        <v>270</v>
      </c>
      <c r="J1468" s="176">
        <v>3326515</v>
      </c>
      <c r="K1468" s="51"/>
      <c r="L1468" s="195"/>
      <c r="N1468" s="143"/>
    </row>
    <row r="1469" spans="1:14" s="19" customFormat="1" x14ac:dyDescent="0.2">
      <c r="A1469" s="170">
        <v>43956</v>
      </c>
      <c r="B1469" s="173" t="s">
        <v>61</v>
      </c>
      <c r="C1469" s="173" t="s">
        <v>61</v>
      </c>
      <c r="D1469" s="174" t="s">
        <v>252</v>
      </c>
      <c r="E1469" s="174" t="s">
        <v>108</v>
      </c>
      <c r="F1469" s="174" t="s">
        <v>253</v>
      </c>
      <c r="G1469" s="175" t="str">
        <f>VLOOKUP(Repository_table[[#This Row],[Country of Destination]],$T$11:$U$45,2,)</f>
        <v>Europe and Central Asia</v>
      </c>
      <c r="H1469" s="174" t="s">
        <v>412</v>
      </c>
      <c r="I1469" s="174" t="s">
        <v>270</v>
      </c>
      <c r="J1469" s="176">
        <v>3241104</v>
      </c>
      <c r="K1469" s="51"/>
      <c r="L1469" s="195"/>
      <c r="N1469" s="143"/>
    </row>
    <row r="1470" spans="1:14" s="19" customFormat="1" x14ac:dyDescent="0.2">
      <c r="A1470" s="170">
        <v>43957</v>
      </c>
      <c r="B1470" s="173" t="s">
        <v>193</v>
      </c>
      <c r="C1470" s="173" t="s">
        <v>211</v>
      </c>
      <c r="D1470" s="174" t="s">
        <v>262</v>
      </c>
      <c r="E1470" s="174" t="s">
        <v>108</v>
      </c>
      <c r="F1470" s="174" t="s">
        <v>197</v>
      </c>
      <c r="G1470" s="175" t="str">
        <f>VLOOKUP(Repository_table[[#This Row],[Country of Destination]],$T$11:$U$45,2,)</f>
        <v>Europe and Central Asia</v>
      </c>
      <c r="H1470" s="174" t="s">
        <v>80</v>
      </c>
      <c r="I1470" s="174" t="s">
        <v>263</v>
      </c>
      <c r="J1470" s="176">
        <v>3230000</v>
      </c>
      <c r="K1470" s="51"/>
      <c r="L1470" s="195"/>
      <c r="N1470" s="143"/>
    </row>
    <row r="1471" spans="1:14" s="19" customFormat="1" x14ac:dyDescent="0.2">
      <c r="A1471" s="170">
        <v>43958</v>
      </c>
      <c r="B1471" s="173" t="s">
        <v>61</v>
      </c>
      <c r="C1471" s="173" t="s">
        <v>61</v>
      </c>
      <c r="D1471" s="174" t="s">
        <v>429</v>
      </c>
      <c r="E1471" s="174" t="s">
        <v>108</v>
      </c>
      <c r="F1471" s="174" t="s">
        <v>332</v>
      </c>
      <c r="G1471" s="175" t="str">
        <f>VLOOKUP(Repository_table[[#This Row],[Country of Destination]],$T$11:$U$45,2,)</f>
        <v>Europe and Central Asia</v>
      </c>
      <c r="H1471" s="174" t="s">
        <v>299</v>
      </c>
      <c r="I1471" s="174" t="s">
        <v>270</v>
      </c>
      <c r="J1471" s="176">
        <v>3473212</v>
      </c>
      <c r="K1471" s="51"/>
      <c r="L1471" s="195"/>
      <c r="N1471" s="143"/>
    </row>
    <row r="1472" spans="1:14" s="19" customFormat="1" x14ac:dyDescent="0.2">
      <c r="A1472" s="170">
        <v>43958</v>
      </c>
      <c r="B1472" s="173" t="s">
        <v>61</v>
      </c>
      <c r="C1472" s="173" t="s">
        <v>61</v>
      </c>
      <c r="D1472" s="174" t="s">
        <v>252</v>
      </c>
      <c r="E1472" s="174" t="s">
        <v>108</v>
      </c>
      <c r="F1472" s="174" t="s">
        <v>241</v>
      </c>
      <c r="G1472" s="175" t="str">
        <f>VLOOKUP(Repository_table[[#This Row],[Country of Destination]],$T$11:$U$45,2,)</f>
        <v>Europe and Central Asia</v>
      </c>
      <c r="H1472" s="174" t="s">
        <v>264</v>
      </c>
      <c r="I1472" s="174" t="s">
        <v>270</v>
      </c>
      <c r="J1472" s="176">
        <v>971768</v>
      </c>
      <c r="K1472" s="51"/>
      <c r="L1472" s="195" t="s">
        <v>58</v>
      </c>
      <c r="N1472" s="143"/>
    </row>
    <row r="1473" spans="1:14" s="19" customFormat="1" x14ac:dyDescent="0.2">
      <c r="A1473" s="170">
        <v>43958</v>
      </c>
      <c r="B1473" s="173" t="s">
        <v>61</v>
      </c>
      <c r="C1473" s="173" t="s">
        <v>61</v>
      </c>
      <c r="D1473" s="174" t="s">
        <v>252</v>
      </c>
      <c r="E1473" s="174" t="s">
        <v>108</v>
      </c>
      <c r="F1473" s="174" t="s">
        <v>178</v>
      </c>
      <c r="G1473" s="175" t="str">
        <f>VLOOKUP(Repository_table[[#This Row],[Country of Destination]],$T$11:$U$45,2,)</f>
        <v>Latin America and the Caribbean</v>
      </c>
      <c r="H1473" s="174" t="s">
        <v>264</v>
      </c>
      <c r="I1473" s="174" t="s">
        <v>270</v>
      </c>
      <c r="J1473" s="176">
        <v>2267616</v>
      </c>
      <c r="K1473" s="51"/>
      <c r="L1473" s="195" t="s">
        <v>58</v>
      </c>
      <c r="N1473" s="143"/>
    </row>
    <row r="1474" spans="1:14" s="19" customFormat="1" x14ac:dyDescent="0.2">
      <c r="A1474" s="170">
        <v>43960</v>
      </c>
      <c r="B1474" s="173" t="s">
        <v>394</v>
      </c>
      <c r="C1474" s="173" t="s">
        <v>468</v>
      </c>
      <c r="D1474" s="174" t="s">
        <v>423</v>
      </c>
      <c r="E1474" s="174" t="s">
        <v>108</v>
      </c>
      <c r="F1474" s="174" t="s">
        <v>72</v>
      </c>
      <c r="G1474" s="175" t="str">
        <f>VLOOKUP(Repository_table[[#This Row],[Country of Destination]],$T$11:$U$45,2,)</f>
        <v>East Asia and Pacific</v>
      </c>
      <c r="H1474" s="174" t="s">
        <v>424</v>
      </c>
      <c r="I1474" s="174" t="s">
        <v>395</v>
      </c>
      <c r="J1474" s="176">
        <v>3436186</v>
      </c>
      <c r="K1474" s="51"/>
      <c r="L1474" s="195"/>
      <c r="N1474" s="143"/>
    </row>
    <row r="1475" spans="1:14" s="19" customFormat="1" x14ac:dyDescent="0.2">
      <c r="A1475" s="170">
        <v>43960</v>
      </c>
      <c r="B1475" s="173" t="s">
        <v>193</v>
      </c>
      <c r="C1475" s="173" t="s">
        <v>212</v>
      </c>
      <c r="D1475" s="174" t="s">
        <v>262</v>
      </c>
      <c r="E1475" s="174" t="s">
        <v>108</v>
      </c>
      <c r="F1475" s="174" t="s">
        <v>109</v>
      </c>
      <c r="G1475" s="175" t="str">
        <f>VLOOKUP(Repository_table[[#This Row],[Country of Destination]],$T$11:$U$45,2,)</f>
        <v>Europe and Central Asia</v>
      </c>
      <c r="H1475" s="174" t="s">
        <v>462</v>
      </c>
      <c r="I1475" s="174" t="s">
        <v>263</v>
      </c>
      <c r="J1475" s="176">
        <v>3237228</v>
      </c>
      <c r="K1475" s="51"/>
      <c r="L1475" s="195"/>
      <c r="N1475" s="143"/>
    </row>
    <row r="1476" spans="1:14" s="19" customFormat="1" x14ac:dyDescent="0.2">
      <c r="A1476" s="170">
        <v>43960</v>
      </c>
      <c r="B1476" s="173" t="s">
        <v>61</v>
      </c>
      <c r="C1476" s="173" t="s">
        <v>61</v>
      </c>
      <c r="D1476" s="174" t="s">
        <v>428</v>
      </c>
      <c r="E1476" s="174" t="s">
        <v>108</v>
      </c>
      <c r="F1476" s="174" t="s">
        <v>374</v>
      </c>
      <c r="G1476" s="175" t="str">
        <f>VLOOKUP(Repository_table[[#This Row],[Country of Destination]],$T$11:$U$45,2,)</f>
        <v>Europe and Central Asia</v>
      </c>
      <c r="H1476" s="174" t="s">
        <v>523</v>
      </c>
      <c r="I1476" s="174" t="s">
        <v>270</v>
      </c>
      <c r="J1476" s="176">
        <v>1348306</v>
      </c>
      <c r="K1476" s="51"/>
      <c r="L1476" s="195" t="s">
        <v>58</v>
      </c>
      <c r="N1476" s="143"/>
    </row>
    <row r="1477" spans="1:14" s="19" customFormat="1" x14ac:dyDescent="0.2">
      <c r="A1477" s="170">
        <v>43960</v>
      </c>
      <c r="B1477" s="173" t="s">
        <v>61</v>
      </c>
      <c r="C1477" s="173" t="s">
        <v>61</v>
      </c>
      <c r="D1477" s="174" t="s">
        <v>428</v>
      </c>
      <c r="E1477" s="174" t="s">
        <v>108</v>
      </c>
      <c r="F1477" s="174" t="s">
        <v>178</v>
      </c>
      <c r="G1477" s="175" t="str">
        <f>VLOOKUP(Repository_table[[#This Row],[Country of Destination]],$T$11:$U$45,2,)</f>
        <v>Latin America and the Caribbean</v>
      </c>
      <c r="H1477" s="174" t="s">
        <v>523</v>
      </c>
      <c r="I1477" s="174" t="s">
        <v>270</v>
      </c>
      <c r="J1477" s="176">
        <v>2095765</v>
      </c>
      <c r="K1477" s="51"/>
      <c r="L1477" s="195" t="s">
        <v>58</v>
      </c>
      <c r="N1477" s="143"/>
    </row>
    <row r="1478" spans="1:14" s="19" customFormat="1" ht="25.5" x14ac:dyDescent="0.2">
      <c r="A1478" s="170">
        <v>43961</v>
      </c>
      <c r="B1478" s="173" t="s">
        <v>445</v>
      </c>
      <c r="C1478" s="173" t="s">
        <v>471</v>
      </c>
      <c r="D1478" s="174" t="s">
        <v>472</v>
      </c>
      <c r="E1478" s="174" t="s">
        <v>108</v>
      </c>
      <c r="F1478" s="174" t="s">
        <v>113</v>
      </c>
      <c r="G1478" s="175" t="str">
        <f>VLOOKUP(Repository_table[[#This Row],[Country of Destination]],$T$11:$U$45,2,)</f>
        <v>East Asia and Pacific</v>
      </c>
      <c r="H1478" s="174" t="s">
        <v>497</v>
      </c>
      <c r="I1478" s="174" t="s">
        <v>442</v>
      </c>
      <c r="J1478" s="176">
        <v>3810025</v>
      </c>
      <c r="K1478" s="51"/>
      <c r="L1478" s="195"/>
      <c r="N1478" s="143"/>
    </row>
    <row r="1479" spans="1:14" s="19" customFormat="1" x14ac:dyDescent="0.2">
      <c r="A1479" s="170">
        <v>43961</v>
      </c>
      <c r="B1479" s="173" t="s">
        <v>61</v>
      </c>
      <c r="C1479" s="173" t="s">
        <v>61</v>
      </c>
      <c r="D1479" s="174" t="s">
        <v>252</v>
      </c>
      <c r="E1479" s="174" t="s">
        <v>108</v>
      </c>
      <c r="F1479" s="174" t="s">
        <v>286</v>
      </c>
      <c r="G1479" s="175" t="str">
        <f>VLOOKUP(Repository_table[[#This Row],[Country of Destination]],$T$11:$U$45,2,)</f>
        <v>Europe and Central Asia</v>
      </c>
      <c r="H1479" s="174" t="s">
        <v>362</v>
      </c>
      <c r="I1479" s="174" t="s">
        <v>270</v>
      </c>
      <c r="J1479" s="176">
        <v>2897173</v>
      </c>
      <c r="K1479" s="51"/>
      <c r="L1479" s="195"/>
      <c r="N1479" s="143"/>
    </row>
    <row r="1480" spans="1:14" s="19" customFormat="1" ht="25.5" x14ac:dyDescent="0.2">
      <c r="A1480" s="170">
        <v>43962</v>
      </c>
      <c r="B1480" s="173" t="s">
        <v>302</v>
      </c>
      <c r="C1480" s="173" t="s">
        <v>303</v>
      </c>
      <c r="D1480" s="174" t="s">
        <v>410</v>
      </c>
      <c r="E1480" s="174" t="s">
        <v>108</v>
      </c>
      <c r="F1480" s="174" t="s">
        <v>241</v>
      </c>
      <c r="G1480" s="175" t="str">
        <f>VLOOKUP(Repository_table[[#This Row],[Country of Destination]],$T$11:$U$45,2,)</f>
        <v>Europe and Central Asia</v>
      </c>
      <c r="H1480" s="174" t="s">
        <v>436</v>
      </c>
      <c r="I1480" s="174" t="s">
        <v>306</v>
      </c>
      <c r="J1480" s="176">
        <v>3724562</v>
      </c>
      <c r="K1480" s="51"/>
      <c r="L1480" s="195"/>
      <c r="N1480" s="143"/>
    </row>
    <row r="1481" spans="1:14" s="19" customFormat="1" x14ac:dyDescent="0.2">
      <c r="A1481" s="170">
        <v>43962</v>
      </c>
      <c r="B1481" s="173" t="s">
        <v>444</v>
      </c>
      <c r="C1481" s="173" t="s">
        <v>486</v>
      </c>
      <c r="D1481" s="174" t="s">
        <v>473</v>
      </c>
      <c r="E1481" s="174" t="s">
        <v>108</v>
      </c>
      <c r="F1481" s="174" t="s">
        <v>333</v>
      </c>
      <c r="G1481" s="175" t="str">
        <f>VLOOKUP(Repository_table[[#This Row],[Country of Destination]],$T$11:$U$45,2,)</f>
        <v>East Asia and Pacific</v>
      </c>
      <c r="H1481" s="174" t="s">
        <v>281</v>
      </c>
      <c r="I1481" s="174" t="s">
        <v>442</v>
      </c>
      <c r="J1481" s="176">
        <v>3832596</v>
      </c>
      <c r="K1481" s="51"/>
      <c r="L1481" s="195"/>
      <c r="N1481" s="143"/>
    </row>
    <row r="1482" spans="1:14" s="19" customFormat="1" x14ac:dyDescent="0.2">
      <c r="A1482" s="170">
        <v>43962</v>
      </c>
      <c r="B1482" s="173" t="s">
        <v>61</v>
      </c>
      <c r="C1482" s="173" t="s">
        <v>61</v>
      </c>
      <c r="D1482" s="174" t="s">
        <v>251</v>
      </c>
      <c r="E1482" s="174" t="s">
        <v>108</v>
      </c>
      <c r="F1482" s="174" t="s">
        <v>112</v>
      </c>
      <c r="G1482" s="175" t="str">
        <f>VLOOKUP(Repository_table[[#This Row],[Country of Destination]],$T$11:$U$45,2,)</f>
        <v>Latin America and the Caribbean</v>
      </c>
      <c r="H1482" s="174" t="s">
        <v>320</v>
      </c>
      <c r="I1482" s="174" t="s">
        <v>270</v>
      </c>
      <c r="J1482" s="176">
        <v>3673929</v>
      </c>
      <c r="K1482" s="51"/>
      <c r="L1482" s="195"/>
      <c r="N1482" s="143"/>
    </row>
    <row r="1483" spans="1:14" s="19" customFormat="1" ht="25.5" x14ac:dyDescent="0.2">
      <c r="A1483" s="170">
        <v>43963</v>
      </c>
      <c r="B1483" s="173" t="s">
        <v>445</v>
      </c>
      <c r="C1483" s="173" t="s">
        <v>471</v>
      </c>
      <c r="D1483" s="174" t="s">
        <v>472</v>
      </c>
      <c r="E1483" s="174" t="s">
        <v>108</v>
      </c>
      <c r="F1483" s="174" t="s">
        <v>186</v>
      </c>
      <c r="G1483" s="175" t="str">
        <f>VLOOKUP(Repository_table[[#This Row],[Country of Destination]],$T$11:$U$45,2,)</f>
        <v>Latin America and the Caribbean</v>
      </c>
      <c r="H1483" s="174" t="s">
        <v>509</v>
      </c>
      <c r="I1483" s="174" t="s">
        <v>442</v>
      </c>
      <c r="J1483" s="176">
        <v>3069511</v>
      </c>
      <c r="K1483" s="51"/>
      <c r="L1483" s="195"/>
      <c r="N1483" s="143"/>
    </row>
    <row r="1484" spans="1:14" s="19" customFormat="1" x14ac:dyDescent="0.2">
      <c r="A1484" s="170">
        <v>43963</v>
      </c>
      <c r="B1484" s="173" t="s">
        <v>61</v>
      </c>
      <c r="C1484" s="173" t="s">
        <v>61</v>
      </c>
      <c r="D1484" s="174" t="s">
        <v>251</v>
      </c>
      <c r="E1484" s="174" t="s">
        <v>108</v>
      </c>
      <c r="F1484" s="174" t="s">
        <v>113</v>
      </c>
      <c r="G1484" s="175" t="str">
        <f>VLOOKUP(Repository_table[[#This Row],[Country of Destination]],$T$11:$U$45,2,)</f>
        <v>East Asia and Pacific</v>
      </c>
      <c r="H1484" s="174" t="s">
        <v>167</v>
      </c>
      <c r="I1484" s="174" t="s">
        <v>270</v>
      </c>
      <c r="J1484" s="176">
        <v>3710898</v>
      </c>
      <c r="K1484" s="51"/>
      <c r="L1484" s="195"/>
      <c r="N1484" s="143"/>
    </row>
    <row r="1485" spans="1:14" s="19" customFormat="1" x14ac:dyDescent="0.2">
      <c r="A1485" s="170">
        <v>43965</v>
      </c>
      <c r="B1485" s="173" t="s">
        <v>444</v>
      </c>
      <c r="C1485" s="173" t="s">
        <v>486</v>
      </c>
      <c r="D1485" s="174" t="s">
        <v>473</v>
      </c>
      <c r="E1485" s="174" t="s">
        <v>108</v>
      </c>
      <c r="F1485" s="174" t="s">
        <v>369</v>
      </c>
      <c r="G1485" s="175" t="str">
        <f>VLOOKUP(Repository_table[[#This Row],[Country of Destination]],$T$11:$U$45,2,)</f>
        <v>East Asia and Pacific</v>
      </c>
      <c r="H1485" s="174" t="s">
        <v>474</v>
      </c>
      <c r="I1485" s="174" t="s">
        <v>442</v>
      </c>
      <c r="J1485" s="176">
        <v>3777373</v>
      </c>
      <c r="K1485" s="51"/>
      <c r="L1485" s="195"/>
      <c r="N1485" s="143"/>
    </row>
    <row r="1486" spans="1:14" s="19" customFormat="1" x14ac:dyDescent="0.2">
      <c r="A1486" s="170">
        <v>43966</v>
      </c>
      <c r="B1486" s="173" t="s">
        <v>394</v>
      </c>
      <c r="C1486" s="173" t="s">
        <v>468</v>
      </c>
      <c r="D1486" s="174" t="s">
        <v>423</v>
      </c>
      <c r="E1486" s="174" t="s">
        <v>108</v>
      </c>
      <c r="F1486" s="174" t="s">
        <v>68</v>
      </c>
      <c r="G1486" s="175" t="str">
        <f>VLOOKUP(Repository_table[[#This Row],[Country of Destination]],$T$11:$U$45,2,)</f>
        <v>South Asia</v>
      </c>
      <c r="H1486" s="174" t="s">
        <v>111</v>
      </c>
      <c r="I1486" s="174" t="s">
        <v>395</v>
      </c>
      <c r="J1486" s="176">
        <v>3675592</v>
      </c>
      <c r="K1486" s="51"/>
      <c r="L1486" s="195"/>
      <c r="N1486" s="143"/>
    </row>
    <row r="1487" spans="1:14" s="19" customFormat="1" x14ac:dyDescent="0.2">
      <c r="A1487" s="170">
        <v>43966</v>
      </c>
      <c r="B1487" s="173" t="s">
        <v>61</v>
      </c>
      <c r="C1487" s="173" t="s">
        <v>61</v>
      </c>
      <c r="D1487" s="174" t="s">
        <v>252</v>
      </c>
      <c r="E1487" s="174" t="s">
        <v>108</v>
      </c>
      <c r="F1487" s="174" t="s">
        <v>241</v>
      </c>
      <c r="G1487" s="175" t="str">
        <f>VLOOKUP(Repository_table[[#This Row],[Country of Destination]],$T$11:$U$45,2,)</f>
        <v>Europe and Central Asia</v>
      </c>
      <c r="H1487" s="174" t="s">
        <v>461</v>
      </c>
      <c r="I1487" s="174" t="s">
        <v>270</v>
      </c>
      <c r="J1487" s="176">
        <v>3241504</v>
      </c>
      <c r="K1487" s="51"/>
      <c r="L1487" s="195"/>
      <c r="N1487" s="143"/>
    </row>
    <row r="1488" spans="1:14" s="19" customFormat="1" x14ac:dyDescent="0.2">
      <c r="A1488" s="170">
        <v>43967</v>
      </c>
      <c r="B1488" s="173" t="s">
        <v>394</v>
      </c>
      <c r="C1488" s="173" t="s">
        <v>468</v>
      </c>
      <c r="D1488" s="174" t="s">
        <v>423</v>
      </c>
      <c r="E1488" s="174" t="s">
        <v>108</v>
      </c>
      <c r="F1488" s="174" t="s">
        <v>241</v>
      </c>
      <c r="G1488" s="175" t="str">
        <f>VLOOKUP(Repository_table[[#This Row],[Country of Destination]],$T$11:$U$45,2,)</f>
        <v>Europe and Central Asia</v>
      </c>
      <c r="H1488" s="174" t="s">
        <v>437</v>
      </c>
      <c r="I1488" s="174" t="s">
        <v>395</v>
      </c>
      <c r="J1488" s="176">
        <v>3647216</v>
      </c>
      <c r="K1488" s="51"/>
      <c r="L1488" s="195"/>
      <c r="N1488" s="143"/>
    </row>
    <row r="1489" spans="1:14" s="40" customFormat="1" x14ac:dyDescent="0.2">
      <c r="A1489" s="170">
        <v>43967</v>
      </c>
      <c r="B1489" s="173" t="s">
        <v>193</v>
      </c>
      <c r="C1489" s="173" t="s">
        <v>211</v>
      </c>
      <c r="D1489" s="174" t="s">
        <v>267</v>
      </c>
      <c r="E1489" s="174" t="s">
        <v>108</v>
      </c>
      <c r="F1489" s="174" t="s">
        <v>113</v>
      </c>
      <c r="G1489" s="175" t="str">
        <f>VLOOKUP(Repository_table[[#This Row],[Country of Destination]],$T$11:$U$45,2,)</f>
        <v>East Asia and Pacific</v>
      </c>
      <c r="H1489" s="174" t="s">
        <v>531</v>
      </c>
      <c r="I1489" s="174" t="s">
        <v>263</v>
      </c>
      <c r="J1489" s="176">
        <v>3263523</v>
      </c>
      <c r="K1489" s="51"/>
      <c r="L1489" s="195"/>
      <c r="N1489" s="148"/>
    </row>
    <row r="1490" spans="1:14" s="19" customFormat="1" x14ac:dyDescent="0.2">
      <c r="A1490" s="170">
        <v>43967</v>
      </c>
      <c r="B1490" s="173" t="s">
        <v>61</v>
      </c>
      <c r="C1490" s="173" t="s">
        <v>61</v>
      </c>
      <c r="D1490" s="174" t="s">
        <v>252</v>
      </c>
      <c r="E1490" s="174" t="s">
        <v>108</v>
      </c>
      <c r="F1490" s="174" t="s">
        <v>68</v>
      </c>
      <c r="G1490" s="175" t="str">
        <f>VLOOKUP(Repository_table[[#This Row],[Country of Destination]],$T$11:$U$45,2,)</f>
        <v>South Asia</v>
      </c>
      <c r="H1490" s="174" t="s">
        <v>231</v>
      </c>
      <c r="I1490" s="174" t="s">
        <v>270</v>
      </c>
      <c r="J1490" s="176">
        <v>3676904</v>
      </c>
      <c r="K1490" s="51"/>
      <c r="L1490" s="195"/>
      <c r="N1490" s="143"/>
    </row>
    <row r="1491" spans="1:14" s="19" customFormat="1" x14ac:dyDescent="0.2">
      <c r="A1491" s="170">
        <v>43969</v>
      </c>
      <c r="B1491" s="173" t="s">
        <v>394</v>
      </c>
      <c r="C1491" s="173" t="s">
        <v>468</v>
      </c>
      <c r="D1491" s="174" t="s">
        <v>423</v>
      </c>
      <c r="E1491" s="174" t="s">
        <v>108</v>
      </c>
      <c r="F1491" s="174" t="s">
        <v>178</v>
      </c>
      <c r="G1491" s="175" t="str">
        <f>VLOOKUP(Repository_table[[#This Row],[Country of Destination]],$T$11:$U$45,2,)</f>
        <v>Latin America and the Caribbean</v>
      </c>
      <c r="H1491" s="174" t="s">
        <v>135</v>
      </c>
      <c r="I1491" s="174" t="s">
        <v>395</v>
      </c>
      <c r="J1491" s="176">
        <v>1816603</v>
      </c>
      <c r="K1491" s="51"/>
      <c r="L1491" s="195"/>
      <c r="N1491" s="143"/>
    </row>
    <row r="1492" spans="1:14" s="19" customFormat="1" ht="25.5" x14ac:dyDescent="0.2">
      <c r="A1492" s="170">
        <v>43969</v>
      </c>
      <c r="B1492" s="173" t="s">
        <v>302</v>
      </c>
      <c r="C1492" s="173" t="s">
        <v>303</v>
      </c>
      <c r="D1492" s="174" t="s">
        <v>410</v>
      </c>
      <c r="E1492" s="174" t="s">
        <v>108</v>
      </c>
      <c r="F1492" s="174" t="s">
        <v>81</v>
      </c>
      <c r="G1492" s="175" t="str">
        <f>VLOOKUP(Repository_table[[#This Row],[Country of Destination]],$T$11:$U$45,2,)</f>
        <v>East Asia and Pacific</v>
      </c>
      <c r="H1492" s="174" t="s">
        <v>483</v>
      </c>
      <c r="I1492" s="174" t="s">
        <v>306</v>
      </c>
      <c r="J1492" s="176">
        <v>3281146</v>
      </c>
      <c r="K1492" s="51"/>
      <c r="L1492" s="195"/>
      <c r="N1492" s="143"/>
    </row>
    <row r="1493" spans="1:14" s="19" customFormat="1" x14ac:dyDescent="0.2">
      <c r="A1493" s="170">
        <v>43969</v>
      </c>
      <c r="B1493" s="173" t="s">
        <v>61</v>
      </c>
      <c r="C1493" s="173" t="s">
        <v>61</v>
      </c>
      <c r="D1493" s="174" t="s">
        <v>252</v>
      </c>
      <c r="E1493" s="174" t="s">
        <v>108</v>
      </c>
      <c r="F1493" s="174" t="s">
        <v>241</v>
      </c>
      <c r="G1493" s="175" t="str">
        <f>VLOOKUP(Repository_table[[#This Row],[Country of Destination]],$T$11:$U$45,2,)</f>
        <v>Europe and Central Asia</v>
      </c>
      <c r="H1493" s="174" t="s">
        <v>434</v>
      </c>
      <c r="I1493" s="174" t="s">
        <v>270</v>
      </c>
      <c r="J1493" s="176">
        <v>3052187</v>
      </c>
      <c r="K1493" s="51"/>
      <c r="L1493" s="195"/>
      <c r="N1493" s="143"/>
    </row>
    <row r="1494" spans="1:14" s="19" customFormat="1" ht="25.5" x14ac:dyDescent="0.2">
      <c r="A1494" s="170">
        <v>43971</v>
      </c>
      <c r="B1494" s="173" t="s">
        <v>445</v>
      </c>
      <c r="C1494" s="173" t="s">
        <v>471</v>
      </c>
      <c r="D1494" s="174" t="s">
        <v>472</v>
      </c>
      <c r="E1494" s="174" t="s">
        <v>108</v>
      </c>
      <c r="F1494" s="174" t="s">
        <v>113</v>
      </c>
      <c r="G1494" s="175" t="str">
        <f>VLOOKUP(Repository_table[[#This Row],[Country of Destination]],$T$11:$U$45,2,)</f>
        <v>East Asia and Pacific</v>
      </c>
      <c r="H1494" s="174" t="s">
        <v>244</v>
      </c>
      <c r="I1494" s="174" t="s">
        <v>442</v>
      </c>
      <c r="J1494" s="176">
        <v>3386260</v>
      </c>
      <c r="K1494" s="51"/>
      <c r="L1494" s="195"/>
      <c r="N1494" s="143"/>
    </row>
    <row r="1495" spans="1:14" s="19" customFormat="1" x14ac:dyDescent="0.2">
      <c r="A1495" s="170">
        <v>43971</v>
      </c>
      <c r="B1495" s="173" t="s">
        <v>61</v>
      </c>
      <c r="C1495" s="173" t="s">
        <v>61</v>
      </c>
      <c r="D1495" s="174" t="s">
        <v>429</v>
      </c>
      <c r="E1495" s="174" t="s">
        <v>108</v>
      </c>
      <c r="F1495" s="174" t="s">
        <v>197</v>
      </c>
      <c r="G1495" s="175" t="str">
        <f>VLOOKUP(Repository_table[[#This Row],[Country of Destination]],$T$11:$U$45,2,)</f>
        <v>Europe and Central Asia</v>
      </c>
      <c r="H1495" s="174" t="s">
        <v>223</v>
      </c>
      <c r="I1495" s="174" t="s">
        <v>270</v>
      </c>
      <c r="J1495" s="176">
        <v>2902787</v>
      </c>
      <c r="K1495" s="51"/>
      <c r="L1495" s="195"/>
      <c r="N1495" s="143"/>
    </row>
    <row r="1496" spans="1:14" s="19" customFormat="1" x14ac:dyDescent="0.2">
      <c r="A1496" s="170">
        <v>43973</v>
      </c>
      <c r="B1496" s="173" t="s">
        <v>394</v>
      </c>
      <c r="C1496" s="173" t="s">
        <v>468</v>
      </c>
      <c r="D1496" s="174" t="s">
        <v>423</v>
      </c>
      <c r="E1496" s="174" t="s">
        <v>108</v>
      </c>
      <c r="F1496" s="174" t="s">
        <v>204</v>
      </c>
      <c r="G1496" s="175" t="str">
        <f>VLOOKUP(Repository_table[[#This Row],[Country of Destination]],$T$11:$U$45,2,)</f>
        <v>Europe and Central Asia</v>
      </c>
      <c r="H1496" s="174" t="s">
        <v>319</v>
      </c>
      <c r="I1496" s="174" t="s">
        <v>395</v>
      </c>
      <c r="J1496" s="176">
        <v>3492711</v>
      </c>
      <c r="K1496" s="51"/>
      <c r="L1496" s="195"/>
      <c r="N1496" s="143"/>
    </row>
    <row r="1497" spans="1:14" s="19" customFormat="1" x14ac:dyDescent="0.2">
      <c r="A1497" s="170">
        <v>43973</v>
      </c>
      <c r="B1497" s="173" t="s">
        <v>193</v>
      </c>
      <c r="C1497" s="173" t="s">
        <v>212</v>
      </c>
      <c r="D1497" s="174" t="s">
        <v>262</v>
      </c>
      <c r="E1497" s="174" t="s">
        <v>108</v>
      </c>
      <c r="F1497" s="174" t="s">
        <v>241</v>
      </c>
      <c r="G1497" s="175" t="str">
        <f>VLOOKUP(Repository_table[[#This Row],[Country of Destination]],$T$11:$U$45,2,)</f>
        <v>Europe and Central Asia</v>
      </c>
      <c r="H1497" s="174" t="s">
        <v>466</v>
      </c>
      <c r="I1497" s="174" t="s">
        <v>263</v>
      </c>
      <c r="J1497" s="176">
        <v>3485504</v>
      </c>
      <c r="K1497" s="51"/>
      <c r="L1497" s="195"/>
      <c r="N1497" s="143"/>
    </row>
    <row r="1498" spans="1:14" s="19" customFormat="1" x14ac:dyDescent="0.2">
      <c r="A1498" s="170">
        <v>43973</v>
      </c>
      <c r="B1498" s="173" t="s">
        <v>61</v>
      </c>
      <c r="C1498" s="173" t="s">
        <v>61</v>
      </c>
      <c r="D1498" s="174" t="s">
        <v>251</v>
      </c>
      <c r="E1498" s="174" t="s">
        <v>108</v>
      </c>
      <c r="F1498" s="174" t="s">
        <v>113</v>
      </c>
      <c r="G1498" s="175" t="str">
        <f>VLOOKUP(Repository_table[[#This Row],[Country of Destination]],$T$11:$U$45,2,)</f>
        <v>East Asia and Pacific</v>
      </c>
      <c r="H1498" s="174" t="s">
        <v>173</v>
      </c>
      <c r="I1498" s="174" t="s">
        <v>270</v>
      </c>
      <c r="J1498" s="176">
        <v>3663335</v>
      </c>
      <c r="K1498" s="51"/>
      <c r="L1498" s="195"/>
      <c r="N1498" s="143"/>
    </row>
    <row r="1499" spans="1:14" s="19" customFormat="1" x14ac:dyDescent="0.2">
      <c r="A1499" s="170">
        <v>43974</v>
      </c>
      <c r="B1499" s="173" t="s">
        <v>61</v>
      </c>
      <c r="C1499" s="173" t="s">
        <v>61</v>
      </c>
      <c r="D1499" s="174" t="s">
        <v>428</v>
      </c>
      <c r="E1499" s="174" t="s">
        <v>108</v>
      </c>
      <c r="F1499" s="174" t="s">
        <v>81</v>
      </c>
      <c r="G1499" s="175" t="str">
        <f>VLOOKUP(Repository_table[[#This Row],[Country of Destination]],$T$11:$U$45,2,)</f>
        <v>East Asia and Pacific</v>
      </c>
      <c r="H1499" s="174" t="s">
        <v>237</v>
      </c>
      <c r="I1499" s="174" t="s">
        <v>270</v>
      </c>
      <c r="J1499" s="176">
        <v>3221860</v>
      </c>
      <c r="K1499" s="51"/>
      <c r="L1499" s="195"/>
      <c r="N1499" s="143"/>
    </row>
    <row r="1500" spans="1:14" s="19" customFormat="1" ht="25.5" x14ac:dyDescent="0.2">
      <c r="A1500" s="170">
        <v>43975</v>
      </c>
      <c r="B1500" s="173" t="s">
        <v>302</v>
      </c>
      <c r="C1500" s="173" t="s">
        <v>303</v>
      </c>
      <c r="D1500" s="174" t="s">
        <v>410</v>
      </c>
      <c r="E1500" s="174" t="s">
        <v>108</v>
      </c>
      <c r="F1500" s="174" t="s">
        <v>241</v>
      </c>
      <c r="G1500" s="175" t="str">
        <f>VLOOKUP(Repository_table[[#This Row],[Country of Destination]],$T$11:$U$45,2,)</f>
        <v>Europe and Central Asia</v>
      </c>
      <c r="H1500" s="174" t="s">
        <v>218</v>
      </c>
      <c r="I1500" s="174" t="s">
        <v>306</v>
      </c>
      <c r="J1500" s="176">
        <v>984073</v>
      </c>
      <c r="K1500" s="51"/>
      <c r="L1500" s="195" t="s">
        <v>58</v>
      </c>
      <c r="N1500" s="143"/>
    </row>
    <row r="1501" spans="1:14" s="19" customFormat="1" ht="25.5" x14ac:dyDescent="0.2">
      <c r="A1501" s="170">
        <v>43975</v>
      </c>
      <c r="B1501" s="173" t="s">
        <v>302</v>
      </c>
      <c r="C1501" s="173" t="s">
        <v>303</v>
      </c>
      <c r="D1501" s="174" t="s">
        <v>410</v>
      </c>
      <c r="E1501" s="174" t="s">
        <v>108</v>
      </c>
      <c r="F1501" s="174" t="s">
        <v>178</v>
      </c>
      <c r="G1501" s="175" t="str">
        <f>VLOOKUP(Repository_table[[#This Row],[Country of Destination]],$T$11:$U$45,2,)</f>
        <v>Latin America and the Caribbean</v>
      </c>
      <c r="H1501" s="174" t="s">
        <v>218</v>
      </c>
      <c r="I1501" s="174" t="s">
        <v>306</v>
      </c>
      <c r="J1501" s="176">
        <v>2107266</v>
      </c>
      <c r="K1501" s="51"/>
      <c r="L1501" s="195" t="s">
        <v>58</v>
      </c>
      <c r="N1501" s="143"/>
    </row>
    <row r="1502" spans="1:14" s="19" customFormat="1" ht="25.5" x14ac:dyDescent="0.2">
      <c r="A1502" s="170">
        <v>43975</v>
      </c>
      <c r="B1502" s="173" t="s">
        <v>445</v>
      </c>
      <c r="C1502" s="173" t="s">
        <v>471</v>
      </c>
      <c r="D1502" s="174" t="s">
        <v>472</v>
      </c>
      <c r="E1502" s="174" t="s">
        <v>108</v>
      </c>
      <c r="F1502" s="174" t="s">
        <v>112</v>
      </c>
      <c r="G1502" s="175" t="str">
        <f>VLOOKUP(Repository_table[[#This Row],[Country of Destination]],$T$11:$U$45,2,)</f>
        <v>Latin America and the Caribbean</v>
      </c>
      <c r="H1502" s="174" t="s">
        <v>511</v>
      </c>
      <c r="I1502" s="174" t="s">
        <v>442</v>
      </c>
      <c r="J1502" s="176">
        <v>3671103</v>
      </c>
      <c r="K1502" s="51"/>
      <c r="L1502" s="195"/>
      <c r="N1502" s="143"/>
    </row>
    <row r="1503" spans="1:14" s="19" customFormat="1" x14ac:dyDescent="0.2">
      <c r="A1503" s="170">
        <v>43976</v>
      </c>
      <c r="B1503" s="173" t="s">
        <v>394</v>
      </c>
      <c r="C1503" s="173" t="s">
        <v>470</v>
      </c>
      <c r="D1503" s="174" t="s">
        <v>423</v>
      </c>
      <c r="E1503" s="174" t="s">
        <v>108</v>
      </c>
      <c r="F1503" s="174" t="s">
        <v>81</v>
      </c>
      <c r="G1503" s="175" t="str">
        <f>VLOOKUP(Repository_table[[#This Row],[Country of Destination]],$T$11:$U$45,2,)</f>
        <v>East Asia and Pacific</v>
      </c>
      <c r="H1503" s="174" t="s">
        <v>454</v>
      </c>
      <c r="I1503" s="174" t="s">
        <v>395</v>
      </c>
      <c r="J1503" s="176">
        <v>3724254</v>
      </c>
      <c r="K1503" s="51"/>
      <c r="L1503" s="195"/>
      <c r="N1503" s="143"/>
    </row>
    <row r="1504" spans="1:14" s="19" customFormat="1" x14ac:dyDescent="0.2">
      <c r="A1504" s="170">
        <v>43976</v>
      </c>
      <c r="B1504" s="173" t="s">
        <v>61</v>
      </c>
      <c r="C1504" s="173" t="s">
        <v>61</v>
      </c>
      <c r="D1504" s="174" t="s">
        <v>252</v>
      </c>
      <c r="E1504" s="174" t="s">
        <v>108</v>
      </c>
      <c r="F1504" s="174" t="s">
        <v>253</v>
      </c>
      <c r="G1504" s="175" t="str">
        <f>VLOOKUP(Repository_table[[#This Row],[Country of Destination]],$T$11:$U$45,2,)</f>
        <v>Europe and Central Asia</v>
      </c>
      <c r="H1504" s="174" t="s">
        <v>495</v>
      </c>
      <c r="I1504" s="174" t="s">
        <v>270</v>
      </c>
      <c r="J1504" s="176">
        <v>3211007</v>
      </c>
      <c r="K1504" s="51"/>
      <c r="L1504" s="195"/>
      <c r="N1504" s="143"/>
    </row>
    <row r="1505" spans="1:14" s="19" customFormat="1" ht="25.5" x14ac:dyDescent="0.2">
      <c r="A1505" s="170">
        <v>43977</v>
      </c>
      <c r="B1505" s="173" t="s">
        <v>302</v>
      </c>
      <c r="C1505" s="173" t="s">
        <v>303</v>
      </c>
      <c r="D1505" s="174" t="s">
        <v>410</v>
      </c>
      <c r="E1505" s="174" t="s">
        <v>108</v>
      </c>
      <c r="F1505" s="174" t="s">
        <v>464</v>
      </c>
      <c r="G1505" s="175" t="str">
        <f>VLOOKUP(Repository_table[[#This Row],[Country of Destination]],$T$11:$U$45,2,)</f>
        <v>South Asia</v>
      </c>
      <c r="H1505" s="174" t="s">
        <v>284</v>
      </c>
      <c r="I1505" s="174" t="s">
        <v>306</v>
      </c>
      <c r="J1505" s="176">
        <v>3405574</v>
      </c>
      <c r="K1505" s="51"/>
      <c r="L1505" s="195"/>
      <c r="N1505" s="143"/>
    </row>
    <row r="1506" spans="1:14" s="19" customFormat="1" x14ac:dyDescent="0.2">
      <c r="A1506" s="170">
        <v>43977</v>
      </c>
      <c r="B1506" s="173" t="s">
        <v>61</v>
      </c>
      <c r="C1506" s="173" t="s">
        <v>61</v>
      </c>
      <c r="D1506" s="174" t="s">
        <v>251</v>
      </c>
      <c r="E1506" s="174" t="s">
        <v>108</v>
      </c>
      <c r="F1506" s="174" t="s">
        <v>157</v>
      </c>
      <c r="G1506" s="175" t="str">
        <f>VLOOKUP(Repository_table[[#This Row],[Country of Destination]],$T$11:$U$45,2,)</f>
        <v>Middle East and North Africa</v>
      </c>
      <c r="H1506" s="174" t="s">
        <v>530</v>
      </c>
      <c r="I1506" s="174" t="s">
        <v>270</v>
      </c>
      <c r="J1506" s="176">
        <v>3294379</v>
      </c>
      <c r="K1506" s="51"/>
      <c r="L1506" s="195"/>
      <c r="N1506" s="143"/>
    </row>
    <row r="1507" spans="1:14" s="19" customFormat="1" x14ac:dyDescent="0.2">
      <c r="A1507" s="170">
        <v>43978</v>
      </c>
      <c r="B1507" s="173" t="s">
        <v>193</v>
      </c>
      <c r="C1507" s="173" t="s">
        <v>211</v>
      </c>
      <c r="D1507" s="174" t="s">
        <v>262</v>
      </c>
      <c r="E1507" s="174" t="s">
        <v>108</v>
      </c>
      <c r="F1507" s="174" t="s">
        <v>109</v>
      </c>
      <c r="G1507" s="175" t="str">
        <f>VLOOKUP(Repository_table[[#This Row],[Country of Destination]],$T$11:$U$45,2,)</f>
        <v>Europe and Central Asia</v>
      </c>
      <c r="H1507" s="174" t="s">
        <v>532</v>
      </c>
      <c r="I1507" s="174" t="s">
        <v>263</v>
      </c>
      <c r="J1507" s="176">
        <v>3423459</v>
      </c>
      <c r="K1507" s="51"/>
      <c r="L1507" s="195"/>
      <c r="N1507" s="143"/>
    </row>
    <row r="1508" spans="1:14" s="19" customFormat="1" x14ac:dyDescent="0.2">
      <c r="A1508" s="170">
        <v>43978</v>
      </c>
      <c r="B1508" s="173" t="s">
        <v>61</v>
      </c>
      <c r="C1508" s="173" t="s">
        <v>61</v>
      </c>
      <c r="D1508" s="174" t="s">
        <v>251</v>
      </c>
      <c r="E1508" s="174" t="s">
        <v>108</v>
      </c>
      <c r="F1508" s="174" t="s">
        <v>113</v>
      </c>
      <c r="G1508" s="175" t="str">
        <f>VLOOKUP(Repository_table[[#This Row],[Country of Destination]],$T$11:$U$45,2,)</f>
        <v>East Asia and Pacific</v>
      </c>
      <c r="H1508" s="174" t="s">
        <v>254</v>
      </c>
      <c r="I1508" s="174" t="s">
        <v>270</v>
      </c>
      <c r="J1508" s="176">
        <v>3086825</v>
      </c>
      <c r="K1508" s="51"/>
      <c r="L1508" s="195"/>
      <c r="N1508" s="143"/>
    </row>
    <row r="1509" spans="1:14" s="19" customFormat="1" x14ac:dyDescent="0.2">
      <c r="A1509" s="170">
        <v>43979</v>
      </c>
      <c r="B1509" s="173" t="s">
        <v>394</v>
      </c>
      <c r="C1509" s="173" t="s">
        <v>468</v>
      </c>
      <c r="D1509" s="174" t="s">
        <v>423</v>
      </c>
      <c r="E1509" s="174" t="s">
        <v>108</v>
      </c>
      <c r="F1509" s="174" t="s">
        <v>68</v>
      </c>
      <c r="G1509" s="175" t="str">
        <f>VLOOKUP(Repository_table[[#This Row],[Country of Destination]],$T$11:$U$45,2,)</f>
        <v>South Asia</v>
      </c>
      <c r="H1509" s="174" t="s">
        <v>431</v>
      </c>
      <c r="I1509" s="174" t="s">
        <v>395</v>
      </c>
      <c r="J1509" s="176">
        <v>3181596</v>
      </c>
      <c r="K1509" s="51"/>
      <c r="L1509" s="195"/>
      <c r="N1509" s="143"/>
    </row>
    <row r="1510" spans="1:14" s="19" customFormat="1" x14ac:dyDescent="0.2">
      <c r="A1510" s="170">
        <v>43979</v>
      </c>
      <c r="B1510" s="173" t="s">
        <v>61</v>
      </c>
      <c r="C1510" s="173" t="s">
        <v>61</v>
      </c>
      <c r="D1510" s="174" t="s">
        <v>252</v>
      </c>
      <c r="E1510" s="174" t="s">
        <v>108</v>
      </c>
      <c r="F1510" s="174" t="s">
        <v>241</v>
      </c>
      <c r="G1510" s="175" t="str">
        <f>VLOOKUP(Repository_table[[#This Row],[Country of Destination]],$T$11:$U$45,2,)</f>
        <v>Europe and Central Asia</v>
      </c>
      <c r="H1510" s="174" t="s">
        <v>376</v>
      </c>
      <c r="I1510" s="174" t="s">
        <v>270</v>
      </c>
      <c r="J1510" s="176">
        <v>3425857</v>
      </c>
      <c r="K1510" s="51"/>
      <c r="L1510" s="195"/>
      <c r="N1510" s="143"/>
    </row>
    <row r="1511" spans="1:14" s="19" customFormat="1" ht="25.5" x14ac:dyDescent="0.2">
      <c r="A1511" s="170">
        <v>43981</v>
      </c>
      <c r="B1511" s="173" t="s">
        <v>302</v>
      </c>
      <c r="C1511" s="173" t="s">
        <v>303</v>
      </c>
      <c r="D1511" s="174" t="s">
        <v>410</v>
      </c>
      <c r="E1511" s="174" t="s">
        <v>108</v>
      </c>
      <c r="F1511" s="174" t="s">
        <v>72</v>
      </c>
      <c r="G1511" s="175" t="str">
        <f>VLOOKUP(Repository_table[[#This Row],[Country of Destination]],$T$11:$U$45,2,)</f>
        <v>East Asia and Pacific</v>
      </c>
      <c r="H1511" s="174" t="s">
        <v>282</v>
      </c>
      <c r="I1511" s="174" t="s">
        <v>306</v>
      </c>
      <c r="J1511" s="176">
        <v>3676294</v>
      </c>
      <c r="K1511" s="51"/>
      <c r="L1511" s="195"/>
      <c r="N1511" s="143"/>
    </row>
    <row r="1512" spans="1:14" s="19" customFormat="1" x14ac:dyDescent="0.2">
      <c r="A1512" s="170">
        <v>43981</v>
      </c>
      <c r="B1512" s="173" t="s">
        <v>61</v>
      </c>
      <c r="C1512" s="173" t="s">
        <v>61</v>
      </c>
      <c r="D1512" s="174" t="s">
        <v>252</v>
      </c>
      <c r="E1512" s="174" t="s">
        <v>108</v>
      </c>
      <c r="F1512" s="174" t="s">
        <v>72</v>
      </c>
      <c r="G1512" s="175" t="str">
        <f>VLOOKUP(Repository_table[[#This Row],[Country of Destination]],$T$11:$U$45,2,)</f>
        <v>East Asia and Pacific</v>
      </c>
      <c r="H1512" s="174" t="s">
        <v>159</v>
      </c>
      <c r="I1512" s="174" t="s">
        <v>270</v>
      </c>
      <c r="J1512" s="176">
        <v>3659721</v>
      </c>
      <c r="K1512" s="51"/>
      <c r="L1512" s="195"/>
      <c r="N1512" s="143"/>
    </row>
    <row r="1513" spans="1:14" s="19" customFormat="1" x14ac:dyDescent="0.2">
      <c r="A1513" s="170">
        <v>43982</v>
      </c>
      <c r="B1513" s="173" t="s">
        <v>394</v>
      </c>
      <c r="C1513" s="173" t="s">
        <v>510</v>
      </c>
      <c r="D1513" s="174" t="s">
        <v>496</v>
      </c>
      <c r="E1513" s="174" t="s">
        <v>108</v>
      </c>
      <c r="F1513" s="174" t="s">
        <v>185</v>
      </c>
      <c r="G1513" s="175" t="str">
        <f>VLOOKUP(Repository_table[[#This Row],[Country of Destination]],$T$11:$U$45,2,)</f>
        <v>Latin America and the Caribbean</v>
      </c>
      <c r="H1513" s="174" t="s">
        <v>509</v>
      </c>
      <c r="I1513" s="174" t="s">
        <v>395</v>
      </c>
      <c r="J1513" s="176">
        <v>2554347</v>
      </c>
      <c r="K1513" s="51"/>
      <c r="L1513" s="195"/>
      <c r="N1513" s="143"/>
    </row>
    <row r="1514" spans="1:14" s="19" customFormat="1" x14ac:dyDescent="0.2">
      <c r="A1514" s="170">
        <v>43982</v>
      </c>
      <c r="B1514" s="173" t="s">
        <v>61</v>
      </c>
      <c r="C1514" s="173" t="s">
        <v>61</v>
      </c>
      <c r="D1514" s="174" t="s">
        <v>252</v>
      </c>
      <c r="E1514" s="174" t="s">
        <v>108</v>
      </c>
      <c r="F1514" s="174" t="s">
        <v>331</v>
      </c>
      <c r="G1514" s="175" t="str">
        <f>VLOOKUP(Repository_table[[#This Row],[Country of Destination]],$T$11:$U$45,2,)</f>
        <v>Middle East and North Africa</v>
      </c>
      <c r="H1514" s="174" t="s">
        <v>430</v>
      </c>
      <c r="I1514" s="174" t="s">
        <v>270</v>
      </c>
      <c r="J1514" s="176">
        <v>3474413</v>
      </c>
      <c r="K1514" s="51"/>
      <c r="L1514" s="195"/>
      <c r="N1514" s="143"/>
    </row>
    <row r="1515" spans="1:14" s="19" customFormat="1" x14ac:dyDescent="0.2">
      <c r="A1515" s="179">
        <v>43983</v>
      </c>
      <c r="B1515" s="180" t="s">
        <v>394</v>
      </c>
      <c r="C1515" s="180" t="s">
        <v>468</v>
      </c>
      <c r="D1515" s="181" t="s">
        <v>393</v>
      </c>
      <c r="E1515" s="181" t="s">
        <v>194</v>
      </c>
      <c r="F1515" s="181" t="s">
        <v>253</v>
      </c>
      <c r="G1515" s="182" t="str">
        <f>VLOOKUP(Repository_table[[#This Row],[Country of Destination]],$T$11:$U$45,2,)</f>
        <v>Europe and Central Asia</v>
      </c>
      <c r="H1515" s="181" t="s">
        <v>375</v>
      </c>
      <c r="I1515" s="181" t="s">
        <v>395</v>
      </c>
      <c r="J1515" s="183">
        <v>3331704</v>
      </c>
      <c r="K1515" s="184"/>
      <c r="L1515" s="195" t="s">
        <v>367</v>
      </c>
      <c r="N1515" s="143"/>
    </row>
    <row r="1516" spans="1:14" s="19" customFormat="1" ht="25.5" x14ac:dyDescent="0.2">
      <c r="A1516" s="179">
        <v>43983</v>
      </c>
      <c r="B1516" s="180" t="s">
        <v>302</v>
      </c>
      <c r="C1516" s="180" t="s">
        <v>303</v>
      </c>
      <c r="D1516" s="181" t="s">
        <v>410</v>
      </c>
      <c r="E1516" s="181" t="s">
        <v>108</v>
      </c>
      <c r="F1516" s="181" t="s">
        <v>369</v>
      </c>
      <c r="G1516" s="182" t="str">
        <f>VLOOKUP(Repository_table[[#This Row],[Country of Destination]],$T$11:$U$45,2,)</f>
        <v>East Asia and Pacific</v>
      </c>
      <c r="H1516" s="181" t="s">
        <v>228</v>
      </c>
      <c r="I1516" s="181" t="s">
        <v>306</v>
      </c>
      <c r="J1516" s="183">
        <v>2953234</v>
      </c>
      <c r="K1516" s="184"/>
      <c r="L1516" s="195"/>
      <c r="N1516" s="143"/>
    </row>
    <row r="1517" spans="1:14" s="19" customFormat="1" x14ac:dyDescent="0.2">
      <c r="A1517" s="179">
        <v>43983</v>
      </c>
      <c r="B1517" s="180" t="s">
        <v>193</v>
      </c>
      <c r="C1517" s="180" t="s">
        <v>212</v>
      </c>
      <c r="D1517" s="181" t="s">
        <v>262</v>
      </c>
      <c r="E1517" s="181" t="s">
        <v>108</v>
      </c>
      <c r="F1517" s="181" t="s">
        <v>81</v>
      </c>
      <c r="G1517" s="182" t="str">
        <f>VLOOKUP(Repository_table[[#This Row],[Country of Destination]],$T$11:$U$45,2,)</f>
        <v>East Asia and Pacific</v>
      </c>
      <c r="H1517" s="181" t="s">
        <v>214</v>
      </c>
      <c r="I1517" s="181" t="s">
        <v>263</v>
      </c>
      <c r="J1517" s="183">
        <v>3731744</v>
      </c>
      <c r="K1517" s="184"/>
      <c r="L1517" s="195"/>
      <c r="N1517" s="143"/>
    </row>
    <row r="1518" spans="1:14" s="19" customFormat="1" ht="25.5" x14ac:dyDescent="0.2">
      <c r="A1518" s="179">
        <v>43983</v>
      </c>
      <c r="B1518" s="180" t="s">
        <v>445</v>
      </c>
      <c r="C1518" s="180" t="s">
        <v>471</v>
      </c>
      <c r="D1518" s="181" t="s">
        <v>472</v>
      </c>
      <c r="E1518" s="181" t="s">
        <v>108</v>
      </c>
      <c r="F1518" s="181" t="s">
        <v>113</v>
      </c>
      <c r="G1518" s="182" t="str">
        <f>VLOOKUP(Repository_table[[#This Row],[Country of Destination]],$T$11:$U$45,2,)</f>
        <v>East Asia and Pacific</v>
      </c>
      <c r="H1518" s="181" t="s">
        <v>513</v>
      </c>
      <c r="I1518" s="181" t="s">
        <v>442</v>
      </c>
      <c r="J1518" s="183">
        <v>3621608</v>
      </c>
      <c r="K1518" s="184"/>
      <c r="L1518" s="195"/>
      <c r="N1518" s="143"/>
    </row>
    <row r="1519" spans="1:14" s="19" customFormat="1" x14ac:dyDescent="0.2">
      <c r="A1519" s="179">
        <v>43985</v>
      </c>
      <c r="B1519" s="180" t="s">
        <v>61</v>
      </c>
      <c r="C1519" s="180" t="s">
        <v>61</v>
      </c>
      <c r="D1519" s="181" t="s">
        <v>251</v>
      </c>
      <c r="E1519" s="181" t="s">
        <v>108</v>
      </c>
      <c r="F1519" s="181" t="s">
        <v>113</v>
      </c>
      <c r="G1519" s="182" t="str">
        <f>VLOOKUP(Repository_table[[#This Row],[Country of Destination]],$T$11:$U$45,2,)</f>
        <v>East Asia and Pacific</v>
      </c>
      <c r="H1519" s="181" t="s">
        <v>412</v>
      </c>
      <c r="I1519" s="181" t="s">
        <v>270</v>
      </c>
      <c r="J1519" s="183">
        <v>3277492</v>
      </c>
      <c r="K1519" s="184"/>
      <c r="L1519" s="195"/>
      <c r="N1519" s="143"/>
    </row>
    <row r="1520" spans="1:14" s="19" customFormat="1" x14ac:dyDescent="0.2">
      <c r="A1520" s="179">
        <v>43987</v>
      </c>
      <c r="B1520" s="180" t="s">
        <v>394</v>
      </c>
      <c r="C1520" s="180" t="s">
        <v>468</v>
      </c>
      <c r="D1520" s="181" t="s">
        <v>423</v>
      </c>
      <c r="E1520" s="181" t="s">
        <v>108</v>
      </c>
      <c r="F1520" s="181" t="s">
        <v>81</v>
      </c>
      <c r="G1520" s="182" t="str">
        <f>VLOOKUP(Repository_table[[#This Row],[Country of Destination]],$T$11:$U$45,2,)</f>
        <v>East Asia and Pacific</v>
      </c>
      <c r="H1520" s="181" t="s">
        <v>499</v>
      </c>
      <c r="I1520" s="181" t="s">
        <v>395</v>
      </c>
      <c r="J1520" s="183">
        <v>3506412</v>
      </c>
      <c r="K1520" s="184"/>
      <c r="L1520" s="195"/>
      <c r="N1520" s="143"/>
    </row>
    <row r="1521" spans="1:14" s="19" customFormat="1" x14ac:dyDescent="0.2">
      <c r="A1521" s="179">
        <v>43987</v>
      </c>
      <c r="B1521" s="180" t="s">
        <v>61</v>
      </c>
      <c r="C1521" s="180" t="s">
        <v>61</v>
      </c>
      <c r="D1521" s="181" t="s">
        <v>429</v>
      </c>
      <c r="E1521" s="181" t="s">
        <v>108</v>
      </c>
      <c r="F1521" s="181" t="s">
        <v>332</v>
      </c>
      <c r="G1521" s="182" t="str">
        <f>VLOOKUP(Repository_table[[#This Row],[Country of Destination]],$T$11:$U$45,2,)</f>
        <v>Europe and Central Asia</v>
      </c>
      <c r="H1521" s="181" t="s">
        <v>535</v>
      </c>
      <c r="I1521" s="181" t="s">
        <v>270</v>
      </c>
      <c r="J1521" s="183">
        <v>3049480</v>
      </c>
      <c r="K1521" s="184"/>
      <c r="L1521" s="195"/>
      <c r="N1521" s="143"/>
    </row>
    <row r="1522" spans="1:14" s="19" customFormat="1" x14ac:dyDescent="0.2">
      <c r="A1522" s="179">
        <v>43988</v>
      </c>
      <c r="B1522" s="180" t="s">
        <v>61</v>
      </c>
      <c r="C1522" s="180" t="s">
        <v>61</v>
      </c>
      <c r="D1522" s="181" t="s">
        <v>252</v>
      </c>
      <c r="E1522" s="181" t="s">
        <v>108</v>
      </c>
      <c r="F1522" s="181" t="s">
        <v>241</v>
      </c>
      <c r="G1522" s="182" t="str">
        <f>VLOOKUP(Repository_table[[#This Row],[Country of Destination]],$T$11:$U$45,2,)</f>
        <v>Europe and Central Asia</v>
      </c>
      <c r="H1522" s="181" t="s">
        <v>117</v>
      </c>
      <c r="I1522" s="181" t="s">
        <v>270</v>
      </c>
      <c r="J1522" s="183">
        <v>3570013</v>
      </c>
      <c r="K1522" s="184"/>
      <c r="L1522" s="195"/>
      <c r="N1522" s="143"/>
    </row>
    <row r="1523" spans="1:14" s="19" customFormat="1" x14ac:dyDescent="0.2">
      <c r="A1523" s="179">
        <v>43990</v>
      </c>
      <c r="B1523" s="180" t="s">
        <v>193</v>
      </c>
      <c r="C1523" s="180" t="s">
        <v>211</v>
      </c>
      <c r="D1523" s="181" t="s">
        <v>262</v>
      </c>
      <c r="E1523" s="181" t="s">
        <v>108</v>
      </c>
      <c r="F1523" s="181" t="s">
        <v>304</v>
      </c>
      <c r="G1523" s="182" t="str">
        <f>VLOOKUP(Repository_table[[#This Row],[Country of Destination]],$T$11:$U$45,2,)</f>
        <v>Europe and Central Asia</v>
      </c>
      <c r="H1523" s="181" t="s">
        <v>383</v>
      </c>
      <c r="I1523" s="181" t="s">
        <v>263</v>
      </c>
      <c r="J1523" s="183">
        <v>1075500</v>
      </c>
      <c r="K1523" s="184"/>
      <c r="L1523" s="195" t="s">
        <v>58</v>
      </c>
      <c r="N1523" s="143"/>
    </row>
    <row r="1524" spans="1:14" s="19" customFormat="1" x14ac:dyDescent="0.2">
      <c r="A1524" s="179">
        <v>43990</v>
      </c>
      <c r="B1524" s="180" t="s">
        <v>193</v>
      </c>
      <c r="C1524" s="180" t="s">
        <v>211</v>
      </c>
      <c r="D1524" s="181" t="s">
        <v>262</v>
      </c>
      <c r="E1524" s="181" t="s">
        <v>108</v>
      </c>
      <c r="F1524" s="181" t="s">
        <v>241</v>
      </c>
      <c r="G1524" s="182" t="str">
        <f>VLOOKUP(Repository_table[[#This Row],[Country of Destination]],$T$11:$U$45,2,)</f>
        <v>Europe and Central Asia</v>
      </c>
      <c r="H1524" s="181" t="s">
        <v>383</v>
      </c>
      <c r="I1524" s="181" t="s">
        <v>263</v>
      </c>
      <c r="J1524" s="183">
        <v>2598044</v>
      </c>
      <c r="K1524" s="184"/>
      <c r="L1524" s="195" t="s">
        <v>58</v>
      </c>
      <c r="N1524" s="143"/>
    </row>
    <row r="1525" spans="1:14" s="19" customFormat="1" x14ac:dyDescent="0.2">
      <c r="A1525" s="179">
        <v>43992</v>
      </c>
      <c r="B1525" s="180" t="s">
        <v>394</v>
      </c>
      <c r="C1525" s="180" t="s">
        <v>470</v>
      </c>
      <c r="D1525" s="181" t="s">
        <v>423</v>
      </c>
      <c r="E1525" s="181" t="s">
        <v>108</v>
      </c>
      <c r="F1525" s="181" t="s">
        <v>81</v>
      </c>
      <c r="G1525" s="182" t="str">
        <f>VLOOKUP(Repository_table[[#This Row],[Country of Destination]],$T$11:$U$45,2,)</f>
        <v>East Asia and Pacific</v>
      </c>
      <c r="H1525" s="181" t="s">
        <v>166</v>
      </c>
      <c r="I1525" s="181" t="s">
        <v>395</v>
      </c>
      <c r="J1525" s="183">
        <v>3635074</v>
      </c>
      <c r="K1525" s="184"/>
      <c r="L1525" s="195" t="s">
        <v>58</v>
      </c>
      <c r="N1525" s="143"/>
    </row>
    <row r="1526" spans="1:14" s="19" customFormat="1" x14ac:dyDescent="0.2">
      <c r="A1526" s="179">
        <v>43992</v>
      </c>
      <c r="B1526" s="180" t="s">
        <v>394</v>
      </c>
      <c r="C1526" s="180" t="s">
        <v>468</v>
      </c>
      <c r="D1526" s="181" t="s">
        <v>423</v>
      </c>
      <c r="E1526" s="181" t="s">
        <v>108</v>
      </c>
      <c r="F1526" s="181" t="s">
        <v>81</v>
      </c>
      <c r="G1526" s="182" t="str">
        <f>VLOOKUP(Repository_table[[#This Row],[Country of Destination]],$T$11:$U$45,2,)</f>
        <v>East Asia and Pacific</v>
      </c>
      <c r="H1526" s="181" t="s">
        <v>166</v>
      </c>
      <c r="I1526" s="181" t="s">
        <v>395</v>
      </c>
      <c r="J1526" s="183">
        <v>66187</v>
      </c>
      <c r="K1526" s="184"/>
      <c r="L1526" s="195" t="s">
        <v>58</v>
      </c>
      <c r="N1526" s="143"/>
    </row>
    <row r="1527" spans="1:14" s="19" customFormat="1" x14ac:dyDescent="0.2">
      <c r="A1527" s="179">
        <v>43993</v>
      </c>
      <c r="B1527" s="180" t="s">
        <v>394</v>
      </c>
      <c r="C1527" s="180" t="s">
        <v>468</v>
      </c>
      <c r="D1527" s="181" t="s">
        <v>423</v>
      </c>
      <c r="E1527" s="181" t="s">
        <v>108</v>
      </c>
      <c r="F1527" s="181" t="s">
        <v>286</v>
      </c>
      <c r="G1527" s="182" t="str">
        <f>VLOOKUP(Repository_table[[#This Row],[Country of Destination]],$T$11:$U$45,2,)</f>
        <v>Europe and Central Asia</v>
      </c>
      <c r="H1527" s="181" t="s">
        <v>309</v>
      </c>
      <c r="I1527" s="181" t="s">
        <v>395</v>
      </c>
      <c r="J1527" s="183">
        <v>3385246</v>
      </c>
      <c r="K1527" s="184"/>
      <c r="L1527" s="195"/>
      <c r="N1527" s="143"/>
    </row>
    <row r="1528" spans="1:14" s="19" customFormat="1" ht="25.5" x14ac:dyDescent="0.2">
      <c r="A1528" s="179">
        <v>43994</v>
      </c>
      <c r="B1528" s="180" t="s">
        <v>445</v>
      </c>
      <c r="C1528" s="180" t="s">
        <v>471</v>
      </c>
      <c r="D1528" s="181" t="s">
        <v>472</v>
      </c>
      <c r="E1528" s="181" t="s">
        <v>108</v>
      </c>
      <c r="F1528" s="181" t="s">
        <v>113</v>
      </c>
      <c r="G1528" s="182" t="str">
        <f>VLOOKUP(Repository_table[[#This Row],[Country of Destination]],$T$11:$U$45,2,)</f>
        <v>East Asia and Pacific</v>
      </c>
      <c r="H1528" s="181" t="s">
        <v>436</v>
      </c>
      <c r="I1528" s="181" t="s">
        <v>442</v>
      </c>
      <c r="J1528" s="183">
        <v>3768758</v>
      </c>
      <c r="K1528" s="184"/>
      <c r="L1528" s="195"/>
      <c r="N1528" s="143"/>
    </row>
    <row r="1529" spans="1:14" s="19" customFormat="1" x14ac:dyDescent="0.2">
      <c r="A1529" s="179">
        <v>43994</v>
      </c>
      <c r="B1529" s="180" t="s">
        <v>61</v>
      </c>
      <c r="C1529" s="180" t="s">
        <v>61</v>
      </c>
      <c r="D1529" s="181" t="s">
        <v>251</v>
      </c>
      <c r="E1529" s="181" t="s">
        <v>108</v>
      </c>
      <c r="F1529" s="181" t="s">
        <v>113</v>
      </c>
      <c r="G1529" s="182" t="str">
        <f>VLOOKUP(Repository_table[[#This Row],[Country of Destination]],$T$11:$U$45,2,)</f>
        <v>East Asia and Pacific</v>
      </c>
      <c r="H1529" s="181" t="s">
        <v>536</v>
      </c>
      <c r="I1529" s="181" t="s">
        <v>270</v>
      </c>
      <c r="J1529" s="183">
        <v>3187235</v>
      </c>
      <c r="K1529" s="184"/>
      <c r="L1529" s="195"/>
      <c r="N1529" s="143"/>
    </row>
    <row r="1530" spans="1:14" s="19" customFormat="1" x14ac:dyDescent="0.2">
      <c r="A1530" s="179">
        <v>43995</v>
      </c>
      <c r="B1530" s="180" t="s">
        <v>394</v>
      </c>
      <c r="C1530" s="180" t="s">
        <v>468</v>
      </c>
      <c r="D1530" s="181" t="s">
        <v>423</v>
      </c>
      <c r="E1530" s="181" t="s">
        <v>108</v>
      </c>
      <c r="F1530" s="181" t="s">
        <v>253</v>
      </c>
      <c r="G1530" s="182" t="str">
        <f>VLOOKUP(Repository_table[[#This Row],[Country of Destination]],$T$11:$U$45,2,)</f>
        <v>Europe and Central Asia</v>
      </c>
      <c r="H1530" s="181" t="s">
        <v>508</v>
      </c>
      <c r="I1530" s="181" t="s">
        <v>395</v>
      </c>
      <c r="J1530" s="183">
        <v>3278512</v>
      </c>
      <c r="K1530" s="184"/>
      <c r="L1530" s="195" t="s">
        <v>367</v>
      </c>
      <c r="N1530" s="143"/>
    </row>
    <row r="1531" spans="1:14" s="19" customFormat="1" x14ac:dyDescent="0.2">
      <c r="A1531" s="179">
        <v>43995</v>
      </c>
      <c r="B1531" s="180" t="s">
        <v>193</v>
      </c>
      <c r="C1531" s="180" t="s">
        <v>212</v>
      </c>
      <c r="D1531" s="181" t="s">
        <v>262</v>
      </c>
      <c r="E1531" s="181" t="s">
        <v>108</v>
      </c>
      <c r="F1531" s="181" t="s">
        <v>241</v>
      </c>
      <c r="G1531" s="182" t="str">
        <f>VLOOKUP(Repository_table[[#This Row],[Country of Destination]],$T$11:$U$45,2,)</f>
        <v>Europe and Central Asia</v>
      </c>
      <c r="H1531" s="181" t="s">
        <v>408</v>
      </c>
      <c r="I1531" s="181" t="s">
        <v>263</v>
      </c>
      <c r="J1531" s="183">
        <v>3471472</v>
      </c>
      <c r="K1531" s="184"/>
      <c r="L1531" s="195"/>
      <c r="N1531" s="143"/>
    </row>
    <row r="1532" spans="1:14" s="19" customFormat="1" ht="25.5" x14ac:dyDescent="0.2">
      <c r="A1532" s="179">
        <v>43996</v>
      </c>
      <c r="B1532" s="180" t="s">
        <v>302</v>
      </c>
      <c r="C1532" s="180" t="s">
        <v>303</v>
      </c>
      <c r="D1532" s="181" t="s">
        <v>410</v>
      </c>
      <c r="E1532" s="181" t="s">
        <v>108</v>
      </c>
      <c r="F1532" s="181" t="s">
        <v>178</v>
      </c>
      <c r="G1532" s="182" t="str">
        <f>VLOOKUP(Repository_table[[#This Row],[Country of Destination]],$T$11:$U$45,2,)</f>
        <v>Latin America and the Caribbean</v>
      </c>
      <c r="H1532" s="181" t="s">
        <v>461</v>
      </c>
      <c r="I1532" s="181" t="s">
        <v>306</v>
      </c>
      <c r="J1532" s="183">
        <v>2229454</v>
      </c>
      <c r="K1532" s="184"/>
      <c r="L1532" s="195"/>
      <c r="N1532" s="143"/>
    </row>
    <row r="1533" spans="1:14" s="19" customFormat="1" x14ac:dyDescent="0.2">
      <c r="A1533" s="179">
        <v>43998</v>
      </c>
      <c r="B1533" s="180" t="s">
        <v>394</v>
      </c>
      <c r="C1533" s="180" t="s">
        <v>468</v>
      </c>
      <c r="D1533" s="181" t="s">
        <v>423</v>
      </c>
      <c r="E1533" s="181" t="s">
        <v>108</v>
      </c>
      <c r="F1533" s="181" t="s">
        <v>68</v>
      </c>
      <c r="G1533" s="182" t="str">
        <f>VLOOKUP(Repository_table[[#This Row],[Country of Destination]],$T$11:$U$45,2,)</f>
        <v>South Asia</v>
      </c>
      <c r="H1533" s="181" t="s">
        <v>341</v>
      </c>
      <c r="I1533" s="181" t="s">
        <v>395</v>
      </c>
      <c r="J1533" s="183">
        <v>3287954</v>
      </c>
      <c r="K1533" s="184"/>
      <c r="L1533" s="195"/>
      <c r="N1533" s="143"/>
    </row>
    <row r="1534" spans="1:14" s="19" customFormat="1" x14ac:dyDescent="0.2">
      <c r="A1534" s="179">
        <v>43999</v>
      </c>
      <c r="B1534" s="180" t="s">
        <v>193</v>
      </c>
      <c r="C1534" s="180" t="s">
        <v>211</v>
      </c>
      <c r="D1534" s="181" t="s">
        <v>262</v>
      </c>
      <c r="E1534" s="181" t="s">
        <v>108</v>
      </c>
      <c r="F1534" s="181" t="s">
        <v>68</v>
      </c>
      <c r="G1534" s="182" t="str">
        <f>VLOOKUP(Repository_table[[#This Row],[Country of Destination]],$T$11:$U$45,2,)</f>
        <v>South Asia</v>
      </c>
      <c r="H1534" s="181" t="s">
        <v>181</v>
      </c>
      <c r="I1534" s="181" t="s">
        <v>263</v>
      </c>
      <c r="J1534" s="183">
        <v>3459060</v>
      </c>
      <c r="K1534" s="184"/>
      <c r="L1534" s="195"/>
      <c r="N1534" s="143"/>
    </row>
    <row r="1535" spans="1:14" s="19" customFormat="1" x14ac:dyDescent="0.2">
      <c r="A1535" s="179">
        <v>44001</v>
      </c>
      <c r="B1535" s="180" t="s">
        <v>394</v>
      </c>
      <c r="C1535" s="180" t="s">
        <v>468</v>
      </c>
      <c r="D1535" s="181" t="s">
        <v>423</v>
      </c>
      <c r="E1535" s="181" t="s">
        <v>108</v>
      </c>
      <c r="F1535" s="181" t="s">
        <v>204</v>
      </c>
      <c r="G1535" s="182" t="str">
        <f>VLOOKUP(Repository_table[[#This Row],[Country of Destination]],$T$11:$U$45,2,)</f>
        <v>Europe and Central Asia</v>
      </c>
      <c r="H1535" s="181" t="s">
        <v>172</v>
      </c>
      <c r="I1535" s="181" t="s">
        <v>395</v>
      </c>
      <c r="J1535" s="183">
        <v>3399685</v>
      </c>
      <c r="K1535" s="184"/>
      <c r="L1535" s="195" t="s">
        <v>367</v>
      </c>
      <c r="N1535" s="143"/>
    </row>
    <row r="1536" spans="1:14" s="19" customFormat="1" x14ac:dyDescent="0.2">
      <c r="A1536" s="179">
        <v>44001</v>
      </c>
      <c r="B1536" s="180" t="s">
        <v>394</v>
      </c>
      <c r="C1536" s="180" t="s">
        <v>468</v>
      </c>
      <c r="D1536" s="181" t="s">
        <v>423</v>
      </c>
      <c r="E1536" s="181" t="s">
        <v>108</v>
      </c>
      <c r="F1536" s="181" t="s">
        <v>68</v>
      </c>
      <c r="G1536" s="182" t="str">
        <f>VLOOKUP(Repository_table[[#This Row],[Country of Destination]],$T$11:$U$45,2,)</f>
        <v>South Asia</v>
      </c>
      <c r="H1536" s="181" t="s">
        <v>235</v>
      </c>
      <c r="I1536" s="181" t="s">
        <v>395</v>
      </c>
      <c r="J1536" s="183">
        <v>3353141</v>
      </c>
      <c r="K1536" s="184"/>
      <c r="L1536" s="195"/>
      <c r="N1536" s="143"/>
    </row>
    <row r="1537" spans="1:14" s="19" customFormat="1" x14ac:dyDescent="0.2">
      <c r="A1537" s="179">
        <v>44001</v>
      </c>
      <c r="B1537" s="180" t="s">
        <v>61</v>
      </c>
      <c r="C1537" s="180" t="s">
        <v>61</v>
      </c>
      <c r="D1537" s="181" t="s">
        <v>252</v>
      </c>
      <c r="E1537" s="181" t="s">
        <v>108</v>
      </c>
      <c r="F1537" s="181" t="s">
        <v>253</v>
      </c>
      <c r="G1537" s="182" t="str">
        <f>VLOOKUP(Repository_table[[#This Row],[Country of Destination]],$T$11:$U$45,2,)</f>
        <v>Europe and Central Asia</v>
      </c>
      <c r="H1537" s="181" t="s">
        <v>179</v>
      </c>
      <c r="I1537" s="181" t="s">
        <v>270</v>
      </c>
      <c r="J1537" s="183">
        <v>3201594</v>
      </c>
      <c r="K1537" s="184"/>
      <c r="L1537" s="195"/>
      <c r="N1537" s="143"/>
    </row>
    <row r="1538" spans="1:14" s="19" customFormat="1" x14ac:dyDescent="0.2">
      <c r="A1538" s="179">
        <v>44003</v>
      </c>
      <c r="B1538" s="180" t="s">
        <v>61</v>
      </c>
      <c r="C1538" s="180" t="s">
        <v>61</v>
      </c>
      <c r="D1538" s="181" t="s">
        <v>251</v>
      </c>
      <c r="E1538" s="181" t="s">
        <v>108</v>
      </c>
      <c r="F1538" s="181" t="s">
        <v>113</v>
      </c>
      <c r="G1538" s="182" t="str">
        <f>VLOOKUP(Repository_table[[#This Row],[Country of Destination]],$T$11:$U$45,2,)</f>
        <v>East Asia and Pacific</v>
      </c>
      <c r="H1538" s="181" t="s">
        <v>160</v>
      </c>
      <c r="I1538" s="181" t="s">
        <v>270</v>
      </c>
      <c r="J1538" s="183">
        <v>3691145</v>
      </c>
      <c r="K1538" s="184"/>
      <c r="L1538" s="195"/>
      <c r="N1538" s="143"/>
    </row>
    <row r="1539" spans="1:14" s="19" customFormat="1" x14ac:dyDescent="0.2">
      <c r="A1539" s="179">
        <v>44004</v>
      </c>
      <c r="B1539" s="180" t="s">
        <v>394</v>
      </c>
      <c r="C1539" s="180" t="s">
        <v>510</v>
      </c>
      <c r="D1539" s="181" t="s">
        <v>496</v>
      </c>
      <c r="E1539" s="181" t="s">
        <v>108</v>
      </c>
      <c r="F1539" s="181" t="s">
        <v>112</v>
      </c>
      <c r="G1539" s="182" t="str">
        <f>VLOOKUP(Repository_table[[#This Row],[Country of Destination]],$T$11:$U$45,2,)</f>
        <v>Latin America and the Caribbean</v>
      </c>
      <c r="H1539" s="181" t="s">
        <v>280</v>
      </c>
      <c r="I1539" s="181" t="s">
        <v>395</v>
      </c>
      <c r="J1539" s="183">
        <v>3313072</v>
      </c>
      <c r="K1539" s="184"/>
      <c r="L1539" s="195"/>
      <c r="N1539" s="143"/>
    </row>
    <row r="1540" spans="1:14" s="19" customFormat="1" ht="25.5" x14ac:dyDescent="0.2">
      <c r="A1540" s="179">
        <v>44004</v>
      </c>
      <c r="B1540" s="180" t="s">
        <v>302</v>
      </c>
      <c r="C1540" s="180" t="s">
        <v>303</v>
      </c>
      <c r="D1540" s="181" t="s">
        <v>410</v>
      </c>
      <c r="E1540" s="181" t="s">
        <v>108</v>
      </c>
      <c r="F1540" s="181" t="s">
        <v>221</v>
      </c>
      <c r="G1540" s="182" t="str">
        <f>VLOOKUP(Repository_table[[#This Row],[Country of Destination]],$T$11:$U$45,2,)</f>
        <v>Middle East and North Africa</v>
      </c>
      <c r="H1540" s="181" t="s">
        <v>238</v>
      </c>
      <c r="I1540" s="181" t="s">
        <v>306</v>
      </c>
      <c r="J1540" s="183">
        <v>3276770</v>
      </c>
      <c r="K1540" s="184"/>
      <c r="L1540" s="195"/>
      <c r="N1540" s="143"/>
    </row>
    <row r="1541" spans="1:14" s="19" customFormat="1" x14ac:dyDescent="0.2">
      <c r="A1541" s="179">
        <v>44006</v>
      </c>
      <c r="B1541" s="180" t="s">
        <v>193</v>
      </c>
      <c r="C1541" s="180" t="s">
        <v>212</v>
      </c>
      <c r="D1541" s="181" t="s">
        <v>262</v>
      </c>
      <c r="E1541" s="181" t="s">
        <v>108</v>
      </c>
      <c r="F1541" s="181" t="s">
        <v>204</v>
      </c>
      <c r="G1541" s="182" t="str">
        <f>VLOOKUP(Repository_table[[#This Row],[Country of Destination]],$T$11:$U$45,2,)</f>
        <v>Europe and Central Asia</v>
      </c>
      <c r="H1541" s="181" t="s">
        <v>299</v>
      </c>
      <c r="I1541" s="181" t="s">
        <v>263</v>
      </c>
      <c r="J1541" s="183">
        <v>3470047</v>
      </c>
      <c r="K1541" s="184"/>
      <c r="L1541" s="195"/>
      <c r="N1541" s="143"/>
    </row>
    <row r="1542" spans="1:14" s="19" customFormat="1" ht="25.5" x14ac:dyDescent="0.2">
      <c r="A1542" s="179">
        <v>44007</v>
      </c>
      <c r="B1542" s="180" t="s">
        <v>445</v>
      </c>
      <c r="C1542" s="180" t="s">
        <v>471</v>
      </c>
      <c r="D1542" s="181" t="s">
        <v>472</v>
      </c>
      <c r="E1542" s="181" t="s">
        <v>108</v>
      </c>
      <c r="F1542" s="181" t="s">
        <v>113</v>
      </c>
      <c r="G1542" s="182" t="str">
        <f>VLOOKUP(Repository_table[[#This Row],[Country of Destination]],$T$11:$U$45,2,)</f>
        <v>East Asia and Pacific</v>
      </c>
      <c r="H1542" s="181" t="s">
        <v>319</v>
      </c>
      <c r="I1542" s="181" t="s">
        <v>442</v>
      </c>
      <c r="J1542" s="183">
        <v>3691386</v>
      </c>
      <c r="K1542" s="184"/>
      <c r="L1542" s="195"/>
      <c r="N1542" s="143"/>
    </row>
    <row r="1543" spans="1:14" s="19" customFormat="1" x14ac:dyDescent="0.2">
      <c r="A1543" s="179">
        <v>44008</v>
      </c>
      <c r="B1543" s="180" t="s">
        <v>394</v>
      </c>
      <c r="C1543" s="180" t="s">
        <v>468</v>
      </c>
      <c r="D1543" s="181" t="s">
        <v>393</v>
      </c>
      <c r="E1543" s="181" t="s">
        <v>194</v>
      </c>
      <c r="F1543" s="181" t="s">
        <v>81</v>
      </c>
      <c r="G1543" s="182" t="str">
        <f>VLOOKUP(Repository_table[[#This Row],[Country of Destination]],$T$11:$U$45,2,)</f>
        <v>East Asia and Pacific</v>
      </c>
      <c r="H1543" s="181" t="s">
        <v>381</v>
      </c>
      <c r="I1543" s="181" t="s">
        <v>395</v>
      </c>
      <c r="J1543" s="183">
        <v>3541153</v>
      </c>
      <c r="K1543" s="184"/>
      <c r="L1543" s="195" t="s">
        <v>367</v>
      </c>
      <c r="N1543" s="143"/>
    </row>
    <row r="1544" spans="1:14" s="19" customFormat="1" x14ac:dyDescent="0.2">
      <c r="A1544" s="179">
        <v>44009</v>
      </c>
      <c r="B1544" s="180" t="s">
        <v>193</v>
      </c>
      <c r="C1544" s="180" t="s">
        <v>211</v>
      </c>
      <c r="D1544" s="181" t="s">
        <v>262</v>
      </c>
      <c r="E1544" s="181" t="s">
        <v>108</v>
      </c>
      <c r="F1544" s="181" t="s">
        <v>253</v>
      </c>
      <c r="G1544" s="182" t="str">
        <f>VLOOKUP(Repository_table[[#This Row],[Country of Destination]],$T$11:$U$45,2,)</f>
        <v>Europe and Central Asia</v>
      </c>
      <c r="H1544" s="181" t="s">
        <v>495</v>
      </c>
      <c r="I1544" s="181" t="s">
        <v>263</v>
      </c>
      <c r="J1544" s="183">
        <v>3186142</v>
      </c>
      <c r="K1544" s="184"/>
      <c r="L1544" s="195"/>
      <c r="N1544" s="143"/>
    </row>
    <row r="1545" spans="1:14" s="19" customFormat="1" x14ac:dyDescent="0.2">
      <c r="A1545" s="179">
        <v>44009</v>
      </c>
      <c r="B1545" s="180" t="s">
        <v>61</v>
      </c>
      <c r="C1545" s="180" t="s">
        <v>61</v>
      </c>
      <c r="D1545" s="181" t="s">
        <v>251</v>
      </c>
      <c r="E1545" s="181" t="s">
        <v>108</v>
      </c>
      <c r="F1545" s="181" t="s">
        <v>113</v>
      </c>
      <c r="G1545" s="182" t="str">
        <f>VLOOKUP(Repository_table[[#This Row],[Country of Destination]],$T$11:$U$45,2,)</f>
        <v>East Asia and Pacific</v>
      </c>
      <c r="H1545" s="181" t="s">
        <v>255</v>
      </c>
      <c r="I1545" s="181" t="s">
        <v>270</v>
      </c>
      <c r="J1545" s="183">
        <v>3708554</v>
      </c>
      <c r="K1545" s="184"/>
      <c r="L1545" s="195"/>
      <c r="N1545" s="143"/>
    </row>
    <row r="1546" spans="1:14" s="19" customFormat="1" x14ac:dyDescent="0.2">
      <c r="A1546" s="179">
        <v>44010</v>
      </c>
      <c r="B1546" s="180" t="s">
        <v>394</v>
      </c>
      <c r="C1546" s="180" t="s">
        <v>468</v>
      </c>
      <c r="D1546" s="181" t="s">
        <v>423</v>
      </c>
      <c r="E1546" s="181" t="s">
        <v>108</v>
      </c>
      <c r="F1546" s="181" t="s">
        <v>81</v>
      </c>
      <c r="G1546" s="182" t="str">
        <f>VLOOKUP(Repository_table[[#This Row],[Country of Destination]],$T$11:$U$45,2,)</f>
        <v>East Asia and Pacific</v>
      </c>
      <c r="H1546" s="181" t="s">
        <v>440</v>
      </c>
      <c r="I1546" s="181" t="s">
        <v>395</v>
      </c>
      <c r="J1546" s="183">
        <v>3504147</v>
      </c>
      <c r="K1546" s="184"/>
      <c r="L1546" s="195"/>
      <c r="N1546" s="143"/>
    </row>
    <row r="1547" spans="1:14" s="19" customFormat="1" x14ac:dyDescent="0.2">
      <c r="A1547" s="179">
        <v>44010</v>
      </c>
      <c r="B1547" s="180" t="s">
        <v>444</v>
      </c>
      <c r="C1547" s="180" t="s">
        <v>486</v>
      </c>
      <c r="D1547" s="181" t="s">
        <v>473</v>
      </c>
      <c r="E1547" s="181" t="s">
        <v>108</v>
      </c>
      <c r="F1547" s="181" t="s">
        <v>81</v>
      </c>
      <c r="G1547" s="182" t="str">
        <f>VLOOKUP(Repository_table[[#This Row],[Country of Destination]],$T$11:$U$45,2,)</f>
        <v>East Asia and Pacific</v>
      </c>
      <c r="H1547" s="181" t="s">
        <v>500</v>
      </c>
      <c r="I1547" s="181" t="s">
        <v>442</v>
      </c>
      <c r="J1547" s="183">
        <v>3851307</v>
      </c>
      <c r="K1547" s="184"/>
      <c r="L1547" s="195"/>
      <c r="N1547" s="143"/>
    </row>
    <row r="1548" spans="1:14" s="19" customFormat="1" x14ac:dyDescent="0.2">
      <c r="A1548" s="179">
        <v>44011</v>
      </c>
      <c r="B1548" s="180" t="s">
        <v>61</v>
      </c>
      <c r="C1548" s="180" t="s">
        <v>61</v>
      </c>
      <c r="D1548" s="181" t="s">
        <v>251</v>
      </c>
      <c r="E1548" s="181" t="s">
        <v>108</v>
      </c>
      <c r="F1548" s="181" t="s">
        <v>113</v>
      </c>
      <c r="G1548" s="182" t="str">
        <f>VLOOKUP(Repository_table[[#This Row],[Country of Destination]],$T$11:$U$45,2,)</f>
        <v>East Asia and Pacific</v>
      </c>
      <c r="H1548" s="181" t="s">
        <v>296</v>
      </c>
      <c r="I1548" s="181" t="s">
        <v>270</v>
      </c>
      <c r="J1548" s="183">
        <v>3224354</v>
      </c>
      <c r="K1548" s="184"/>
      <c r="L1548" s="195"/>
      <c r="N1548" s="143"/>
    </row>
    <row r="1549" spans="1:14" s="19" customFormat="1" x14ac:dyDescent="0.2">
      <c r="A1549" s="179">
        <v>44013</v>
      </c>
      <c r="B1549" s="180" t="s">
        <v>394</v>
      </c>
      <c r="C1549" s="180" t="s">
        <v>470</v>
      </c>
      <c r="D1549" s="181" t="s">
        <v>423</v>
      </c>
      <c r="E1549" s="181" t="s">
        <v>108</v>
      </c>
      <c r="F1549" s="181" t="s">
        <v>81</v>
      </c>
      <c r="G1549" s="182" t="str">
        <f>VLOOKUP(Repository_table[[#This Row],[Country of Destination]],$T$11:$U$45,2,)</f>
        <v>East Asia and Pacific</v>
      </c>
      <c r="H1549" s="181" t="s">
        <v>376</v>
      </c>
      <c r="I1549" s="181" t="s">
        <v>395</v>
      </c>
      <c r="J1549" s="183">
        <v>3648296</v>
      </c>
      <c r="K1549" s="184"/>
      <c r="L1549" s="195"/>
      <c r="N1549" s="143"/>
    </row>
    <row r="1550" spans="1:14" s="19" customFormat="1" x14ac:dyDescent="0.2">
      <c r="A1550" s="179">
        <v>44013</v>
      </c>
      <c r="B1550" s="180" t="s">
        <v>61</v>
      </c>
      <c r="C1550" s="180" t="s">
        <v>61</v>
      </c>
      <c r="D1550" s="181" t="s">
        <v>407</v>
      </c>
      <c r="E1550" s="181" t="s">
        <v>108</v>
      </c>
      <c r="F1550" s="181" t="s">
        <v>68</v>
      </c>
      <c r="G1550" s="182" t="str">
        <f>VLOOKUP(Repository_table[[#This Row],[Country of Destination]],$T$11:$U$45,2,)</f>
        <v>South Asia</v>
      </c>
      <c r="H1550" s="181" t="s">
        <v>539</v>
      </c>
      <c r="I1550" s="181" t="s">
        <v>270</v>
      </c>
      <c r="J1550" s="183">
        <v>3072724</v>
      </c>
      <c r="K1550" s="184"/>
      <c r="L1550" s="195" t="s">
        <v>58</v>
      </c>
      <c r="N1550" s="143"/>
    </row>
    <row r="1551" spans="1:14" s="19" customFormat="1" x14ac:dyDescent="0.2">
      <c r="A1551" s="179">
        <v>44013</v>
      </c>
      <c r="B1551" s="180" t="s">
        <v>61</v>
      </c>
      <c r="C1551" s="180" t="s">
        <v>61</v>
      </c>
      <c r="D1551" s="181" t="s">
        <v>522</v>
      </c>
      <c r="E1551" s="181" t="s">
        <v>194</v>
      </c>
      <c r="F1551" s="181" t="s">
        <v>68</v>
      </c>
      <c r="G1551" s="182" t="str">
        <f>VLOOKUP(Repository_table[[#This Row],[Country of Destination]],$T$11:$U$45,2,)</f>
        <v>South Asia</v>
      </c>
      <c r="H1551" s="181" t="s">
        <v>539</v>
      </c>
      <c r="I1551" s="181" t="s">
        <v>270</v>
      </c>
      <c r="J1551" s="183">
        <v>590712</v>
      </c>
      <c r="K1551" s="184"/>
      <c r="L1551" s="195" t="s">
        <v>58</v>
      </c>
      <c r="N1551" s="143"/>
    </row>
    <row r="1552" spans="1:14" s="19" customFormat="1" x14ac:dyDescent="0.2">
      <c r="A1552" s="179">
        <v>44014</v>
      </c>
      <c r="B1552" s="180" t="s">
        <v>394</v>
      </c>
      <c r="C1552" s="180" t="s">
        <v>468</v>
      </c>
      <c r="D1552" s="181" t="s">
        <v>423</v>
      </c>
      <c r="E1552" s="181" t="s">
        <v>108</v>
      </c>
      <c r="F1552" s="181" t="s">
        <v>331</v>
      </c>
      <c r="G1552" s="182" t="str">
        <f>VLOOKUP(Repository_table[[#This Row],[Country of Destination]],$T$11:$U$45,2,)</f>
        <v>Middle East and North Africa</v>
      </c>
      <c r="H1552" s="181" t="s">
        <v>462</v>
      </c>
      <c r="I1552" s="181" t="s">
        <v>395</v>
      </c>
      <c r="J1552" s="183">
        <v>3276610</v>
      </c>
      <c r="K1552" s="184"/>
      <c r="L1552" s="195" t="s">
        <v>367</v>
      </c>
      <c r="N1552" s="143"/>
    </row>
    <row r="1553" spans="1:14" s="19" customFormat="1" ht="25.5" x14ac:dyDescent="0.2">
      <c r="A1553" s="179">
        <v>44014</v>
      </c>
      <c r="B1553" s="180" t="s">
        <v>302</v>
      </c>
      <c r="C1553" s="180" t="s">
        <v>303</v>
      </c>
      <c r="D1553" s="181" t="s">
        <v>411</v>
      </c>
      <c r="E1553" s="181" t="s">
        <v>108</v>
      </c>
      <c r="F1553" s="181" t="s">
        <v>293</v>
      </c>
      <c r="G1553" s="182" t="str">
        <f>VLOOKUP(Repository_table[[#This Row],[Country of Destination]],$T$11:$U$45,2,)</f>
        <v>East Asia and Pacific</v>
      </c>
      <c r="H1553" s="181" t="s">
        <v>437</v>
      </c>
      <c r="I1553" s="181" t="s">
        <v>306</v>
      </c>
      <c r="J1553" s="183">
        <v>3690026</v>
      </c>
      <c r="K1553" s="184"/>
      <c r="L1553" s="195"/>
      <c r="N1553" s="143"/>
    </row>
    <row r="1554" spans="1:14" s="19" customFormat="1" x14ac:dyDescent="0.2">
      <c r="A1554" s="179">
        <v>44014</v>
      </c>
      <c r="B1554" s="180" t="s">
        <v>61</v>
      </c>
      <c r="C1554" s="180" t="s">
        <v>61</v>
      </c>
      <c r="D1554" s="181" t="s">
        <v>252</v>
      </c>
      <c r="E1554" s="181" t="s">
        <v>108</v>
      </c>
      <c r="F1554" s="181" t="s">
        <v>241</v>
      </c>
      <c r="G1554" s="182" t="str">
        <f>VLOOKUP(Repository_table[[#This Row],[Country of Destination]],$T$11:$U$45,2,)</f>
        <v>Europe and Central Asia</v>
      </c>
      <c r="H1554" s="181" t="s">
        <v>264</v>
      </c>
      <c r="I1554" s="181" t="s">
        <v>270</v>
      </c>
      <c r="J1554" s="183">
        <v>3257505</v>
      </c>
      <c r="K1554" s="184"/>
      <c r="L1554" s="195"/>
      <c r="N1554" s="143"/>
    </row>
    <row r="1555" spans="1:14" s="19" customFormat="1" x14ac:dyDescent="0.2">
      <c r="A1555" s="179">
        <v>44016</v>
      </c>
      <c r="B1555" s="180" t="s">
        <v>193</v>
      </c>
      <c r="C1555" s="180" t="s">
        <v>212</v>
      </c>
      <c r="D1555" s="181" t="s">
        <v>262</v>
      </c>
      <c r="E1555" s="181" t="s">
        <v>108</v>
      </c>
      <c r="F1555" s="181" t="s">
        <v>204</v>
      </c>
      <c r="G1555" s="182" t="str">
        <f>VLOOKUP(Repository_table[[#This Row],[Country of Destination]],$T$11:$U$45,2,)</f>
        <v>Europe and Central Asia</v>
      </c>
      <c r="H1555" s="181" t="s">
        <v>415</v>
      </c>
      <c r="I1555" s="181" t="s">
        <v>263</v>
      </c>
      <c r="J1555" s="183">
        <v>3487513</v>
      </c>
      <c r="K1555" s="184"/>
      <c r="L1555" s="195"/>
      <c r="N1555" s="143"/>
    </row>
    <row r="1556" spans="1:14" s="19" customFormat="1" x14ac:dyDescent="0.2">
      <c r="A1556" s="179">
        <v>44019</v>
      </c>
      <c r="B1556" s="180" t="s">
        <v>394</v>
      </c>
      <c r="C1556" s="180" t="s">
        <v>468</v>
      </c>
      <c r="D1556" s="181" t="s">
        <v>423</v>
      </c>
      <c r="E1556" s="181" t="s">
        <v>108</v>
      </c>
      <c r="F1556" s="181" t="s">
        <v>72</v>
      </c>
      <c r="G1556" s="182" t="str">
        <f>VLOOKUP(Repository_table[[#This Row],[Country of Destination]],$T$11:$U$45,2,)</f>
        <v>East Asia and Pacific</v>
      </c>
      <c r="H1556" s="181" t="s">
        <v>511</v>
      </c>
      <c r="I1556" s="181" t="s">
        <v>395</v>
      </c>
      <c r="J1556" s="183">
        <v>3411839</v>
      </c>
      <c r="K1556" s="184"/>
      <c r="L1556" s="195"/>
      <c r="N1556" s="143"/>
    </row>
    <row r="1557" spans="1:14" s="19" customFormat="1" x14ac:dyDescent="0.2">
      <c r="A1557" s="179">
        <v>44020</v>
      </c>
      <c r="B1557" s="180" t="s">
        <v>61</v>
      </c>
      <c r="C1557" s="180" t="s">
        <v>61</v>
      </c>
      <c r="D1557" s="181" t="s">
        <v>522</v>
      </c>
      <c r="E1557" s="181" t="s">
        <v>194</v>
      </c>
      <c r="F1557" s="181" t="s">
        <v>241</v>
      </c>
      <c r="G1557" s="182" t="str">
        <f>VLOOKUP(Repository_table[[#This Row],[Country of Destination]],$T$11:$U$45,2,)</f>
        <v>Europe and Central Asia</v>
      </c>
      <c r="H1557" s="181" t="s">
        <v>274</v>
      </c>
      <c r="I1557" s="181" t="s">
        <v>270</v>
      </c>
      <c r="J1557" s="183">
        <v>282084</v>
      </c>
      <c r="K1557" s="184"/>
      <c r="L1557" s="195"/>
      <c r="N1557" s="143"/>
    </row>
    <row r="1558" spans="1:14" s="19" customFormat="1" x14ac:dyDescent="0.2">
      <c r="A1558" s="179">
        <v>44020</v>
      </c>
      <c r="B1558" s="180" t="s">
        <v>61</v>
      </c>
      <c r="C1558" s="180" t="s">
        <v>61</v>
      </c>
      <c r="D1558" s="181" t="s">
        <v>252</v>
      </c>
      <c r="E1558" s="181" t="s">
        <v>108</v>
      </c>
      <c r="F1558" s="181" t="s">
        <v>241</v>
      </c>
      <c r="G1558" s="182" t="str">
        <f>VLOOKUP(Repository_table[[#This Row],[Country of Destination]],$T$11:$U$45,2,)</f>
        <v>Europe and Central Asia</v>
      </c>
      <c r="H1558" s="181" t="s">
        <v>274</v>
      </c>
      <c r="I1558" s="181" t="s">
        <v>270</v>
      </c>
      <c r="J1558" s="183">
        <v>3114792</v>
      </c>
      <c r="K1558" s="184"/>
      <c r="L1558" s="195"/>
      <c r="N1558" s="143"/>
    </row>
    <row r="1559" spans="1:14" s="19" customFormat="1" x14ac:dyDescent="0.2">
      <c r="A1559" s="179">
        <v>44022</v>
      </c>
      <c r="B1559" s="180" t="s">
        <v>394</v>
      </c>
      <c r="C1559" s="180" t="s">
        <v>510</v>
      </c>
      <c r="D1559" s="181" t="s">
        <v>496</v>
      </c>
      <c r="E1559" s="181" t="s">
        <v>108</v>
      </c>
      <c r="F1559" s="181" t="s">
        <v>112</v>
      </c>
      <c r="G1559" s="182" t="str">
        <f>VLOOKUP(Repository_table[[#This Row],[Country of Destination]],$T$11:$U$45,2,)</f>
        <v>Latin America and the Caribbean</v>
      </c>
      <c r="H1559" s="181" t="s">
        <v>135</v>
      </c>
      <c r="I1559" s="181" t="s">
        <v>395</v>
      </c>
      <c r="J1559" s="183">
        <v>1515206</v>
      </c>
      <c r="K1559" s="184"/>
      <c r="L1559" s="195" t="s">
        <v>58</v>
      </c>
      <c r="N1559" s="143"/>
    </row>
    <row r="1560" spans="1:14" s="19" customFormat="1" x14ac:dyDescent="0.2">
      <c r="A1560" s="179">
        <v>44022</v>
      </c>
      <c r="B1560" s="180" t="s">
        <v>394</v>
      </c>
      <c r="C1560" s="180" t="s">
        <v>468</v>
      </c>
      <c r="D1560" s="181" t="s">
        <v>423</v>
      </c>
      <c r="E1560" s="181" t="s">
        <v>108</v>
      </c>
      <c r="F1560" s="181" t="s">
        <v>178</v>
      </c>
      <c r="G1560" s="182" t="str">
        <f>VLOOKUP(Repository_table[[#This Row],[Country of Destination]],$T$11:$U$45,2,)</f>
        <v>Latin America and the Caribbean</v>
      </c>
      <c r="H1560" s="181" t="s">
        <v>135</v>
      </c>
      <c r="I1560" s="181" t="s">
        <v>395</v>
      </c>
      <c r="J1560" s="183">
        <v>2217648</v>
      </c>
      <c r="K1560" s="184"/>
      <c r="L1560" s="195" t="s">
        <v>58</v>
      </c>
      <c r="N1560" s="143"/>
    </row>
    <row r="1561" spans="1:14" s="19" customFormat="1" x14ac:dyDescent="0.2">
      <c r="A1561" s="179">
        <v>44022</v>
      </c>
      <c r="B1561" s="180" t="s">
        <v>193</v>
      </c>
      <c r="C1561" s="180" t="s">
        <v>211</v>
      </c>
      <c r="D1561" s="181" t="s">
        <v>262</v>
      </c>
      <c r="E1561" s="181" t="s">
        <v>108</v>
      </c>
      <c r="F1561" s="181" t="s">
        <v>72</v>
      </c>
      <c r="G1561" s="182" t="str">
        <f>VLOOKUP(Repository_table[[#This Row],[Country of Destination]],$T$11:$U$45,2,)</f>
        <v>East Asia and Pacific</v>
      </c>
      <c r="H1561" s="181" t="s">
        <v>382</v>
      </c>
      <c r="I1561" s="181" t="s">
        <v>263</v>
      </c>
      <c r="J1561" s="183">
        <v>3607196</v>
      </c>
      <c r="K1561" s="184"/>
      <c r="L1561" s="195"/>
      <c r="N1561" s="143"/>
    </row>
    <row r="1562" spans="1:14" s="19" customFormat="1" x14ac:dyDescent="0.2">
      <c r="A1562" s="179">
        <v>44023</v>
      </c>
      <c r="B1562" s="180" t="s">
        <v>61</v>
      </c>
      <c r="C1562" s="180" t="s">
        <v>61</v>
      </c>
      <c r="D1562" s="181" t="s">
        <v>429</v>
      </c>
      <c r="E1562" s="181" t="s">
        <v>108</v>
      </c>
      <c r="F1562" s="181" t="s">
        <v>124</v>
      </c>
      <c r="G1562" s="182" t="str">
        <f>VLOOKUP(Repository_table[[#This Row],[Country of Destination]],$T$11:$U$45,2,)</f>
        <v>Europe and Central Asia</v>
      </c>
      <c r="H1562" s="181" t="s">
        <v>239</v>
      </c>
      <c r="I1562" s="181" t="s">
        <v>270</v>
      </c>
      <c r="J1562" s="183">
        <v>2908452</v>
      </c>
      <c r="K1562" s="184"/>
      <c r="L1562" s="195"/>
      <c r="N1562" s="143"/>
    </row>
    <row r="1563" spans="1:14" s="19" customFormat="1" x14ac:dyDescent="0.2">
      <c r="A1563" s="179">
        <v>44025</v>
      </c>
      <c r="B1563" s="180" t="s">
        <v>61</v>
      </c>
      <c r="C1563" s="180" t="s">
        <v>61</v>
      </c>
      <c r="D1563" s="181" t="s">
        <v>251</v>
      </c>
      <c r="E1563" s="181" t="s">
        <v>108</v>
      </c>
      <c r="F1563" s="181" t="s">
        <v>113</v>
      </c>
      <c r="G1563" s="182" t="str">
        <f>VLOOKUP(Repository_table[[#This Row],[Country of Destination]],$T$11:$U$45,2,)</f>
        <v>East Asia and Pacific</v>
      </c>
      <c r="H1563" s="181" t="s">
        <v>188</v>
      </c>
      <c r="I1563" s="181" t="s">
        <v>270</v>
      </c>
      <c r="J1563" s="183">
        <v>3716311</v>
      </c>
      <c r="K1563" s="184"/>
      <c r="L1563" s="195"/>
      <c r="N1563" s="143"/>
    </row>
    <row r="1564" spans="1:14" s="19" customFormat="1" x14ac:dyDescent="0.2">
      <c r="A1564" s="179">
        <v>44028</v>
      </c>
      <c r="B1564" s="180" t="s">
        <v>394</v>
      </c>
      <c r="C1564" s="180" t="s">
        <v>468</v>
      </c>
      <c r="D1564" s="181" t="s">
        <v>423</v>
      </c>
      <c r="E1564" s="181" t="s">
        <v>108</v>
      </c>
      <c r="F1564" s="181" t="s">
        <v>81</v>
      </c>
      <c r="G1564" s="182" t="str">
        <f>VLOOKUP(Repository_table[[#This Row],[Country of Destination]],$T$11:$U$45,2,)</f>
        <v>East Asia and Pacific</v>
      </c>
      <c r="H1564" s="181" t="s">
        <v>424</v>
      </c>
      <c r="I1564" s="181" t="s">
        <v>395</v>
      </c>
      <c r="J1564" s="183">
        <v>3506615</v>
      </c>
      <c r="K1564" s="184"/>
      <c r="L1564" s="195"/>
      <c r="N1564" s="143"/>
    </row>
    <row r="1565" spans="1:14" s="19" customFormat="1" x14ac:dyDescent="0.2">
      <c r="A1565" s="179">
        <v>44028</v>
      </c>
      <c r="B1565" s="180" t="s">
        <v>193</v>
      </c>
      <c r="C1565" s="180" t="s">
        <v>212</v>
      </c>
      <c r="D1565" s="181" t="s">
        <v>262</v>
      </c>
      <c r="E1565" s="181" t="s">
        <v>108</v>
      </c>
      <c r="F1565" s="181" t="s">
        <v>304</v>
      </c>
      <c r="G1565" s="182" t="str">
        <f>VLOOKUP(Repository_table[[#This Row],[Country of Destination]],$T$11:$U$45,2,)</f>
        <v>Europe and Central Asia</v>
      </c>
      <c r="H1565" s="181" t="s">
        <v>508</v>
      </c>
      <c r="I1565" s="181" t="s">
        <v>263</v>
      </c>
      <c r="J1565" s="183">
        <v>3222429</v>
      </c>
      <c r="K1565" s="184"/>
      <c r="L1565" s="195"/>
      <c r="N1565" s="143"/>
    </row>
    <row r="1566" spans="1:14" s="19" customFormat="1" x14ac:dyDescent="0.2">
      <c r="A1566" s="179">
        <v>44028</v>
      </c>
      <c r="B1566" s="180" t="s">
        <v>61</v>
      </c>
      <c r="C1566" s="180" t="s">
        <v>61</v>
      </c>
      <c r="D1566" s="181" t="s">
        <v>251</v>
      </c>
      <c r="E1566" s="181" t="s">
        <v>108</v>
      </c>
      <c r="F1566" s="181" t="s">
        <v>113</v>
      </c>
      <c r="G1566" s="182" t="str">
        <f>VLOOKUP(Repository_table[[#This Row],[Country of Destination]],$T$11:$U$45,2,)</f>
        <v>East Asia and Pacific</v>
      </c>
      <c r="H1566" s="181" t="s">
        <v>167</v>
      </c>
      <c r="I1566" s="181" t="s">
        <v>270</v>
      </c>
      <c r="J1566" s="183">
        <v>3693299</v>
      </c>
      <c r="K1566" s="184"/>
      <c r="L1566" s="195"/>
      <c r="N1566" s="143"/>
    </row>
    <row r="1567" spans="1:14" s="19" customFormat="1" x14ac:dyDescent="0.2">
      <c r="A1567" s="179">
        <v>44031</v>
      </c>
      <c r="B1567" s="180" t="s">
        <v>394</v>
      </c>
      <c r="C1567" s="180" t="s">
        <v>468</v>
      </c>
      <c r="D1567" s="181" t="s">
        <v>423</v>
      </c>
      <c r="E1567" s="181" t="s">
        <v>108</v>
      </c>
      <c r="F1567" s="181" t="s">
        <v>241</v>
      </c>
      <c r="G1567" s="182" t="str">
        <f>VLOOKUP(Repository_table[[#This Row],[Country of Destination]],$T$11:$U$45,2,)</f>
        <v>Europe and Central Asia</v>
      </c>
      <c r="H1567" s="181" t="s">
        <v>507</v>
      </c>
      <c r="I1567" s="181" t="s">
        <v>395</v>
      </c>
      <c r="J1567" s="183">
        <v>3409360</v>
      </c>
      <c r="K1567" s="184"/>
      <c r="L1567" s="195" t="s">
        <v>367</v>
      </c>
      <c r="N1567" s="143"/>
    </row>
    <row r="1568" spans="1:14" s="19" customFormat="1" x14ac:dyDescent="0.2">
      <c r="A1568" s="179">
        <v>44032</v>
      </c>
      <c r="B1568" s="180" t="s">
        <v>394</v>
      </c>
      <c r="C1568" s="180" t="s">
        <v>470</v>
      </c>
      <c r="D1568" s="181" t="s">
        <v>423</v>
      </c>
      <c r="E1568" s="181" t="s">
        <v>108</v>
      </c>
      <c r="F1568" s="181" t="s">
        <v>241</v>
      </c>
      <c r="G1568" s="182" t="str">
        <f>VLOOKUP(Repository_table[[#This Row],[Country of Destination]],$T$11:$U$45,2,)</f>
        <v>Europe and Central Asia</v>
      </c>
      <c r="H1568" s="181" t="s">
        <v>287</v>
      </c>
      <c r="I1568" s="181" t="s">
        <v>395</v>
      </c>
      <c r="J1568" s="183">
        <v>3615088</v>
      </c>
      <c r="K1568" s="184"/>
      <c r="L1568" s="195"/>
      <c r="N1568" s="143"/>
    </row>
    <row r="1569" spans="1:22" s="19" customFormat="1" x14ac:dyDescent="0.2">
      <c r="A1569" s="179">
        <v>44032</v>
      </c>
      <c r="B1569" s="180" t="s">
        <v>61</v>
      </c>
      <c r="C1569" s="180" t="s">
        <v>61</v>
      </c>
      <c r="D1569" s="181" t="s">
        <v>252</v>
      </c>
      <c r="E1569" s="181" t="s">
        <v>108</v>
      </c>
      <c r="F1569" s="181" t="s">
        <v>333</v>
      </c>
      <c r="G1569" s="182" t="str">
        <f>VLOOKUP(Repository_table[[#This Row],[Country of Destination]],$T$11:$U$45,2,)</f>
        <v>East Asia and Pacific</v>
      </c>
      <c r="H1569" s="181" t="s">
        <v>480</v>
      </c>
      <c r="I1569" s="181" t="s">
        <v>270</v>
      </c>
      <c r="J1569" s="183">
        <v>3253553</v>
      </c>
      <c r="K1569" s="184"/>
      <c r="L1569" s="195"/>
      <c r="N1569" s="143"/>
    </row>
    <row r="1570" spans="1:22" s="19" customFormat="1" x14ac:dyDescent="0.2">
      <c r="A1570" s="179">
        <v>44033</v>
      </c>
      <c r="B1570" s="180" t="s">
        <v>193</v>
      </c>
      <c r="C1570" s="180" t="s">
        <v>211</v>
      </c>
      <c r="D1570" s="181" t="s">
        <v>262</v>
      </c>
      <c r="E1570" s="181" t="s">
        <v>108</v>
      </c>
      <c r="F1570" s="181" t="s">
        <v>253</v>
      </c>
      <c r="G1570" s="182" t="str">
        <f>VLOOKUP(Repository_table[[#This Row],[Country of Destination]],$T$11:$U$45,2,)</f>
        <v>Europe and Central Asia</v>
      </c>
      <c r="H1570" s="181" t="s">
        <v>189</v>
      </c>
      <c r="I1570" s="181" t="s">
        <v>263</v>
      </c>
      <c r="J1570" s="183">
        <v>3232423</v>
      </c>
      <c r="K1570" s="184"/>
      <c r="L1570" s="195"/>
      <c r="N1570" s="143"/>
    </row>
    <row r="1571" spans="1:22" s="19" customFormat="1" ht="25.5" x14ac:dyDescent="0.2">
      <c r="A1571" s="179">
        <v>44035</v>
      </c>
      <c r="B1571" s="180" t="s">
        <v>302</v>
      </c>
      <c r="C1571" s="180" t="s">
        <v>303</v>
      </c>
      <c r="D1571" s="181" t="s">
        <v>410</v>
      </c>
      <c r="E1571" s="181" t="s">
        <v>108</v>
      </c>
      <c r="F1571" s="181" t="s">
        <v>221</v>
      </c>
      <c r="G1571" s="182" t="str">
        <f>VLOOKUP(Repository_table[[#This Row],[Country of Destination]],$T$11:$U$45,2,)</f>
        <v>Middle East and North Africa</v>
      </c>
      <c r="H1571" s="181" t="s">
        <v>145</v>
      </c>
      <c r="I1571" s="181" t="s">
        <v>306</v>
      </c>
      <c r="J1571" s="183">
        <v>3317434</v>
      </c>
      <c r="K1571" s="184"/>
      <c r="L1571" s="195"/>
      <c r="N1571" s="143"/>
    </row>
    <row r="1572" spans="1:22" s="19" customFormat="1" x14ac:dyDescent="0.2">
      <c r="A1572" s="179">
        <v>44035</v>
      </c>
      <c r="B1572" s="180" t="s">
        <v>444</v>
      </c>
      <c r="C1572" s="180" t="s">
        <v>486</v>
      </c>
      <c r="D1572" s="181" t="s">
        <v>473</v>
      </c>
      <c r="E1572" s="181" t="s">
        <v>108</v>
      </c>
      <c r="F1572" s="181" t="s">
        <v>68</v>
      </c>
      <c r="G1572" s="182" t="str">
        <f>VLOOKUP(Repository_table[[#This Row],[Country of Destination]],$T$11:$U$45,2,)</f>
        <v>South Asia</v>
      </c>
      <c r="H1572" s="181" t="s">
        <v>366</v>
      </c>
      <c r="I1572" s="181" t="s">
        <v>442</v>
      </c>
      <c r="J1572" s="183">
        <v>3740787</v>
      </c>
      <c r="K1572" s="184"/>
      <c r="L1572" s="195"/>
      <c r="N1572" s="143"/>
    </row>
    <row r="1573" spans="1:22" s="19" customFormat="1" x14ac:dyDescent="0.2">
      <c r="A1573" s="179">
        <v>44038</v>
      </c>
      <c r="B1573" s="180" t="s">
        <v>193</v>
      </c>
      <c r="C1573" s="180" t="s">
        <v>212</v>
      </c>
      <c r="D1573" s="181" t="s">
        <v>262</v>
      </c>
      <c r="E1573" s="181" t="s">
        <v>108</v>
      </c>
      <c r="F1573" s="181" t="s">
        <v>81</v>
      </c>
      <c r="G1573" s="182" t="str">
        <f>VLOOKUP(Repository_table[[#This Row],[Country of Destination]],$T$11:$U$45,2,)</f>
        <v>East Asia and Pacific</v>
      </c>
      <c r="H1573" s="181" t="s">
        <v>466</v>
      </c>
      <c r="I1573" s="181" t="s">
        <v>263</v>
      </c>
      <c r="J1573" s="183">
        <v>3463298</v>
      </c>
      <c r="K1573" s="184"/>
      <c r="L1573" s="195"/>
      <c r="N1573" s="143"/>
    </row>
    <row r="1574" spans="1:22" s="19" customFormat="1" x14ac:dyDescent="0.2">
      <c r="A1574" s="179">
        <v>44039</v>
      </c>
      <c r="B1574" s="180" t="s">
        <v>394</v>
      </c>
      <c r="C1574" s="180" t="s">
        <v>468</v>
      </c>
      <c r="D1574" s="181" t="s">
        <v>423</v>
      </c>
      <c r="E1574" s="181" t="s">
        <v>108</v>
      </c>
      <c r="F1574" s="181" t="s">
        <v>72</v>
      </c>
      <c r="G1574" s="182" t="str">
        <f>VLOOKUP(Repository_table[[#This Row],[Country of Destination]],$T$11:$U$45,2,)</f>
        <v>East Asia and Pacific</v>
      </c>
      <c r="H1574" s="181" t="s">
        <v>209</v>
      </c>
      <c r="I1574" s="181" t="s">
        <v>395</v>
      </c>
      <c r="J1574" s="183">
        <v>3338964</v>
      </c>
      <c r="K1574" s="184"/>
      <c r="L1574" s="195"/>
      <c r="N1574" s="143"/>
    </row>
    <row r="1575" spans="1:22" s="19" customFormat="1" x14ac:dyDescent="0.2">
      <c r="A1575" s="179">
        <v>44039</v>
      </c>
      <c r="B1575" s="180" t="s">
        <v>61</v>
      </c>
      <c r="C1575" s="180" t="s">
        <v>61</v>
      </c>
      <c r="D1575" s="181" t="s">
        <v>251</v>
      </c>
      <c r="E1575" s="181" t="s">
        <v>108</v>
      </c>
      <c r="F1575" s="181" t="s">
        <v>113</v>
      </c>
      <c r="G1575" s="182" t="str">
        <f>VLOOKUP(Repository_table[[#This Row],[Country of Destination]],$T$11:$U$45,2,)</f>
        <v>East Asia and Pacific</v>
      </c>
      <c r="H1575" s="181" t="s">
        <v>254</v>
      </c>
      <c r="I1575" s="181" t="s">
        <v>270</v>
      </c>
      <c r="J1575" s="183">
        <v>3082800</v>
      </c>
      <c r="K1575" s="184"/>
      <c r="L1575" s="195"/>
      <c r="N1575" s="143"/>
    </row>
    <row r="1576" spans="1:22" s="19" customFormat="1" x14ac:dyDescent="0.2">
      <c r="A1576" s="179">
        <v>44041</v>
      </c>
      <c r="B1576" s="180" t="s">
        <v>394</v>
      </c>
      <c r="C1576" s="180" t="s">
        <v>468</v>
      </c>
      <c r="D1576" s="181" t="s">
        <v>540</v>
      </c>
      <c r="E1576" s="181" t="s">
        <v>194</v>
      </c>
      <c r="F1576" s="181" t="s">
        <v>304</v>
      </c>
      <c r="G1576" s="182" t="str">
        <f>VLOOKUP(Repository_table[[#This Row],[Country of Destination]],$T$11:$U$45,2,)</f>
        <v>Europe and Central Asia</v>
      </c>
      <c r="H1576" s="181" t="s">
        <v>375</v>
      </c>
      <c r="I1576" s="181" t="s">
        <v>395</v>
      </c>
      <c r="J1576" s="183">
        <v>3321459</v>
      </c>
      <c r="K1576" s="184"/>
      <c r="L1576" s="195" t="s">
        <v>367</v>
      </c>
      <c r="N1576" s="143"/>
    </row>
    <row r="1577" spans="1:22" s="19" customFormat="1" x14ac:dyDescent="0.2">
      <c r="A1577" s="179">
        <v>44041</v>
      </c>
      <c r="B1577" s="180" t="s">
        <v>193</v>
      </c>
      <c r="C1577" s="180" t="s">
        <v>211</v>
      </c>
      <c r="D1577" s="181" t="s">
        <v>262</v>
      </c>
      <c r="E1577" s="181" t="s">
        <v>108</v>
      </c>
      <c r="F1577" s="181" t="s">
        <v>109</v>
      </c>
      <c r="G1577" s="182" t="str">
        <f>VLOOKUP(Repository_table[[#This Row],[Country of Destination]],$T$11:$U$45,2,)</f>
        <v>Europe and Central Asia</v>
      </c>
      <c r="H1577" s="181" t="s">
        <v>453</v>
      </c>
      <c r="I1577" s="181" t="s">
        <v>263</v>
      </c>
      <c r="J1577" s="183">
        <v>3221928</v>
      </c>
      <c r="K1577" s="184"/>
      <c r="L1577" s="195"/>
      <c r="N1577" s="143"/>
    </row>
    <row r="1578" spans="1:22" s="19" customFormat="1" ht="25.5" x14ac:dyDescent="0.2">
      <c r="A1578" s="179">
        <v>44043</v>
      </c>
      <c r="B1578" s="180" t="s">
        <v>302</v>
      </c>
      <c r="C1578" s="180" t="s">
        <v>303</v>
      </c>
      <c r="D1578" s="181" t="s">
        <v>410</v>
      </c>
      <c r="E1578" s="181" t="s">
        <v>108</v>
      </c>
      <c r="F1578" s="181" t="s">
        <v>464</v>
      </c>
      <c r="G1578" s="182" t="str">
        <f>VLOOKUP(Repository_table[[#This Row],[Country of Destination]],$T$11:$U$45,2,)</f>
        <v>South Asia</v>
      </c>
      <c r="H1578" s="181" t="s">
        <v>461</v>
      </c>
      <c r="I1578" s="181" t="s">
        <v>306</v>
      </c>
      <c r="J1578" s="183">
        <v>3614341</v>
      </c>
      <c r="K1578" s="184"/>
      <c r="L1578" s="195"/>
      <c r="N1578" s="143"/>
    </row>
    <row r="1579" spans="1:22" s="19" customFormat="1" ht="13.5" thickBot="1" x14ac:dyDescent="0.25">
      <c r="A1579" s="179">
        <v>44043</v>
      </c>
      <c r="B1579" s="180" t="s">
        <v>61</v>
      </c>
      <c r="C1579" s="180" t="s">
        <v>61</v>
      </c>
      <c r="D1579" s="181" t="s">
        <v>252</v>
      </c>
      <c r="E1579" s="181" t="s">
        <v>108</v>
      </c>
      <c r="F1579" s="181" t="s">
        <v>204</v>
      </c>
      <c r="G1579" s="182" t="str">
        <f>VLOOKUP(Repository_table[[#This Row],[Country of Destination]],$T$11:$U$45,2,)</f>
        <v>Europe and Central Asia</v>
      </c>
      <c r="H1579" s="181" t="s">
        <v>117</v>
      </c>
      <c r="I1579" s="181" t="s">
        <v>270</v>
      </c>
      <c r="J1579" s="183">
        <v>3258099</v>
      </c>
      <c r="K1579" s="184"/>
      <c r="L1579" s="195"/>
      <c r="N1579" s="143"/>
    </row>
    <row r="1580" spans="1:22" ht="17.25" customHeight="1" thickBot="1" x14ac:dyDescent="0.25">
      <c r="A1580" s="129" t="s">
        <v>372</v>
      </c>
      <c r="B1580" s="130"/>
      <c r="C1580" s="130"/>
      <c r="D1580" s="130"/>
      <c r="E1580" s="130"/>
      <c r="F1580" s="130"/>
      <c r="G1580" s="130"/>
      <c r="H1580" s="130"/>
      <c r="I1580" s="72"/>
      <c r="J1580" s="166">
        <f>SUBTOTAL(109,Repository_table[Volume (Mcf of Natural Gas)])</f>
        <v>5106411094</v>
      </c>
      <c r="K1580" s="72"/>
      <c r="L1580" s="193"/>
      <c r="S1580" s="19"/>
      <c r="T1580" s="19"/>
      <c r="U1580" s="19"/>
      <c r="V1580" s="19"/>
    </row>
    <row r="1581" spans="1:22" x14ac:dyDescent="0.2">
      <c r="L1581" s="171"/>
      <c r="T1581" s="19"/>
      <c r="U1581" s="19"/>
    </row>
    <row r="1582" spans="1:22" x14ac:dyDescent="0.2">
      <c r="L1582" s="171"/>
    </row>
    <row r="1583" spans="1:22" x14ac:dyDescent="0.2">
      <c r="H1583" s="135"/>
      <c r="I1583" s="115"/>
      <c r="L1583" s="171"/>
    </row>
    <row r="1584" spans="1:22" x14ac:dyDescent="0.2">
      <c r="H1584" s="135"/>
      <c r="I1584" s="115"/>
      <c r="J1584" s="116"/>
      <c r="L1584" s="171"/>
    </row>
    <row r="1585" spans="1:12" x14ac:dyDescent="0.2">
      <c r="J1585" s="194"/>
      <c r="L1585" s="171"/>
    </row>
    <row r="1586" spans="1:12" x14ac:dyDescent="0.2">
      <c r="J1586" s="116"/>
      <c r="L1586" s="171"/>
    </row>
    <row r="1587" spans="1:12" x14ac:dyDescent="0.2">
      <c r="L1587" s="171"/>
    </row>
    <row r="1588" spans="1:12" x14ac:dyDescent="0.2">
      <c r="L1588" s="171"/>
    </row>
    <row r="1589" spans="1:12" x14ac:dyDescent="0.2">
      <c r="L1589" s="171"/>
    </row>
    <row r="1590" spans="1:12" x14ac:dyDescent="0.2">
      <c r="L1590" s="171"/>
    </row>
    <row r="1591" spans="1:12" x14ac:dyDescent="0.2">
      <c r="L1591" s="171"/>
    </row>
    <row r="1592" spans="1:12" x14ac:dyDescent="0.2">
      <c r="L1592" s="171"/>
    </row>
    <row r="1593" spans="1:12" x14ac:dyDescent="0.2">
      <c r="A1593" s="131" t="s">
        <v>85</v>
      </c>
      <c r="L1593" s="171"/>
    </row>
    <row r="1594" spans="1:12" x14ac:dyDescent="0.2">
      <c r="L1594" s="171"/>
    </row>
    <row r="1595" spans="1:12" x14ac:dyDescent="0.2">
      <c r="L1595" s="171"/>
    </row>
    <row r="1596" spans="1:12" x14ac:dyDescent="0.2">
      <c r="L1596" s="171"/>
    </row>
    <row r="1597" spans="1:12" x14ac:dyDescent="0.2">
      <c r="L1597" s="171"/>
    </row>
    <row r="1598" spans="1:12" x14ac:dyDescent="0.2">
      <c r="L1598" s="171"/>
    </row>
    <row r="1599" spans="1:12" x14ac:dyDescent="0.2">
      <c r="L1599" s="171"/>
    </row>
    <row r="1600" spans="1:12" x14ac:dyDescent="0.2">
      <c r="L1600" s="171"/>
    </row>
    <row r="1601" spans="12:12" x14ac:dyDescent="0.2">
      <c r="L1601" s="171"/>
    </row>
    <row r="1602" spans="12:12" x14ac:dyDescent="0.2">
      <c r="L1602" s="171"/>
    </row>
    <row r="1603" spans="12:12" x14ac:dyDescent="0.2">
      <c r="L1603" s="171"/>
    </row>
    <row r="1604" spans="12:12" x14ac:dyDescent="0.2">
      <c r="L1604" s="171"/>
    </row>
    <row r="1605" spans="12:12" x14ac:dyDescent="0.2">
      <c r="L1605" s="171"/>
    </row>
    <row r="1606" spans="12:12" x14ac:dyDescent="0.2">
      <c r="L1606" s="171"/>
    </row>
    <row r="1607" spans="12:12" x14ac:dyDescent="0.2">
      <c r="L1607" s="171"/>
    </row>
    <row r="1608" spans="12:12" x14ac:dyDescent="0.2">
      <c r="L1608" s="171"/>
    </row>
    <row r="1609" spans="12:12" x14ac:dyDescent="0.2">
      <c r="L1609" s="171"/>
    </row>
    <row r="1610" spans="12:12" x14ac:dyDescent="0.2">
      <c r="L1610" s="171"/>
    </row>
    <row r="1611" spans="12:12" x14ac:dyDescent="0.2">
      <c r="L1611" s="171"/>
    </row>
    <row r="1612" spans="12:12" x14ac:dyDescent="0.2">
      <c r="L1612" s="171"/>
    </row>
    <row r="1613" spans="12:12" x14ac:dyDescent="0.2">
      <c r="L1613" s="171"/>
    </row>
    <row r="1614" spans="12:12" x14ac:dyDescent="0.2">
      <c r="L1614" s="171"/>
    </row>
    <row r="1615" spans="12:12" x14ac:dyDescent="0.2">
      <c r="L1615" s="171"/>
    </row>
    <row r="1616" spans="12:12" x14ac:dyDescent="0.2">
      <c r="L1616" s="171"/>
    </row>
    <row r="1617" spans="12:12" x14ac:dyDescent="0.2">
      <c r="L1617" s="171"/>
    </row>
    <row r="1618" spans="12:12" x14ac:dyDescent="0.2">
      <c r="L1618" s="171"/>
    </row>
    <row r="1619" spans="12:12" x14ac:dyDescent="0.2">
      <c r="L1619" s="171"/>
    </row>
    <row r="1620" spans="12:12" x14ac:dyDescent="0.2">
      <c r="L1620" s="171"/>
    </row>
    <row r="1621" spans="12:12" x14ac:dyDescent="0.2">
      <c r="L1621" s="171"/>
    </row>
    <row r="1622" spans="12:12" x14ac:dyDescent="0.2">
      <c r="L1622" s="171"/>
    </row>
    <row r="1623" spans="12:12" x14ac:dyDescent="0.2">
      <c r="L1623" s="171"/>
    </row>
    <row r="1624" spans="12:12" x14ac:dyDescent="0.2">
      <c r="L1624" s="171"/>
    </row>
    <row r="1625" spans="12:12" x14ac:dyDescent="0.2">
      <c r="L1625" s="171"/>
    </row>
    <row r="1626" spans="12:12" x14ac:dyDescent="0.2">
      <c r="L1626" s="171"/>
    </row>
    <row r="1627" spans="12:12" x14ac:dyDescent="0.2">
      <c r="L1627" s="171"/>
    </row>
    <row r="1628" spans="12:12" x14ac:dyDescent="0.2">
      <c r="L1628" s="171"/>
    </row>
    <row r="1629" spans="12:12" x14ac:dyDescent="0.2">
      <c r="L1629" s="171"/>
    </row>
    <row r="1630" spans="12:12" x14ac:dyDescent="0.2">
      <c r="L1630" s="171"/>
    </row>
    <row r="1631" spans="12:12" x14ac:dyDescent="0.2">
      <c r="L1631" s="171"/>
    </row>
    <row r="1632" spans="12:12" x14ac:dyDescent="0.2">
      <c r="L1632" s="171"/>
    </row>
    <row r="1633" spans="12:12" x14ac:dyDescent="0.2">
      <c r="L1633" s="171"/>
    </row>
    <row r="1634" spans="12:12" x14ac:dyDescent="0.2">
      <c r="L1634" s="171"/>
    </row>
    <row r="1635" spans="12:12" x14ac:dyDescent="0.2">
      <c r="L1635" s="171"/>
    </row>
    <row r="1636" spans="12:12" x14ac:dyDescent="0.2">
      <c r="L1636" s="171"/>
    </row>
    <row r="1637" spans="12:12" x14ac:dyDescent="0.2">
      <c r="L1637" s="171"/>
    </row>
    <row r="1638" spans="12:12" x14ac:dyDescent="0.2">
      <c r="L1638" s="171"/>
    </row>
    <row r="1639" spans="12:12" x14ac:dyDescent="0.2">
      <c r="L1639" s="171"/>
    </row>
    <row r="1640" spans="12:12" x14ac:dyDescent="0.2">
      <c r="L1640" s="171"/>
    </row>
    <row r="1641" spans="12:12" x14ac:dyDescent="0.2">
      <c r="L1641" s="171"/>
    </row>
    <row r="1642" spans="12:12" x14ac:dyDescent="0.2">
      <c r="L1642" s="171"/>
    </row>
    <row r="1643" spans="12:12" x14ac:dyDescent="0.2">
      <c r="L1643" s="171"/>
    </row>
    <row r="1644" spans="12:12" x14ac:dyDescent="0.2">
      <c r="L1644" s="171"/>
    </row>
    <row r="1645" spans="12:12" x14ac:dyDescent="0.2">
      <c r="L1645" s="171"/>
    </row>
    <row r="1646" spans="12:12" x14ac:dyDescent="0.2">
      <c r="L1646" s="171"/>
    </row>
    <row r="1647" spans="12:12" x14ac:dyDescent="0.2">
      <c r="L1647" s="171"/>
    </row>
    <row r="1648" spans="12:12" x14ac:dyDescent="0.2">
      <c r="L1648" s="171"/>
    </row>
    <row r="1649" spans="12:12" x14ac:dyDescent="0.2">
      <c r="L1649" s="171"/>
    </row>
    <row r="1650" spans="12:12" x14ac:dyDescent="0.2">
      <c r="L1650" s="171"/>
    </row>
    <row r="1651" spans="12:12" x14ac:dyDescent="0.2">
      <c r="L1651" s="171"/>
    </row>
    <row r="1652" spans="12:12" x14ac:dyDescent="0.2">
      <c r="L1652" s="171"/>
    </row>
    <row r="1653" spans="12:12" x14ac:dyDescent="0.2">
      <c r="L1653" s="171"/>
    </row>
    <row r="1654" spans="12:12" x14ac:dyDescent="0.2">
      <c r="L1654" s="171"/>
    </row>
    <row r="1655" spans="12:12" x14ac:dyDescent="0.2">
      <c r="L1655" s="171"/>
    </row>
    <row r="1656" spans="12:12" x14ac:dyDescent="0.2">
      <c r="L1656" s="171"/>
    </row>
    <row r="1657" spans="12:12" x14ac:dyDescent="0.2">
      <c r="L1657" s="171"/>
    </row>
    <row r="1658" spans="12:12" x14ac:dyDescent="0.2">
      <c r="L1658" s="171"/>
    </row>
    <row r="1659" spans="12:12" x14ac:dyDescent="0.2">
      <c r="L1659" s="171"/>
    </row>
    <row r="1660" spans="12:12" x14ac:dyDescent="0.2">
      <c r="L1660" s="171"/>
    </row>
    <row r="1661" spans="12:12" x14ac:dyDescent="0.2">
      <c r="L1661" s="171"/>
    </row>
    <row r="1662" spans="12:12" x14ac:dyDescent="0.2">
      <c r="L1662" s="171"/>
    </row>
    <row r="1663" spans="12:12" x14ac:dyDescent="0.2">
      <c r="L1663" s="171"/>
    </row>
    <row r="1664" spans="12:12" x14ac:dyDescent="0.2">
      <c r="L1664" s="171"/>
    </row>
    <row r="1665" spans="12:12" x14ac:dyDescent="0.2">
      <c r="L1665" s="171"/>
    </row>
    <row r="1666" spans="12:12" x14ac:dyDescent="0.2">
      <c r="L1666" s="171"/>
    </row>
    <row r="1667" spans="12:12" x14ac:dyDescent="0.2">
      <c r="L1667" s="171"/>
    </row>
    <row r="1668" spans="12:12" x14ac:dyDescent="0.2">
      <c r="L1668" s="171"/>
    </row>
    <row r="1669" spans="12:12" x14ac:dyDescent="0.2">
      <c r="L1669" s="171"/>
    </row>
    <row r="1670" spans="12:12" x14ac:dyDescent="0.2">
      <c r="L1670" s="171"/>
    </row>
    <row r="1671" spans="12:12" x14ac:dyDescent="0.2">
      <c r="L1671" s="171"/>
    </row>
    <row r="1672" spans="12:12" x14ac:dyDescent="0.2">
      <c r="L1672" s="171"/>
    </row>
    <row r="1673" spans="12:12" x14ac:dyDescent="0.2">
      <c r="L1673" s="171"/>
    </row>
    <row r="1674" spans="12:12" x14ac:dyDescent="0.2">
      <c r="L1674" s="171"/>
    </row>
    <row r="1675" spans="12:12" x14ac:dyDescent="0.2">
      <c r="L1675" s="171"/>
    </row>
    <row r="1676" spans="12:12" x14ac:dyDescent="0.2">
      <c r="L1676" s="171"/>
    </row>
    <row r="1677" spans="12:12" x14ac:dyDescent="0.2">
      <c r="L1677" s="171"/>
    </row>
    <row r="1678" spans="12:12" x14ac:dyDescent="0.2">
      <c r="L1678" s="171"/>
    </row>
    <row r="1679" spans="12:12" x14ac:dyDescent="0.2">
      <c r="L1679" s="171"/>
    </row>
    <row r="1680" spans="12:12" x14ac:dyDescent="0.2">
      <c r="L1680" s="171"/>
    </row>
    <row r="1681" spans="12:12" x14ac:dyDescent="0.2">
      <c r="L1681" s="171"/>
    </row>
    <row r="1682" spans="12:12" x14ac:dyDescent="0.2">
      <c r="L1682" s="171"/>
    </row>
    <row r="1683" spans="12:12" x14ac:dyDescent="0.2">
      <c r="L1683" s="171"/>
    </row>
    <row r="1684" spans="12:12" x14ac:dyDescent="0.2">
      <c r="L1684" s="171"/>
    </row>
    <row r="1685" spans="12:12" x14ac:dyDescent="0.2">
      <c r="L1685" s="171"/>
    </row>
    <row r="1686" spans="12:12" x14ac:dyDescent="0.2">
      <c r="L1686" s="171"/>
    </row>
    <row r="1687" spans="12:12" x14ac:dyDescent="0.2">
      <c r="L1687" s="171"/>
    </row>
    <row r="1688" spans="12:12" x14ac:dyDescent="0.2">
      <c r="L1688" s="171"/>
    </row>
    <row r="1689" spans="12:12" x14ac:dyDescent="0.2">
      <c r="L1689" s="171"/>
    </row>
    <row r="1690" spans="12:12" x14ac:dyDescent="0.2">
      <c r="L1690" s="171"/>
    </row>
    <row r="1691" spans="12:12" x14ac:dyDescent="0.2">
      <c r="L1691" s="171"/>
    </row>
    <row r="1692" spans="12:12" x14ac:dyDescent="0.2">
      <c r="L1692" s="171"/>
    </row>
    <row r="1693" spans="12:12" x14ac:dyDescent="0.2">
      <c r="L1693" s="171"/>
    </row>
    <row r="1694" spans="12:12" x14ac:dyDescent="0.2">
      <c r="L1694" s="171"/>
    </row>
    <row r="1695" spans="12:12" x14ac:dyDescent="0.2">
      <c r="L1695" s="171"/>
    </row>
    <row r="1696" spans="12:12" x14ac:dyDescent="0.2">
      <c r="L1696" s="171"/>
    </row>
    <row r="1697" spans="12:12" x14ac:dyDescent="0.2">
      <c r="L1697" s="171"/>
    </row>
    <row r="1698" spans="12:12" x14ac:dyDescent="0.2">
      <c r="L1698" s="171"/>
    </row>
    <row r="1699" spans="12:12" x14ac:dyDescent="0.2">
      <c r="L1699" s="171"/>
    </row>
    <row r="1700" spans="12:12" x14ac:dyDescent="0.2">
      <c r="L1700" s="171"/>
    </row>
    <row r="1701" spans="12:12" x14ac:dyDescent="0.2">
      <c r="L1701" s="171"/>
    </row>
    <row r="1702" spans="12:12" x14ac:dyDescent="0.2">
      <c r="L1702" s="171"/>
    </row>
    <row r="1703" spans="12:12" x14ac:dyDescent="0.2">
      <c r="L1703" s="171"/>
    </row>
    <row r="1704" spans="12:12" x14ac:dyDescent="0.2">
      <c r="L1704" s="171"/>
    </row>
    <row r="1705" spans="12:12" x14ac:dyDescent="0.2">
      <c r="L1705" s="171"/>
    </row>
    <row r="1706" spans="12:12" x14ac:dyDescent="0.2">
      <c r="L1706" s="171"/>
    </row>
    <row r="1707" spans="12:12" x14ac:dyDescent="0.2">
      <c r="L1707" s="171"/>
    </row>
    <row r="1708" spans="12:12" x14ac:dyDescent="0.2">
      <c r="L1708" s="171"/>
    </row>
    <row r="1709" spans="12:12" x14ac:dyDescent="0.2">
      <c r="L1709" s="171"/>
    </row>
    <row r="1710" spans="12:12" x14ac:dyDescent="0.2">
      <c r="L1710" s="171"/>
    </row>
    <row r="1711" spans="12:12" x14ac:dyDescent="0.2">
      <c r="L1711" s="171"/>
    </row>
    <row r="1712" spans="12:12" x14ac:dyDescent="0.2">
      <c r="L1712" s="171"/>
    </row>
    <row r="1713" spans="12:12" x14ac:dyDescent="0.2">
      <c r="L1713" s="171"/>
    </row>
    <row r="1714" spans="12:12" x14ac:dyDescent="0.2">
      <c r="L1714" s="171"/>
    </row>
    <row r="1715" spans="12:12" x14ac:dyDescent="0.2">
      <c r="L1715" s="171"/>
    </row>
    <row r="1716" spans="12:12" x14ac:dyDescent="0.2">
      <c r="L1716" s="171"/>
    </row>
    <row r="1717" spans="12:12" x14ac:dyDescent="0.2">
      <c r="L1717" s="171"/>
    </row>
    <row r="1718" spans="12:12" x14ac:dyDescent="0.2">
      <c r="L1718" s="171"/>
    </row>
    <row r="1719" spans="12:12" x14ac:dyDescent="0.2">
      <c r="L1719" s="171"/>
    </row>
    <row r="1720" spans="12:12" x14ac:dyDescent="0.2">
      <c r="L1720" s="171"/>
    </row>
    <row r="1721" spans="12:12" x14ac:dyDescent="0.2">
      <c r="L1721" s="171"/>
    </row>
    <row r="1722" spans="12:12" x14ac:dyDescent="0.2">
      <c r="L1722" s="171"/>
    </row>
    <row r="1723" spans="12:12" x14ac:dyDescent="0.2">
      <c r="L1723" s="171"/>
    </row>
    <row r="1724" spans="12:12" x14ac:dyDescent="0.2">
      <c r="L1724" s="171"/>
    </row>
    <row r="1725" spans="12:12" x14ac:dyDescent="0.2">
      <c r="L1725" s="171"/>
    </row>
    <row r="1726" spans="12:12" x14ac:dyDescent="0.2">
      <c r="L1726" s="171"/>
    </row>
    <row r="1727" spans="12:12" x14ac:dyDescent="0.2">
      <c r="L1727" s="171"/>
    </row>
    <row r="1728" spans="12:12" x14ac:dyDescent="0.2">
      <c r="L1728" s="171"/>
    </row>
    <row r="1729" spans="12:12" x14ac:dyDescent="0.2">
      <c r="L1729" s="171"/>
    </row>
    <row r="1730" spans="12:12" x14ac:dyDescent="0.2">
      <c r="L1730" s="171"/>
    </row>
    <row r="1731" spans="12:12" x14ac:dyDescent="0.2">
      <c r="L1731" s="171"/>
    </row>
    <row r="1732" spans="12:12" x14ac:dyDescent="0.2">
      <c r="L1732" s="171"/>
    </row>
    <row r="1733" spans="12:12" x14ac:dyDescent="0.2">
      <c r="L1733" s="171"/>
    </row>
    <row r="1734" spans="12:12" x14ac:dyDescent="0.2">
      <c r="L1734" s="171"/>
    </row>
    <row r="1735" spans="12:12" x14ac:dyDescent="0.2">
      <c r="L1735" s="171"/>
    </row>
    <row r="1736" spans="12:12" x14ac:dyDescent="0.2">
      <c r="L1736" s="171"/>
    </row>
    <row r="1737" spans="12:12" x14ac:dyDescent="0.2">
      <c r="L1737" s="171"/>
    </row>
    <row r="1738" spans="12:12" x14ac:dyDescent="0.2">
      <c r="L1738" s="171"/>
    </row>
    <row r="1739" spans="12:12" x14ac:dyDescent="0.2">
      <c r="L1739" s="171"/>
    </row>
    <row r="1740" spans="12:12" x14ac:dyDescent="0.2">
      <c r="L1740" s="171"/>
    </row>
    <row r="1741" spans="12:12" x14ac:dyDescent="0.2">
      <c r="L1741" s="171"/>
    </row>
    <row r="1742" spans="12:12" x14ac:dyDescent="0.2">
      <c r="L1742" s="171"/>
    </row>
    <row r="1743" spans="12:12" x14ac:dyDescent="0.2">
      <c r="L1743" s="171"/>
    </row>
    <row r="1744" spans="12:12" x14ac:dyDescent="0.2">
      <c r="L1744" s="171"/>
    </row>
    <row r="1745" spans="12:12" x14ac:dyDescent="0.2">
      <c r="L1745" s="171"/>
    </row>
    <row r="1746" spans="12:12" x14ac:dyDescent="0.2">
      <c r="L1746" s="171"/>
    </row>
    <row r="1747" spans="12:12" x14ac:dyDescent="0.2">
      <c r="L1747" s="171"/>
    </row>
    <row r="1748" spans="12:12" x14ac:dyDescent="0.2">
      <c r="L1748" s="171"/>
    </row>
    <row r="1749" spans="12:12" x14ac:dyDescent="0.2">
      <c r="L1749" s="171"/>
    </row>
    <row r="1750" spans="12:12" x14ac:dyDescent="0.2">
      <c r="L1750" s="171"/>
    </row>
    <row r="1751" spans="12:12" x14ac:dyDescent="0.2">
      <c r="L1751" s="171"/>
    </row>
    <row r="1752" spans="12:12" x14ac:dyDescent="0.2">
      <c r="L1752" s="171"/>
    </row>
    <row r="1753" spans="12:12" x14ac:dyDescent="0.2">
      <c r="L1753" s="171"/>
    </row>
    <row r="1754" spans="12:12" x14ac:dyDescent="0.2">
      <c r="L1754" s="171"/>
    </row>
    <row r="1755" spans="12:12" x14ac:dyDescent="0.2">
      <c r="L1755" s="171"/>
    </row>
    <row r="1756" spans="12:12" x14ac:dyDescent="0.2">
      <c r="L1756" s="171"/>
    </row>
    <row r="1757" spans="12:12" x14ac:dyDescent="0.2">
      <c r="L1757" s="171"/>
    </row>
    <row r="1758" spans="12:12" x14ac:dyDescent="0.2">
      <c r="L1758" s="171"/>
    </row>
    <row r="1759" spans="12:12" x14ac:dyDescent="0.2">
      <c r="L1759" s="171"/>
    </row>
    <row r="1760" spans="12:12" x14ac:dyDescent="0.2">
      <c r="L1760" s="171"/>
    </row>
    <row r="1761" spans="12:12" x14ac:dyDescent="0.2">
      <c r="L1761" s="171"/>
    </row>
    <row r="1762" spans="12:12" x14ac:dyDescent="0.2">
      <c r="L1762" s="171"/>
    </row>
    <row r="1763" spans="12:12" x14ac:dyDescent="0.2">
      <c r="L1763" s="171"/>
    </row>
    <row r="1764" spans="12:12" x14ac:dyDescent="0.2">
      <c r="L1764" s="171"/>
    </row>
    <row r="1765" spans="12:12" x14ac:dyDescent="0.2">
      <c r="L1765" s="171"/>
    </row>
    <row r="1766" spans="12:12" x14ac:dyDescent="0.2">
      <c r="L1766" s="171"/>
    </row>
    <row r="1767" spans="12:12" x14ac:dyDescent="0.2">
      <c r="L1767" s="171"/>
    </row>
    <row r="1768" spans="12:12" x14ac:dyDescent="0.2">
      <c r="L1768" s="171"/>
    </row>
    <row r="1769" spans="12:12" x14ac:dyDescent="0.2">
      <c r="L1769" s="171"/>
    </row>
    <row r="1770" spans="12:12" x14ac:dyDescent="0.2">
      <c r="L1770" s="171"/>
    </row>
    <row r="1771" spans="12:12" x14ac:dyDescent="0.2">
      <c r="L1771" s="171"/>
    </row>
    <row r="1772" spans="12:12" x14ac:dyDescent="0.2">
      <c r="L1772" s="171"/>
    </row>
    <row r="1773" spans="12:12" x14ac:dyDescent="0.2">
      <c r="L1773" s="171"/>
    </row>
    <row r="1774" spans="12:12" x14ac:dyDescent="0.2">
      <c r="L1774" s="171"/>
    </row>
    <row r="1775" spans="12:12" x14ac:dyDescent="0.2">
      <c r="L1775" s="171"/>
    </row>
    <row r="1776" spans="12:12" x14ac:dyDescent="0.2">
      <c r="L1776" s="171"/>
    </row>
    <row r="1777" spans="12:12" x14ac:dyDescent="0.2">
      <c r="L1777" s="171"/>
    </row>
    <row r="1778" spans="12:12" x14ac:dyDescent="0.2">
      <c r="L1778" s="171"/>
    </row>
    <row r="1779" spans="12:12" x14ac:dyDescent="0.2">
      <c r="L1779" s="171"/>
    </row>
    <row r="1780" spans="12:12" x14ac:dyDescent="0.2">
      <c r="L1780" s="171"/>
    </row>
    <row r="1781" spans="12:12" x14ac:dyDescent="0.2">
      <c r="L1781" s="171"/>
    </row>
    <row r="1782" spans="12:12" x14ac:dyDescent="0.2">
      <c r="L1782" s="171"/>
    </row>
    <row r="1783" spans="12:12" x14ac:dyDescent="0.2">
      <c r="L1783" s="171"/>
    </row>
    <row r="1784" spans="12:12" x14ac:dyDescent="0.2">
      <c r="L1784" s="171"/>
    </row>
    <row r="1785" spans="12:12" x14ac:dyDescent="0.2">
      <c r="L1785" s="171"/>
    </row>
    <row r="1786" spans="12:12" x14ac:dyDescent="0.2">
      <c r="L1786" s="171"/>
    </row>
    <row r="1787" spans="12:12" x14ac:dyDescent="0.2">
      <c r="L1787" s="171"/>
    </row>
    <row r="1788" spans="12:12" x14ac:dyDescent="0.2">
      <c r="L1788" s="171"/>
    </row>
    <row r="1789" spans="12:12" x14ac:dyDescent="0.2">
      <c r="L1789" s="171"/>
    </row>
    <row r="1790" spans="12:12" x14ac:dyDescent="0.2">
      <c r="L1790" s="171"/>
    </row>
    <row r="1791" spans="12:12" x14ac:dyDescent="0.2">
      <c r="L1791" s="171"/>
    </row>
    <row r="1792" spans="12:12" x14ac:dyDescent="0.2">
      <c r="L1792" s="171"/>
    </row>
    <row r="1793" spans="12:12" x14ac:dyDescent="0.2">
      <c r="L1793" s="171"/>
    </row>
    <row r="1794" spans="12:12" x14ac:dyDescent="0.2">
      <c r="L1794" s="171"/>
    </row>
    <row r="1795" spans="12:12" x14ac:dyDescent="0.2">
      <c r="L1795" s="171"/>
    </row>
    <row r="1796" spans="12:12" x14ac:dyDescent="0.2">
      <c r="L1796" s="171"/>
    </row>
    <row r="1797" spans="12:12" x14ac:dyDescent="0.2">
      <c r="L1797" s="171"/>
    </row>
    <row r="1798" spans="12:12" x14ac:dyDescent="0.2">
      <c r="L1798" s="171"/>
    </row>
    <row r="1799" spans="12:12" x14ac:dyDescent="0.2">
      <c r="L1799" s="171"/>
    </row>
    <row r="1800" spans="12:12" x14ac:dyDescent="0.2">
      <c r="L1800" s="171"/>
    </row>
    <row r="1801" spans="12:12" x14ac:dyDescent="0.2">
      <c r="L1801" s="171"/>
    </row>
    <row r="1802" spans="12:12" x14ac:dyDescent="0.2">
      <c r="L1802" s="171"/>
    </row>
    <row r="1803" spans="12:12" x14ac:dyDescent="0.2">
      <c r="L1803" s="171"/>
    </row>
    <row r="1804" spans="12:12" x14ac:dyDescent="0.2">
      <c r="L1804" s="171"/>
    </row>
    <row r="1805" spans="12:12" x14ac:dyDescent="0.2">
      <c r="L1805" s="171"/>
    </row>
    <row r="1806" spans="12:12" x14ac:dyDescent="0.2">
      <c r="L1806" s="171"/>
    </row>
    <row r="1807" spans="12:12" x14ac:dyDescent="0.2">
      <c r="L1807" s="171"/>
    </row>
    <row r="1808" spans="12:12" x14ac:dyDescent="0.2">
      <c r="L1808" s="171"/>
    </row>
    <row r="1809" spans="12:12" x14ac:dyDescent="0.2">
      <c r="L1809" s="171"/>
    </row>
    <row r="1810" spans="12:12" x14ac:dyDescent="0.2">
      <c r="L1810" s="171"/>
    </row>
    <row r="1811" spans="12:12" x14ac:dyDescent="0.2">
      <c r="L1811" s="171"/>
    </row>
    <row r="1812" spans="12:12" x14ac:dyDescent="0.2">
      <c r="L1812" s="171"/>
    </row>
    <row r="1813" spans="12:12" x14ac:dyDescent="0.2">
      <c r="L1813" s="171"/>
    </row>
    <row r="1814" spans="12:12" x14ac:dyDescent="0.2">
      <c r="L1814" s="171"/>
    </row>
    <row r="1815" spans="12:12" x14ac:dyDescent="0.2">
      <c r="L1815" s="171"/>
    </row>
    <row r="1816" spans="12:12" x14ac:dyDescent="0.2">
      <c r="L1816" s="171"/>
    </row>
    <row r="1817" spans="12:12" x14ac:dyDescent="0.2">
      <c r="L1817" s="171"/>
    </row>
    <row r="1818" spans="12:12" x14ac:dyDescent="0.2">
      <c r="L1818" s="171"/>
    </row>
    <row r="1819" spans="12:12" x14ac:dyDescent="0.2">
      <c r="L1819" s="171"/>
    </row>
    <row r="1820" spans="12:12" x14ac:dyDescent="0.2">
      <c r="L1820" s="171"/>
    </row>
    <row r="1821" spans="12:12" x14ac:dyDescent="0.2">
      <c r="L1821" s="171"/>
    </row>
    <row r="1822" spans="12:12" x14ac:dyDescent="0.2">
      <c r="L1822" s="171"/>
    </row>
    <row r="1823" spans="12:12" x14ac:dyDescent="0.2">
      <c r="L1823" s="171"/>
    </row>
    <row r="1824" spans="12:12" x14ac:dyDescent="0.2">
      <c r="L1824" s="171"/>
    </row>
    <row r="1825" spans="12:12" x14ac:dyDescent="0.2">
      <c r="L1825" s="171"/>
    </row>
    <row r="1826" spans="12:12" x14ac:dyDescent="0.2">
      <c r="L1826" s="171"/>
    </row>
    <row r="1827" spans="12:12" x14ac:dyDescent="0.2">
      <c r="L1827" s="171"/>
    </row>
    <row r="1828" spans="12:12" x14ac:dyDescent="0.2">
      <c r="L1828" s="171"/>
    </row>
    <row r="1829" spans="12:12" x14ac:dyDescent="0.2">
      <c r="L1829" s="171"/>
    </row>
    <row r="1830" spans="12:12" x14ac:dyDescent="0.2">
      <c r="L1830" s="171"/>
    </row>
    <row r="1831" spans="12:12" x14ac:dyDescent="0.2">
      <c r="L1831" s="171"/>
    </row>
    <row r="1832" spans="12:12" x14ac:dyDescent="0.2">
      <c r="L1832" s="171"/>
    </row>
    <row r="1833" spans="12:12" x14ac:dyDescent="0.2">
      <c r="L1833" s="171"/>
    </row>
    <row r="1834" spans="12:12" x14ac:dyDescent="0.2">
      <c r="L1834" s="171"/>
    </row>
    <row r="1835" spans="12:12" x14ac:dyDescent="0.2">
      <c r="L1835" s="171"/>
    </row>
    <row r="1836" spans="12:12" x14ac:dyDescent="0.2">
      <c r="L1836" s="171"/>
    </row>
    <row r="1837" spans="12:12" x14ac:dyDescent="0.2">
      <c r="L1837" s="171"/>
    </row>
    <row r="1838" spans="12:12" x14ac:dyDescent="0.2">
      <c r="L1838" s="171"/>
    </row>
    <row r="1839" spans="12:12" x14ac:dyDescent="0.2">
      <c r="L1839" s="171"/>
    </row>
    <row r="1840" spans="12:12" x14ac:dyDescent="0.2">
      <c r="L1840" s="171"/>
    </row>
    <row r="1841" spans="12:12" x14ac:dyDescent="0.2">
      <c r="L1841" s="171"/>
    </row>
    <row r="1842" spans="12:12" x14ac:dyDescent="0.2">
      <c r="L1842" s="171"/>
    </row>
    <row r="1843" spans="12:12" x14ac:dyDescent="0.2">
      <c r="L1843" s="171"/>
    </row>
    <row r="1844" spans="12:12" x14ac:dyDescent="0.2">
      <c r="L1844" s="171"/>
    </row>
    <row r="1845" spans="12:12" x14ac:dyDescent="0.2">
      <c r="L1845" s="171"/>
    </row>
    <row r="1846" spans="12:12" x14ac:dyDescent="0.2">
      <c r="L1846" s="171"/>
    </row>
    <row r="1847" spans="12:12" x14ac:dyDescent="0.2">
      <c r="L1847" s="171"/>
    </row>
    <row r="1848" spans="12:12" x14ac:dyDescent="0.2">
      <c r="L1848" s="171"/>
    </row>
    <row r="1849" spans="12:12" x14ac:dyDescent="0.2">
      <c r="L1849" s="171"/>
    </row>
    <row r="1850" spans="12:12" x14ac:dyDescent="0.2">
      <c r="L1850" s="171"/>
    </row>
    <row r="1851" spans="12:12" x14ac:dyDescent="0.2">
      <c r="L1851" s="171"/>
    </row>
    <row r="1852" spans="12:12" x14ac:dyDescent="0.2">
      <c r="L1852" s="171"/>
    </row>
    <row r="1853" spans="12:12" x14ac:dyDescent="0.2">
      <c r="L1853" s="171"/>
    </row>
    <row r="1854" spans="12:12" x14ac:dyDescent="0.2">
      <c r="L1854" s="171"/>
    </row>
    <row r="1855" spans="12:12" x14ac:dyDescent="0.2">
      <c r="L1855" s="171"/>
    </row>
    <row r="1856" spans="12:12" x14ac:dyDescent="0.2">
      <c r="L1856" s="171"/>
    </row>
    <row r="1857" spans="12:12" x14ac:dyDescent="0.2">
      <c r="L1857" s="171"/>
    </row>
    <row r="1858" spans="12:12" x14ac:dyDescent="0.2">
      <c r="L1858" s="171"/>
    </row>
    <row r="1859" spans="12:12" x14ac:dyDescent="0.2">
      <c r="L1859" s="171"/>
    </row>
    <row r="1860" spans="12:12" x14ac:dyDescent="0.2">
      <c r="L1860" s="171"/>
    </row>
    <row r="1861" spans="12:12" x14ac:dyDescent="0.2">
      <c r="L1861" s="171"/>
    </row>
    <row r="1862" spans="12:12" x14ac:dyDescent="0.2">
      <c r="L1862" s="171"/>
    </row>
    <row r="1863" spans="12:12" x14ac:dyDescent="0.2">
      <c r="L1863" s="171"/>
    </row>
    <row r="1864" spans="12:12" x14ac:dyDescent="0.2">
      <c r="L1864" s="171"/>
    </row>
    <row r="1865" spans="12:12" x14ac:dyDescent="0.2">
      <c r="L1865" s="171"/>
    </row>
    <row r="1866" spans="12:12" x14ac:dyDescent="0.2">
      <c r="L1866" s="171"/>
    </row>
    <row r="1867" spans="12:12" x14ac:dyDescent="0.2">
      <c r="L1867" s="171"/>
    </row>
    <row r="1868" spans="12:12" x14ac:dyDescent="0.2">
      <c r="L1868" s="171"/>
    </row>
    <row r="1869" spans="12:12" x14ac:dyDescent="0.2">
      <c r="L1869" s="171"/>
    </row>
    <row r="1870" spans="12:12" x14ac:dyDescent="0.2">
      <c r="L1870" s="171"/>
    </row>
    <row r="1871" spans="12:12" x14ac:dyDescent="0.2">
      <c r="L1871" s="171"/>
    </row>
    <row r="1872" spans="12:12" x14ac:dyDescent="0.2">
      <c r="L1872" s="171"/>
    </row>
    <row r="1873" spans="12:12" x14ac:dyDescent="0.2">
      <c r="L1873" s="171"/>
    </row>
    <row r="1874" spans="12:12" x14ac:dyDescent="0.2">
      <c r="L1874" s="171"/>
    </row>
    <row r="1875" spans="12:12" x14ac:dyDescent="0.2">
      <c r="L1875" s="171"/>
    </row>
    <row r="1876" spans="12:12" x14ac:dyDescent="0.2">
      <c r="L1876" s="171"/>
    </row>
    <row r="1877" spans="12:12" x14ac:dyDescent="0.2">
      <c r="L1877" s="171"/>
    </row>
    <row r="1878" spans="12:12" x14ac:dyDescent="0.2">
      <c r="L1878" s="171"/>
    </row>
    <row r="1879" spans="12:12" x14ac:dyDescent="0.2">
      <c r="L1879" s="171"/>
    </row>
    <row r="1880" spans="12:12" x14ac:dyDescent="0.2">
      <c r="L1880" s="171"/>
    </row>
    <row r="1881" spans="12:12" x14ac:dyDescent="0.2">
      <c r="L1881" s="171"/>
    </row>
    <row r="1882" spans="12:12" x14ac:dyDescent="0.2">
      <c r="L1882" s="171"/>
    </row>
    <row r="1883" spans="12:12" x14ac:dyDescent="0.2">
      <c r="L1883" s="171"/>
    </row>
    <row r="1884" spans="12:12" x14ac:dyDescent="0.2">
      <c r="L1884" s="171"/>
    </row>
    <row r="1885" spans="12:12" x14ac:dyDescent="0.2">
      <c r="L1885" s="171"/>
    </row>
    <row r="1886" spans="12:12" x14ac:dyDescent="0.2">
      <c r="L1886" s="171"/>
    </row>
    <row r="1887" spans="12:12" x14ac:dyDescent="0.2">
      <c r="L1887" s="171"/>
    </row>
    <row r="1888" spans="12:12" x14ac:dyDescent="0.2">
      <c r="L1888" s="171"/>
    </row>
    <row r="1889" spans="12:12" x14ac:dyDescent="0.2">
      <c r="L1889" s="171"/>
    </row>
    <row r="1890" spans="12:12" x14ac:dyDescent="0.2">
      <c r="L1890" s="171"/>
    </row>
    <row r="1891" spans="12:12" x14ac:dyDescent="0.2">
      <c r="L1891" s="171"/>
    </row>
    <row r="1892" spans="12:12" x14ac:dyDescent="0.2">
      <c r="L1892" s="171"/>
    </row>
    <row r="1893" spans="12:12" x14ac:dyDescent="0.2">
      <c r="L1893" s="171"/>
    </row>
    <row r="1894" spans="12:12" x14ac:dyDescent="0.2">
      <c r="L1894" s="171"/>
    </row>
    <row r="1895" spans="12:12" x14ac:dyDescent="0.2">
      <c r="L1895" s="171"/>
    </row>
    <row r="1896" spans="12:12" x14ac:dyDescent="0.2">
      <c r="L1896" s="171"/>
    </row>
    <row r="1897" spans="12:12" x14ac:dyDescent="0.2">
      <c r="L1897" s="171"/>
    </row>
    <row r="1898" spans="12:12" x14ac:dyDescent="0.2">
      <c r="L1898" s="171"/>
    </row>
    <row r="1899" spans="12:12" x14ac:dyDescent="0.2">
      <c r="L1899" s="171"/>
    </row>
    <row r="1900" spans="12:12" x14ac:dyDescent="0.2">
      <c r="L1900" s="171"/>
    </row>
    <row r="1901" spans="12:12" x14ac:dyDescent="0.2">
      <c r="L1901" s="171"/>
    </row>
    <row r="1902" spans="12:12" x14ac:dyDescent="0.2">
      <c r="L1902" s="171"/>
    </row>
    <row r="1903" spans="12:12" x14ac:dyDescent="0.2">
      <c r="L1903" s="171"/>
    </row>
    <row r="1904" spans="12:12" x14ac:dyDescent="0.2">
      <c r="L1904" s="171"/>
    </row>
    <row r="1905" spans="12:12" x14ac:dyDescent="0.2">
      <c r="L1905" s="171"/>
    </row>
    <row r="1906" spans="12:12" x14ac:dyDescent="0.2">
      <c r="L1906" s="171"/>
    </row>
    <row r="1907" spans="12:12" x14ac:dyDescent="0.2">
      <c r="L1907" s="171"/>
    </row>
    <row r="1908" spans="12:12" x14ac:dyDescent="0.2">
      <c r="L1908" s="171"/>
    </row>
    <row r="1909" spans="12:12" x14ac:dyDescent="0.2">
      <c r="L1909" s="171"/>
    </row>
    <row r="1910" spans="12:12" x14ac:dyDescent="0.2">
      <c r="L1910" s="171"/>
    </row>
    <row r="1911" spans="12:12" x14ac:dyDescent="0.2">
      <c r="L1911" s="171"/>
    </row>
    <row r="1912" spans="12:12" x14ac:dyDescent="0.2">
      <c r="L1912" s="171"/>
    </row>
    <row r="1913" spans="12:12" x14ac:dyDescent="0.2">
      <c r="L1913" s="171"/>
    </row>
    <row r="1914" spans="12:12" x14ac:dyDescent="0.2">
      <c r="L1914" s="171"/>
    </row>
    <row r="1915" spans="12:12" x14ac:dyDescent="0.2">
      <c r="L1915" s="171"/>
    </row>
    <row r="1916" spans="12:12" x14ac:dyDescent="0.2">
      <c r="L1916" s="171"/>
    </row>
    <row r="1917" spans="12:12" x14ac:dyDescent="0.2">
      <c r="L1917" s="171"/>
    </row>
    <row r="1918" spans="12:12" x14ac:dyDescent="0.2">
      <c r="L1918" s="171"/>
    </row>
    <row r="1919" spans="12:12" x14ac:dyDescent="0.2">
      <c r="L1919" s="171"/>
    </row>
    <row r="1920" spans="12:12" x14ac:dyDescent="0.2">
      <c r="L1920" s="171"/>
    </row>
    <row r="1921" spans="12:12" x14ac:dyDescent="0.2">
      <c r="L1921" s="171"/>
    </row>
    <row r="1922" spans="12:12" x14ac:dyDescent="0.2">
      <c r="L1922" s="171"/>
    </row>
    <row r="1923" spans="12:12" x14ac:dyDescent="0.2">
      <c r="L1923" s="171"/>
    </row>
    <row r="1924" spans="12:12" x14ac:dyDescent="0.2">
      <c r="L1924" s="171"/>
    </row>
    <row r="1925" spans="12:12" x14ac:dyDescent="0.2">
      <c r="L1925" s="171"/>
    </row>
    <row r="1926" spans="12:12" x14ac:dyDescent="0.2">
      <c r="L1926" s="171"/>
    </row>
    <row r="1927" spans="12:12" x14ac:dyDescent="0.2">
      <c r="L1927" s="171"/>
    </row>
    <row r="1928" spans="12:12" x14ac:dyDescent="0.2">
      <c r="L1928" s="171"/>
    </row>
    <row r="1929" spans="12:12" x14ac:dyDescent="0.2">
      <c r="L1929" s="171"/>
    </row>
    <row r="1930" spans="12:12" x14ac:dyDescent="0.2">
      <c r="L1930" s="171"/>
    </row>
    <row r="1931" spans="12:12" x14ac:dyDescent="0.2">
      <c r="L1931" s="171"/>
    </row>
    <row r="1932" spans="12:12" x14ac:dyDescent="0.2">
      <c r="L1932" s="171"/>
    </row>
    <row r="1933" spans="12:12" x14ac:dyDescent="0.2">
      <c r="L1933" s="171"/>
    </row>
    <row r="1934" spans="12:12" x14ac:dyDescent="0.2">
      <c r="L1934" s="171"/>
    </row>
    <row r="1935" spans="12:12" x14ac:dyDescent="0.2">
      <c r="L1935" s="171"/>
    </row>
    <row r="1936" spans="12:12" x14ac:dyDescent="0.2">
      <c r="L1936" s="171"/>
    </row>
    <row r="1937" spans="12:12" x14ac:dyDescent="0.2">
      <c r="L1937" s="171"/>
    </row>
    <row r="1938" spans="12:12" x14ac:dyDescent="0.2">
      <c r="L1938" s="171"/>
    </row>
    <row r="1939" spans="12:12" x14ac:dyDescent="0.2">
      <c r="L1939" s="171"/>
    </row>
    <row r="1940" spans="12:12" x14ac:dyDescent="0.2">
      <c r="L1940" s="171"/>
    </row>
    <row r="1941" spans="12:12" x14ac:dyDescent="0.2">
      <c r="L1941" s="171"/>
    </row>
    <row r="1942" spans="12:12" x14ac:dyDescent="0.2">
      <c r="L1942" s="171"/>
    </row>
    <row r="1943" spans="12:12" x14ac:dyDescent="0.2">
      <c r="L1943" s="171"/>
    </row>
    <row r="1944" spans="12:12" x14ac:dyDescent="0.2">
      <c r="L1944" s="171"/>
    </row>
    <row r="1945" spans="12:12" x14ac:dyDescent="0.2">
      <c r="L1945" s="171"/>
    </row>
    <row r="1946" spans="12:12" x14ac:dyDescent="0.2">
      <c r="L1946" s="171"/>
    </row>
    <row r="1947" spans="12:12" x14ac:dyDescent="0.2">
      <c r="L1947" s="171"/>
    </row>
    <row r="1948" spans="12:12" x14ac:dyDescent="0.2">
      <c r="L1948" s="171"/>
    </row>
    <row r="1949" spans="12:12" x14ac:dyDescent="0.2">
      <c r="L1949" s="171"/>
    </row>
    <row r="1950" spans="12:12" x14ac:dyDescent="0.2">
      <c r="L1950" s="171"/>
    </row>
    <row r="1951" spans="12:12" x14ac:dyDescent="0.2">
      <c r="L1951" s="171"/>
    </row>
    <row r="1952" spans="12:12" x14ac:dyDescent="0.2">
      <c r="L1952" s="171"/>
    </row>
    <row r="1953" spans="12:12" x14ac:dyDescent="0.2">
      <c r="L1953" s="171"/>
    </row>
    <row r="1954" spans="12:12" x14ac:dyDescent="0.2">
      <c r="L1954" s="171"/>
    </row>
    <row r="1955" spans="12:12" x14ac:dyDescent="0.2">
      <c r="L1955" s="171"/>
    </row>
    <row r="1956" spans="12:12" x14ac:dyDescent="0.2">
      <c r="L1956" s="171"/>
    </row>
    <row r="1957" spans="12:12" x14ac:dyDescent="0.2">
      <c r="L1957" s="171"/>
    </row>
    <row r="1958" spans="12:12" x14ac:dyDescent="0.2">
      <c r="L1958" s="171"/>
    </row>
    <row r="1959" spans="12:12" x14ac:dyDescent="0.2">
      <c r="L1959" s="171"/>
    </row>
    <row r="1960" spans="12:12" x14ac:dyDescent="0.2">
      <c r="L1960" s="171"/>
    </row>
    <row r="1961" spans="12:12" x14ac:dyDescent="0.2">
      <c r="L1961" s="171"/>
    </row>
    <row r="1962" spans="12:12" x14ac:dyDescent="0.2">
      <c r="L1962" s="171"/>
    </row>
    <row r="1963" spans="12:12" x14ac:dyDescent="0.2">
      <c r="L1963" s="171"/>
    </row>
    <row r="1964" spans="12:12" x14ac:dyDescent="0.2">
      <c r="L1964" s="171"/>
    </row>
    <row r="1965" spans="12:12" x14ac:dyDescent="0.2">
      <c r="L1965" s="171"/>
    </row>
    <row r="1966" spans="12:12" x14ac:dyDescent="0.2">
      <c r="L1966" s="171"/>
    </row>
    <row r="1967" spans="12:12" x14ac:dyDescent="0.2">
      <c r="L1967" s="171"/>
    </row>
    <row r="1968" spans="12:12" x14ac:dyDescent="0.2">
      <c r="L1968" s="171"/>
    </row>
    <row r="1969" spans="12:12" x14ac:dyDescent="0.2">
      <c r="L1969" s="171"/>
    </row>
    <row r="1970" spans="12:12" x14ac:dyDescent="0.2">
      <c r="L1970" s="171"/>
    </row>
    <row r="1971" spans="12:12" x14ac:dyDescent="0.2">
      <c r="L1971" s="171"/>
    </row>
    <row r="1972" spans="12:12" x14ac:dyDescent="0.2">
      <c r="L1972" s="171"/>
    </row>
    <row r="1973" spans="12:12" x14ac:dyDescent="0.2">
      <c r="L1973" s="171"/>
    </row>
    <row r="1974" spans="12:12" x14ac:dyDescent="0.2">
      <c r="L1974" s="171"/>
    </row>
    <row r="1975" spans="12:12" x14ac:dyDescent="0.2">
      <c r="L1975" s="171"/>
    </row>
    <row r="1976" spans="12:12" x14ac:dyDescent="0.2">
      <c r="L1976" s="171"/>
    </row>
    <row r="1977" spans="12:12" x14ac:dyDescent="0.2">
      <c r="L1977" s="171"/>
    </row>
    <row r="1978" spans="12:12" x14ac:dyDescent="0.2">
      <c r="L1978" s="171"/>
    </row>
    <row r="1979" spans="12:12" x14ac:dyDescent="0.2">
      <c r="L1979" s="171"/>
    </row>
    <row r="1980" spans="12:12" x14ac:dyDescent="0.2">
      <c r="L1980" s="171"/>
    </row>
    <row r="1981" spans="12:12" x14ac:dyDescent="0.2">
      <c r="L1981" s="171"/>
    </row>
    <row r="1982" spans="12:12" x14ac:dyDescent="0.2">
      <c r="L1982" s="171"/>
    </row>
    <row r="1983" spans="12:12" x14ac:dyDescent="0.2">
      <c r="L1983" s="171"/>
    </row>
    <row r="1984" spans="12:12" x14ac:dyDescent="0.2">
      <c r="L1984" s="171"/>
    </row>
    <row r="1985" spans="12:12" x14ac:dyDescent="0.2">
      <c r="L1985" s="171"/>
    </row>
    <row r="1986" spans="12:12" x14ac:dyDescent="0.2">
      <c r="L1986" s="171"/>
    </row>
    <row r="1987" spans="12:12" x14ac:dyDescent="0.2">
      <c r="L1987" s="171"/>
    </row>
    <row r="1988" spans="12:12" x14ac:dyDescent="0.2">
      <c r="L1988" s="171"/>
    </row>
    <row r="1989" spans="12:12" x14ac:dyDescent="0.2">
      <c r="L1989" s="171"/>
    </row>
    <row r="1990" spans="12:12" x14ac:dyDescent="0.2">
      <c r="L1990" s="171"/>
    </row>
    <row r="1991" spans="12:12" x14ac:dyDescent="0.2">
      <c r="L1991" s="171"/>
    </row>
    <row r="1992" spans="12:12" x14ac:dyDescent="0.2">
      <c r="L1992" s="171"/>
    </row>
    <row r="1993" spans="12:12" x14ac:dyDescent="0.2">
      <c r="L1993" s="171"/>
    </row>
    <row r="1994" spans="12:12" x14ac:dyDescent="0.2">
      <c r="L1994" s="171"/>
    </row>
    <row r="1995" spans="12:12" x14ac:dyDescent="0.2">
      <c r="L1995" s="171"/>
    </row>
    <row r="1996" spans="12:12" x14ac:dyDescent="0.2">
      <c r="L1996" s="171"/>
    </row>
    <row r="1997" spans="12:12" x14ac:dyDescent="0.2">
      <c r="L1997" s="171"/>
    </row>
    <row r="1998" spans="12:12" x14ac:dyDescent="0.2">
      <c r="L1998" s="171"/>
    </row>
    <row r="1999" spans="12:12" x14ac:dyDescent="0.2">
      <c r="L1999" s="171"/>
    </row>
    <row r="2000" spans="12:12" x14ac:dyDescent="0.2">
      <c r="L2000" s="171"/>
    </row>
    <row r="2001" spans="12:12" x14ac:dyDescent="0.2">
      <c r="L2001" s="171"/>
    </row>
    <row r="2002" spans="12:12" x14ac:dyDescent="0.2">
      <c r="L2002" s="171"/>
    </row>
    <row r="2003" spans="12:12" x14ac:dyDescent="0.2">
      <c r="L2003" s="171"/>
    </row>
    <row r="2004" spans="12:12" x14ac:dyDescent="0.2">
      <c r="L2004" s="171"/>
    </row>
    <row r="2005" spans="12:12" x14ac:dyDescent="0.2">
      <c r="L2005" s="171"/>
    </row>
    <row r="2006" spans="12:12" x14ac:dyDescent="0.2">
      <c r="L2006" s="171"/>
    </row>
    <row r="2007" spans="12:12" x14ac:dyDescent="0.2">
      <c r="L2007" s="171"/>
    </row>
    <row r="2008" spans="12:12" x14ac:dyDescent="0.2">
      <c r="L2008" s="171"/>
    </row>
    <row r="2009" spans="12:12" x14ac:dyDescent="0.2">
      <c r="L2009" s="171"/>
    </row>
    <row r="2010" spans="12:12" x14ac:dyDescent="0.2">
      <c r="L2010" s="171"/>
    </row>
    <row r="2011" spans="12:12" x14ac:dyDescent="0.2">
      <c r="L2011" s="171"/>
    </row>
    <row r="2012" spans="12:12" x14ac:dyDescent="0.2">
      <c r="L2012" s="171"/>
    </row>
    <row r="2013" spans="12:12" x14ac:dyDescent="0.2">
      <c r="L2013" s="171"/>
    </row>
    <row r="2014" spans="12:12" x14ac:dyDescent="0.2">
      <c r="L2014" s="171"/>
    </row>
    <row r="2015" spans="12:12" x14ac:dyDescent="0.2">
      <c r="L2015" s="171"/>
    </row>
    <row r="2016" spans="12:12" x14ac:dyDescent="0.2">
      <c r="L2016" s="171"/>
    </row>
    <row r="2017" spans="12:12" x14ac:dyDescent="0.2">
      <c r="L2017" s="171"/>
    </row>
    <row r="2018" spans="12:12" x14ac:dyDescent="0.2">
      <c r="L2018" s="171"/>
    </row>
    <row r="2019" spans="12:12" x14ac:dyDescent="0.2">
      <c r="L2019" s="171"/>
    </row>
    <row r="2020" spans="12:12" x14ac:dyDescent="0.2">
      <c r="L2020" s="171"/>
    </row>
    <row r="2021" spans="12:12" x14ac:dyDescent="0.2">
      <c r="L2021" s="171"/>
    </row>
    <row r="2022" spans="12:12" x14ac:dyDescent="0.2">
      <c r="L2022" s="171"/>
    </row>
    <row r="2023" spans="12:12" x14ac:dyDescent="0.2">
      <c r="L2023" s="171"/>
    </row>
    <row r="2024" spans="12:12" x14ac:dyDescent="0.2">
      <c r="L2024" s="171"/>
    </row>
    <row r="2025" spans="12:12" x14ac:dyDescent="0.2">
      <c r="L2025" s="171"/>
    </row>
    <row r="2026" spans="12:12" x14ac:dyDescent="0.2">
      <c r="L2026" s="171"/>
    </row>
    <row r="2027" spans="12:12" x14ac:dyDescent="0.2">
      <c r="L2027" s="171"/>
    </row>
    <row r="2028" spans="12:12" x14ac:dyDescent="0.2">
      <c r="L2028" s="171"/>
    </row>
    <row r="2029" spans="12:12" x14ac:dyDescent="0.2">
      <c r="L2029" s="171"/>
    </row>
    <row r="2030" spans="12:12" x14ac:dyDescent="0.2">
      <c r="L2030" s="171"/>
    </row>
    <row r="2031" spans="12:12" x14ac:dyDescent="0.2">
      <c r="L2031" s="171"/>
    </row>
    <row r="2032" spans="12:12" x14ac:dyDescent="0.2">
      <c r="L2032" s="171"/>
    </row>
    <row r="2033" spans="12:12" x14ac:dyDescent="0.2">
      <c r="L2033" s="171"/>
    </row>
    <row r="2034" spans="12:12" x14ac:dyDescent="0.2">
      <c r="L2034" s="171"/>
    </row>
    <row r="2035" spans="12:12" x14ac:dyDescent="0.2">
      <c r="L2035" s="171"/>
    </row>
    <row r="2036" spans="12:12" x14ac:dyDescent="0.2">
      <c r="L2036" s="171"/>
    </row>
    <row r="2037" spans="12:12" x14ac:dyDescent="0.2">
      <c r="L2037" s="171"/>
    </row>
    <row r="2038" spans="12:12" x14ac:dyDescent="0.2">
      <c r="L2038" s="171"/>
    </row>
    <row r="2039" spans="12:12" x14ac:dyDescent="0.2">
      <c r="L2039" s="171"/>
    </row>
    <row r="2040" spans="12:12" x14ac:dyDescent="0.2">
      <c r="L2040" s="171"/>
    </row>
    <row r="2041" spans="12:12" x14ac:dyDescent="0.2">
      <c r="L2041" s="171"/>
    </row>
    <row r="2042" spans="12:12" x14ac:dyDescent="0.2">
      <c r="L2042" s="171"/>
    </row>
    <row r="2043" spans="12:12" x14ac:dyDescent="0.2">
      <c r="L2043" s="171"/>
    </row>
    <row r="2044" spans="12:12" x14ac:dyDescent="0.2">
      <c r="L2044" s="171"/>
    </row>
    <row r="2045" spans="12:12" x14ac:dyDescent="0.2">
      <c r="L2045" s="171"/>
    </row>
    <row r="2046" spans="12:12" x14ac:dyDescent="0.2">
      <c r="L2046" s="171"/>
    </row>
    <row r="2047" spans="12:12" x14ac:dyDescent="0.2">
      <c r="L2047" s="171"/>
    </row>
    <row r="2048" spans="12:12" x14ac:dyDescent="0.2">
      <c r="L2048" s="171"/>
    </row>
    <row r="2049" spans="12:12" x14ac:dyDescent="0.2">
      <c r="L2049" s="171"/>
    </row>
    <row r="2050" spans="12:12" x14ac:dyDescent="0.2">
      <c r="L2050" s="171"/>
    </row>
    <row r="2051" spans="12:12" x14ac:dyDescent="0.2">
      <c r="L2051" s="171"/>
    </row>
    <row r="2052" spans="12:12" x14ac:dyDescent="0.2">
      <c r="L2052" s="171"/>
    </row>
    <row r="2053" spans="12:12" x14ac:dyDescent="0.2">
      <c r="L2053" s="171"/>
    </row>
    <row r="2054" spans="12:12" x14ac:dyDescent="0.2">
      <c r="L2054" s="171"/>
    </row>
    <row r="2055" spans="12:12" x14ac:dyDescent="0.2">
      <c r="L2055" s="171"/>
    </row>
    <row r="2056" spans="12:12" x14ac:dyDescent="0.2">
      <c r="L2056" s="171"/>
    </row>
    <row r="2057" spans="12:12" x14ac:dyDescent="0.2">
      <c r="L2057" s="171"/>
    </row>
    <row r="2058" spans="12:12" x14ac:dyDescent="0.2">
      <c r="L2058" s="171"/>
    </row>
    <row r="2059" spans="12:12" x14ac:dyDescent="0.2">
      <c r="L2059" s="171"/>
    </row>
    <row r="2060" spans="12:12" x14ac:dyDescent="0.2">
      <c r="L2060" s="171"/>
    </row>
    <row r="2061" spans="12:12" x14ac:dyDescent="0.2">
      <c r="L2061" s="171"/>
    </row>
    <row r="2062" spans="12:12" x14ac:dyDescent="0.2">
      <c r="L2062" s="171"/>
    </row>
    <row r="2063" spans="12:12" x14ac:dyDescent="0.2">
      <c r="L2063" s="171"/>
    </row>
    <row r="2064" spans="12:12" x14ac:dyDescent="0.2">
      <c r="L2064" s="171"/>
    </row>
    <row r="2065" spans="12:12" x14ac:dyDescent="0.2">
      <c r="L2065" s="171"/>
    </row>
    <row r="2066" spans="12:12" x14ac:dyDescent="0.2">
      <c r="L2066" s="171"/>
    </row>
    <row r="2067" spans="12:12" x14ac:dyDescent="0.2">
      <c r="L2067" s="171"/>
    </row>
    <row r="2068" spans="12:12" x14ac:dyDescent="0.2">
      <c r="L2068" s="171"/>
    </row>
    <row r="2069" spans="12:12" x14ac:dyDescent="0.2">
      <c r="L2069" s="171"/>
    </row>
    <row r="2070" spans="12:12" x14ac:dyDescent="0.2">
      <c r="L2070" s="171"/>
    </row>
    <row r="2071" spans="12:12" x14ac:dyDescent="0.2">
      <c r="L2071" s="171"/>
    </row>
    <row r="2072" spans="12:12" x14ac:dyDescent="0.2">
      <c r="L2072" s="171"/>
    </row>
    <row r="2073" spans="12:12" x14ac:dyDescent="0.2">
      <c r="L2073" s="171"/>
    </row>
    <row r="2074" spans="12:12" x14ac:dyDescent="0.2">
      <c r="L2074" s="171"/>
    </row>
    <row r="2075" spans="12:12" x14ac:dyDescent="0.2">
      <c r="L2075" s="171"/>
    </row>
    <row r="2076" spans="12:12" x14ac:dyDescent="0.2">
      <c r="L2076" s="171"/>
    </row>
    <row r="2077" spans="12:12" x14ac:dyDescent="0.2">
      <c r="L2077" s="171"/>
    </row>
    <row r="2078" spans="12:12" x14ac:dyDescent="0.2">
      <c r="L2078" s="171"/>
    </row>
    <row r="2079" spans="12:12" x14ac:dyDescent="0.2">
      <c r="L2079" s="171"/>
    </row>
    <row r="2080" spans="12:12" x14ac:dyDescent="0.2">
      <c r="L2080" s="171"/>
    </row>
    <row r="2081" spans="12:12" x14ac:dyDescent="0.2">
      <c r="L2081" s="171"/>
    </row>
    <row r="2082" spans="12:12" x14ac:dyDescent="0.2">
      <c r="L2082" s="171"/>
    </row>
    <row r="2083" spans="12:12" x14ac:dyDescent="0.2">
      <c r="L2083" s="171"/>
    </row>
    <row r="2084" spans="12:12" x14ac:dyDescent="0.2">
      <c r="L2084" s="171"/>
    </row>
    <row r="2085" spans="12:12" x14ac:dyDescent="0.2">
      <c r="L2085" s="171"/>
    </row>
    <row r="2086" spans="12:12" x14ac:dyDescent="0.2">
      <c r="L2086" s="171"/>
    </row>
    <row r="2087" spans="12:12" x14ac:dyDescent="0.2">
      <c r="L2087" s="171"/>
    </row>
    <row r="2088" spans="12:12" x14ac:dyDescent="0.2">
      <c r="L2088" s="171"/>
    </row>
    <row r="2089" spans="12:12" x14ac:dyDescent="0.2">
      <c r="L2089" s="171"/>
    </row>
    <row r="2090" spans="12:12" x14ac:dyDescent="0.2">
      <c r="L2090" s="171"/>
    </row>
    <row r="2091" spans="12:12" x14ac:dyDescent="0.2">
      <c r="L2091" s="171"/>
    </row>
    <row r="2092" spans="12:12" x14ac:dyDescent="0.2">
      <c r="L2092" s="171"/>
    </row>
    <row r="2093" spans="12:12" x14ac:dyDescent="0.2">
      <c r="L2093" s="171"/>
    </row>
    <row r="2094" spans="12:12" x14ac:dyDescent="0.2">
      <c r="L2094" s="171"/>
    </row>
    <row r="2095" spans="12:12" x14ac:dyDescent="0.2">
      <c r="L2095" s="171"/>
    </row>
    <row r="2096" spans="12:12" x14ac:dyDescent="0.2">
      <c r="L2096" s="171"/>
    </row>
    <row r="2097" spans="12:12" x14ac:dyDescent="0.2">
      <c r="L2097" s="171"/>
    </row>
    <row r="2098" spans="12:12" x14ac:dyDescent="0.2">
      <c r="L2098" s="171"/>
    </row>
    <row r="2099" spans="12:12" x14ac:dyDescent="0.2">
      <c r="L2099" s="171"/>
    </row>
    <row r="2100" spans="12:12" x14ac:dyDescent="0.2">
      <c r="L2100" s="171"/>
    </row>
    <row r="2101" spans="12:12" x14ac:dyDescent="0.2">
      <c r="L2101" s="171"/>
    </row>
    <row r="2102" spans="12:12" x14ac:dyDescent="0.2">
      <c r="L2102" s="171"/>
    </row>
    <row r="2103" spans="12:12" x14ac:dyDescent="0.2">
      <c r="L2103" s="171"/>
    </row>
    <row r="2104" spans="12:12" x14ac:dyDescent="0.2">
      <c r="L2104" s="171"/>
    </row>
    <row r="2105" spans="12:12" x14ac:dyDescent="0.2">
      <c r="L2105" s="171"/>
    </row>
    <row r="2106" spans="12:12" x14ac:dyDescent="0.2">
      <c r="L2106" s="171"/>
    </row>
    <row r="2107" spans="12:12" x14ac:dyDescent="0.2">
      <c r="L2107" s="171"/>
    </row>
    <row r="2108" spans="12:12" x14ac:dyDescent="0.2">
      <c r="L2108" s="171"/>
    </row>
    <row r="2109" spans="12:12" x14ac:dyDescent="0.2">
      <c r="L2109" s="171"/>
    </row>
    <row r="2110" spans="12:12" x14ac:dyDescent="0.2">
      <c r="L2110" s="171"/>
    </row>
    <row r="2111" spans="12:12" x14ac:dyDescent="0.2">
      <c r="L2111" s="171"/>
    </row>
    <row r="2112" spans="12:12" x14ac:dyDescent="0.2">
      <c r="L2112" s="171"/>
    </row>
    <row r="2113" spans="12:12" x14ac:dyDescent="0.2">
      <c r="L2113" s="171"/>
    </row>
    <row r="2114" spans="12:12" x14ac:dyDescent="0.2">
      <c r="L2114" s="171"/>
    </row>
    <row r="2115" spans="12:12" x14ac:dyDescent="0.2">
      <c r="L2115" s="171"/>
    </row>
    <row r="2116" spans="12:12" x14ac:dyDescent="0.2">
      <c r="L2116" s="171"/>
    </row>
    <row r="2117" spans="12:12" x14ac:dyDescent="0.2">
      <c r="L2117" s="171"/>
    </row>
    <row r="2118" spans="12:12" x14ac:dyDescent="0.2">
      <c r="L2118" s="171"/>
    </row>
    <row r="2119" spans="12:12" x14ac:dyDescent="0.2">
      <c r="L2119" s="171"/>
    </row>
    <row r="2120" spans="12:12" x14ac:dyDescent="0.2">
      <c r="L2120" s="171"/>
    </row>
    <row r="2121" spans="12:12" x14ac:dyDescent="0.2">
      <c r="L2121" s="171"/>
    </row>
    <row r="2122" spans="12:12" x14ac:dyDescent="0.2">
      <c r="L2122" s="171"/>
    </row>
    <row r="2123" spans="12:12" x14ac:dyDescent="0.2">
      <c r="L2123" s="171"/>
    </row>
    <row r="2124" spans="12:12" x14ac:dyDescent="0.2">
      <c r="L2124" s="171"/>
    </row>
    <row r="2125" spans="12:12" x14ac:dyDescent="0.2">
      <c r="L2125" s="171"/>
    </row>
    <row r="2126" spans="12:12" x14ac:dyDescent="0.2">
      <c r="L2126" s="171"/>
    </row>
    <row r="2127" spans="12:12" x14ac:dyDescent="0.2">
      <c r="L2127" s="171"/>
    </row>
    <row r="2128" spans="12:12" x14ac:dyDescent="0.2">
      <c r="L2128" s="171"/>
    </row>
    <row r="2129" spans="12:12" x14ac:dyDescent="0.2">
      <c r="L2129" s="171"/>
    </row>
    <row r="2130" spans="12:12" x14ac:dyDescent="0.2">
      <c r="L2130" s="171"/>
    </row>
    <row r="2131" spans="12:12" x14ac:dyDescent="0.2">
      <c r="L2131" s="171"/>
    </row>
    <row r="2132" spans="12:12" x14ac:dyDescent="0.2">
      <c r="L2132" s="171"/>
    </row>
    <row r="2133" spans="12:12" x14ac:dyDescent="0.2">
      <c r="L2133" s="171"/>
    </row>
    <row r="2134" spans="12:12" x14ac:dyDescent="0.2">
      <c r="L2134" s="171"/>
    </row>
    <row r="2135" spans="12:12" x14ac:dyDescent="0.2">
      <c r="L2135" s="171"/>
    </row>
    <row r="2136" spans="12:12" x14ac:dyDescent="0.2">
      <c r="L2136" s="171"/>
    </row>
    <row r="2137" spans="12:12" x14ac:dyDescent="0.2">
      <c r="L2137" s="171"/>
    </row>
    <row r="2138" spans="12:12" x14ac:dyDescent="0.2">
      <c r="L2138" s="171"/>
    </row>
    <row r="2139" spans="12:12" x14ac:dyDescent="0.2">
      <c r="L2139" s="171"/>
    </row>
    <row r="2140" spans="12:12" x14ac:dyDescent="0.2">
      <c r="L2140" s="171"/>
    </row>
    <row r="2141" spans="12:12" x14ac:dyDescent="0.2">
      <c r="L2141" s="171"/>
    </row>
    <row r="2142" spans="12:12" x14ac:dyDescent="0.2">
      <c r="L2142" s="171"/>
    </row>
    <row r="2143" spans="12:12" x14ac:dyDescent="0.2">
      <c r="L2143" s="171"/>
    </row>
    <row r="2144" spans="12:12" x14ac:dyDescent="0.2">
      <c r="L2144" s="171"/>
    </row>
    <row r="2145" spans="12:12" x14ac:dyDescent="0.2">
      <c r="L2145" s="171"/>
    </row>
    <row r="2146" spans="12:12" x14ac:dyDescent="0.2">
      <c r="L2146" s="171"/>
    </row>
    <row r="2147" spans="12:12" x14ac:dyDescent="0.2">
      <c r="L2147" s="171"/>
    </row>
    <row r="2148" spans="12:12" x14ac:dyDescent="0.2">
      <c r="L2148" s="171"/>
    </row>
    <row r="2149" spans="12:12" x14ac:dyDescent="0.2">
      <c r="L2149" s="171"/>
    </row>
    <row r="2150" spans="12:12" x14ac:dyDescent="0.2">
      <c r="L2150" s="171"/>
    </row>
    <row r="2151" spans="12:12" x14ac:dyDescent="0.2">
      <c r="L2151" s="171"/>
    </row>
    <row r="2152" spans="12:12" x14ac:dyDescent="0.2">
      <c r="L2152" s="171"/>
    </row>
    <row r="2153" spans="12:12" x14ac:dyDescent="0.2">
      <c r="L2153" s="171"/>
    </row>
    <row r="2154" spans="12:12" x14ac:dyDescent="0.2">
      <c r="L2154" s="171"/>
    </row>
    <row r="2155" spans="12:12" x14ac:dyDescent="0.2">
      <c r="L2155" s="171"/>
    </row>
    <row r="2156" spans="12:12" x14ac:dyDescent="0.2">
      <c r="L2156" s="171"/>
    </row>
    <row r="2157" spans="12:12" x14ac:dyDescent="0.2">
      <c r="L2157" s="171"/>
    </row>
    <row r="2158" spans="12:12" x14ac:dyDescent="0.2">
      <c r="L2158" s="171"/>
    </row>
    <row r="2159" spans="12:12" x14ac:dyDescent="0.2">
      <c r="L2159" s="171"/>
    </row>
    <row r="2160" spans="12:12" x14ac:dyDescent="0.2">
      <c r="L2160" s="171"/>
    </row>
    <row r="2161" spans="12:12" x14ac:dyDescent="0.2">
      <c r="L2161" s="171"/>
    </row>
    <row r="2162" spans="12:12" x14ac:dyDescent="0.2">
      <c r="L2162" s="171"/>
    </row>
    <row r="2163" spans="12:12" x14ac:dyDescent="0.2">
      <c r="L2163" s="171"/>
    </row>
    <row r="2164" spans="12:12" x14ac:dyDescent="0.2">
      <c r="L2164" s="171"/>
    </row>
    <row r="2165" spans="12:12" x14ac:dyDescent="0.2">
      <c r="L2165" s="171"/>
    </row>
    <row r="2166" spans="12:12" x14ac:dyDescent="0.2">
      <c r="L2166" s="171"/>
    </row>
    <row r="2167" spans="12:12" x14ac:dyDescent="0.2">
      <c r="L2167" s="171"/>
    </row>
    <row r="2168" spans="12:12" x14ac:dyDescent="0.2">
      <c r="L2168" s="171"/>
    </row>
    <row r="2169" spans="12:12" x14ac:dyDescent="0.2">
      <c r="L2169" s="171"/>
    </row>
    <row r="2170" spans="12:12" x14ac:dyDescent="0.2">
      <c r="L2170" s="171"/>
    </row>
    <row r="2171" spans="12:12" x14ac:dyDescent="0.2">
      <c r="L2171" s="171"/>
    </row>
    <row r="2172" spans="12:12" x14ac:dyDescent="0.2">
      <c r="L2172" s="171"/>
    </row>
    <row r="2173" spans="12:12" x14ac:dyDescent="0.2">
      <c r="L2173" s="171"/>
    </row>
    <row r="2174" spans="12:12" x14ac:dyDescent="0.2">
      <c r="L2174" s="171"/>
    </row>
    <row r="2175" spans="12:12" x14ac:dyDescent="0.2">
      <c r="L2175" s="171"/>
    </row>
    <row r="2176" spans="12:12" x14ac:dyDescent="0.2">
      <c r="L2176" s="171"/>
    </row>
    <row r="2177" spans="12:12" x14ac:dyDescent="0.2">
      <c r="L2177" s="171"/>
    </row>
    <row r="2178" spans="12:12" x14ac:dyDescent="0.2">
      <c r="L2178" s="171"/>
    </row>
    <row r="2179" spans="12:12" x14ac:dyDescent="0.2">
      <c r="L2179" s="171"/>
    </row>
    <row r="2180" spans="12:12" x14ac:dyDescent="0.2">
      <c r="L2180" s="171"/>
    </row>
    <row r="2181" spans="12:12" x14ac:dyDescent="0.2">
      <c r="L2181" s="171"/>
    </row>
    <row r="2182" spans="12:12" x14ac:dyDescent="0.2">
      <c r="L2182" s="171"/>
    </row>
    <row r="2183" spans="12:12" x14ac:dyDescent="0.2">
      <c r="L2183" s="171"/>
    </row>
    <row r="2184" spans="12:12" x14ac:dyDescent="0.2">
      <c r="L2184" s="171"/>
    </row>
    <row r="2185" spans="12:12" x14ac:dyDescent="0.2">
      <c r="L2185" s="171"/>
    </row>
    <row r="2186" spans="12:12" x14ac:dyDescent="0.2">
      <c r="L2186" s="171"/>
    </row>
    <row r="2187" spans="12:12" x14ac:dyDescent="0.2">
      <c r="L2187" s="171"/>
    </row>
    <row r="2188" spans="12:12" x14ac:dyDescent="0.2">
      <c r="L2188" s="171"/>
    </row>
    <row r="2189" spans="12:12" x14ac:dyDescent="0.2">
      <c r="L2189" s="171"/>
    </row>
    <row r="2190" spans="12:12" x14ac:dyDescent="0.2">
      <c r="L2190" s="171"/>
    </row>
    <row r="2191" spans="12:12" x14ac:dyDescent="0.2">
      <c r="L2191" s="171"/>
    </row>
    <row r="2192" spans="12:12" x14ac:dyDescent="0.2">
      <c r="L2192" s="171"/>
    </row>
    <row r="2193" spans="12:12" x14ac:dyDescent="0.2">
      <c r="L2193" s="171"/>
    </row>
    <row r="2194" spans="12:12" x14ac:dyDescent="0.2">
      <c r="L2194" s="171"/>
    </row>
    <row r="2195" spans="12:12" x14ac:dyDescent="0.2">
      <c r="L2195" s="171"/>
    </row>
    <row r="2196" spans="12:12" x14ac:dyDescent="0.2">
      <c r="L2196" s="171"/>
    </row>
    <row r="2197" spans="12:12" x14ac:dyDescent="0.2">
      <c r="L2197" s="171"/>
    </row>
    <row r="2198" spans="12:12" x14ac:dyDescent="0.2">
      <c r="L2198" s="171"/>
    </row>
    <row r="2199" spans="12:12" x14ac:dyDescent="0.2">
      <c r="L2199" s="171"/>
    </row>
    <row r="2200" spans="12:12" x14ac:dyDescent="0.2">
      <c r="L2200" s="171"/>
    </row>
    <row r="2201" spans="12:12" x14ac:dyDescent="0.2">
      <c r="L2201" s="171"/>
    </row>
    <row r="2202" spans="12:12" x14ac:dyDescent="0.2">
      <c r="L2202" s="171"/>
    </row>
    <row r="2203" spans="12:12" x14ac:dyDescent="0.2">
      <c r="L2203" s="171"/>
    </row>
    <row r="2204" spans="12:12" x14ac:dyDescent="0.2">
      <c r="L2204" s="171"/>
    </row>
    <row r="2205" spans="12:12" x14ac:dyDescent="0.2">
      <c r="L2205" s="171"/>
    </row>
    <row r="2206" spans="12:12" x14ac:dyDescent="0.2">
      <c r="L2206" s="171"/>
    </row>
    <row r="2207" spans="12:12" x14ac:dyDescent="0.2">
      <c r="L2207" s="171"/>
    </row>
    <row r="2208" spans="12:12" x14ac:dyDescent="0.2">
      <c r="L2208" s="171"/>
    </row>
    <row r="2209" spans="12:12" x14ac:dyDescent="0.2">
      <c r="L2209" s="171"/>
    </row>
    <row r="2210" spans="12:12" x14ac:dyDescent="0.2">
      <c r="L2210" s="171"/>
    </row>
    <row r="2211" spans="12:12" x14ac:dyDescent="0.2">
      <c r="L2211" s="171"/>
    </row>
    <row r="2212" spans="12:12" x14ac:dyDescent="0.2">
      <c r="L2212" s="171"/>
    </row>
    <row r="2213" spans="12:12" x14ac:dyDescent="0.2">
      <c r="L2213" s="171"/>
    </row>
    <row r="2214" spans="12:12" x14ac:dyDescent="0.2">
      <c r="L2214" s="171"/>
    </row>
    <row r="2215" spans="12:12" x14ac:dyDescent="0.2">
      <c r="L2215" s="171"/>
    </row>
    <row r="2216" spans="12:12" x14ac:dyDescent="0.2">
      <c r="L2216" s="171"/>
    </row>
    <row r="2217" spans="12:12" x14ac:dyDescent="0.2">
      <c r="L2217" s="171"/>
    </row>
    <row r="2218" spans="12:12" x14ac:dyDescent="0.2">
      <c r="L2218" s="171"/>
    </row>
    <row r="2219" spans="12:12" x14ac:dyDescent="0.2">
      <c r="L2219" s="171"/>
    </row>
    <row r="2220" spans="12:12" x14ac:dyDescent="0.2">
      <c r="L2220" s="171"/>
    </row>
    <row r="2221" spans="12:12" x14ac:dyDescent="0.2">
      <c r="L2221" s="171"/>
    </row>
    <row r="2222" spans="12:12" x14ac:dyDescent="0.2">
      <c r="L2222" s="171"/>
    </row>
    <row r="2223" spans="12:12" x14ac:dyDescent="0.2">
      <c r="L2223" s="171"/>
    </row>
    <row r="2224" spans="12:12" x14ac:dyDescent="0.2">
      <c r="L2224" s="171"/>
    </row>
    <row r="2225" spans="12:12" x14ac:dyDescent="0.2">
      <c r="L2225" s="171"/>
    </row>
    <row r="2226" spans="12:12" x14ac:dyDescent="0.2">
      <c r="L2226" s="171"/>
    </row>
    <row r="2227" spans="12:12" x14ac:dyDescent="0.2">
      <c r="L2227" s="171"/>
    </row>
    <row r="2228" spans="12:12" x14ac:dyDescent="0.2">
      <c r="L2228" s="171"/>
    </row>
    <row r="2229" spans="12:12" x14ac:dyDescent="0.2">
      <c r="L2229" s="171"/>
    </row>
    <row r="2230" spans="12:12" x14ac:dyDescent="0.2">
      <c r="L2230" s="171"/>
    </row>
    <row r="2231" spans="12:12" x14ac:dyDescent="0.2">
      <c r="L2231" s="171"/>
    </row>
    <row r="2232" spans="12:12" x14ac:dyDescent="0.2">
      <c r="L2232" s="171"/>
    </row>
    <row r="2233" spans="12:12" x14ac:dyDescent="0.2">
      <c r="L2233" s="171"/>
    </row>
    <row r="2234" spans="12:12" x14ac:dyDescent="0.2">
      <c r="L2234" s="171"/>
    </row>
    <row r="2235" spans="12:12" x14ac:dyDescent="0.2">
      <c r="L2235" s="171"/>
    </row>
    <row r="2236" spans="12:12" x14ac:dyDescent="0.2">
      <c r="L2236" s="171"/>
    </row>
    <row r="2237" spans="12:12" x14ac:dyDescent="0.2">
      <c r="L2237" s="171"/>
    </row>
    <row r="2238" spans="12:12" x14ac:dyDescent="0.2">
      <c r="L2238" s="171"/>
    </row>
    <row r="2239" spans="12:12" x14ac:dyDescent="0.2">
      <c r="L2239" s="171"/>
    </row>
    <row r="2240" spans="12:12" x14ac:dyDescent="0.2">
      <c r="L2240" s="171"/>
    </row>
    <row r="2241" spans="12:12" x14ac:dyDescent="0.2">
      <c r="L2241" s="171"/>
    </row>
    <row r="2242" spans="12:12" x14ac:dyDescent="0.2">
      <c r="L2242" s="171"/>
    </row>
    <row r="2243" spans="12:12" x14ac:dyDescent="0.2">
      <c r="L2243" s="171"/>
    </row>
    <row r="2244" spans="12:12" x14ac:dyDescent="0.2">
      <c r="L2244" s="171"/>
    </row>
    <row r="2245" spans="12:12" x14ac:dyDescent="0.2">
      <c r="L2245" s="171"/>
    </row>
    <row r="2246" spans="12:12" x14ac:dyDescent="0.2">
      <c r="L2246" s="171"/>
    </row>
    <row r="2247" spans="12:12" x14ac:dyDescent="0.2">
      <c r="L2247" s="171"/>
    </row>
    <row r="2248" spans="12:12" x14ac:dyDescent="0.2">
      <c r="L2248" s="171"/>
    </row>
    <row r="2249" spans="12:12" x14ac:dyDescent="0.2">
      <c r="L2249" s="171"/>
    </row>
    <row r="2250" spans="12:12" x14ac:dyDescent="0.2">
      <c r="L2250" s="171"/>
    </row>
    <row r="2251" spans="12:12" x14ac:dyDescent="0.2">
      <c r="L2251" s="171"/>
    </row>
    <row r="2252" spans="12:12" x14ac:dyDescent="0.2">
      <c r="L2252" s="171"/>
    </row>
    <row r="2253" spans="12:12" x14ac:dyDescent="0.2">
      <c r="L2253" s="171"/>
    </row>
    <row r="2254" spans="12:12" x14ac:dyDescent="0.2">
      <c r="L2254" s="171"/>
    </row>
    <row r="2255" spans="12:12" x14ac:dyDescent="0.2">
      <c r="L2255" s="171"/>
    </row>
    <row r="2256" spans="12:12" x14ac:dyDescent="0.2">
      <c r="L2256" s="171"/>
    </row>
    <row r="2257" spans="12:12" x14ac:dyDescent="0.2">
      <c r="L2257" s="171"/>
    </row>
    <row r="2258" spans="12:12" x14ac:dyDescent="0.2">
      <c r="L2258" s="171"/>
    </row>
    <row r="2259" spans="12:12" x14ac:dyDescent="0.2">
      <c r="L2259" s="171"/>
    </row>
    <row r="2260" spans="12:12" x14ac:dyDescent="0.2">
      <c r="L2260" s="171"/>
    </row>
    <row r="2261" spans="12:12" x14ac:dyDescent="0.2">
      <c r="L2261" s="171"/>
    </row>
    <row r="2262" spans="12:12" x14ac:dyDescent="0.2">
      <c r="L2262" s="171"/>
    </row>
    <row r="2263" spans="12:12" x14ac:dyDescent="0.2">
      <c r="L2263" s="171"/>
    </row>
    <row r="2264" spans="12:12" x14ac:dyDescent="0.2">
      <c r="L2264" s="171"/>
    </row>
    <row r="2265" spans="12:12" x14ac:dyDescent="0.2">
      <c r="L2265" s="171"/>
    </row>
    <row r="2266" spans="12:12" x14ac:dyDescent="0.2">
      <c r="L2266" s="171"/>
    </row>
    <row r="2267" spans="12:12" x14ac:dyDescent="0.2">
      <c r="L2267" s="171"/>
    </row>
    <row r="2268" spans="12:12" x14ac:dyDescent="0.2">
      <c r="L2268" s="171"/>
    </row>
    <row r="2269" spans="12:12" x14ac:dyDescent="0.2">
      <c r="L2269" s="171"/>
    </row>
    <row r="2270" spans="12:12" x14ac:dyDescent="0.2">
      <c r="L2270" s="171"/>
    </row>
    <row r="2271" spans="12:12" x14ac:dyDescent="0.2">
      <c r="L2271" s="171"/>
    </row>
    <row r="2272" spans="12:12" x14ac:dyDescent="0.2">
      <c r="L2272" s="171"/>
    </row>
    <row r="2273" spans="12:12" x14ac:dyDescent="0.2">
      <c r="L2273" s="171"/>
    </row>
    <row r="2274" spans="12:12" x14ac:dyDescent="0.2">
      <c r="L2274" s="171"/>
    </row>
    <row r="2275" spans="12:12" x14ac:dyDescent="0.2">
      <c r="L2275" s="171"/>
    </row>
    <row r="2276" spans="12:12" x14ac:dyDescent="0.2">
      <c r="L2276" s="171"/>
    </row>
    <row r="2277" spans="12:12" x14ac:dyDescent="0.2">
      <c r="L2277" s="171"/>
    </row>
    <row r="2278" spans="12:12" x14ac:dyDescent="0.2">
      <c r="L2278" s="171"/>
    </row>
    <row r="2279" spans="12:12" x14ac:dyDescent="0.2">
      <c r="L2279" s="171"/>
    </row>
    <row r="2280" spans="12:12" x14ac:dyDescent="0.2">
      <c r="L2280" s="171"/>
    </row>
    <row r="2281" spans="12:12" x14ac:dyDescent="0.2">
      <c r="L2281" s="171"/>
    </row>
    <row r="2282" spans="12:12" x14ac:dyDescent="0.2">
      <c r="L2282" s="171"/>
    </row>
    <row r="2283" spans="12:12" x14ac:dyDescent="0.2">
      <c r="L2283" s="171"/>
    </row>
    <row r="2284" spans="12:12" x14ac:dyDescent="0.2">
      <c r="L2284" s="171"/>
    </row>
    <row r="2285" spans="12:12" x14ac:dyDescent="0.2">
      <c r="L2285" s="171"/>
    </row>
    <row r="2286" spans="12:12" x14ac:dyDescent="0.2">
      <c r="L2286" s="171"/>
    </row>
    <row r="2287" spans="12:12" x14ac:dyDescent="0.2">
      <c r="L2287" s="171"/>
    </row>
    <row r="2288" spans="12:12" x14ac:dyDescent="0.2">
      <c r="L2288" s="171"/>
    </row>
    <row r="2289" spans="12:12" x14ac:dyDescent="0.2">
      <c r="L2289" s="171"/>
    </row>
    <row r="2290" spans="12:12" x14ac:dyDescent="0.2">
      <c r="L2290" s="171"/>
    </row>
    <row r="2291" spans="12:12" x14ac:dyDescent="0.2">
      <c r="L2291" s="171"/>
    </row>
    <row r="2292" spans="12:12" x14ac:dyDescent="0.2">
      <c r="L2292" s="171"/>
    </row>
    <row r="2293" spans="12:12" x14ac:dyDescent="0.2">
      <c r="L2293" s="171"/>
    </row>
    <row r="2294" spans="12:12" x14ac:dyDescent="0.2">
      <c r="L2294" s="171"/>
    </row>
    <row r="2295" spans="12:12" x14ac:dyDescent="0.2">
      <c r="L2295" s="171"/>
    </row>
    <row r="2296" spans="12:12" x14ac:dyDescent="0.2">
      <c r="L2296" s="171"/>
    </row>
    <row r="2297" spans="12:12" x14ac:dyDescent="0.2">
      <c r="L2297" s="171"/>
    </row>
    <row r="2298" spans="12:12" x14ac:dyDescent="0.2">
      <c r="L2298" s="171"/>
    </row>
    <row r="2299" spans="12:12" x14ac:dyDescent="0.2">
      <c r="L2299" s="171"/>
    </row>
    <row r="2300" spans="12:12" x14ac:dyDescent="0.2">
      <c r="L2300" s="171"/>
    </row>
    <row r="2301" spans="12:12" x14ac:dyDescent="0.2">
      <c r="L2301" s="171"/>
    </row>
    <row r="2302" spans="12:12" x14ac:dyDescent="0.2">
      <c r="L2302" s="171"/>
    </row>
    <row r="2303" spans="12:12" x14ac:dyDescent="0.2">
      <c r="L2303" s="171"/>
    </row>
    <row r="2304" spans="12:12" x14ac:dyDescent="0.2">
      <c r="L2304" s="171"/>
    </row>
    <row r="2305" spans="12:12" x14ac:dyDescent="0.2">
      <c r="L2305" s="171"/>
    </row>
    <row r="2306" spans="12:12" x14ac:dyDescent="0.2">
      <c r="L2306" s="171"/>
    </row>
    <row r="2307" spans="12:12" x14ac:dyDescent="0.2">
      <c r="L2307" s="171"/>
    </row>
    <row r="2308" spans="12:12" x14ac:dyDescent="0.2">
      <c r="L2308" s="171"/>
    </row>
    <row r="2309" spans="12:12" x14ac:dyDescent="0.2">
      <c r="L2309" s="171"/>
    </row>
    <row r="2310" spans="12:12" x14ac:dyDescent="0.2">
      <c r="L2310" s="171"/>
    </row>
    <row r="2311" spans="12:12" x14ac:dyDescent="0.2">
      <c r="L2311" s="171"/>
    </row>
    <row r="2312" spans="12:12" x14ac:dyDescent="0.2">
      <c r="L2312" s="171"/>
    </row>
    <row r="2313" spans="12:12" x14ac:dyDescent="0.2">
      <c r="L2313" s="171"/>
    </row>
    <row r="2314" spans="12:12" x14ac:dyDescent="0.2">
      <c r="L2314" s="171"/>
    </row>
    <row r="2315" spans="12:12" x14ac:dyDescent="0.2">
      <c r="L2315" s="171"/>
    </row>
    <row r="2316" spans="12:12" x14ac:dyDescent="0.2">
      <c r="L2316" s="171"/>
    </row>
    <row r="2317" spans="12:12" x14ac:dyDescent="0.2">
      <c r="L2317" s="171"/>
    </row>
    <row r="2318" spans="12:12" x14ac:dyDescent="0.2">
      <c r="L2318" s="171"/>
    </row>
    <row r="2319" spans="12:12" x14ac:dyDescent="0.2">
      <c r="L2319" s="171"/>
    </row>
    <row r="2320" spans="12:12" x14ac:dyDescent="0.2">
      <c r="L2320" s="171"/>
    </row>
    <row r="2321" spans="12:12" x14ac:dyDescent="0.2">
      <c r="L2321" s="171"/>
    </row>
    <row r="2322" spans="12:12" x14ac:dyDescent="0.2">
      <c r="L2322" s="171"/>
    </row>
    <row r="2323" spans="12:12" x14ac:dyDescent="0.2">
      <c r="L2323" s="171"/>
    </row>
    <row r="2324" spans="12:12" x14ac:dyDescent="0.2">
      <c r="L2324" s="171"/>
    </row>
    <row r="2325" spans="12:12" x14ac:dyDescent="0.2">
      <c r="L2325" s="171"/>
    </row>
    <row r="2326" spans="12:12" x14ac:dyDescent="0.2">
      <c r="L2326" s="171"/>
    </row>
    <row r="2327" spans="12:12" x14ac:dyDescent="0.2">
      <c r="L2327" s="171"/>
    </row>
    <row r="2328" spans="12:12" x14ac:dyDescent="0.2">
      <c r="L2328" s="171"/>
    </row>
    <row r="2329" spans="12:12" x14ac:dyDescent="0.2">
      <c r="L2329" s="171"/>
    </row>
    <row r="2330" spans="12:12" x14ac:dyDescent="0.2">
      <c r="L2330" s="171"/>
    </row>
    <row r="2331" spans="12:12" x14ac:dyDescent="0.2">
      <c r="L2331" s="171"/>
    </row>
    <row r="2332" spans="12:12" x14ac:dyDescent="0.2">
      <c r="L2332" s="171"/>
    </row>
    <row r="2333" spans="12:12" x14ac:dyDescent="0.2">
      <c r="L2333" s="171"/>
    </row>
    <row r="2334" spans="12:12" x14ac:dyDescent="0.2">
      <c r="L2334" s="171"/>
    </row>
    <row r="2335" spans="12:12" x14ac:dyDescent="0.2">
      <c r="L2335" s="171"/>
    </row>
    <row r="2336" spans="12:12" x14ac:dyDescent="0.2">
      <c r="L2336" s="171"/>
    </row>
    <row r="2337" spans="12:12" x14ac:dyDescent="0.2">
      <c r="L2337" s="171"/>
    </row>
    <row r="2338" spans="12:12" x14ac:dyDescent="0.2">
      <c r="L2338" s="171"/>
    </row>
    <row r="2339" spans="12:12" x14ac:dyDescent="0.2">
      <c r="L2339" s="171"/>
    </row>
    <row r="2340" spans="12:12" x14ac:dyDescent="0.2">
      <c r="L2340" s="171"/>
    </row>
    <row r="2341" spans="12:12" x14ac:dyDescent="0.2">
      <c r="L2341" s="171"/>
    </row>
    <row r="2342" spans="12:12" x14ac:dyDescent="0.2">
      <c r="L2342" s="171"/>
    </row>
    <row r="2343" spans="12:12" x14ac:dyDescent="0.2">
      <c r="L2343" s="171"/>
    </row>
    <row r="2344" spans="12:12" x14ac:dyDescent="0.2">
      <c r="L2344" s="171"/>
    </row>
    <row r="2345" spans="12:12" x14ac:dyDescent="0.2">
      <c r="L2345" s="171"/>
    </row>
    <row r="2346" spans="12:12" x14ac:dyDescent="0.2">
      <c r="L2346" s="171"/>
    </row>
    <row r="2347" spans="12:12" x14ac:dyDescent="0.2">
      <c r="L2347" s="171"/>
    </row>
    <row r="2348" spans="12:12" x14ac:dyDescent="0.2">
      <c r="L2348" s="171"/>
    </row>
    <row r="2349" spans="12:12" x14ac:dyDescent="0.2">
      <c r="L2349" s="171"/>
    </row>
    <row r="2350" spans="12:12" x14ac:dyDescent="0.2">
      <c r="L2350" s="171"/>
    </row>
    <row r="2351" spans="12:12" x14ac:dyDescent="0.2">
      <c r="L2351" s="171"/>
    </row>
    <row r="2352" spans="12:12" x14ac:dyDescent="0.2">
      <c r="L2352" s="171"/>
    </row>
    <row r="2353" spans="12:12" x14ac:dyDescent="0.2">
      <c r="L2353" s="171"/>
    </row>
    <row r="2354" spans="12:12" x14ac:dyDescent="0.2">
      <c r="L2354" s="171"/>
    </row>
    <row r="2355" spans="12:12" x14ac:dyDescent="0.2">
      <c r="L2355" s="171"/>
    </row>
    <row r="2356" spans="12:12" x14ac:dyDescent="0.2">
      <c r="L2356" s="171"/>
    </row>
    <row r="2357" spans="12:12" x14ac:dyDescent="0.2">
      <c r="L2357" s="171"/>
    </row>
    <row r="2358" spans="12:12" x14ac:dyDescent="0.2">
      <c r="L2358" s="171"/>
    </row>
    <row r="2359" spans="12:12" x14ac:dyDescent="0.2">
      <c r="L2359" s="171"/>
    </row>
    <row r="2360" spans="12:12" x14ac:dyDescent="0.2">
      <c r="L2360" s="171"/>
    </row>
    <row r="2361" spans="12:12" x14ac:dyDescent="0.2">
      <c r="L2361" s="171"/>
    </row>
    <row r="2362" spans="12:12" x14ac:dyDescent="0.2">
      <c r="L2362" s="171"/>
    </row>
    <row r="2363" spans="12:12" x14ac:dyDescent="0.2">
      <c r="L2363" s="171"/>
    </row>
    <row r="2364" spans="12:12" x14ac:dyDescent="0.2">
      <c r="L2364" s="171"/>
    </row>
    <row r="2365" spans="12:12" x14ac:dyDescent="0.2">
      <c r="L2365" s="171"/>
    </row>
    <row r="2366" spans="12:12" x14ac:dyDescent="0.2">
      <c r="L2366" s="171"/>
    </row>
    <row r="2367" spans="12:12" x14ac:dyDescent="0.2">
      <c r="L2367" s="171"/>
    </row>
    <row r="2368" spans="12:12" x14ac:dyDescent="0.2">
      <c r="L2368" s="171"/>
    </row>
    <row r="2369" spans="12:12" x14ac:dyDescent="0.2">
      <c r="L2369" s="171"/>
    </row>
    <row r="2370" spans="12:12" x14ac:dyDescent="0.2">
      <c r="L2370" s="171"/>
    </row>
    <row r="2371" spans="12:12" x14ac:dyDescent="0.2">
      <c r="L2371" s="171"/>
    </row>
    <row r="2372" spans="12:12" x14ac:dyDescent="0.2">
      <c r="L2372" s="171"/>
    </row>
    <row r="2373" spans="12:12" x14ac:dyDescent="0.2">
      <c r="L2373" s="171"/>
    </row>
    <row r="2374" spans="12:12" x14ac:dyDescent="0.2">
      <c r="L2374" s="171"/>
    </row>
    <row r="2375" spans="12:12" x14ac:dyDescent="0.2">
      <c r="L2375" s="171"/>
    </row>
    <row r="2376" spans="12:12" x14ac:dyDescent="0.2">
      <c r="L2376" s="171"/>
    </row>
    <row r="2377" spans="12:12" x14ac:dyDescent="0.2">
      <c r="L2377" s="171"/>
    </row>
    <row r="2378" spans="12:12" x14ac:dyDescent="0.2">
      <c r="L2378" s="171"/>
    </row>
    <row r="2379" spans="12:12" x14ac:dyDescent="0.2">
      <c r="L2379" s="171"/>
    </row>
    <row r="2380" spans="12:12" x14ac:dyDescent="0.2">
      <c r="L2380" s="171"/>
    </row>
    <row r="2381" spans="12:12" x14ac:dyDescent="0.2">
      <c r="L2381" s="171"/>
    </row>
    <row r="2382" spans="12:12" x14ac:dyDescent="0.2">
      <c r="L2382" s="171"/>
    </row>
    <row r="2383" spans="12:12" x14ac:dyDescent="0.2">
      <c r="L2383" s="171"/>
    </row>
    <row r="2384" spans="12:12" x14ac:dyDescent="0.2">
      <c r="L2384" s="171"/>
    </row>
    <row r="2385" spans="12:12" x14ac:dyDescent="0.2">
      <c r="L2385" s="171"/>
    </row>
    <row r="2386" spans="12:12" x14ac:dyDescent="0.2">
      <c r="L2386" s="171"/>
    </row>
    <row r="2387" spans="12:12" x14ac:dyDescent="0.2">
      <c r="L2387" s="171"/>
    </row>
    <row r="2388" spans="12:12" x14ac:dyDescent="0.2">
      <c r="L2388" s="171"/>
    </row>
    <row r="2389" spans="12:12" x14ac:dyDescent="0.2">
      <c r="L2389" s="171"/>
    </row>
    <row r="2390" spans="12:12" x14ac:dyDescent="0.2">
      <c r="L2390" s="171"/>
    </row>
    <row r="2391" spans="12:12" x14ac:dyDescent="0.2">
      <c r="L2391" s="171"/>
    </row>
    <row r="2392" spans="12:12" x14ac:dyDescent="0.2">
      <c r="L2392" s="171"/>
    </row>
    <row r="2393" spans="12:12" x14ac:dyDescent="0.2">
      <c r="L2393" s="171"/>
    </row>
    <row r="2394" spans="12:12" x14ac:dyDescent="0.2">
      <c r="L2394" s="171"/>
    </row>
    <row r="2395" spans="12:12" x14ac:dyDescent="0.2">
      <c r="L2395" s="171"/>
    </row>
    <row r="2396" spans="12:12" x14ac:dyDescent="0.2">
      <c r="L2396" s="171"/>
    </row>
    <row r="2397" spans="12:12" x14ac:dyDescent="0.2">
      <c r="L2397" s="171"/>
    </row>
    <row r="2398" spans="12:12" x14ac:dyDescent="0.2">
      <c r="L2398" s="171"/>
    </row>
    <row r="2399" spans="12:12" x14ac:dyDescent="0.2">
      <c r="L2399" s="171"/>
    </row>
    <row r="2400" spans="12:12" x14ac:dyDescent="0.2">
      <c r="L2400" s="171"/>
    </row>
    <row r="2401" spans="12:12" x14ac:dyDescent="0.2">
      <c r="L2401" s="171"/>
    </row>
    <row r="2402" spans="12:12" x14ac:dyDescent="0.2">
      <c r="L2402" s="171"/>
    </row>
    <row r="2403" spans="12:12" x14ac:dyDescent="0.2">
      <c r="L2403" s="171"/>
    </row>
    <row r="2404" spans="12:12" x14ac:dyDescent="0.2">
      <c r="L2404" s="171"/>
    </row>
    <row r="2405" spans="12:12" x14ac:dyDescent="0.2">
      <c r="L2405" s="171"/>
    </row>
    <row r="2406" spans="12:12" x14ac:dyDescent="0.2">
      <c r="L2406" s="171"/>
    </row>
    <row r="2407" spans="12:12" x14ac:dyDescent="0.2">
      <c r="L2407" s="171"/>
    </row>
    <row r="2408" spans="12:12" x14ac:dyDescent="0.2">
      <c r="L2408" s="171"/>
    </row>
    <row r="2409" spans="12:12" x14ac:dyDescent="0.2">
      <c r="L2409" s="171"/>
    </row>
    <row r="2410" spans="12:12" x14ac:dyDescent="0.2">
      <c r="L2410" s="171"/>
    </row>
    <row r="2411" spans="12:12" x14ac:dyDescent="0.2">
      <c r="L2411" s="171"/>
    </row>
    <row r="2412" spans="12:12" x14ac:dyDescent="0.2">
      <c r="L2412" s="171"/>
    </row>
    <row r="2413" spans="12:12" x14ac:dyDescent="0.2">
      <c r="L2413" s="171"/>
    </row>
    <row r="2414" spans="12:12" x14ac:dyDescent="0.2">
      <c r="L2414" s="171"/>
    </row>
    <row r="2415" spans="12:12" x14ac:dyDescent="0.2">
      <c r="L2415" s="171"/>
    </row>
    <row r="2416" spans="12:12" x14ac:dyDescent="0.2">
      <c r="L2416" s="171"/>
    </row>
    <row r="2417" spans="12:12" x14ac:dyDescent="0.2">
      <c r="L2417" s="171"/>
    </row>
    <row r="2418" spans="12:12" x14ac:dyDescent="0.2">
      <c r="L2418" s="171"/>
    </row>
    <row r="2419" spans="12:12" x14ac:dyDescent="0.2">
      <c r="L2419" s="171"/>
    </row>
    <row r="2420" spans="12:12" x14ac:dyDescent="0.2">
      <c r="L2420" s="171"/>
    </row>
    <row r="2421" spans="12:12" x14ac:dyDescent="0.2">
      <c r="L2421" s="171"/>
    </row>
    <row r="2422" spans="12:12" x14ac:dyDescent="0.2">
      <c r="L2422" s="171"/>
    </row>
    <row r="2423" spans="12:12" x14ac:dyDescent="0.2">
      <c r="L2423" s="171"/>
    </row>
    <row r="2424" spans="12:12" x14ac:dyDescent="0.2">
      <c r="L2424" s="171"/>
    </row>
    <row r="2425" spans="12:12" x14ac:dyDescent="0.2">
      <c r="L2425" s="171"/>
    </row>
    <row r="2426" spans="12:12" x14ac:dyDescent="0.2">
      <c r="L2426" s="171"/>
    </row>
    <row r="2427" spans="12:12" x14ac:dyDescent="0.2">
      <c r="L2427" s="171"/>
    </row>
    <row r="2428" spans="12:12" x14ac:dyDescent="0.2">
      <c r="L2428" s="171"/>
    </row>
    <row r="2429" spans="12:12" x14ac:dyDescent="0.2">
      <c r="L2429" s="171"/>
    </row>
    <row r="2430" spans="12:12" x14ac:dyDescent="0.2">
      <c r="L2430" s="171"/>
    </row>
    <row r="2431" spans="12:12" x14ac:dyDescent="0.2">
      <c r="L2431" s="171"/>
    </row>
    <row r="2432" spans="12:12" x14ac:dyDescent="0.2">
      <c r="L2432" s="171"/>
    </row>
    <row r="2433" spans="12:12" x14ac:dyDescent="0.2">
      <c r="L2433" s="171"/>
    </row>
    <row r="2434" spans="12:12" x14ac:dyDescent="0.2">
      <c r="L2434" s="171"/>
    </row>
    <row r="2435" spans="12:12" x14ac:dyDescent="0.2">
      <c r="L2435" s="171"/>
    </row>
    <row r="2436" spans="12:12" x14ac:dyDescent="0.2">
      <c r="L2436" s="171"/>
    </row>
    <row r="2437" spans="12:12" x14ac:dyDescent="0.2">
      <c r="L2437" s="171"/>
    </row>
    <row r="2438" spans="12:12" x14ac:dyDescent="0.2">
      <c r="L2438" s="171"/>
    </row>
    <row r="2439" spans="12:12" x14ac:dyDescent="0.2">
      <c r="L2439" s="171"/>
    </row>
    <row r="2440" spans="12:12" x14ac:dyDescent="0.2">
      <c r="L2440" s="171"/>
    </row>
    <row r="2441" spans="12:12" x14ac:dyDescent="0.2">
      <c r="L2441" s="171"/>
    </row>
    <row r="2442" spans="12:12" x14ac:dyDescent="0.2">
      <c r="L2442" s="171"/>
    </row>
    <row r="2443" spans="12:12" x14ac:dyDescent="0.2">
      <c r="L2443" s="171"/>
    </row>
    <row r="2444" spans="12:12" x14ac:dyDescent="0.2">
      <c r="L2444" s="171"/>
    </row>
    <row r="2445" spans="12:12" x14ac:dyDescent="0.2">
      <c r="L2445" s="171"/>
    </row>
    <row r="2446" spans="12:12" x14ac:dyDescent="0.2">
      <c r="L2446" s="171"/>
    </row>
    <row r="2447" spans="12:12" x14ac:dyDescent="0.2">
      <c r="L2447" s="171"/>
    </row>
    <row r="2448" spans="12:12" x14ac:dyDescent="0.2">
      <c r="L2448" s="171"/>
    </row>
    <row r="2449" spans="12:12" x14ac:dyDescent="0.2">
      <c r="L2449" s="171"/>
    </row>
    <row r="2450" spans="12:12" x14ac:dyDescent="0.2">
      <c r="L2450" s="171"/>
    </row>
    <row r="2451" spans="12:12" x14ac:dyDescent="0.2">
      <c r="L2451" s="171"/>
    </row>
    <row r="2452" spans="12:12" x14ac:dyDescent="0.2">
      <c r="L2452" s="171"/>
    </row>
    <row r="2453" spans="12:12" x14ac:dyDescent="0.2">
      <c r="L2453" s="171"/>
    </row>
    <row r="2454" spans="12:12" x14ac:dyDescent="0.2">
      <c r="L2454" s="171"/>
    </row>
    <row r="2455" spans="12:12" x14ac:dyDescent="0.2">
      <c r="L2455" s="171"/>
    </row>
    <row r="2456" spans="12:12" x14ac:dyDescent="0.2">
      <c r="L2456" s="171"/>
    </row>
    <row r="2457" spans="12:12" x14ac:dyDescent="0.2">
      <c r="L2457" s="171"/>
    </row>
    <row r="2458" spans="12:12" x14ac:dyDescent="0.2">
      <c r="L2458" s="171"/>
    </row>
    <row r="2459" spans="12:12" x14ac:dyDescent="0.2">
      <c r="L2459" s="171"/>
    </row>
    <row r="2460" spans="12:12" x14ac:dyDescent="0.2">
      <c r="L2460" s="171"/>
    </row>
    <row r="2461" spans="12:12" x14ac:dyDescent="0.2">
      <c r="L2461" s="171"/>
    </row>
    <row r="2462" spans="12:12" x14ac:dyDescent="0.2">
      <c r="L2462" s="171"/>
    </row>
    <row r="2463" spans="12:12" x14ac:dyDescent="0.2">
      <c r="L2463" s="171"/>
    </row>
    <row r="2464" spans="12:12" x14ac:dyDescent="0.2">
      <c r="L2464" s="171"/>
    </row>
    <row r="2465" spans="12:12" x14ac:dyDescent="0.2">
      <c r="L2465" s="171"/>
    </row>
    <row r="2466" spans="12:12" x14ac:dyDescent="0.2">
      <c r="L2466" s="171"/>
    </row>
    <row r="2467" spans="12:12" x14ac:dyDescent="0.2">
      <c r="L2467" s="171"/>
    </row>
    <row r="2468" spans="12:12" x14ac:dyDescent="0.2">
      <c r="L2468" s="171"/>
    </row>
    <row r="2469" spans="12:12" x14ac:dyDescent="0.2">
      <c r="L2469" s="171"/>
    </row>
    <row r="2470" spans="12:12" x14ac:dyDescent="0.2">
      <c r="L2470" s="171"/>
    </row>
    <row r="2471" spans="12:12" x14ac:dyDescent="0.2">
      <c r="L2471" s="171"/>
    </row>
    <row r="2472" spans="12:12" x14ac:dyDescent="0.2">
      <c r="L2472" s="171"/>
    </row>
    <row r="2473" spans="12:12" x14ac:dyDescent="0.2">
      <c r="L2473" s="171"/>
    </row>
    <row r="2474" spans="12:12" x14ac:dyDescent="0.2">
      <c r="L2474" s="171"/>
    </row>
    <row r="2475" spans="12:12" x14ac:dyDescent="0.2">
      <c r="L2475" s="171"/>
    </row>
    <row r="2476" spans="12:12" x14ac:dyDescent="0.2">
      <c r="L2476" s="171"/>
    </row>
    <row r="2477" spans="12:12" x14ac:dyDescent="0.2">
      <c r="L2477" s="171"/>
    </row>
    <row r="2478" spans="12:12" x14ac:dyDescent="0.2">
      <c r="L2478" s="171"/>
    </row>
    <row r="2479" spans="12:12" x14ac:dyDescent="0.2">
      <c r="L2479" s="171"/>
    </row>
    <row r="2480" spans="12:12" x14ac:dyDescent="0.2">
      <c r="L2480" s="171"/>
    </row>
    <row r="2481" spans="12:12" x14ac:dyDescent="0.2">
      <c r="L2481" s="171"/>
    </row>
    <row r="2482" spans="12:12" x14ac:dyDescent="0.2">
      <c r="L2482" s="171"/>
    </row>
    <row r="2483" spans="12:12" x14ac:dyDescent="0.2">
      <c r="L2483" s="171"/>
    </row>
    <row r="2484" spans="12:12" x14ac:dyDescent="0.2">
      <c r="L2484" s="171"/>
    </row>
    <row r="2485" spans="12:12" x14ac:dyDescent="0.2">
      <c r="L2485" s="171"/>
    </row>
    <row r="2486" spans="12:12" x14ac:dyDescent="0.2">
      <c r="L2486" s="171"/>
    </row>
    <row r="2487" spans="12:12" x14ac:dyDescent="0.2">
      <c r="L2487" s="171"/>
    </row>
    <row r="2488" spans="12:12" x14ac:dyDescent="0.2">
      <c r="L2488" s="171"/>
    </row>
    <row r="2489" spans="12:12" x14ac:dyDescent="0.2">
      <c r="L2489" s="171"/>
    </row>
    <row r="2490" spans="12:12" x14ac:dyDescent="0.2">
      <c r="L2490" s="171"/>
    </row>
    <row r="2491" spans="12:12" x14ac:dyDescent="0.2">
      <c r="L2491" s="171"/>
    </row>
    <row r="2492" spans="12:12" x14ac:dyDescent="0.2">
      <c r="L2492" s="171"/>
    </row>
    <row r="2493" spans="12:12" x14ac:dyDescent="0.2">
      <c r="L2493" s="171"/>
    </row>
    <row r="2494" spans="12:12" x14ac:dyDescent="0.2">
      <c r="L2494" s="171"/>
    </row>
    <row r="2495" spans="12:12" x14ac:dyDescent="0.2">
      <c r="L2495" s="171"/>
    </row>
    <row r="2496" spans="12:12" x14ac:dyDescent="0.2">
      <c r="L2496" s="171"/>
    </row>
    <row r="2497" spans="12:12" x14ac:dyDescent="0.2">
      <c r="L2497" s="171"/>
    </row>
    <row r="2498" spans="12:12" x14ac:dyDescent="0.2">
      <c r="L2498" s="171"/>
    </row>
    <row r="2499" spans="12:12" x14ac:dyDescent="0.2">
      <c r="L2499" s="171"/>
    </row>
    <row r="2500" spans="12:12" x14ac:dyDescent="0.2">
      <c r="L2500" s="171"/>
    </row>
    <row r="2501" spans="12:12" x14ac:dyDescent="0.2">
      <c r="L2501" s="171"/>
    </row>
    <row r="2502" spans="12:12" x14ac:dyDescent="0.2">
      <c r="L2502" s="171"/>
    </row>
    <row r="2503" spans="12:12" x14ac:dyDescent="0.2">
      <c r="L2503" s="171"/>
    </row>
    <row r="2504" spans="12:12" x14ac:dyDescent="0.2">
      <c r="L2504" s="171"/>
    </row>
    <row r="2505" spans="12:12" x14ac:dyDescent="0.2">
      <c r="L2505" s="171"/>
    </row>
    <row r="2506" spans="12:12" x14ac:dyDescent="0.2">
      <c r="L2506" s="171"/>
    </row>
    <row r="2507" spans="12:12" x14ac:dyDescent="0.2">
      <c r="L2507" s="171"/>
    </row>
    <row r="2508" spans="12:12" x14ac:dyDescent="0.2">
      <c r="L2508" s="171"/>
    </row>
    <row r="2509" spans="12:12" x14ac:dyDescent="0.2">
      <c r="L2509" s="171"/>
    </row>
    <row r="2510" spans="12:12" x14ac:dyDescent="0.2">
      <c r="L2510" s="171"/>
    </row>
    <row r="2511" spans="12:12" x14ac:dyDescent="0.2">
      <c r="L2511" s="171"/>
    </row>
    <row r="2512" spans="12:12" x14ac:dyDescent="0.2">
      <c r="L2512" s="171"/>
    </row>
    <row r="2513" spans="12:12" x14ac:dyDescent="0.2">
      <c r="L2513" s="171"/>
    </row>
    <row r="2514" spans="12:12" x14ac:dyDescent="0.2">
      <c r="L2514" s="171"/>
    </row>
    <row r="2515" spans="12:12" x14ac:dyDescent="0.2">
      <c r="L2515" s="171"/>
    </row>
    <row r="2516" spans="12:12" x14ac:dyDescent="0.2">
      <c r="L2516" s="171"/>
    </row>
    <row r="2517" spans="12:12" x14ac:dyDescent="0.2">
      <c r="L2517" s="171"/>
    </row>
    <row r="2518" spans="12:12" x14ac:dyDescent="0.2">
      <c r="L2518" s="171"/>
    </row>
    <row r="2519" spans="12:12" x14ac:dyDescent="0.2">
      <c r="L2519" s="171"/>
    </row>
    <row r="2520" spans="12:12" x14ac:dyDescent="0.2">
      <c r="L2520" s="171"/>
    </row>
    <row r="2521" spans="12:12" x14ac:dyDescent="0.2">
      <c r="L2521" s="171"/>
    </row>
    <row r="2522" spans="12:12" x14ac:dyDescent="0.2">
      <c r="L2522" s="171"/>
    </row>
    <row r="2523" spans="12:12" x14ac:dyDescent="0.2">
      <c r="L2523" s="171"/>
    </row>
    <row r="2524" spans="12:12" x14ac:dyDescent="0.2">
      <c r="L2524" s="171"/>
    </row>
    <row r="2525" spans="12:12" x14ac:dyDescent="0.2">
      <c r="L2525" s="171"/>
    </row>
    <row r="2526" spans="12:12" x14ac:dyDescent="0.2">
      <c r="L2526" s="171"/>
    </row>
    <row r="2527" spans="12:12" x14ac:dyDescent="0.2">
      <c r="L2527" s="171"/>
    </row>
    <row r="2528" spans="12:12" x14ac:dyDescent="0.2">
      <c r="L2528" s="171"/>
    </row>
    <row r="2529" spans="12:12" x14ac:dyDescent="0.2">
      <c r="L2529" s="171"/>
    </row>
    <row r="2530" spans="12:12" x14ac:dyDescent="0.2">
      <c r="L2530" s="171"/>
    </row>
    <row r="2531" spans="12:12" x14ac:dyDescent="0.2">
      <c r="L2531" s="171"/>
    </row>
    <row r="2532" spans="12:12" x14ac:dyDescent="0.2">
      <c r="L2532" s="171"/>
    </row>
    <row r="2533" spans="12:12" x14ac:dyDescent="0.2">
      <c r="L2533" s="171"/>
    </row>
    <row r="2534" spans="12:12" x14ac:dyDescent="0.2">
      <c r="L2534" s="171"/>
    </row>
    <row r="2535" spans="12:12" x14ac:dyDescent="0.2">
      <c r="L2535" s="171"/>
    </row>
    <row r="2536" spans="12:12" x14ac:dyDescent="0.2">
      <c r="L2536" s="171"/>
    </row>
    <row r="2537" spans="12:12" x14ac:dyDescent="0.2">
      <c r="L2537" s="171"/>
    </row>
    <row r="2538" spans="12:12" x14ac:dyDescent="0.2">
      <c r="L2538" s="171"/>
    </row>
    <row r="2539" spans="12:12" x14ac:dyDescent="0.2">
      <c r="L2539" s="171"/>
    </row>
    <row r="2540" spans="12:12" x14ac:dyDescent="0.2">
      <c r="L2540" s="171"/>
    </row>
    <row r="2541" spans="12:12" x14ac:dyDescent="0.2">
      <c r="L2541" s="171"/>
    </row>
    <row r="2542" spans="12:12" x14ac:dyDescent="0.2">
      <c r="L2542" s="171"/>
    </row>
    <row r="2543" spans="12:12" x14ac:dyDescent="0.2">
      <c r="L2543" s="171"/>
    </row>
    <row r="2544" spans="12:12" x14ac:dyDescent="0.2">
      <c r="L2544" s="171"/>
    </row>
    <row r="2545" spans="12:12" x14ac:dyDescent="0.2">
      <c r="L2545" s="171"/>
    </row>
    <row r="2546" spans="12:12" x14ac:dyDescent="0.2">
      <c r="L2546" s="171"/>
    </row>
    <row r="2547" spans="12:12" x14ac:dyDescent="0.2">
      <c r="L2547" s="171"/>
    </row>
    <row r="2548" spans="12:12" x14ac:dyDescent="0.2">
      <c r="L2548" s="171"/>
    </row>
    <row r="2549" spans="12:12" x14ac:dyDescent="0.2">
      <c r="L2549" s="185"/>
    </row>
    <row r="2550" spans="12:12" x14ac:dyDescent="0.2">
      <c r="L2550" s="185"/>
    </row>
    <row r="2551" spans="12:12" x14ac:dyDescent="0.2">
      <c r="L2551" s="185"/>
    </row>
    <row r="2552" spans="12:12" x14ac:dyDescent="0.2">
      <c r="L2552" s="185"/>
    </row>
    <row r="2553" spans="12:12" x14ac:dyDescent="0.2">
      <c r="L2553" s="185"/>
    </row>
    <row r="2554" spans="12:12" x14ac:dyDescent="0.2">
      <c r="L2554" s="185"/>
    </row>
    <row r="2555" spans="12:12" x14ac:dyDescent="0.2">
      <c r="L2555" s="185"/>
    </row>
    <row r="2556" spans="12:12" x14ac:dyDescent="0.2">
      <c r="L2556" s="185"/>
    </row>
    <row r="2557" spans="12:12" x14ac:dyDescent="0.2">
      <c r="L2557" s="185"/>
    </row>
    <row r="2558" spans="12:12" x14ac:dyDescent="0.2">
      <c r="L2558" s="185"/>
    </row>
    <row r="2559" spans="12:12" x14ac:dyDescent="0.2">
      <c r="L2559" s="185"/>
    </row>
    <row r="2560" spans="12:12" x14ac:dyDescent="0.2">
      <c r="L2560" s="185"/>
    </row>
    <row r="2561" spans="12:12" x14ac:dyDescent="0.2">
      <c r="L2561" s="185"/>
    </row>
    <row r="2562" spans="12:12" x14ac:dyDescent="0.2">
      <c r="L2562" s="185"/>
    </row>
    <row r="2563" spans="12:12" x14ac:dyDescent="0.2">
      <c r="L2563" s="185"/>
    </row>
    <row r="2564" spans="12:12" x14ac:dyDescent="0.2">
      <c r="L2564" s="185"/>
    </row>
    <row r="2565" spans="12:12" x14ac:dyDescent="0.2">
      <c r="L2565" s="185"/>
    </row>
    <row r="2566" spans="12:12" x14ac:dyDescent="0.2">
      <c r="L2566" s="185"/>
    </row>
    <row r="2567" spans="12:12" x14ac:dyDescent="0.2">
      <c r="L2567" s="185"/>
    </row>
    <row r="2568" spans="12:12" x14ac:dyDescent="0.2">
      <c r="L2568" s="185"/>
    </row>
    <row r="2569" spans="12:12" x14ac:dyDescent="0.2">
      <c r="L2569" s="185"/>
    </row>
    <row r="2570" spans="12:12" x14ac:dyDescent="0.2">
      <c r="L2570" s="185"/>
    </row>
    <row r="2571" spans="12:12" x14ac:dyDescent="0.2">
      <c r="L2571" s="185"/>
    </row>
    <row r="2572" spans="12:12" x14ac:dyDescent="0.2">
      <c r="L2572" s="185"/>
    </row>
    <row r="2573" spans="12:12" x14ac:dyDescent="0.2">
      <c r="L2573" s="185"/>
    </row>
    <row r="2574" spans="12:12" x14ac:dyDescent="0.2">
      <c r="L2574" s="185"/>
    </row>
    <row r="2575" spans="12:12" x14ac:dyDescent="0.2">
      <c r="L2575" s="185"/>
    </row>
    <row r="2576" spans="12:12" x14ac:dyDescent="0.2">
      <c r="L2576" s="185"/>
    </row>
    <row r="2577" spans="12:12" x14ac:dyDescent="0.2">
      <c r="L2577" s="185"/>
    </row>
    <row r="2578" spans="12:12" x14ac:dyDescent="0.2">
      <c r="L2578" s="185"/>
    </row>
    <row r="2579" spans="12:12" x14ac:dyDescent="0.2">
      <c r="L2579" s="185"/>
    </row>
    <row r="2580" spans="12:12" x14ac:dyDescent="0.2">
      <c r="L2580" s="185"/>
    </row>
    <row r="2581" spans="12:12" x14ac:dyDescent="0.2">
      <c r="L2581" s="185"/>
    </row>
    <row r="2582" spans="12:12" x14ac:dyDescent="0.2">
      <c r="L2582" s="185"/>
    </row>
    <row r="2583" spans="12:12" x14ac:dyDescent="0.2">
      <c r="L2583" s="185"/>
    </row>
    <row r="2584" spans="12:12" x14ac:dyDescent="0.2">
      <c r="L2584" s="185"/>
    </row>
    <row r="2585" spans="12:12" x14ac:dyDescent="0.2">
      <c r="L2585" s="185"/>
    </row>
    <row r="2586" spans="12:12" x14ac:dyDescent="0.2">
      <c r="L2586" s="185"/>
    </row>
    <row r="2587" spans="12:12" x14ac:dyDescent="0.2">
      <c r="L2587" s="185"/>
    </row>
    <row r="2588" spans="12:12" x14ac:dyDescent="0.2">
      <c r="L2588" s="185"/>
    </row>
    <row r="2589" spans="12:12" x14ac:dyDescent="0.2">
      <c r="L2589" s="185"/>
    </row>
    <row r="2590" spans="12:12" x14ac:dyDescent="0.2">
      <c r="L2590" s="185"/>
    </row>
    <row r="2591" spans="12:12" x14ac:dyDescent="0.2">
      <c r="L2591" s="185"/>
    </row>
    <row r="2592" spans="12:12" x14ac:dyDescent="0.2">
      <c r="L2592" s="185"/>
    </row>
    <row r="2593" spans="12:12" x14ac:dyDescent="0.2">
      <c r="L2593" s="185"/>
    </row>
    <row r="2594" spans="12:12" x14ac:dyDescent="0.2">
      <c r="L2594" s="185"/>
    </row>
    <row r="2595" spans="12:12" x14ac:dyDescent="0.2">
      <c r="L2595" s="185"/>
    </row>
    <row r="2596" spans="12:12" x14ac:dyDescent="0.2">
      <c r="L2596" s="185"/>
    </row>
    <row r="2597" spans="12:12" x14ac:dyDescent="0.2">
      <c r="L2597" s="185"/>
    </row>
    <row r="2598" spans="12:12" x14ac:dyDescent="0.2">
      <c r="L2598" s="185"/>
    </row>
    <row r="2599" spans="12:12" x14ac:dyDescent="0.2">
      <c r="L2599" s="185"/>
    </row>
    <row r="2600" spans="12:12" x14ac:dyDescent="0.2">
      <c r="L2600" s="185"/>
    </row>
    <row r="2601" spans="12:12" x14ac:dyDescent="0.2">
      <c r="L2601" s="171"/>
    </row>
    <row r="2602" spans="12:12" x14ac:dyDescent="0.2">
      <c r="L2602" s="171"/>
    </row>
    <row r="2603" spans="12:12" x14ac:dyDescent="0.2">
      <c r="L2603" s="185"/>
    </row>
    <row r="2604" spans="12:12" x14ac:dyDescent="0.2">
      <c r="L2604" s="171"/>
    </row>
    <row r="2605" spans="12:12" x14ac:dyDescent="0.2">
      <c r="L2605" s="171"/>
    </row>
    <row r="2606" spans="12:12" x14ac:dyDescent="0.2">
      <c r="L2606" s="171"/>
    </row>
    <row r="2607" spans="12:12" x14ac:dyDescent="0.2">
      <c r="L2607" s="171"/>
    </row>
    <row r="2608" spans="12:12" x14ac:dyDescent="0.2">
      <c r="L2608" s="171"/>
    </row>
    <row r="2609" spans="12:12" x14ac:dyDescent="0.2">
      <c r="L2609" s="171"/>
    </row>
    <row r="2610" spans="12:12" x14ac:dyDescent="0.2">
      <c r="L2610" s="171"/>
    </row>
    <row r="2611" spans="12:12" x14ac:dyDescent="0.2">
      <c r="L2611" s="171"/>
    </row>
    <row r="2612" spans="12:12" x14ac:dyDescent="0.2">
      <c r="L2612" s="171"/>
    </row>
    <row r="2613" spans="12:12" x14ac:dyDescent="0.2">
      <c r="L2613" s="185"/>
    </row>
    <row r="2614" spans="12:12" x14ac:dyDescent="0.2">
      <c r="L2614" s="171"/>
    </row>
    <row r="2615" spans="12:12" x14ac:dyDescent="0.2">
      <c r="L2615" s="171"/>
    </row>
    <row r="2616" spans="12:12" x14ac:dyDescent="0.2">
      <c r="L2616" s="171"/>
    </row>
    <row r="2617" spans="12:12" x14ac:dyDescent="0.2">
      <c r="L2617" s="171"/>
    </row>
    <row r="2618" spans="12:12" x14ac:dyDescent="0.2">
      <c r="L2618" s="171"/>
    </row>
    <row r="2619" spans="12:12" x14ac:dyDescent="0.2">
      <c r="L2619" s="171"/>
    </row>
    <row r="2620" spans="12:12" x14ac:dyDescent="0.2">
      <c r="L2620" s="171"/>
    </row>
    <row r="2621" spans="12:12" x14ac:dyDescent="0.2">
      <c r="L2621" s="171"/>
    </row>
    <row r="2622" spans="12:12" x14ac:dyDescent="0.2">
      <c r="L2622" s="171"/>
    </row>
    <row r="2623" spans="12:12" x14ac:dyDescent="0.2">
      <c r="L2623" s="171"/>
    </row>
    <row r="2624" spans="12:12" x14ac:dyDescent="0.2">
      <c r="L2624" s="171"/>
    </row>
    <row r="2625" spans="12:12" x14ac:dyDescent="0.2">
      <c r="L2625" s="171"/>
    </row>
    <row r="2626" spans="12:12" x14ac:dyDescent="0.2">
      <c r="L2626" s="171"/>
    </row>
    <row r="2627" spans="12:12" x14ac:dyDescent="0.2">
      <c r="L2627" s="171"/>
    </row>
    <row r="2628" spans="12:12" x14ac:dyDescent="0.2">
      <c r="L2628" s="171"/>
    </row>
    <row r="2629" spans="12:12" x14ac:dyDescent="0.2">
      <c r="L2629" s="171"/>
    </row>
    <row r="2630" spans="12:12" x14ac:dyDescent="0.2">
      <c r="L2630" s="171"/>
    </row>
    <row r="2631" spans="12:12" x14ac:dyDescent="0.2">
      <c r="L2631" s="171"/>
    </row>
    <row r="2632" spans="12:12" x14ac:dyDescent="0.2">
      <c r="L2632" s="171"/>
    </row>
    <row r="2633" spans="12:12" x14ac:dyDescent="0.2">
      <c r="L2633" s="171"/>
    </row>
    <row r="2634" spans="12:12" x14ac:dyDescent="0.2">
      <c r="L2634" s="171"/>
    </row>
    <row r="2635" spans="12:12" x14ac:dyDescent="0.2">
      <c r="L2635" s="185"/>
    </row>
    <row r="2636" spans="12:12" x14ac:dyDescent="0.2">
      <c r="L2636" s="171"/>
    </row>
    <row r="2637" spans="12:12" x14ac:dyDescent="0.2">
      <c r="L2637" s="171"/>
    </row>
    <row r="2638" spans="12:12" x14ac:dyDescent="0.2">
      <c r="L2638" s="171"/>
    </row>
    <row r="2639" spans="12:12" x14ac:dyDescent="0.2">
      <c r="L2639" s="171"/>
    </row>
    <row r="2640" spans="12:12" x14ac:dyDescent="0.2">
      <c r="L2640" s="171"/>
    </row>
    <row r="2641" spans="12:12" x14ac:dyDescent="0.2">
      <c r="L2641" s="171"/>
    </row>
    <row r="2642" spans="12:12" x14ac:dyDescent="0.2">
      <c r="L2642" s="171"/>
    </row>
    <row r="2643" spans="12:12" x14ac:dyDescent="0.2">
      <c r="L2643" s="171"/>
    </row>
    <row r="2644" spans="12:12" x14ac:dyDescent="0.2">
      <c r="L2644" s="171"/>
    </row>
    <row r="2645" spans="12:12" x14ac:dyDescent="0.2">
      <c r="L2645" s="171"/>
    </row>
    <row r="2646" spans="12:12" x14ac:dyDescent="0.2">
      <c r="L2646" s="171"/>
    </row>
    <row r="2647" spans="12:12" x14ac:dyDescent="0.2">
      <c r="L2647" s="185"/>
    </row>
    <row r="2648" spans="12:12" x14ac:dyDescent="0.2">
      <c r="L2648" s="171"/>
    </row>
    <row r="2649" spans="12:12" x14ac:dyDescent="0.2">
      <c r="L2649" s="171"/>
    </row>
    <row r="2650" spans="12:12" x14ac:dyDescent="0.2">
      <c r="L2650" s="171"/>
    </row>
    <row r="2651" spans="12:12" x14ac:dyDescent="0.2">
      <c r="L2651" s="171"/>
    </row>
    <row r="2652" spans="12:12" x14ac:dyDescent="0.2">
      <c r="L2652" s="171"/>
    </row>
    <row r="2653" spans="12:12" x14ac:dyDescent="0.2">
      <c r="L2653" s="171"/>
    </row>
    <row r="2654" spans="12:12" x14ac:dyDescent="0.2">
      <c r="L2654" s="171"/>
    </row>
    <row r="2655" spans="12:12" x14ac:dyDescent="0.2">
      <c r="L2655" s="171"/>
    </row>
    <row r="2656" spans="12:12" x14ac:dyDescent="0.2">
      <c r="L2656" s="171"/>
    </row>
    <row r="2657" spans="12:12" x14ac:dyDescent="0.2">
      <c r="L2657" s="171"/>
    </row>
    <row r="2658" spans="12:12" x14ac:dyDescent="0.2">
      <c r="L2658" s="188"/>
    </row>
    <row r="2659" spans="12:12" x14ac:dyDescent="0.2">
      <c r="L2659" s="188"/>
    </row>
    <row r="2660" spans="12:12" x14ac:dyDescent="0.2">
      <c r="L2660" s="188"/>
    </row>
    <row r="2661" spans="12:12" x14ac:dyDescent="0.2">
      <c r="L2661" s="188"/>
    </row>
    <row r="2662" spans="12:12" x14ac:dyDescent="0.2">
      <c r="L2662" s="188"/>
    </row>
    <row r="2663" spans="12:12" x14ac:dyDescent="0.2">
      <c r="L2663" s="188"/>
    </row>
    <row r="2664" spans="12:12" x14ac:dyDescent="0.2">
      <c r="L2664" s="188"/>
    </row>
    <row r="2665" spans="12:12" x14ac:dyDescent="0.2">
      <c r="L2665" s="188"/>
    </row>
    <row r="2666" spans="12:12" x14ac:dyDescent="0.2">
      <c r="L2666" s="188"/>
    </row>
    <row r="2667" spans="12:12" x14ac:dyDescent="0.2">
      <c r="L2667" s="188"/>
    </row>
    <row r="2668" spans="12:12" x14ac:dyDescent="0.2">
      <c r="L2668" s="188"/>
    </row>
    <row r="2669" spans="12:12" x14ac:dyDescent="0.2">
      <c r="L2669" s="188"/>
    </row>
    <row r="2670" spans="12:12" x14ac:dyDescent="0.2">
      <c r="L2670" s="188"/>
    </row>
    <row r="2671" spans="12:12" x14ac:dyDescent="0.2">
      <c r="L2671" s="188"/>
    </row>
    <row r="2672" spans="12:12" x14ac:dyDescent="0.2">
      <c r="L2672" s="188"/>
    </row>
    <row r="2673" spans="12:12" x14ac:dyDescent="0.2">
      <c r="L2673" s="188"/>
    </row>
    <row r="2674" spans="12:12" x14ac:dyDescent="0.2">
      <c r="L2674" s="188"/>
    </row>
    <row r="2675" spans="12:12" x14ac:dyDescent="0.2">
      <c r="L2675" s="188"/>
    </row>
    <row r="2676" spans="12:12" x14ac:dyDescent="0.2">
      <c r="L2676" s="188"/>
    </row>
    <row r="2677" spans="12:12" x14ac:dyDescent="0.2">
      <c r="L2677" s="188"/>
    </row>
    <row r="2678" spans="12:12" x14ac:dyDescent="0.2">
      <c r="L2678" s="188"/>
    </row>
    <row r="2679" spans="12:12" x14ac:dyDescent="0.2">
      <c r="L2679" s="188"/>
    </row>
    <row r="2680" spans="12:12" x14ac:dyDescent="0.2">
      <c r="L2680" s="188"/>
    </row>
    <row r="2681" spans="12:12" x14ac:dyDescent="0.2">
      <c r="L2681" s="188"/>
    </row>
    <row r="2682" spans="12:12" x14ac:dyDescent="0.2">
      <c r="L2682" s="188"/>
    </row>
    <row r="2683" spans="12:12" x14ac:dyDescent="0.2">
      <c r="L2683" s="188"/>
    </row>
    <row r="2684" spans="12:12" x14ac:dyDescent="0.2">
      <c r="L2684" s="188"/>
    </row>
    <row r="2685" spans="12:12" x14ac:dyDescent="0.2">
      <c r="L2685" s="188"/>
    </row>
    <row r="2686" spans="12:12" x14ac:dyDescent="0.2">
      <c r="L2686" s="188"/>
    </row>
    <row r="2687" spans="12:12" x14ac:dyDescent="0.2">
      <c r="L2687" s="188"/>
    </row>
    <row r="2688" spans="12:12" x14ac:dyDescent="0.2">
      <c r="L2688" s="188"/>
    </row>
    <row r="2689" spans="12:12" x14ac:dyDescent="0.2">
      <c r="L2689" s="188"/>
    </row>
    <row r="2690" spans="12:12" x14ac:dyDescent="0.2">
      <c r="L2690" s="188"/>
    </row>
    <row r="2691" spans="12:12" x14ac:dyDescent="0.2">
      <c r="L2691" s="188"/>
    </row>
    <row r="2692" spans="12:12" x14ac:dyDescent="0.2">
      <c r="L2692" s="188"/>
    </row>
    <row r="2693" spans="12:12" x14ac:dyDescent="0.2">
      <c r="L2693" s="188"/>
    </row>
    <row r="2694" spans="12:12" x14ac:dyDescent="0.2">
      <c r="L2694" s="188"/>
    </row>
    <row r="2695" spans="12:12" x14ac:dyDescent="0.2">
      <c r="L2695" s="188"/>
    </row>
    <row r="2696" spans="12:12" x14ac:dyDescent="0.2">
      <c r="L2696" s="188"/>
    </row>
    <row r="2697" spans="12:12" x14ac:dyDescent="0.2">
      <c r="L2697" s="188"/>
    </row>
    <row r="2698" spans="12:12" x14ac:dyDescent="0.2">
      <c r="L2698" s="188"/>
    </row>
    <row r="2699" spans="12:12" x14ac:dyDescent="0.2">
      <c r="L2699" s="188"/>
    </row>
    <row r="2700" spans="12:12" x14ac:dyDescent="0.2">
      <c r="L2700" s="188"/>
    </row>
    <row r="2701" spans="12:12" x14ac:dyDescent="0.2">
      <c r="L2701" s="188"/>
    </row>
    <row r="2702" spans="12:12" x14ac:dyDescent="0.2">
      <c r="L2702" s="188"/>
    </row>
    <row r="2703" spans="12:12" x14ac:dyDescent="0.2">
      <c r="L2703" s="188"/>
    </row>
    <row r="2704" spans="12:12" x14ac:dyDescent="0.2">
      <c r="L2704" s="188"/>
    </row>
    <row r="2705" spans="12:12" x14ac:dyDescent="0.2">
      <c r="L2705" s="188"/>
    </row>
    <row r="2706" spans="12:12" x14ac:dyDescent="0.2">
      <c r="L2706" s="188"/>
    </row>
    <row r="2707" spans="12:12" x14ac:dyDescent="0.2">
      <c r="L2707" s="188"/>
    </row>
    <row r="2708" spans="12:12" x14ac:dyDescent="0.2">
      <c r="L2708" s="188"/>
    </row>
    <row r="2709" spans="12:12" x14ac:dyDescent="0.2">
      <c r="L2709" s="188"/>
    </row>
    <row r="2710" spans="12:12" x14ac:dyDescent="0.2">
      <c r="L2710" s="188"/>
    </row>
    <row r="2711" spans="12:12" x14ac:dyDescent="0.2">
      <c r="L2711" s="188"/>
    </row>
    <row r="2712" spans="12:12" x14ac:dyDescent="0.2">
      <c r="L2712" s="188"/>
    </row>
    <row r="2713" spans="12:12" x14ac:dyDescent="0.2">
      <c r="L2713" s="188"/>
    </row>
    <row r="2714" spans="12:12" x14ac:dyDescent="0.2">
      <c r="L2714" s="188"/>
    </row>
    <row r="2715" spans="12:12" x14ac:dyDescent="0.2">
      <c r="L2715" s="188"/>
    </row>
    <row r="2716" spans="12:12" x14ac:dyDescent="0.2">
      <c r="L2716" s="188"/>
    </row>
    <row r="2717" spans="12:12" x14ac:dyDescent="0.2">
      <c r="L2717" s="188"/>
    </row>
    <row r="2718" spans="12:12" x14ac:dyDescent="0.2">
      <c r="L2718" s="188"/>
    </row>
    <row r="2719" spans="12:12" x14ac:dyDescent="0.2">
      <c r="L2719" s="188"/>
    </row>
    <row r="2720" spans="12:12" x14ac:dyDescent="0.2">
      <c r="L2720" s="188"/>
    </row>
    <row r="2721" spans="12:12" x14ac:dyDescent="0.2">
      <c r="L2721" s="188"/>
    </row>
    <row r="2722" spans="12:12" x14ac:dyDescent="0.2">
      <c r="L2722" s="188"/>
    </row>
    <row r="2723" spans="12:12" x14ac:dyDescent="0.2">
      <c r="L2723" s="188"/>
    </row>
    <row r="2724" spans="12:12" x14ac:dyDescent="0.2">
      <c r="L2724" s="188"/>
    </row>
    <row r="2725" spans="12:12" x14ac:dyDescent="0.2">
      <c r="L2725" s="188"/>
    </row>
    <row r="2726" spans="12:12" x14ac:dyDescent="0.2">
      <c r="L2726" s="188"/>
    </row>
    <row r="2727" spans="12:12" x14ac:dyDescent="0.2">
      <c r="L2727" s="188"/>
    </row>
    <row r="2728" spans="12:12" x14ac:dyDescent="0.2">
      <c r="L2728" s="188"/>
    </row>
    <row r="2729" spans="12:12" x14ac:dyDescent="0.2">
      <c r="L2729" s="188"/>
    </row>
    <row r="2730" spans="12:12" x14ac:dyDescent="0.2">
      <c r="L2730" s="188"/>
    </row>
    <row r="2731" spans="12:12" x14ac:dyDescent="0.2">
      <c r="L2731" s="188"/>
    </row>
    <row r="2732" spans="12:12" x14ac:dyDescent="0.2">
      <c r="L2732" s="188"/>
    </row>
    <row r="2733" spans="12:12" x14ac:dyDescent="0.2">
      <c r="L2733" s="188"/>
    </row>
    <row r="2734" spans="12:12" x14ac:dyDescent="0.2">
      <c r="L2734" s="188"/>
    </row>
    <row r="2735" spans="12:12" x14ac:dyDescent="0.2">
      <c r="L2735" s="188"/>
    </row>
    <row r="2736" spans="12:12" x14ac:dyDescent="0.2">
      <c r="L2736" s="188"/>
    </row>
    <row r="2737" spans="12:12" x14ac:dyDescent="0.2">
      <c r="L2737" s="188"/>
    </row>
    <row r="2738" spans="12:12" x14ac:dyDescent="0.2">
      <c r="L2738" s="188"/>
    </row>
    <row r="2739" spans="12:12" x14ac:dyDescent="0.2">
      <c r="L2739" s="188"/>
    </row>
    <row r="2740" spans="12:12" x14ac:dyDescent="0.2">
      <c r="L2740" s="188"/>
    </row>
    <row r="2741" spans="12:12" x14ac:dyDescent="0.2">
      <c r="L2741" s="188"/>
    </row>
    <row r="2742" spans="12:12" x14ac:dyDescent="0.2">
      <c r="L2742" s="188"/>
    </row>
    <row r="2743" spans="12:12" x14ac:dyDescent="0.2">
      <c r="L2743" s="188"/>
    </row>
    <row r="2744" spans="12:12" x14ac:dyDescent="0.2">
      <c r="L2744" s="188"/>
    </row>
    <row r="2745" spans="12:12" x14ac:dyDescent="0.2">
      <c r="L2745" s="188"/>
    </row>
    <row r="2746" spans="12:12" x14ac:dyDescent="0.2">
      <c r="L2746" s="188"/>
    </row>
    <row r="2747" spans="12:12" x14ac:dyDescent="0.2">
      <c r="L2747" s="188"/>
    </row>
    <row r="2748" spans="12:12" x14ac:dyDescent="0.2">
      <c r="L2748" s="188"/>
    </row>
    <row r="2749" spans="12:12" x14ac:dyDescent="0.2">
      <c r="L2749" s="188"/>
    </row>
    <row r="2750" spans="12:12" x14ac:dyDescent="0.2">
      <c r="L2750" s="188"/>
    </row>
    <row r="2751" spans="12:12" x14ac:dyDescent="0.2">
      <c r="L2751" s="188"/>
    </row>
    <row r="2752" spans="12:12" x14ac:dyDescent="0.2">
      <c r="L2752" s="188"/>
    </row>
    <row r="2753" spans="12:12" x14ac:dyDescent="0.2">
      <c r="L2753" s="188"/>
    </row>
    <row r="2754" spans="12:12" x14ac:dyDescent="0.2">
      <c r="L2754" s="188"/>
    </row>
    <row r="2755" spans="12:12" x14ac:dyDescent="0.2">
      <c r="L2755" s="188"/>
    </row>
    <row r="2756" spans="12:12" x14ac:dyDescent="0.2">
      <c r="L2756" s="188"/>
    </row>
    <row r="2757" spans="12:12" x14ac:dyDescent="0.2">
      <c r="L2757" s="188"/>
    </row>
    <row r="2758" spans="12:12" x14ac:dyDescent="0.2">
      <c r="L2758" s="188"/>
    </row>
    <row r="2759" spans="12:12" x14ac:dyDescent="0.2">
      <c r="L2759" s="188"/>
    </row>
    <row r="2760" spans="12:12" x14ac:dyDescent="0.2">
      <c r="L2760" s="188"/>
    </row>
    <row r="2761" spans="12:12" x14ac:dyDescent="0.2">
      <c r="L2761" s="188"/>
    </row>
    <row r="2762" spans="12:12" x14ac:dyDescent="0.2">
      <c r="L2762" s="188"/>
    </row>
    <row r="2763" spans="12:12" x14ac:dyDescent="0.2">
      <c r="L2763" s="188"/>
    </row>
    <row r="2764" spans="12:12" x14ac:dyDescent="0.2">
      <c r="L2764" s="188"/>
    </row>
    <row r="2765" spans="12:12" x14ac:dyDescent="0.2">
      <c r="L2765" s="188"/>
    </row>
    <row r="2766" spans="12:12" x14ac:dyDescent="0.2">
      <c r="L2766" s="188"/>
    </row>
    <row r="2767" spans="12:12" x14ac:dyDescent="0.2">
      <c r="L2767" s="188"/>
    </row>
    <row r="2768" spans="12:12" x14ac:dyDescent="0.2">
      <c r="L2768" s="188"/>
    </row>
    <row r="2769" spans="12:12" x14ac:dyDescent="0.2">
      <c r="L2769" s="188"/>
    </row>
    <row r="2770" spans="12:12" x14ac:dyDescent="0.2">
      <c r="L2770" s="188"/>
    </row>
    <row r="2771" spans="12:12" x14ac:dyDescent="0.2">
      <c r="L2771" s="188"/>
    </row>
    <row r="2772" spans="12:12" x14ac:dyDescent="0.2">
      <c r="L2772" s="188"/>
    </row>
    <row r="2773" spans="12:12" x14ac:dyDescent="0.2">
      <c r="L2773" s="188"/>
    </row>
    <row r="2774" spans="12:12" x14ac:dyDescent="0.2">
      <c r="L2774" s="188"/>
    </row>
    <row r="2775" spans="12:12" x14ac:dyDescent="0.2">
      <c r="L2775" s="188"/>
    </row>
    <row r="2776" spans="12:12" x14ac:dyDescent="0.2">
      <c r="L2776" s="188"/>
    </row>
    <row r="2777" spans="12:12" x14ac:dyDescent="0.2">
      <c r="L2777" s="188"/>
    </row>
    <row r="2778" spans="12:12" x14ac:dyDescent="0.2">
      <c r="L2778" s="188"/>
    </row>
    <row r="2779" spans="12:12" x14ac:dyDescent="0.2">
      <c r="L2779" s="188"/>
    </row>
    <row r="2780" spans="12:12" x14ac:dyDescent="0.2">
      <c r="L2780" s="188"/>
    </row>
    <row r="2781" spans="12:12" x14ac:dyDescent="0.2">
      <c r="L2781" s="188"/>
    </row>
    <row r="2782" spans="12:12" x14ac:dyDescent="0.2">
      <c r="L2782" s="188"/>
    </row>
    <row r="2783" spans="12:12" x14ac:dyDescent="0.2">
      <c r="L2783" s="188"/>
    </row>
    <row r="2784" spans="12:12" x14ac:dyDescent="0.2">
      <c r="L2784" s="188"/>
    </row>
    <row r="2785" spans="12:12" x14ac:dyDescent="0.2">
      <c r="L2785" s="188"/>
    </row>
    <row r="2786" spans="12:12" x14ac:dyDescent="0.2">
      <c r="L2786" s="188"/>
    </row>
    <row r="2787" spans="12:12" x14ac:dyDescent="0.2">
      <c r="L2787" s="188"/>
    </row>
    <row r="2788" spans="12:12" x14ac:dyDescent="0.2">
      <c r="L2788" s="188"/>
    </row>
    <row r="2789" spans="12:12" x14ac:dyDescent="0.2">
      <c r="L2789" s="188"/>
    </row>
    <row r="2790" spans="12:12" x14ac:dyDescent="0.2">
      <c r="L2790" s="188"/>
    </row>
    <row r="2791" spans="12:12" x14ac:dyDescent="0.2">
      <c r="L2791" s="188"/>
    </row>
    <row r="2792" spans="12:12" x14ac:dyDescent="0.2">
      <c r="L2792" s="188"/>
    </row>
    <row r="2793" spans="12:12" x14ac:dyDescent="0.2">
      <c r="L2793" s="188"/>
    </row>
    <row r="2794" spans="12:12" x14ac:dyDescent="0.2">
      <c r="L2794" s="188"/>
    </row>
    <row r="2795" spans="12:12" x14ac:dyDescent="0.2">
      <c r="L2795" s="188"/>
    </row>
    <row r="2796" spans="12:12" x14ac:dyDescent="0.2">
      <c r="L2796" s="188"/>
    </row>
    <row r="2797" spans="12:12" x14ac:dyDescent="0.2">
      <c r="L2797" s="188"/>
    </row>
    <row r="2798" spans="12:12" x14ac:dyDescent="0.2">
      <c r="L2798" s="188"/>
    </row>
    <row r="2799" spans="12:12" x14ac:dyDescent="0.2">
      <c r="L2799" s="188"/>
    </row>
    <row r="2800" spans="12:12" x14ac:dyDescent="0.2">
      <c r="L2800" s="188"/>
    </row>
    <row r="2801" spans="12:12" x14ac:dyDescent="0.2">
      <c r="L2801" s="188"/>
    </row>
    <row r="2802" spans="12:12" x14ac:dyDescent="0.2">
      <c r="L2802" s="188"/>
    </row>
    <row r="2803" spans="12:12" x14ac:dyDescent="0.2">
      <c r="L2803" s="188"/>
    </row>
    <row r="2804" spans="12:12" x14ac:dyDescent="0.2">
      <c r="L2804" s="188"/>
    </row>
    <row r="2805" spans="12:12" x14ac:dyDescent="0.2">
      <c r="L2805" s="188"/>
    </row>
    <row r="2806" spans="12:12" x14ac:dyDescent="0.2">
      <c r="L2806" s="171"/>
    </row>
    <row r="2807" spans="12:12" x14ac:dyDescent="0.2">
      <c r="L2807" s="171"/>
    </row>
    <row r="2808" spans="12:12" x14ac:dyDescent="0.2">
      <c r="L2808" s="171"/>
    </row>
    <row r="2809" spans="12:12" x14ac:dyDescent="0.2">
      <c r="L2809" s="171"/>
    </row>
    <row r="2810" spans="12:12" x14ac:dyDescent="0.2">
      <c r="L2810" s="171"/>
    </row>
    <row r="2811" spans="12:12" x14ac:dyDescent="0.2">
      <c r="L2811" s="171"/>
    </row>
    <row r="2812" spans="12:12" x14ac:dyDescent="0.2">
      <c r="L2812" s="171"/>
    </row>
    <row r="2813" spans="12:12" x14ac:dyDescent="0.2">
      <c r="L2813" s="171"/>
    </row>
    <row r="2814" spans="12:12" x14ac:dyDescent="0.2">
      <c r="L2814" s="171"/>
    </row>
    <row r="2815" spans="12:12" x14ac:dyDescent="0.2">
      <c r="L2815" s="171"/>
    </row>
    <row r="2816" spans="12:12" x14ac:dyDescent="0.2">
      <c r="L2816" s="171"/>
    </row>
    <row r="2817" spans="12:12" x14ac:dyDescent="0.2">
      <c r="L2817" s="171"/>
    </row>
    <row r="2818" spans="12:12" x14ac:dyDescent="0.2">
      <c r="L2818" s="171"/>
    </row>
    <row r="2819" spans="12:12" x14ac:dyDescent="0.2">
      <c r="L2819" s="171"/>
    </row>
    <row r="2820" spans="12:12" x14ac:dyDescent="0.2">
      <c r="L2820" s="171"/>
    </row>
    <row r="2821" spans="12:12" x14ac:dyDescent="0.2">
      <c r="L2821" s="171"/>
    </row>
    <row r="2822" spans="12:12" x14ac:dyDescent="0.2">
      <c r="L2822" s="171"/>
    </row>
    <row r="2823" spans="12:12" x14ac:dyDescent="0.2">
      <c r="L2823" s="171"/>
    </row>
    <row r="2824" spans="12:12" x14ac:dyDescent="0.2">
      <c r="L2824" s="171"/>
    </row>
    <row r="2825" spans="12:12" x14ac:dyDescent="0.2">
      <c r="L2825" s="171"/>
    </row>
    <row r="2826" spans="12:12" x14ac:dyDescent="0.2">
      <c r="L2826" s="171"/>
    </row>
    <row r="2827" spans="12:12" x14ac:dyDescent="0.2">
      <c r="L2827" s="171"/>
    </row>
    <row r="2828" spans="12:12" x14ac:dyDescent="0.2">
      <c r="L2828" s="171"/>
    </row>
    <row r="2829" spans="12:12" x14ac:dyDescent="0.2">
      <c r="L2829" s="171"/>
    </row>
    <row r="2830" spans="12:12" x14ac:dyDescent="0.2">
      <c r="L2830" s="171"/>
    </row>
    <row r="2831" spans="12:12" x14ac:dyDescent="0.2">
      <c r="L2831" s="171"/>
    </row>
    <row r="2832" spans="12:12" x14ac:dyDescent="0.2">
      <c r="L2832" s="171"/>
    </row>
    <row r="2833" spans="12:12" x14ac:dyDescent="0.2">
      <c r="L2833" s="171"/>
    </row>
    <row r="2834" spans="12:12" x14ac:dyDescent="0.2">
      <c r="L2834" s="171"/>
    </row>
    <row r="2835" spans="12:12" x14ac:dyDescent="0.2">
      <c r="L2835" s="171"/>
    </row>
    <row r="2836" spans="12:12" x14ac:dyDescent="0.2">
      <c r="L2836" s="171"/>
    </row>
    <row r="2837" spans="12:12" x14ac:dyDescent="0.2">
      <c r="L2837" s="171"/>
    </row>
    <row r="2838" spans="12:12" x14ac:dyDescent="0.2">
      <c r="L2838" s="171"/>
    </row>
    <row r="2839" spans="12:12" x14ac:dyDescent="0.2">
      <c r="L2839" s="171"/>
    </row>
    <row r="2840" spans="12:12" x14ac:dyDescent="0.2">
      <c r="L2840" s="171"/>
    </row>
    <row r="2841" spans="12:12" x14ac:dyDescent="0.2">
      <c r="L2841" s="171"/>
    </row>
    <row r="2842" spans="12:12" x14ac:dyDescent="0.2">
      <c r="L2842" s="171"/>
    </row>
    <row r="2843" spans="12:12" x14ac:dyDescent="0.2">
      <c r="L2843" s="171"/>
    </row>
    <row r="2844" spans="12:12" x14ac:dyDescent="0.2">
      <c r="L2844" s="171"/>
    </row>
    <row r="2845" spans="12:12" x14ac:dyDescent="0.2">
      <c r="L2845" s="171"/>
    </row>
    <row r="2846" spans="12:12" x14ac:dyDescent="0.2">
      <c r="L2846" s="171"/>
    </row>
    <row r="2847" spans="12:12" x14ac:dyDescent="0.2">
      <c r="L2847" s="171"/>
    </row>
    <row r="2848" spans="12:12" x14ac:dyDescent="0.2">
      <c r="L2848" s="171"/>
    </row>
    <row r="2849" spans="12:12" x14ac:dyDescent="0.2">
      <c r="L2849" s="171"/>
    </row>
    <row r="2850" spans="12:12" x14ac:dyDescent="0.2">
      <c r="L2850" s="171"/>
    </row>
    <row r="2851" spans="12:12" x14ac:dyDescent="0.2">
      <c r="L2851" s="171"/>
    </row>
    <row r="2852" spans="12:12" x14ac:dyDescent="0.2">
      <c r="L2852" s="171"/>
    </row>
    <row r="2853" spans="12:12" x14ac:dyDescent="0.2">
      <c r="L2853" s="171"/>
    </row>
    <row r="2854" spans="12:12" x14ac:dyDescent="0.2">
      <c r="L2854" s="171"/>
    </row>
    <row r="2855" spans="12:12" x14ac:dyDescent="0.2">
      <c r="L2855" s="171"/>
    </row>
    <row r="2856" spans="12:12" x14ac:dyDescent="0.2">
      <c r="L2856" s="171"/>
    </row>
    <row r="2857" spans="12:12" x14ac:dyDescent="0.2">
      <c r="L2857" s="171"/>
    </row>
    <row r="2858" spans="12:12" x14ac:dyDescent="0.2">
      <c r="L2858" s="171"/>
    </row>
    <row r="2859" spans="12:12" x14ac:dyDescent="0.2">
      <c r="L2859" s="171"/>
    </row>
    <row r="2860" spans="12:12" x14ac:dyDescent="0.2">
      <c r="L2860" s="171"/>
    </row>
    <row r="2861" spans="12:12" x14ac:dyDescent="0.2">
      <c r="L2861" s="171"/>
    </row>
    <row r="2862" spans="12:12" x14ac:dyDescent="0.2">
      <c r="L2862" s="171"/>
    </row>
    <row r="2863" spans="12:12" x14ac:dyDescent="0.2">
      <c r="L2863" s="171"/>
    </row>
    <row r="2864" spans="12:12" x14ac:dyDescent="0.2">
      <c r="L2864" s="171"/>
    </row>
    <row r="2865" spans="12:12" x14ac:dyDescent="0.2">
      <c r="L2865" s="171"/>
    </row>
    <row r="2866" spans="12:12" x14ac:dyDescent="0.2">
      <c r="L2866" s="171"/>
    </row>
    <row r="2867" spans="12:12" x14ac:dyDescent="0.2">
      <c r="L2867" s="171"/>
    </row>
    <row r="2868" spans="12:12" x14ac:dyDescent="0.2">
      <c r="L2868" s="171"/>
    </row>
    <row r="2869" spans="12:12" x14ac:dyDescent="0.2">
      <c r="L2869" s="171"/>
    </row>
    <row r="2870" spans="12:12" x14ac:dyDescent="0.2">
      <c r="L2870" s="171"/>
    </row>
    <row r="2871" spans="12:12" x14ac:dyDescent="0.2">
      <c r="L2871" s="171"/>
    </row>
    <row r="2872" spans="12:12" x14ac:dyDescent="0.2">
      <c r="L2872" s="171"/>
    </row>
    <row r="2873" spans="12:12" x14ac:dyDescent="0.2">
      <c r="L2873" s="171"/>
    </row>
    <row r="2874" spans="12:12" x14ac:dyDescent="0.2">
      <c r="L2874" s="171"/>
    </row>
    <row r="2875" spans="12:12" x14ac:dyDescent="0.2">
      <c r="L2875" s="171"/>
    </row>
    <row r="2876" spans="12:12" x14ac:dyDescent="0.2">
      <c r="L2876" s="171"/>
    </row>
    <row r="2877" spans="12:12" x14ac:dyDescent="0.2">
      <c r="L2877" s="171"/>
    </row>
    <row r="2878" spans="12:12" x14ac:dyDescent="0.2">
      <c r="L2878" s="171"/>
    </row>
    <row r="2879" spans="12:12" x14ac:dyDescent="0.2">
      <c r="L2879" s="171"/>
    </row>
    <row r="2880" spans="12:12" x14ac:dyDescent="0.2">
      <c r="L2880" s="171"/>
    </row>
    <row r="2881" spans="12:12" x14ac:dyDescent="0.2">
      <c r="L2881" s="171"/>
    </row>
    <row r="2882" spans="12:12" x14ac:dyDescent="0.2">
      <c r="L2882" s="171"/>
    </row>
    <row r="2883" spans="12:12" x14ac:dyDescent="0.2">
      <c r="L2883" s="171"/>
    </row>
    <row r="2884" spans="12:12" x14ac:dyDescent="0.2">
      <c r="L2884" s="171"/>
    </row>
    <row r="2885" spans="12:12" x14ac:dyDescent="0.2">
      <c r="L2885" s="171"/>
    </row>
    <row r="2886" spans="12:12" x14ac:dyDescent="0.2">
      <c r="L2886" s="171"/>
    </row>
    <row r="2887" spans="12:12" x14ac:dyDescent="0.2">
      <c r="L2887" s="171"/>
    </row>
    <row r="2888" spans="12:12" x14ac:dyDescent="0.2">
      <c r="L2888" s="171"/>
    </row>
    <row r="2889" spans="12:12" x14ac:dyDescent="0.2">
      <c r="L2889" s="171"/>
    </row>
    <row r="2890" spans="12:12" x14ac:dyDescent="0.2">
      <c r="L2890" s="171"/>
    </row>
    <row r="2891" spans="12:12" x14ac:dyDescent="0.2">
      <c r="L2891" s="171"/>
    </row>
    <row r="2892" spans="12:12" x14ac:dyDescent="0.2">
      <c r="L2892" s="171"/>
    </row>
    <row r="2893" spans="12:12" x14ac:dyDescent="0.2">
      <c r="L2893" s="171"/>
    </row>
    <row r="2894" spans="12:12" x14ac:dyDescent="0.2">
      <c r="L2894" s="171"/>
    </row>
    <row r="2895" spans="12:12" x14ac:dyDescent="0.2">
      <c r="L2895" s="171"/>
    </row>
    <row r="2896" spans="12:12" x14ac:dyDescent="0.2">
      <c r="L2896" s="171"/>
    </row>
    <row r="2897" spans="12:12" x14ac:dyDescent="0.2">
      <c r="L2897" s="171"/>
    </row>
    <row r="2898" spans="12:12" x14ac:dyDescent="0.2">
      <c r="L2898" s="171"/>
    </row>
    <row r="2899" spans="12:12" x14ac:dyDescent="0.2">
      <c r="L2899" s="171"/>
    </row>
    <row r="2900" spans="12:12" x14ac:dyDescent="0.2">
      <c r="L2900" s="171"/>
    </row>
    <row r="2901" spans="12:12" x14ac:dyDescent="0.2">
      <c r="L2901" s="171"/>
    </row>
    <row r="2902" spans="12:12" x14ac:dyDescent="0.2">
      <c r="L2902" s="171"/>
    </row>
    <row r="2903" spans="12:12" x14ac:dyDescent="0.2">
      <c r="L2903" s="171"/>
    </row>
    <row r="2904" spans="12:12" x14ac:dyDescent="0.2">
      <c r="L2904" s="171"/>
    </row>
    <row r="2905" spans="12:12" x14ac:dyDescent="0.2">
      <c r="L2905" s="171"/>
    </row>
    <row r="2906" spans="12:12" x14ac:dyDescent="0.2">
      <c r="L2906" s="171"/>
    </row>
    <row r="2907" spans="12:12" x14ac:dyDescent="0.2">
      <c r="L2907" s="171"/>
    </row>
    <row r="2908" spans="12:12" x14ac:dyDescent="0.2">
      <c r="L2908" s="171"/>
    </row>
    <row r="2909" spans="12:12" x14ac:dyDescent="0.2">
      <c r="L2909" s="171"/>
    </row>
    <row r="2910" spans="12:12" x14ac:dyDescent="0.2">
      <c r="L2910" s="171"/>
    </row>
    <row r="2911" spans="12:12" x14ac:dyDescent="0.2">
      <c r="L2911" s="171"/>
    </row>
    <row r="2912" spans="12:12" x14ac:dyDescent="0.2">
      <c r="L2912" s="171"/>
    </row>
    <row r="2913" spans="12:12" x14ac:dyDescent="0.2">
      <c r="L2913" s="171"/>
    </row>
    <row r="2914" spans="12:12" x14ac:dyDescent="0.2">
      <c r="L2914" s="171"/>
    </row>
    <row r="2915" spans="12:12" x14ac:dyDescent="0.2">
      <c r="L2915" s="171"/>
    </row>
    <row r="2916" spans="12:12" x14ac:dyDescent="0.2">
      <c r="L2916" s="171"/>
    </row>
    <row r="2917" spans="12:12" x14ac:dyDescent="0.2">
      <c r="L2917" s="171"/>
    </row>
    <row r="2918" spans="12:12" x14ac:dyDescent="0.2">
      <c r="L2918" s="171"/>
    </row>
    <row r="2919" spans="12:12" x14ac:dyDescent="0.2">
      <c r="L2919" s="171"/>
    </row>
    <row r="2920" spans="12:12" x14ac:dyDescent="0.2">
      <c r="L2920" s="171"/>
    </row>
    <row r="2921" spans="12:12" x14ac:dyDescent="0.2">
      <c r="L2921" s="171"/>
    </row>
    <row r="2922" spans="12:12" x14ac:dyDescent="0.2">
      <c r="L2922" s="171"/>
    </row>
    <row r="2923" spans="12:12" x14ac:dyDescent="0.2">
      <c r="L2923" s="171"/>
    </row>
    <row r="2924" spans="12:12" x14ac:dyDescent="0.2">
      <c r="L2924" s="171"/>
    </row>
    <row r="2925" spans="12:12" x14ac:dyDescent="0.2">
      <c r="L2925" s="171"/>
    </row>
    <row r="2926" spans="12:12" x14ac:dyDescent="0.2">
      <c r="L2926" s="171"/>
    </row>
    <row r="2927" spans="12:12" x14ac:dyDescent="0.2">
      <c r="L2927" s="171"/>
    </row>
    <row r="2928" spans="12:12" x14ac:dyDescent="0.2">
      <c r="L2928" s="171"/>
    </row>
    <row r="2929" spans="12:12" x14ac:dyDescent="0.2">
      <c r="L2929" s="171"/>
    </row>
    <row r="2930" spans="12:12" x14ac:dyDescent="0.2">
      <c r="L2930" s="171"/>
    </row>
    <row r="2931" spans="12:12" x14ac:dyDescent="0.2">
      <c r="L2931" s="171"/>
    </row>
    <row r="2932" spans="12:12" x14ac:dyDescent="0.2">
      <c r="L2932" s="171"/>
    </row>
    <row r="2933" spans="12:12" x14ac:dyDescent="0.2">
      <c r="L2933" s="171"/>
    </row>
    <row r="2934" spans="12:12" x14ac:dyDescent="0.2">
      <c r="L2934" s="171"/>
    </row>
    <row r="2935" spans="12:12" x14ac:dyDescent="0.2">
      <c r="L2935" s="171"/>
    </row>
    <row r="2936" spans="12:12" x14ac:dyDescent="0.2">
      <c r="L2936" s="171"/>
    </row>
    <row r="2937" spans="12:12" x14ac:dyDescent="0.2">
      <c r="L2937" s="171"/>
    </row>
    <row r="2938" spans="12:12" x14ac:dyDescent="0.2">
      <c r="L2938" s="171"/>
    </row>
    <row r="2939" spans="12:12" x14ac:dyDescent="0.2">
      <c r="L2939" s="171"/>
    </row>
    <row r="2940" spans="12:12" x14ac:dyDescent="0.2">
      <c r="L2940" s="171"/>
    </row>
    <row r="2941" spans="12:12" x14ac:dyDescent="0.2">
      <c r="L2941" s="171"/>
    </row>
    <row r="2942" spans="12:12" x14ac:dyDescent="0.2">
      <c r="L2942" s="171"/>
    </row>
    <row r="2943" spans="12:12" x14ac:dyDescent="0.2">
      <c r="L2943" s="171"/>
    </row>
    <row r="2944" spans="12:12" x14ac:dyDescent="0.2">
      <c r="L2944" s="171"/>
    </row>
    <row r="2945" spans="12:12" x14ac:dyDescent="0.2">
      <c r="L2945" s="171"/>
    </row>
    <row r="2946" spans="12:12" x14ac:dyDescent="0.2">
      <c r="L2946" s="171"/>
    </row>
    <row r="2947" spans="12:12" x14ac:dyDescent="0.2">
      <c r="L2947" s="171"/>
    </row>
    <row r="2948" spans="12:12" x14ac:dyDescent="0.2">
      <c r="L2948" s="171"/>
    </row>
  </sheetData>
  <sortState ref="T11:U45">
    <sortCondition ref="T11:T45"/>
  </sortState>
  <printOptions horizontalCentered="1"/>
  <pageMargins left="0.75" right="0.75" top="0.5" bottom="0" header="0.5" footer="0.5"/>
  <pageSetup scale="46" fitToHeight="10" orientation="landscape" r:id="rId1"/>
  <headerFooter alignWithMargins="0">
    <oddFooter>&amp;L&amp;G</oddFooter>
  </headerFooter>
  <drawing r:id="rId2"/>
  <legacyDrawingHF r:id="rId3"/>
  <tableParts count="1">
    <tablePart r:id="rId4"/>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5"/>
  <sheetViews>
    <sheetView workbookViewId="0"/>
  </sheetViews>
  <sheetFormatPr defaultRowHeight="12.75" x14ac:dyDescent="0.2"/>
  <sheetData>
    <row r="1" spans="1:12" ht="15.75" x14ac:dyDescent="0.25">
      <c r="A1" s="5" t="s">
        <v>84</v>
      </c>
      <c r="B1" s="6"/>
    </row>
    <row r="2" spans="1:12" x14ac:dyDescent="0.2">
      <c r="B2" s="6"/>
    </row>
    <row r="3" spans="1:12" ht="12.75" customHeight="1" x14ac:dyDescent="0.2">
      <c r="A3" s="202" t="s">
        <v>419</v>
      </c>
      <c r="B3" s="202"/>
      <c r="C3" s="202"/>
      <c r="D3" s="202"/>
      <c r="E3" s="202"/>
      <c r="F3" s="202"/>
      <c r="G3" s="202"/>
      <c r="H3" s="202"/>
      <c r="I3" s="202"/>
      <c r="J3" s="202"/>
      <c r="K3" s="202"/>
      <c r="L3" s="202"/>
    </row>
    <row r="4" spans="1:12" x14ac:dyDescent="0.2">
      <c r="A4" s="202"/>
      <c r="B4" s="202"/>
      <c r="C4" s="202"/>
      <c r="D4" s="202"/>
      <c r="E4" s="202"/>
      <c r="F4" s="202"/>
      <c r="G4" s="202"/>
      <c r="H4" s="202"/>
      <c r="I4" s="202"/>
      <c r="J4" s="202"/>
      <c r="K4" s="202"/>
      <c r="L4" s="202"/>
    </row>
    <row r="5" spans="1:12" x14ac:dyDescent="0.2">
      <c r="A5" s="101"/>
      <c r="B5" s="101"/>
      <c r="C5" s="101"/>
      <c r="D5" s="101"/>
      <c r="E5" s="101"/>
      <c r="F5" s="101"/>
      <c r="G5" s="101"/>
      <c r="H5" s="101"/>
      <c r="I5" s="101"/>
      <c r="J5" s="101"/>
      <c r="K5" s="101"/>
      <c r="L5" s="101"/>
    </row>
    <row r="7" spans="1:12" ht="12.75" customHeight="1" x14ac:dyDescent="0.2">
      <c r="A7" s="202" t="s">
        <v>103</v>
      </c>
      <c r="B7" s="202"/>
      <c r="C7" s="202"/>
      <c r="D7" s="202"/>
      <c r="E7" s="202"/>
      <c r="F7" s="202"/>
      <c r="G7" s="202"/>
      <c r="H7" s="202"/>
      <c r="I7" s="202"/>
      <c r="J7" s="202"/>
      <c r="K7" s="202"/>
      <c r="L7" s="202"/>
    </row>
    <row r="8" spans="1:12" x14ac:dyDescent="0.2">
      <c r="A8" s="202"/>
      <c r="B8" s="202"/>
      <c r="C8" s="202"/>
      <c r="D8" s="202"/>
      <c r="E8" s="202"/>
      <c r="F8" s="202"/>
      <c r="G8" s="202"/>
      <c r="H8" s="202"/>
      <c r="I8" s="202"/>
      <c r="J8" s="202"/>
      <c r="K8" s="202"/>
      <c r="L8" s="202"/>
    </row>
    <row r="9" spans="1:12" x14ac:dyDescent="0.2">
      <c r="A9" s="101"/>
      <c r="B9" s="101"/>
      <c r="C9" s="101"/>
      <c r="D9" s="101"/>
      <c r="E9" s="101"/>
      <c r="F9" s="101"/>
      <c r="G9" s="101"/>
      <c r="H9" s="101"/>
      <c r="I9" s="101"/>
      <c r="J9" s="101"/>
      <c r="K9" s="101"/>
      <c r="L9" s="101"/>
    </row>
    <row r="10" spans="1:12" x14ac:dyDescent="0.2">
      <c r="A10" s="10"/>
    </row>
    <row r="11" spans="1:12" s="19" customFormat="1" ht="12.75" customHeight="1" x14ac:dyDescent="0.2">
      <c r="A11" s="205" t="s">
        <v>104</v>
      </c>
      <c r="B11" s="205"/>
      <c r="C11" s="205"/>
      <c r="D11" s="205"/>
      <c r="E11" s="205"/>
      <c r="F11" s="205"/>
      <c r="G11" s="205"/>
      <c r="H11" s="205"/>
      <c r="I11" s="205"/>
      <c r="J11" s="205"/>
      <c r="K11" s="205"/>
      <c r="L11" s="205"/>
    </row>
    <row r="12" spans="1:12" s="19" customFormat="1" x14ac:dyDescent="0.2">
      <c r="A12" s="205"/>
      <c r="B12" s="205"/>
      <c r="C12" s="205"/>
      <c r="D12" s="205"/>
      <c r="E12" s="205"/>
      <c r="F12" s="205"/>
      <c r="G12" s="205"/>
      <c r="H12" s="205"/>
      <c r="I12" s="205"/>
      <c r="J12" s="205"/>
      <c r="K12" s="205"/>
      <c r="L12" s="205"/>
    </row>
    <row r="13" spans="1:12" s="19" customFormat="1" x14ac:dyDescent="0.2">
      <c r="A13" s="202"/>
      <c r="B13" s="202"/>
      <c r="C13" s="202"/>
      <c r="D13" s="202"/>
      <c r="E13" s="202"/>
      <c r="F13" s="202"/>
      <c r="G13" s="202"/>
      <c r="H13" s="202"/>
      <c r="I13" s="202"/>
      <c r="J13" s="202"/>
      <c r="K13" s="202"/>
      <c r="L13" s="202"/>
    </row>
    <row r="14" spans="1:12" s="38" customFormat="1" x14ac:dyDescent="0.2"/>
    <row r="15" spans="1:12" s="38" customFormat="1" x14ac:dyDescent="0.2">
      <c r="A15" s="205" t="s">
        <v>97</v>
      </c>
      <c r="B15" s="205"/>
      <c r="C15" s="205"/>
      <c r="D15" s="205"/>
      <c r="E15" s="205"/>
      <c r="F15" s="205"/>
      <c r="G15" s="205"/>
      <c r="H15" s="205"/>
      <c r="I15" s="205"/>
      <c r="J15" s="205"/>
      <c r="K15" s="205"/>
      <c r="L15" s="205"/>
    </row>
    <row r="16" spans="1:12" s="38" customFormat="1" x14ac:dyDescent="0.2">
      <c r="A16" s="205"/>
      <c r="B16" s="205"/>
      <c r="C16" s="205"/>
      <c r="D16" s="205"/>
      <c r="E16" s="205"/>
      <c r="F16" s="205"/>
      <c r="G16" s="205"/>
      <c r="H16" s="205"/>
      <c r="I16" s="205"/>
      <c r="J16" s="205"/>
      <c r="K16" s="205"/>
      <c r="L16" s="205"/>
    </row>
    <row r="17" spans="1:12" s="38" customFormat="1" x14ac:dyDescent="0.2">
      <c r="A17" s="109"/>
      <c r="B17" s="109"/>
      <c r="C17" s="109"/>
      <c r="D17" s="109"/>
      <c r="E17" s="109"/>
      <c r="F17" s="109"/>
      <c r="G17" s="109"/>
      <c r="H17" s="109"/>
      <c r="I17" s="109"/>
      <c r="J17" s="109"/>
      <c r="K17" s="109"/>
      <c r="L17" s="109"/>
    </row>
    <row r="18" spans="1:12" s="38" customFormat="1" x14ac:dyDescent="0.2">
      <c r="A18" s="109"/>
      <c r="B18" s="109"/>
      <c r="C18" s="109"/>
      <c r="D18" s="109"/>
      <c r="E18" s="109"/>
      <c r="F18" s="109"/>
      <c r="G18" s="109"/>
      <c r="H18" s="109"/>
      <c r="I18" s="109"/>
      <c r="J18" s="109"/>
      <c r="K18" s="109"/>
      <c r="L18" s="109"/>
    </row>
    <row r="19" spans="1:12" s="38" customFormat="1" x14ac:dyDescent="0.2">
      <c r="A19" s="205" t="s">
        <v>102</v>
      </c>
      <c r="B19" s="205"/>
      <c r="C19" s="205"/>
      <c r="D19" s="205"/>
      <c r="E19" s="205"/>
      <c r="F19" s="205"/>
      <c r="G19" s="205"/>
      <c r="H19" s="205"/>
      <c r="I19" s="205"/>
      <c r="J19" s="205"/>
      <c r="K19" s="205"/>
      <c r="L19" s="205"/>
    </row>
    <row r="20" spans="1:12" s="38" customFormat="1" x14ac:dyDescent="0.2">
      <c r="A20" s="205"/>
      <c r="B20" s="205"/>
      <c r="C20" s="205"/>
      <c r="D20" s="205"/>
      <c r="E20" s="205"/>
      <c r="F20" s="205"/>
      <c r="G20" s="205"/>
      <c r="H20" s="205"/>
      <c r="I20" s="205"/>
      <c r="J20" s="205"/>
      <c r="K20" s="205"/>
      <c r="L20" s="205"/>
    </row>
    <row r="21" spans="1:12" s="38" customFormat="1" x14ac:dyDescent="0.2">
      <c r="A21" s="178"/>
      <c r="B21" s="178"/>
      <c r="C21" s="178"/>
      <c r="D21" s="178"/>
      <c r="E21" s="178"/>
      <c r="F21" s="178"/>
      <c r="G21" s="178"/>
      <c r="H21" s="178"/>
      <c r="I21" s="178"/>
      <c r="J21" s="178"/>
      <c r="K21" s="178"/>
      <c r="L21" s="178"/>
    </row>
    <row r="22" spans="1:12" s="38" customFormat="1" x14ac:dyDescent="0.2">
      <c r="A22" s="177"/>
      <c r="B22" s="177"/>
      <c r="C22" s="177"/>
      <c r="D22" s="177"/>
      <c r="E22" s="177"/>
      <c r="F22" s="177"/>
      <c r="G22" s="177"/>
      <c r="H22" s="177"/>
      <c r="I22" s="177"/>
      <c r="J22" s="177"/>
      <c r="K22" s="177"/>
      <c r="L22" s="177"/>
    </row>
    <row r="23" spans="1:12" s="38" customFormat="1" x14ac:dyDescent="0.2">
      <c r="A23" s="205" t="s">
        <v>427</v>
      </c>
      <c r="B23" s="205"/>
      <c r="C23" s="205"/>
      <c r="D23" s="205"/>
      <c r="E23" s="205"/>
      <c r="F23" s="205"/>
      <c r="G23" s="205"/>
      <c r="H23" s="205"/>
      <c r="I23" s="205"/>
      <c r="J23" s="205"/>
      <c r="K23" s="205"/>
      <c r="L23" s="205"/>
    </row>
    <row r="24" spans="1:12" s="38" customFormat="1" x14ac:dyDescent="0.2">
      <c r="A24" s="205"/>
      <c r="B24" s="205"/>
      <c r="C24" s="205"/>
      <c r="D24" s="205"/>
      <c r="E24" s="205"/>
      <c r="F24" s="205"/>
      <c r="G24" s="205"/>
      <c r="H24" s="205"/>
      <c r="I24" s="205"/>
      <c r="J24" s="205"/>
      <c r="K24" s="205"/>
      <c r="L24" s="205"/>
    </row>
    <row r="25" spans="1:12" s="38" customFormat="1" x14ac:dyDescent="0.2">
      <c r="A25" s="118"/>
      <c r="B25" s="118"/>
      <c r="C25" s="118"/>
      <c r="D25" s="118"/>
      <c r="E25" s="118"/>
      <c r="F25" s="118"/>
      <c r="G25" s="118"/>
      <c r="H25" s="118"/>
      <c r="I25" s="118"/>
      <c r="J25" s="118"/>
      <c r="K25" s="118"/>
      <c r="L25" s="118"/>
    </row>
    <row r="26" spans="1:12" x14ac:dyDescent="0.2">
      <c r="A26" s="38"/>
      <c r="B26" s="38"/>
      <c r="C26" s="38"/>
      <c r="D26" s="38"/>
      <c r="E26" s="38"/>
      <c r="F26" s="38"/>
      <c r="G26" s="38"/>
      <c r="H26" s="38"/>
      <c r="I26" s="38"/>
      <c r="J26" s="38"/>
      <c r="K26" s="38"/>
      <c r="L26" s="38"/>
    </row>
    <row r="27" spans="1:12" x14ac:dyDescent="0.2">
      <c r="A27" s="202" t="s">
        <v>128</v>
      </c>
      <c r="B27" s="202"/>
      <c r="C27" s="202"/>
      <c r="D27" s="202"/>
      <c r="E27" s="202"/>
      <c r="F27" s="202"/>
      <c r="G27" s="202"/>
      <c r="H27" s="202"/>
      <c r="I27" s="202"/>
      <c r="J27" s="202"/>
      <c r="K27" s="202"/>
      <c r="L27" s="202"/>
    </row>
    <row r="28" spans="1:12" x14ac:dyDescent="0.2">
      <c r="A28" s="202"/>
      <c r="B28" s="202"/>
      <c r="C28" s="202"/>
      <c r="D28" s="202"/>
      <c r="E28" s="202"/>
      <c r="F28" s="202"/>
      <c r="G28" s="202"/>
      <c r="H28" s="202"/>
      <c r="I28" s="202"/>
      <c r="J28" s="202"/>
      <c r="K28" s="202"/>
      <c r="L28" s="202"/>
    </row>
    <row r="29" spans="1:12" x14ac:dyDescent="0.2">
      <c r="A29" s="202"/>
      <c r="B29" s="202"/>
      <c r="C29" s="202"/>
      <c r="D29" s="202"/>
      <c r="E29" s="202"/>
      <c r="F29" s="202"/>
      <c r="G29" s="202"/>
      <c r="H29" s="202"/>
      <c r="I29" s="202"/>
      <c r="J29" s="202"/>
      <c r="K29" s="202"/>
      <c r="L29" s="202"/>
    </row>
    <row r="30" spans="1:12" ht="12.75" customHeight="1" x14ac:dyDescent="0.2">
      <c r="A30" s="202"/>
      <c r="B30" s="202"/>
      <c r="C30" s="202"/>
      <c r="D30" s="202"/>
      <c r="E30" s="202"/>
      <c r="F30" s="202"/>
      <c r="G30" s="202"/>
      <c r="H30" s="202"/>
      <c r="I30" s="202"/>
      <c r="J30" s="202"/>
      <c r="K30" s="202"/>
      <c r="L30" s="202"/>
    </row>
    <row r="31" spans="1:12" x14ac:dyDescent="0.2">
      <c r="A31" s="102"/>
      <c r="B31" s="102"/>
      <c r="C31" s="102"/>
      <c r="D31" s="102"/>
      <c r="E31" s="102"/>
      <c r="F31" s="102"/>
      <c r="G31" s="102"/>
      <c r="H31" s="102"/>
      <c r="I31" s="102"/>
      <c r="J31" s="102"/>
      <c r="K31" s="102"/>
      <c r="L31" s="102"/>
    </row>
    <row r="32" spans="1:12" ht="12" customHeight="1" x14ac:dyDescent="0.2"/>
    <row r="33" spans="1:12" s="38" customFormat="1" ht="12" customHeight="1" x14ac:dyDescent="0.2">
      <c r="A33" s="202" t="s">
        <v>129</v>
      </c>
      <c r="B33" s="202"/>
      <c r="C33" s="202"/>
      <c r="D33" s="202"/>
      <c r="E33" s="202"/>
      <c r="F33" s="202"/>
      <c r="G33" s="202"/>
      <c r="H33" s="202"/>
      <c r="I33" s="202"/>
      <c r="J33" s="202"/>
      <c r="K33" s="202"/>
      <c r="L33" s="202"/>
    </row>
    <row r="34" spans="1:12" x14ac:dyDescent="0.2">
      <c r="A34" s="202"/>
      <c r="B34" s="202"/>
      <c r="C34" s="202"/>
      <c r="D34" s="202"/>
      <c r="E34" s="202"/>
      <c r="F34" s="202"/>
      <c r="G34" s="202"/>
      <c r="H34" s="202"/>
      <c r="I34" s="202"/>
      <c r="J34" s="202"/>
      <c r="K34" s="202"/>
      <c r="L34" s="202"/>
    </row>
    <row r="35" spans="1:12" x14ac:dyDescent="0.2">
      <c r="A35" s="202"/>
      <c r="B35" s="202"/>
      <c r="C35" s="202"/>
      <c r="D35" s="202"/>
      <c r="E35" s="202"/>
      <c r="F35" s="202"/>
      <c r="G35" s="202"/>
      <c r="H35" s="202"/>
      <c r="I35" s="202"/>
      <c r="J35" s="202"/>
      <c r="K35" s="202"/>
      <c r="L35" s="202"/>
    </row>
    <row r="36" spans="1:12" x14ac:dyDescent="0.2">
      <c r="A36" s="103"/>
      <c r="B36" s="103"/>
      <c r="C36" s="103"/>
      <c r="D36" s="103"/>
      <c r="E36" s="103"/>
      <c r="F36" s="103"/>
      <c r="G36" s="103"/>
      <c r="H36" s="103"/>
      <c r="I36" s="103"/>
      <c r="J36" s="103"/>
      <c r="K36" s="103"/>
      <c r="L36" s="103"/>
    </row>
    <row r="38" spans="1:12" x14ac:dyDescent="0.2">
      <c r="A38" s="202" t="s">
        <v>130</v>
      </c>
      <c r="B38" s="202"/>
      <c r="C38" s="202"/>
      <c r="D38" s="202"/>
      <c r="E38" s="202"/>
      <c r="F38" s="202"/>
      <c r="G38" s="202"/>
      <c r="H38" s="202"/>
      <c r="I38" s="202"/>
      <c r="J38" s="202"/>
      <c r="K38" s="202"/>
      <c r="L38" s="202"/>
    </row>
    <row r="39" spans="1:12" x14ac:dyDescent="0.2">
      <c r="A39" s="202"/>
      <c r="B39" s="202"/>
      <c r="C39" s="202"/>
      <c r="D39" s="202"/>
      <c r="E39" s="202"/>
      <c r="F39" s="202"/>
      <c r="G39" s="202"/>
      <c r="H39" s="202"/>
      <c r="I39" s="202"/>
      <c r="J39" s="202"/>
      <c r="K39" s="202"/>
      <c r="L39" s="202"/>
    </row>
    <row r="40" spans="1:12" x14ac:dyDescent="0.2">
      <c r="A40" s="19"/>
    </row>
    <row r="41" spans="1:12" x14ac:dyDescent="0.2">
      <c r="A41" s="2"/>
    </row>
    <row r="42" spans="1:12" s="38" customFormat="1" x14ac:dyDescent="0.2">
      <c r="A42" s="202" t="s">
        <v>131</v>
      </c>
      <c r="B42" s="202"/>
      <c r="C42" s="202"/>
      <c r="D42" s="202"/>
      <c r="E42" s="202"/>
      <c r="F42" s="202"/>
      <c r="G42" s="202"/>
      <c r="H42" s="202"/>
      <c r="I42" s="202"/>
      <c r="J42" s="202"/>
      <c r="K42" s="202"/>
      <c r="L42" s="202"/>
    </row>
    <row r="43" spans="1:12" s="38" customFormat="1" x14ac:dyDescent="0.2">
      <c r="A43" s="202"/>
      <c r="B43" s="202"/>
      <c r="C43" s="202"/>
      <c r="D43" s="202"/>
      <c r="E43" s="202"/>
      <c r="F43" s="202"/>
      <c r="G43" s="202"/>
      <c r="H43" s="202"/>
      <c r="I43" s="202"/>
      <c r="J43" s="202"/>
      <c r="K43" s="202"/>
      <c r="L43" s="202"/>
    </row>
    <row r="44" spans="1:12" s="38" customFormat="1" x14ac:dyDescent="0.2">
      <c r="A44" s="2"/>
      <c r="B44"/>
      <c r="C44"/>
      <c r="D44"/>
      <c r="E44"/>
      <c r="F44"/>
      <c r="G44"/>
      <c r="H44"/>
      <c r="I44"/>
      <c r="J44"/>
      <c r="K44"/>
      <c r="L44"/>
    </row>
    <row r="45" spans="1:12" s="38" customFormat="1" x14ac:dyDescent="0.2"/>
    <row r="46" spans="1:12" s="38" customFormat="1" x14ac:dyDescent="0.2">
      <c r="A46" s="203" t="s">
        <v>132</v>
      </c>
      <c r="B46" s="203"/>
      <c r="C46" s="203"/>
      <c r="D46" s="203"/>
      <c r="E46" s="203"/>
      <c r="F46" s="203"/>
      <c r="G46" s="203"/>
      <c r="H46" s="203"/>
      <c r="I46" s="203"/>
      <c r="J46" s="203"/>
      <c r="K46" s="203"/>
      <c r="L46" s="203"/>
    </row>
    <row r="47" spans="1:12" x14ac:dyDescent="0.2">
      <c r="A47" s="19"/>
      <c r="B47" s="38"/>
      <c r="C47" s="38"/>
      <c r="D47" s="38"/>
      <c r="E47" s="38"/>
      <c r="F47" s="38"/>
      <c r="G47" s="38"/>
      <c r="H47" s="38"/>
      <c r="I47" s="38"/>
      <c r="J47" s="38"/>
      <c r="K47" s="38"/>
      <c r="L47" s="38"/>
    </row>
    <row r="48" spans="1:12" x14ac:dyDescent="0.2">
      <c r="A48" s="2"/>
      <c r="B48" s="38"/>
      <c r="C48" s="38"/>
      <c r="D48" s="38"/>
      <c r="E48" s="38"/>
      <c r="F48" s="38"/>
      <c r="G48" s="38"/>
      <c r="H48" s="38"/>
      <c r="I48" s="38"/>
      <c r="J48" s="38"/>
      <c r="K48" s="38"/>
      <c r="L48" s="38"/>
    </row>
    <row r="49" spans="1:12" x14ac:dyDescent="0.2">
      <c r="A49" s="204" t="s">
        <v>133</v>
      </c>
      <c r="B49" s="204"/>
      <c r="C49" s="204"/>
      <c r="D49" s="204"/>
      <c r="E49" s="204"/>
      <c r="F49" s="204"/>
      <c r="G49" s="204"/>
      <c r="H49" s="204"/>
      <c r="I49" s="204"/>
      <c r="J49" s="204"/>
      <c r="K49" s="204"/>
      <c r="L49" s="204"/>
    </row>
    <row r="50" spans="1:12" x14ac:dyDescent="0.2">
      <c r="A50" s="204"/>
      <c r="B50" s="204"/>
      <c r="C50" s="204"/>
      <c r="D50" s="204"/>
      <c r="E50" s="204"/>
      <c r="F50" s="204"/>
      <c r="G50" s="204"/>
      <c r="H50" s="204"/>
      <c r="I50" s="204"/>
      <c r="J50" s="204"/>
      <c r="K50" s="204"/>
      <c r="L50" s="204"/>
    </row>
    <row r="52" spans="1:12" s="38" customFormat="1" x14ac:dyDescent="0.2">
      <c r="A52"/>
      <c r="B52"/>
      <c r="C52"/>
      <c r="D52"/>
      <c r="E52"/>
      <c r="F52"/>
      <c r="G52"/>
      <c r="H52"/>
      <c r="I52"/>
      <c r="J52"/>
      <c r="K52"/>
      <c r="L52"/>
    </row>
    <row r="53" spans="1:12" x14ac:dyDescent="0.2">
      <c r="A53" s="19" t="s">
        <v>54</v>
      </c>
      <c r="C53" s="86" t="s">
        <v>55</v>
      </c>
    </row>
    <row r="54" spans="1:12" x14ac:dyDescent="0.2">
      <c r="A54" t="s">
        <v>56</v>
      </c>
      <c r="B54" s="38"/>
      <c r="C54" s="86"/>
      <c r="D54" s="38"/>
      <c r="E54" s="38"/>
    </row>
    <row r="55" spans="1:12" x14ac:dyDescent="0.2">
      <c r="A55" s="38"/>
      <c r="B55" s="38"/>
      <c r="C55" s="86"/>
      <c r="D55" s="38"/>
      <c r="E55" s="38"/>
      <c r="F55" s="38"/>
      <c r="G55" s="38"/>
      <c r="H55" s="38"/>
      <c r="I55" s="38"/>
      <c r="J55" s="38"/>
      <c r="K55" s="38"/>
      <c r="L55" s="38"/>
    </row>
  </sheetData>
  <mergeCells count="13">
    <mergeCell ref="A7:L8"/>
    <mergeCell ref="A3:L4"/>
    <mergeCell ref="A46:L46"/>
    <mergeCell ref="A49:L50"/>
    <mergeCell ref="A33:L35"/>
    <mergeCell ref="A15:L16"/>
    <mergeCell ref="A27:L30"/>
    <mergeCell ref="A38:L39"/>
    <mergeCell ref="A42:L43"/>
    <mergeCell ref="A11:L12"/>
    <mergeCell ref="A13:L13"/>
    <mergeCell ref="A19:L20"/>
    <mergeCell ref="A23:L24"/>
  </mergeCells>
  <hyperlinks>
    <hyperlink ref="C53" r:id="rId1"/>
  </hyperlinks>
  <pageMargins left="0.75" right="0.75" top="1" bottom="1" header="0.5" footer="0.5"/>
  <pageSetup scale="83" orientation="portrait" r:id="rId2"/>
  <headerFooter alignWithMargins="0"/>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00"/>
  <sheetViews>
    <sheetView tabSelected="1" workbookViewId="0"/>
  </sheetViews>
  <sheetFormatPr defaultColWidth="9.140625" defaultRowHeight="12.75" x14ac:dyDescent="0.2"/>
  <cols>
    <col min="1" max="1" width="17.85546875" style="131" customWidth="1"/>
    <col min="2" max="2" width="34.7109375" style="131" customWidth="1"/>
    <col min="3" max="3" width="32.85546875" style="131" customWidth="1"/>
    <col min="4" max="4" width="15" style="131" customWidth="1"/>
    <col min="5" max="5" width="14" style="131" customWidth="1"/>
    <col min="6" max="6" width="19" style="131" bestFit="1" customWidth="1"/>
    <col min="7" max="7" width="22.5703125" style="131" bestFit="1" customWidth="1"/>
    <col min="8" max="8" width="28" style="38" customWidth="1"/>
    <col min="9" max="9" width="17" style="38" bestFit="1" customWidth="1"/>
    <col min="10" max="10" width="11.140625" style="38" bestFit="1" customWidth="1"/>
    <col min="11" max="16384" width="9.140625" style="38"/>
  </cols>
  <sheetData>
    <row r="1" spans="1:10" ht="12.75" customHeight="1" x14ac:dyDescent="0.2">
      <c r="A1" s="152" t="s">
        <v>0</v>
      </c>
      <c r="B1" s="152"/>
      <c r="C1" s="152"/>
      <c r="D1" s="152"/>
      <c r="E1" s="152"/>
      <c r="F1" s="152"/>
      <c r="G1" s="152"/>
      <c r="H1" s="153"/>
      <c r="I1" s="153"/>
      <c r="J1" s="154"/>
    </row>
    <row r="2" spans="1:10" ht="12.75" customHeight="1" x14ac:dyDescent="0.2">
      <c r="A2" s="152" t="s">
        <v>60</v>
      </c>
      <c r="B2" s="152"/>
      <c r="C2" s="152"/>
      <c r="D2" s="152"/>
      <c r="E2" s="152"/>
      <c r="F2" s="152"/>
      <c r="G2" s="152"/>
      <c r="H2" s="153"/>
      <c r="I2" s="153"/>
      <c r="J2" s="154"/>
    </row>
    <row r="3" spans="1:10" ht="12.75" customHeight="1" x14ac:dyDescent="0.2">
      <c r="A3" s="152" t="s">
        <v>247</v>
      </c>
      <c r="B3" s="152"/>
      <c r="C3" s="152"/>
      <c r="D3" s="152"/>
      <c r="E3" s="152"/>
      <c r="F3" s="152"/>
      <c r="G3" s="152"/>
      <c r="H3" s="153"/>
      <c r="I3" s="153"/>
      <c r="J3" s="154"/>
    </row>
    <row r="4" spans="1:10" ht="12.75" customHeight="1" x14ac:dyDescent="0.2">
      <c r="A4" s="152" t="s">
        <v>57</v>
      </c>
      <c r="B4" s="152"/>
      <c r="C4" s="152"/>
      <c r="D4" s="152"/>
      <c r="E4" s="152"/>
      <c r="F4" s="152"/>
      <c r="G4" s="152"/>
      <c r="H4" s="153"/>
      <c r="I4" s="153"/>
      <c r="J4" s="154"/>
    </row>
    <row r="5" spans="1:10" ht="12.75" customHeight="1" x14ac:dyDescent="0.2">
      <c r="A5" s="152" t="s">
        <v>67</v>
      </c>
      <c r="B5" s="152"/>
      <c r="C5" s="152"/>
      <c r="D5" s="152"/>
      <c r="E5" s="152"/>
      <c r="F5" s="152"/>
      <c r="G5" s="152"/>
      <c r="H5" s="153"/>
      <c r="I5" s="153"/>
      <c r="J5" s="154"/>
    </row>
    <row r="6" spans="1:10" ht="12.75" customHeight="1" x14ac:dyDescent="0.2">
      <c r="A6" s="152" t="s">
        <v>11</v>
      </c>
      <c r="B6" s="152"/>
      <c r="C6" s="152"/>
      <c r="D6" s="152"/>
      <c r="E6" s="152"/>
      <c r="F6" s="152"/>
      <c r="G6" s="152"/>
      <c r="H6" s="153"/>
      <c r="I6" s="153"/>
      <c r="J6" s="154"/>
    </row>
    <row r="7" spans="1:10" ht="12.75" customHeight="1" x14ac:dyDescent="0.2">
      <c r="A7" s="152"/>
      <c r="B7" s="152"/>
      <c r="C7" s="152"/>
      <c r="D7" s="152"/>
      <c r="E7" s="152"/>
      <c r="F7" s="152"/>
      <c r="G7" s="152"/>
      <c r="H7" s="153"/>
      <c r="I7" s="153"/>
      <c r="J7" s="154"/>
    </row>
    <row r="8" spans="1:10" ht="24" customHeight="1" x14ac:dyDescent="0.2">
      <c r="A8" s="155" t="s">
        <v>12</v>
      </c>
      <c r="B8" s="156"/>
      <c r="C8" s="156"/>
      <c r="D8" s="156"/>
      <c r="E8" s="156"/>
      <c r="F8" s="156"/>
      <c r="G8" s="156"/>
      <c r="H8" s="156"/>
      <c r="I8" s="156"/>
      <c r="J8" s="156"/>
    </row>
    <row r="9" spans="1:10" ht="13.5" thickBot="1" x14ac:dyDescent="0.25">
      <c r="A9" s="128"/>
      <c r="B9" s="128"/>
      <c r="C9" s="128"/>
      <c r="D9" s="128"/>
      <c r="E9" s="128"/>
      <c r="F9" s="128"/>
      <c r="G9" s="128"/>
      <c r="H9" s="1"/>
      <c r="I9" s="1"/>
      <c r="J9" s="111" t="s">
        <v>198</v>
      </c>
    </row>
    <row r="10" spans="1:10" ht="43.5" customHeight="1" thickBot="1" x14ac:dyDescent="0.25">
      <c r="A10" s="158" t="s">
        <v>25</v>
      </c>
      <c r="B10" s="159" t="s">
        <v>4</v>
      </c>
      <c r="C10" s="159" t="s">
        <v>52</v>
      </c>
      <c r="D10" s="159" t="s">
        <v>21</v>
      </c>
      <c r="E10" s="159" t="s">
        <v>107</v>
      </c>
      <c r="F10" s="159" t="s">
        <v>26</v>
      </c>
      <c r="G10" s="159" t="s">
        <v>3</v>
      </c>
      <c r="H10" s="159" t="s">
        <v>27</v>
      </c>
      <c r="I10" s="159" t="s">
        <v>73</v>
      </c>
      <c r="J10" s="160" t="s">
        <v>32</v>
      </c>
    </row>
    <row r="11" spans="1:10" s="19" customFormat="1" ht="15.95" customHeight="1" x14ac:dyDescent="0.2">
      <c r="A11" s="99">
        <v>43831</v>
      </c>
      <c r="B11" s="30" t="s">
        <v>61</v>
      </c>
      <c r="C11" s="30" t="s">
        <v>61</v>
      </c>
      <c r="D11" s="28" t="s">
        <v>252</v>
      </c>
      <c r="E11" s="28" t="s">
        <v>108</v>
      </c>
      <c r="F11" s="28" t="s">
        <v>109</v>
      </c>
      <c r="G11" s="28" t="s">
        <v>479</v>
      </c>
      <c r="H11" s="28" t="s">
        <v>270</v>
      </c>
      <c r="I11" s="34">
        <v>3772695</v>
      </c>
      <c r="J11" s="114"/>
    </row>
    <row r="12" spans="1:10" s="19" customFormat="1" ht="15.95" customHeight="1" x14ac:dyDescent="0.2">
      <c r="A12" s="99">
        <v>43832</v>
      </c>
      <c r="B12" s="30" t="s">
        <v>61</v>
      </c>
      <c r="C12" s="30" t="s">
        <v>61</v>
      </c>
      <c r="D12" s="28" t="s">
        <v>252</v>
      </c>
      <c r="E12" s="28" t="s">
        <v>108</v>
      </c>
      <c r="F12" s="28" t="s">
        <v>81</v>
      </c>
      <c r="G12" s="28" t="s">
        <v>376</v>
      </c>
      <c r="H12" s="28" t="s">
        <v>270</v>
      </c>
      <c r="I12" s="34">
        <v>3629444</v>
      </c>
      <c r="J12" s="114"/>
    </row>
    <row r="13" spans="1:10" s="19" customFormat="1" ht="15.95" customHeight="1" x14ac:dyDescent="0.2">
      <c r="A13" s="99">
        <v>43833</v>
      </c>
      <c r="B13" s="30" t="s">
        <v>61</v>
      </c>
      <c r="C13" s="30" t="s">
        <v>61</v>
      </c>
      <c r="D13" s="28" t="s">
        <v>252</v>
      </c>
      <c r="E13" s="28" t="s">
        <v>108</v>
      </c>
      <c r="F13" s="28" t="s">
        <v>124</v>
      </c>
      <c r="G13" s="28" t="s">
        <v>242</v>
      </c>
      <c r="H13" s="28" t="s">
        <v>270</v>
      </c>
      <c r="I13" s="34">
        <v>3261570</v>
      </c>
      <c r="J13" s="114"/>
    </row>
    <row r="14" spans="1:10" s="19" customFormat="1" ht="15.95" customHeight="1" x14ac:dyDescent="0.2">
      <c r="A14" s="99">
        <v>43834</v>
      </c>
      <c r="B14" s="30" t="s">
        <v>61</v>
      </c>
      <c r="C14" s="30" t="s">
        <v>61</v>
      </c>
      <c r="D14" s="28" t="s">
        <v>252</v>
      </c>
      <c r="E14" s="28" t="s">
        <v>108</v>
      </c>
      <c r="F14" s="28" t="s">
        <v>124</v>
      </c>
      <c r="G14" s="28" t="s">
        <v>123</v>
      </c>
      <c r="H14" s="28" t="s">
        <v>270</v>
      </c>
      <c r="I14" s="34">
        <v>3432111</v>
      </c>
      <c r="J14" s="114"/>
    </row>
    <row r="15" spans="1:10" s="19" customFormat="1" ht="15.95" customHeight="1" x14ac:dyDescent="0.2">
      <c r="A15" s="99">
        <v>43834</v>
      </c>
      <c r="B15" s="30" t="s">
        <v>61</v>
      </c>
      <c r="C15" s="30" t="s">
        <v>61</v>
      </c>
      <c r="D15" s="28" t="s">
        <v>251</v>
      </c>
      <c r="E15" s="28" t="s">
        <v>108</v>
      </c>
      <c r="F15" s="28" t="s">
        <v>113</v>
      </c>
      <c r="G15" s="28" t="s">
        <v>274</v>
      </c>
      <c r="H15" s="28" t="s">
        <v>270</v>
      </c>
      <c r="I15" s="34">
        <v>3265074</v>
      </c>
      <c r="J15" s="114"/>
    </row>
    <row r="16" spans="1:10" s="19" customFormat="1" ht="15.95" customHeight="1" x14ac:dyDescent="0.2">
      <c r="A16" s="99">
        <v>43835</v>
      </c>
      <c r="B16" s="30" t="s">
        <v>61</v>
      </c>
      <c r="C16" s="30" t="s">
        <v>61</v>
      </c>
      <c r="D16" s="28" t="s">
        <v>407</v>
      </c>
      <c r="E16" s="28" t="s">
        <v>108</v>
      </c>
      <c r="F16" s="28" t="s">
        <v>113</v>
      </c>
      <c r="G16" s="28" t="s">
        <v>480</v>
      </c>
      <c r="H16" s="28" t="s">
        <v>270</v>
      </c>
      <c r="I16" s="34">
        <v>3283515</v>
      </c>
      <c r="J16" s="114"/>
    </row>
    <row r="17" spans="1:10" s="19" customFormat="1" ht="15.95" customHeight="1" x14ac:dyDescent="0.2">
      <c r="A17" s="99">
        <v>43836</v>
      </c>
      <c r="B17" s="30" t="s">
        <v>61</v>
      </c>
      <c r="C17" s="30" t="s">
        <v>61</v>
      </c>
      <c r="D17" s="28" t="s">
        <v>252</v>
      </c>
      <c r="E17" s="28" t="s">
        <v>108</v>
      </c>
      <c r="F17" s="28" t="s">
        <v>124</v>
      </c>
      <c r="G17" s="28" t="s">
        <v>164</v>
      </c>
      <c r="H17" s="28" t="s">
        <v>270</v>
      </c>
      <c r="I17" s="34">
        <v>3355999</v>
      </c>
      <c r="J17" s="114"/>
    </row>
    <row r="18" spans="1:10" s="19" customFormat="1" ht="15.95" customHeight="1" x14ac:dyDescent="0.2">
      <c r="A18" s="99">
        <v>43837</v>
      </c>
      <c r="B18" s="30" t="s">
        <v>61</v>
      </c>
      <c r="C18" s="30" t="s">
        <v>61</v>
      </c>
      <c r="D18" s="28" t="s">
        <v>252</v>
      </c>
      <c r="E18" s="28" t="s">
        <v>108</v>
      </c>
      <c r="F18" s="28" t="s">
        <v>124</v>
      </c>
      <c r="G18" s="28" t="s">
        <v>118</v>
      </c>
      <c r="H18" s="28" t="s">
        <v>270</v>
      </c>
      <c r="I18" s="34">
        <v>3426065</v>
      </c>
      <c r="J18" s="114"/>
    </row>
    <row r="19" spans="1:10" s="19" customFormat="1" ht="15.95" customHeight="1" x14ac:dyDescent="0.2">
      <c r="A19" s="99">
        <v>43838</v>
      </c>
      <c r="B19" s="30" t="s">
        <v>61</v>
      </c>
      <c r="C19" s="30" t="s">
        <v>61</v>
      </c>
      <c r="D19" s="28" t="s">
        <v>252</v>
      </c>
      <c r="E19" s="28" t="s">
        <v>108</v>
      </c>
      <c r="F19" s="28" t="s">
        <v>253</v>
      </c>
      <c r="G19" s="28" t="s">
        <v>431</v>
      </c>
      <c r="H19" s="28" t="s">
        <v>270</v>
      </c>
      <c r="I19" s="34">
        <v>3033696</v>
      </c>
      <c r="J19" s="114"/>
    </row>
    <row r="20" spans="1:10" s="19" customFormat="1" ht="15.95" customHeight="1" x14ac:dyDescent="0.2">
      <c r="A20" s="99">
        <v>43838</v>
      </c>
      <c r="B20" s="30" t="s">
        <v>61</v>
      </c>
      <c r="C20" s="30" t="s">
        <v>61</v>
      </c>
      <c r="D20" s="28" t="s">
        <v>252</v>
      </c>
      <c r="E20" s="28" t="s">
        <v>108</v>
      </c>
      <c r="F20" s="28" t="s">
        <v>109</v>
      </c>
      <c r="G20" s="28" t="s">
        <v>264</v>
      </c>
      <c r="H20" s="28" t="s">
        <v>270</v>
      </c>
      <c r="I20" s="34">
        <v>3265292</v>
      </c>
      <c r="J20" s="114"/>
    </row>
    <row r="21" spans="1:10" s="19" customFormat="1" ht="15.95" customHeight="1" x14ac:dyDescent="0.2">
      <c r="A21" s="99">
        <v>43839</v>
      </c>
      <c r="B21" s="30" t="s">
        <v>61</v>
      </c>
      <c r="C21" s="30" t="s">
        <v>61</v>
      </c>
      <c r="D21" s="28" t="s">
        <v>407</v>
      </c>
      <c r="E21" s="28" t="s">
        <v>108</v>
      </c>
      <c r="F21" s="28" t="s">
        <v>112</v>
      </c>
      <c r="G21" s="28" t="s">
        <v>260</v>
      </c>
      <c r="H21" s="28" t="s">
        <v>270</v>
      </c>
      <c r="I21" s="34">
        <v>2819594</v>
      </c>
      <c r="J21" s="114" t="s">
        <v>58</v>
      </c>
    </row>
    <row r="22" spans="1:10" s="19" customFormat="1" ht="15.95" customHeight="1" x14ac:dyDescent="0.2">
      <c r="A22" s="99">
        <v>43839</v>
      </c>
      <c r="B22" s="30" t="s">
        <v>61</v>
      </c>
      <c r="C22" s="30" t="s">
        <v>61</v>
      </c>
      <c r="D22" s="28" t="s">
        <v>407</v>
      </c>
      <c r="E22" s="28" t="s">
        <v>108</v>
      </c>
      <c r="F22" s="28" t="s">
        <v>201</v>
      </c>
      <c r="G22" s="28" t="s">
        <v>260</v>
      </c>
      <c r="H22" s="28" t="s">
        <v>270</v>
      </c>
      <c r="I22" s="34">
        <v>524808</v>
      </c>
      <c r="J22" s="114" t="s">
        <v>58</v>
      </c>
    </row>
    <row r="23" spans="1:10" s="19" customFormat="1" ht="15.95" customHeight="1" x14ac:dyDescent="0.2">
      <c r="A23" s="99">
        <v>43840</v>
      </c>
      <c r="B23" s="30" t="s">
        <v>61</v>
      </c>
      <c r="C23" s="30" t="s">
        <v>61</v>
      </c>
      <c r="D23" s="28" t="s">
        <v>428</v>
      </c>
      <c r="E23" s="28" t="s">
        <v>108</v>
      </c>
      <c r="F23" s="28" t="s">
        <v>81</v>
      </c>
      <c r="G23" s="28" t="s">
        <v>111</v>
      </c>
      <c r="H23" s="28" t="s">
        <v>270</v>
      </c>
      <c r="I23" s="34">
        <v>3322205</v>
      </c>
      <c r="J23" s="114"/>
    </row>
    <row r="24" spans="1:10" s="19" customFormat="1" ht="15.95" customHeight="1" x14ac:dyDescent="0.2">
      <c r="A24" s="99">
        <v>43841</v>
      </c>
      <c r="B24" s="30" t="s">
        <v>61</v>
      </c>
      <c r="C24" s="30" t="s">
        <v>61</v>
      </c>
      <c r="D24" s="28" t="s">
        <v>251</v>
      </c>
      <c r="E24" s="28" t="s">
        <v>108</v>
      </c>
      <c r="F24" s="28" t="s">
        <v>113</v>
      </c>
      <c r="G24" s="28" t="s">
        <v>135</v>
      </c>
      <c r="H24" s="28" t="s">
        <v>270</v>
      </c>
      <c r="I24" s="34">
        <v>3565140</v>
      </c>
      <c r="J24" s="114"/>
    </row>
    <row r="25" spans="1:10" s="19" customFormat="1" ht="15.95" customHeight="1" x14ac:dyDescent="0.2">
      <c r="A25" s="99">
        <v>43841</v>
      </c>
      <c r="B25" s="30" t="s">
        <v>61</v>
      </c>
      <c r="C25" s="30" t="s">
        <v>61</v>
      </c>
      <c r="D25" s="28" t="s">
        <v>407</v>
      </c>
      <c r="E25" s="28" t="s">
        <v>108</v>
      </c>
      <c r="F25" s="28" t="s">
        <v>369</v>
      </c>
      <c r="G25" s="28" t="s">
        <v>239</v>
      </c>
      <c r="H25" s="28" t="s">
        <v>270</v>
      </c>
      <c r="I25" s="34">
        <v>2940811</v>
      </c>
      <c r="J25" s="114"/>
    </row>
    <row r="26" spans="1:10" s="19" customFormat="1" ht="15.95" customHeight="1" x14ac:dyDescent="0.2">
      <c r="A26" s="99">
        <v>43842</v>
      </c>
      <c r="B26" s="30" t="s">
        <v>61</v>
      </c>
      <c r="C26" s="30" t="s">
        <v>61</v>
      </c>
      <c r="D26" s="28" t="s">
        <v>251</v>
      </c>
      <c r="E26" s="28" t="s">
        <v>108</v>
      </c>
      <c r="F26" s="28" t="s">
        <v>113</v>
      </c>
      <c r="G26" s="28" t="s">
        <v>412</v>
      </c>
      <c r="H26" s="28" t="s">
        <v>270</v>
      </c>
      <c r="I26" s="34">
        <v>3259499</v>
      </c>
      <c r="J26" s="114"/>
    </row>
    <row r="27" spans="1:10" s="19" customFormat="1" ht="15.95" customHeight="1" x14ac:dyDescent="0.2">
      <c r="A27" s="99">
        <v>43843</v>
      </c>
      <c r="B27" s="30" t="s">
        <v>61</v>
      </c>
      <c r="C27" s="30" t="s">
        <v>61</v>
      </c>
      <c r="D27" s="28" t="s">
        <v>252</v>
      </c>
      <c r="E27" s="28" t="s">
        <v>108</v>
      </c>
      <c r="F27" s="28" t="s">
        <v>109</v>
      </c>
      <c r="G27" s="28" t="s">
        <v>191</v>
      </c>
      <c r="H27" s="28" t="s">
        <v>270</v>
      </c>
      <c r="I27" s="34">
        <v>3546951</v>
      </c>
      <c r="J27" s="114"/>
    </row>
    <row r="28" spans="1:10" s="19" customFormat="1" ht="15.95" customHeight="1" x14ac:dyDescent="0.2">
      <c r="A28" s="99">
        <v>43846</v>
      </c>
      <c r="B28" s="30" t="s">
        <v>61</v>
      </c>
      <c r="C28" s="30" t="s">
        <v>61</v>
      </c>
      <c r="D28" s="28" t="s">
        <v>252</v>
      </c>
      <c r="E28" s="28" t="s">
        <v>108</v>
      </c>
      <c r="F28" s="28" t="s">
        <v>124</v>
      </c>
      <c r="G28" s="28" t="s">
        <v>233</v>
      </c>
      <c r="H28" s="28" t="s">
        <v>270</v>
      </c>
      <c r="I28" s="34">
        <v>3437984</v>
      </c>
      <c r="J28" s="114"/>
    </row>
    <row r="29" spans="1:10" s="19" customFormat="1" ht="15.95" customHeight="1" x14ac:dyDescent="0.2">
      <c r="A29" s="99">
        <v>43847</v>
      </c>
      <c r="B29" s="30" t="s">
        <v>61</v>
      </c>
      <c r="C29" s="30" t="s">
        <v>61</v>
      </c>
      <c r="D29" s="28" t="s">
        <v>429</v>
      </c>
      <c r="E29" s="28" t="s">
        <v>108</v>
      </c>
      <c r="F29" s="28" t="s">
        <v>177</v>
      </c>
      <c r="G29" s="28" t="s">
        <v>451</v>
      </c>
      <c r="H29" s="28" t="s">
        <v>270</v>
      </c>
      <c r="I29" s="34">
        <v>2055661</v>
      </c>
      <c r="J29" s="114" t="s">
        <v>58</v>
      </c>
    </row>
    <row r="30" spans="1:10" s="19" customFormat="1" ht="15.95" customHeight="1" x14ac:dyDescent="0.2">
      <c r="A30" s="99">
        <v>43847</v>
      </c>
      <c r="B30" s="30" t="s">
        <v>61</v>
      </c>
      <c r="C30" s="30" t="s">
        <v>61</v>
      </c>
      <c r="D30" s="28" t="s">
        <v>429</v>
      </c>
      <c r="E30" s="28" t="s">
        <v>108</v>
      </c>
      <c r="F30" s="28" t="s">
        <v>276</v>
      </c>
      <c r="G30" s="28" t="s">
        <v>451</v>
      </c>
      <c r="H30" s="28" t="s">
        <v>270</v>
      </c>
      <c r="I30" s="34">
        <v>869371</v>
      </c>
      <c r="J30" s="114" t="s">
        <v>58</v>
      </c>
    </row>
    <row r="31" spans="1:10" s="19" customFormat="1" ht="15.95" customHeight="1" x14ac:dyDescent="0.2">
      <c r="A31" s="99">
        <v>43849</v>
      </c>
      <c r="B31" s="30" t="s">
        <v>61</v>
      </c>
      <c r="C31" s="30" t="s">
        <v>61</v>
      </c>
      <c r="D31" s="28" t="s">
        <v>251</v>
      </c>
      <c r="E31" s="28" t="s">
        <v>108</v>
      </c>
      <c r="F31" s="28" t="s">
        <v>113</v>
      </c>
      <c r="G31" s="28" t="s">
        <v>381</v>
      </c>
      <c r="H31" s="28" t="s">
        <v>270</v>
      </c>
      <c r="I31" s="34">
        <v>3713342</v>
      </c>
      <c r="J31" s="114"/>
    </row>
    <row r="32" spans="1:10" s="19" customFormat="1" ht="15.95" customHeight="1" x14ac:dyDescent="0.2">
      <c r="A32" s="99">
        <v>43849</v>
      </c>
      <c r="B32" s="30" t="s">
        <v>61</v>
      </c>
      <c r="C32" s="30" t="s">
        <v>61</v>
      </c>
      <c r="D32" s="28" t="s">
        <v>429</v>
      </c>
      <c r="E32" s="28" t="s">
        <v>108</v>
      </c>
      <c r="F32" s="28" t="s">
        <v>109</v>
      </c>
      <c r="G32" s="28" t="s">
        <v>187</v>
      </c>
      <c r="H32" s="28" t="s">
        <v>270</v>
      </c>
      <c r="I32" s="34">
        <v>2879271</v>
      </c>
      <c r="J32" s="114"/>
    </row>
    <row r="33" spans="1:10" s="19" customFormat="1" ht="15.95" customHeight="1" x14ac:dyDescent="0.2">
      <c r="A33" s="99">
        <v>43850</v>
      </c>
      <c r="B33" s="30" t="s">
        <v>61</v>
      </c>
      <c r="C33" s="30" t="s">
        <v>61</v>
      </c>
      <c r="D33" s="28" t="s">
        <v>251</v>
      </c>
      <c r="E33" s="28" t="s">
        <v>108</v>
      </c>
      <c r="F33" s="28" t="s">
        <v>112</v>
      </c>
      <c r="G33" s="28" t="s">
        <v>245</v>
      </c>
      <c r="H33" s="28" t="s">
        <v>270</v>
      </c>
      <c r="I33" s="34">
        <v>3267763</v>
      </c>
      <c r="J33" s="114"/>
    </row>
    <row r="34" spans="1:10" s="19" customFormat="1" ht="15.95" customHeight="1" x14ac:dyDescent="0.2">
      <c r="A34" s="99">
        <v>43851</v>
      </c>
      <c r="B34" s="30" t="s">
        <v>61</v>
      </c>
      <c r="C34" s="30" t="s">
        <v>61</v>
      </c>
      <c r="D34" s="28" t="s">
        <v>252</v>
      </c>
      <c r="E34" s="28" t="s">
        <v>108</v>
      </c>
      <c r="F34" s="28" t="s">
        <v>304</v>
      </c>
      <c r="G34" s="28" t="s">
        <v>138</v>
      </c>
      <c r="H34" s="28" t="s">
        <v>270</v>
      </c>
      <c r="I34" s="34">
        <v>1621584</v>
      </c>
      <c r="J34" s="114" t="s">
        <v>58</v>
      </c>
    </row>
    <row r="35" spans="1:10" s="19" customFormat="1" ht="15.95" customHeight="1" x14ac:dyDescent="0.2">
      <c r="A35" s="99">
        <v>43851</v>
      </c>
      <c r="B35" s="30" t="s">
        <v>61</v>
      </c>
      <c r="C35" s="30" t="s">
        <v>61</v>
      </c>
      <c r="D35" s="28" t="s">
        <v>252</v>
      </c>
      <c r="E35" s="28" t="s">
        <v>108</v>
      </c>
      <c r="F35" s="28" t="s">
        <v>240</v>
      </c>
      <c r="G35" s="28" t="s">
        <v>138</v>
      </c>
      <c r="H35" s="28" t="s">
        <v>270</v>
      </c>
      <c r="I35" s="34">
        <v>2077310</v>
      </c>
      <c r="J35" s="114" t="s">
        <v>58</v>
      </c>
    </row>
    <row r="36" spans="1:10" s="19" customFormat="1" ht="15.95" customHeight="1" x14ac:dyDescent="0.2">
      <c r="A36" s="99">
        <v>43851</v>
      </c>
      <c r="B36" s="30" t="s">
        <v>61</v>
      </c>
      <c r="C36" s="30" t="s">
        <v>61</v>
      </c>
      <c r="D36" s="28" t="s">
        <v>428</v>
      </c>
      <c r="E36" s="28" t="s">
        <v>108</v>
      </c>
      <c r="F36" s="28" t="s">
        <v>113</v>
      </c>
      <c r="G36" s="28" t="s">
        <v>166</v>
      </c>
      <c r="H36" s="28" t="s">
        <v>270</v>
      </c>
      <c r="I36" s="34">
        <v>3541783</v>
      </c>
      <c r="J36" s="114"/>
    </row>
    <row r="37" spans="1:10" s="19" customFormat="1" ht="15.95" customHeight="1" x14ac:dyDescent="0.2">
      <c r="A37" s="99">
        <v>43853</v>
      </c>
      <c r="B37" s="30" t="s">
        <v>61</v>
      </c>
      <c r="C37" s="30" t="s">
        <v>61</v>
      </c>
      <c r="D37" s="28" t="s">
        <v>251</v>
      </c>
      <c r="E37" s="28" t="s">
        <v>108</v>
      </c>
      <c r="F37" s="28" t="s">
        <v>113</v>
      </c>
      <c r="G37" s="28" t="s">
        <v>351</v>
      </c>
      <c r="H37" s="28" t="s">
        <v>270</v>
      </c>
      <c r="I37" s="34">
        <v>3678822</v>
      </c>
      <c r="J37" s="114"/>
    </row>
    <row r="38" spans="1:10" s="19" customFormat="1" ht="15.95" customHeight="1" x14ac:dyDescent="0.2">
      <c r="A38" s="99">
        <v>43854</v>
      </c>
      <c r="B38" s="30" t="s">
        <v>61</v>
      </c>
      <c r="C38" s="30" t="s">
        <v>61</v>
      </c>
      <c r="D38" s="28" t="s">
        <v>251</v>
      </c>
      <c r="E38" s="28" t="s">
        <v>108</v>
      </c>
      <c r="F38" s="28" t="s">
        <v>113</v>
      </c>
      <c r="G38" s="28" t="s">
        <v>319</v>
      </c>
      <c r="H38" s="28" t="s">
        <v>270</v>
      </c>
      <c r="I38" s="34">
        <v>3265876</v>
      </c>
      <c r="J38" s="114"/>
    </row>
    <row r="39" spans="1:10" s="19" customFormat="1" ht="15.95" customHeight="1" x14ac:dyDescent="0.2">
      <c r="A39" s="99">
        <v>43855</v>
      </c>
      <c r="B39" s="30" t="s">
        <v>61</v>
      </c>
      <c r="C39" s="30" t="s">
        <v>61</v>
      </c>
      <c r="D39" s="28" t="s">
        <v>252</v>
      </c>
      <c r="E39" s="28" t="s">
        <v>108</v>
      </c>
      <c r="F39" s="28" t="s">
        <v>177</v>
      </c>
      <c r="G39" s="28" t="s">
        <v>203</v>
      </c>
      <c r="H39" s="28" t="s">
        <v>270</v>
      </c>
      <c r="I39" s="34">
        <v>3168935</v>
      </c>
      <c r="J39" s="114"/>
    </row>
    <row r="40" spans="1:10" s="19" customFormat="1" ht="15.95" customHeight="1" x14ac:dyDescent="0.2">
      <c r="A40" s="99">
        <v>43855</v>
      </c>
      <c r="B40" s="30" t="s">
        <v>61</v>
      </c>
      <c r="C40" s="30" t="s">
        <v>61</v>
      </c>
      <c r="D40" s="28" t="s">
        <v>251</v>
      </c>
      <c r="E40" s="28" t="s">
        <v>108</v>
      </c>
      <c r="F40" s="28" t="s">
        <v>113</v>
      </c>
      <c r="G40" s="28" t="s">
        <v>254</v>
      </c>
      <c r="H40" s="28" t="s">
        <v>270</v>
      </c>
      <c r="I40" s="34">
        <v>3069368</v>
      </c>
      <c r="J40" s="114"/>
    </row>
    <row r="41" spans="1:10" s="19" customFormat="1" ht="15.95" customHeight="1" x14ac:dyDescent="0.2">
      <c r="A41" s="99">
        <v>43856</v>
      </c>
      <c r="B41" s="30" t="s">
        <v>61</v>
      </c>
      <c r="C41" s="30" t="s">
        <v>61</v>
      </c>
      <c r="D41" s="28" t="s">
        <v>252</v>
      </c>
      <c r="E41" s="28" t="s">
        <v>108</v>
      </c>
      <c r="F41" s="28" t="s">
        <v>109</v>
      </c>
      <c r="G41" s="28" t="s">
        <v>206</v>
      </c>
      <c r="H41" s="28" t="s">
        <v>270</v>
      </c>
      <c r="I41" s="34">
        <v>3401781</v>
      </c>
      <c r="J41" s="114"/>
    </row>
    <row r="42" spans="1:10" s="19" customFormat="1" ht="15.95" customHeight="1" x14ac:dyDescent="0.2">
      <c r="A42" s="99">
        <v>43857</v>
      </c>
      <c r="B42" s="30" t="s">
        <v>61</v>
      </c>
      <c r="C42" s="30" t="s">
        <v>61</v>
      </c>
      <c r="D42" s="28" t="s">
        <v>252</v>
      </c>
      <c r="E42" s="28" t="s">
        <v>108</v>
      </c>
      <c r="F42" s="28" t="s">
        <v>81</v>
      </c>
      <c r="G42" s="28" t="s">
        <v>305</v>
      </c>
      <c r="H42" s="28" t="s">
        <v>270</v>
      </c>
      <c r="I42" s="34">
        <v>3687404</v>
      </c>
      <c r="J42" s="114"/>
    </row>
    <row r="43" spans="1:10" s="19" customFormat="1" ht="15.95" customHeight="1" x14ac:dyDescent="0.2">
      <c r="A43" s="99">
        <v>43858</v>
      </c>
      <c r="B43" s="30" t="s">
        <v>61</v>
      </c>
      <c r="C43" s="30" t="s">
        <v>61</v>
      </c>
      <c r="D43" s="28" t="s">
        <v>252</v>
      </c>
      <c r="E43" s="28" t="s">
        <v>108</v>
      </c>
      <c r="F43" s="28" t="s">
        <v>464</v>
      </c>
      <c r="G43" s="28" t="s">
        <v>246</v>
      </c>
      <c r="H43" s="28" t="s">
        <v>270</v>
      </c>
      <c r="I43" s="34">
        <v>3640489</v>
      </c>
      <c r="J43" s="114"/>
    </row>
    <row r="44" spans="1:10" s="19" customFormat="1" ht="15.95" customHeight="1" x14ac:dyDescent="0.2">
      <c r="A44" s="99">
        <v>43859</v>
      </c>
      <c r="B44" s="30" t="s">
        <v>61</v>
      </c>
      <c r="C44" s="30" t="s">
        <v>61</v>
      </c>
      <c r="D44" s="28" t="s">
        <v>251</v>
      </c>
      <c r="E44" s="28" t="s">
        <v>108</v>
      </c>
      <c r="F44" s="28" t="s">
        <v>76</v>
      </c>
      <c r="G44" s="28" t="s">
        <v>362</v>
      </c>
      <c r="H44" s="28" t="s">
        <v>270</v>
      </c>
      <c r="I44" s="34">
        <v>3074570</v>
      </c>
      <c r="J44" s="114"/>
    </row>
    <row r="45" spans="1:10" s="19" customFormat="1" ht="15.95" customHeight="1" x14ac:dyDescent="0.2">
      <c r="A45" s="99">
        <v>43860</v>
      </c>
      <c r="B45" s="30" t="s">
        <v>61</v>
      </c>
      <c r="C45" s="30" t="s">
        <v>61</v>
      </c>
      <c r="D45" s="28" t="s">
        <v>252</v>
      </c>
      <c r="E45" s="28" t="s">
        <v>108</v>
      </c>
      <c r="F45" s="28" t="s">
        <v>304</v>
      </c>
      <c r="G45" s="28" t="s">
        <v>114</v>
      </c>
      <c r="H45" s="28" t="s">
        <v>270</v>
      </c>
      <c r="I45" s="34">
        <v>3691060</v>
      </c>
      <c r="J45" s="114"/>
    </row>
    <row r="46" spans="1:10" s="19" customFormat="1" ht="15.95" customHeight="1" x14ac:dyDescent="0.2">
      <c r="A46" s="99">
        <v>43861</v>
      </c>
      <c r="B46" s="30" t="s">
        <v>61</v>
      </c>
      <c r="C46" s="30" t="s">
        <v>61</v>
      </c>
      <c r="D46" s="28" t="s">
        <v>252</v>
      </c>
      <c r="E46" s="28" t="s">
        <v>108</v>
      </c>
      <c r="F46" s="28" t="s">
        <v>369</v>
      </c>
      <c r="G46" s="28" t="s">
        <v>228</v>
      </c>
      <c r="H46" s="28" t="s">
        <v>270</v>
      </c>
      <c r="I46" s="34">
        <v>2741785</v>
      </c>
      <c r="J46" s="114"/>
    </row>
    <row r="47" spans="1:10" s="19" customFormat="1" ht="15.95" customHeight="1" x14ac:dyDescent="0.2">
      <c r="A47" s="99">
        <v>43861</v>
      </c>
      <c r="B47" s="30" t="s">
        <v>61</v>
      </c>
      <c r="C47" s="30" t="s">
        <v>61</v>
      </c>
      <c r="D47" s="28" t="s">
        <v>251</v>
      </c>
      <c r="E47" s="28" t="s">
        <v>108</v>
      </c>
      <c r="F47" s="28" t="s">
        <v>113</v>
      </c>
      <c r="G47" s="28" t="s">
        <v>255</v>
      </c>
      <c r="H47" s="28" t="s">
        <v>270</v>
      </c>
      <c r="I47" s="34">
        <v>3694088</v>
      </c>
      <c r="J47" s="114"/>
    </row>
    <row r="48" spans="1:10" s="19" customFormat="1" ht="15.95" customHeight="1" x14ac:dyDescent="0.2">
      <c r="A48" s="99">
        <v>43862</v>
      </c>
      <c r="B48" s="30" t="s">
        <v>61</v>
      </c>
      <c r="C48" s="30" t="s">
        <v>61</v>
      </c>
      <c r="D48" s="28" t="s">
        <v>252</v>
      </c>
      <c r="E48" s="28" t="s">
        <v>108</v>
      </c>
      <c r="F48" s="28" t="s">
        <v>241</v>
      </c>
      <c r="G48" s="28" t="s">
        <v>86</v>
      </c>
      <c r="H48" s="28" t="s">
        <v>270</v>
      </c>
      <c r="I48" s="34">
        <v>3387101</v>
      </c>
      <c r="J48" s="114"/>
    </row>
    <row r="49" spans="1:10" s="19" customFormat="1" ht="15.95" customHeight="1" x14ac:dyDescent="0.2">
      <c r="A49" s="99">
        <v>43863</v>
      </c>
      <c r="B49" s="30" t="s">
        <v>61</v>
      </c>
      <c r="C49" s="30" t="s">
        <v>61</v>
      </c>
      <c r="D49" s="28" t="s">
        <v>252</v>
      </c>
      <c r="E49" s="28" t="s">
        <v>108</v>
      </c>
      <c r="F49" s="28" t="s">
        <v>204</v>
      </c>
      <c r="G49" s="28" t="s">
        <v>163</v>
      </c>
      <c r="H49" s="28" t="s">
        <v>270</v>
      </c>
      <c r="I49" s="34">
        <v>3413241</v>
      </c>
      <c r="J49" s="114"/>
    </row>
    <row r="50" spans="1:10" s="19" customFormat="1" ht="15.95" customHeight="1" x14ac:dyDescent="0.2">
      <c r="A50" s="99">
        <v>43864</v>
      </c>
      <c r="B50" s="30" t="s">
        <v>61</v>
      </c>
      <c r="C50" s="30" t="s">
        <v>61</v>
      </c>
      <c r="D50" s="28" t="s">
        <v>252</v>
      </c>
      <c r="E50" s="28" t="s">
        <v>108</v>
      </c>
      <c r="F50" s="28" t="s">
        <v>253</v>
      </c>
      <c r="G50" s="28" t="s">
        <v>170</v>
      </c>
      <c r="H50" s="28" t="s">
        <v>270</v>
      </c>
      <c r="I50" s="34">
        <v>3343363</v>
      </c>
      <c r="J50" s="114"/>
    </row>
    <row r="51" spans="1:10" s="19" customFormat="1" ht="15.95" customHeight="1" x14ac:dyDescent="0.2">
      <c r="A51" s="99">
        <v>43865</v>
      </c>
      <c r="B51" s="30" t="s">
        <v>61</v>
      </c>
      <c r="C51" s="30" t="s">
        <v>61</v>
      </c>
      <c r="D51" s="28" t="s">
        <v>252</v>
      </c>
      <c r="E51" s="28" t="s">
        <v>108</v>
      </c>
      <c r="F51" s="28" t="s">
        <v>197</v>
      </c>
      <c r="G51" s="28" t="s">
        <v>242</v>
      </c>
      <c r="H51" s="28" t="s">
        <v>270</v>
      </c>
      <c r="I51" s="34">
        <v>3692382</v>
      </c>
      <c r="J51" s="114"/>
    </row>
    <row r="52" spans="1:10" s="19" customFormat="1" ht="15.95" customHeight="1" x14ac:dyDescent="0.2">
      <c r="A52" s="99">
        <v>43866</v>
      </c>
      <c r="B52" s="30" t="s">
        <v>61</v>
      </c>
      <c r="C52" s="30" t="s">
        <v>61</v>
      </c>
      <c r="D52" s="28" t="s">
        <v>428</v>
      </c>
      <c r="E52" s="28" t="s">
        <v>108</v>
      </c>
      <c r="F52" s="28" t="s">
        <v>112</v>
      </c>
      <c r="G52" s="28" t="s">
        <v>207</v>
      </c>
      <c r="H52" s="28" t="s">
        <v>270</v>
      </c>
      <c r="I52" s="34">
        <v>3510834</v>
      </c>
      <c r="J52" s="114"/>
    </row>
    <row r="53" spans="1:10" s="19" customFormat="1" ht="15.95" customHeight="1" x14ac:dyDescent="0.2">
      <c r="A53" s="99">
        <v>43867</v>
      </c>
      <c r="B53" s="30" t="s">
        <v>61</v>
      </c>
      <c r="C53" s="30" t="s">
        <v>61</v>
      </c>
      <c r="D53" s="28" t="s">
        <v>252</v>
      </c>
      <c r="E53" s="28" t="s">
        <v>108</v>
      </c>
      <c r="F53" s="28" t="s">
        <v>124</v>
      </c>
      <c r="G53" s="28" t="s">
        <v>90</v>
      </c>
      <c r="H53" s="28" t="s">
        <v>270</v>
      </c>
      <c r="I53" s="34">
        <v>1910473</v>
      </c>
      <c r="J53" s="114"/>
    </row>
    <row r="54" spans="1:10" s="19" customFormat="1" ht="15.6" customHeight="1" x14ac:dyDescent="0.2">
      <c r="A54" s="99">
        <v>43867</v>
      </c>
      <c r="B54" s="30" t="s">
        <v>61</v>
      </c>
      <c r="C54" s="30" t="s">
        <v>61</v>
      </c>
      <c r="D54" s="28" t="s">
        <v>251</v>
      </c>
      <c r="E54" s="28" t="s">
        <v>108</v>
      </c>
      <c r="F54" s="28" t="s">
        <v>201</v>
      </c>
      <c r="G54" s="28" t="s">
        <v>90</v>
      </c>
      <c r="H54" s="28" t="s">
        <v>270</v>
      </c>
      <c r="I54" s="34">
        <v>1003239</v>
      </c>
      <c r="J54" s="114"/>
    </row>
    <row r="55" spans="1:10" s="19" customFormat="1" ht="15.95" customHeight="1" thickBot="1" x14ac:dyDescent="0.25">
      <c r="A55" s="189">
        <v>43868</v>
      </c>
      <c r="B55" s="190" t="s">
        <v>61</v>
      </c>
      <c r="C55" s="190" t="s">
        <v>61</v>
      </c>
      <c r="D55" s="191" t="s">
        <v>251</v>
      </c>
      <c r="E55" s="191" t="s">
        <v>108</v>
      </c>
      <c r="F55" s="191" t="s">
        <v>113</v>
      </c>
      <c r="G55" s="191" t="s">
        <v>167</v>
      </c>
      <c r="H55" s="191" t="s">
        <v>270</v>
      </c>
      <c r="I55" s="192">
        <v>3694149</v>
      </c>
      <c r="J55" s="193"/>
    </row>
    <row r="56" spans="1:10" s="19" customFormat="1" ht="15.95" customHeight="1" x14ac:dyDescent="0.2">
      <c r="A56" s="99">
        <v>43869</v>
      </c>
      <c r="B56" s="30" t="s">
        <v>61</v>
      </c>
      <c r="C56" s="30" t="s">
        <v>61</v>
      </c>
      <c r="D56" s="28" t="s">
        <v>251</v>
      </c>
      <c r="E56" s="28" t="s">
        <v>108</v>
      </c>
      <c r="F56" s="28" t="s">
        <v>112</v>
      </c>
      <c r="G56" s="28" t="s">
        <v>256</v>
      </c>
      <c r="H56" s="28" t="s">
        <v>270</v>
      </c>
      <c r="I56" s="34">
        <v>3661964</v>
      </c>
      <c r="J56" s="114"/>
    </row>
    <row r="57" spans="1:10" s="19" customFormat="1" ht="15.95" customHeight="1" x14ac:dyDescent="0.2">
      <c r="A57" s="99">
        <v>43870</v>
      </c>
      <c r="B57" s="30" t="s">
        <v>61</v>
      </c>
      <c r="C57" s="30" t="s">
        <v>61</v>
      </c>
      <c r="D57" s="28" t="s">
        <v>252</v>
      </c>
      <c r="E57" s="28" t="s">
        <v>108</v>
      </c>
      <c r="F57" s="28" t="s">
        <v>109</v>
      </c>
      <c r="G57" s="28" t="s">
        <v>260</v>
      </c>
      <c r="H57" s="28" t="s">
        <v>270</v>
      </c>
      <c r="I57" s="34">
        <v>3697236</v>
      </c>
      <c r="J57" s="114"/>
    </row>
    <row r="58" spans="1:10" s="19" customFormat="1" ht="15.95" customHeight="1" x14ac:dyDescent="0.2">
      <c r="A58" s="99">
        <v>43871</v>
      </c>
      <c r="B58" s="30" t="s">
        <v>61</v>
      </c>
      <c r="C58" s="30" t="s">
        <v>61</v>
      </c>
      <c r="D58" s="28" t="s">
        <v>252</v>
      </c>
      <c r="E58" s="28" t="s">
        <v>108</v>
      </c>
      <c r="F58" s="28" t="s">
        <v>253</v>
      </c>
      <c r="G58" s="28" t="s">
        <v>495</v>
      </c>
      <c r="H58" s="28" t="s">
        <v>270</v>
      </c>
      <c r="I58" s="34">
        <v>3198275</v>
      </c>
      <c r="J58" s="114"/>
    </row>
    <row r="59" spans="1:10" s="19" customFormat="1" ht="15.95" customHeight="1" x14ac:dyDescent="0.2">
      <c r="A59" s="99">
        <v>43873</v>
      </c>
      <c r="B59" s="30" t="s">
        <v>61</v>
      </c>
      <c r="C59" s="30" t="s">
        <v>61</v>
      </c>
      <c r="D59" s="28" t="s">
        <v>252</v>
      </c>
      <c r="E59" s="28" t="s">
        <v>108</v>
      </c>
      <c r="F59" s="28" t="s">
        <v>204</v>
      </c>
      <c r="G59" s="28" t="s">
        <v>110</v>
      </c>
      <c r="H59" s="28" t="s">
        <v>270</v>
      </c>
      <c r="I59" s="34">
        <v>3693185</v>
      </c>
      <c r="J59" s="114"/>
    </row>
    <row r="60" spans="1:10" s="19" customFormat="1" ht="15.95" customHeight="1" x14ac:dyDescent="0.2">
      <c r="A60" s="99">
        <v>43874</v>
      </c>
      <c r="B60" s="30" t="s">
        <v>61</v>
      </c>
      <c r="C60" s="30" t="s">
        <v>61</v>
      </c>
      <c r="D60" s="28" t="s">
        <v>251</v>
      </c>
      <c r="E60" s="28" t="s">
        <v>108</v>
      </c>
      <c r="F60" s="28" t="s">
        <v>76</v>
      </c>
      <c r="G60" s="28" t="s">
        <v>431</v>
      </c>
      <c r="H60" s="28" t="s">
        <v>270</v>
      </c>
      <c r="I60" s="34">
        <v>3167226</v>
      </c>
      <c r="J60" s="114"/>
    </row>
    <row r="61" spans="1:10" s="19" customFormat="1" ht="15.95" customHeight="1" x14ac:dyDescent="0.2">
      <c r="A61" s="99">
        <v>43875</v>
      </c>
      <c r="B61" s="30" t="s">
        <v>61</v>
      </c>
      <c r="C61" s="30" t="s">
        <v>61</v>
      </c>
      <c r="D61" s="28" t="s">
        <v>428</v>
      </c>
      <c r="E61" s="28" t="s">
        <v>108</v>
      </c>
      <c r="F61" s="28" t="s">
        <v>109</v>
      </c>
      <c r="G61" s="28" t="s">
        <v>414</v>
      </c>
      <c r="H61" s="28" t="s">
        <v>270</v>
      </c>
      <c r="I61" s="34">
        <v>3280994</v>
      </c>
      <c r="J61" s="114"/>
    </row>
    <row r="62" spans="1:10" s="19" customFormat="1" ht="15.95" customHeight="1" x14ac:dyDescent="0.2">
      <c r="A62" s="99">
        <v>43875</v>
      </c>
      <c r="B62" s="30" t="s">
        <v>61</v>
      </c>
      <c r="C62" s="30" t="s">
        <v>61</v>
      </c>
      <c r="D62" s="28" t="s">
        <v>429</v>
      </c>
      <c r="E62" s="28" t="s">
        <v>108</v>
      </c>
      <c r="F62" s="28" t="s">
        <v>177</v>
      </c>
      <c r="G62" s="28" t="s">
        <v>223</v>
      </c>
      <c r="H62" s="28" t="s">
        <v>270</v>
      </c>
      <c r="I62" s="34">
        <v>3305296</v>
      </c>
      <c r="J62" s="114"/>
    </row>
    <row r="63" spans="1:10" s="19" customFormat="1" ht="15.95" customHeight="1" x14ac:dyDescent="0.2">
      <c r="A63" s="99">
        <v>43876</v>
      </c>
      <c r="B63" s="30" t="s">
        <v>61</v>
      </c>
      <c r="C63" s="30" t="s">
        <v>61</v>
      </c>
      <c r="D63" s="28" t="s">
        <v>252</v>
      </c>
      <c r="E63" s="28" t="s">
        <v>108</v>
      </c>
      <c r="F63" s="28" t="s">
        <v>374</v>
      </c>
      <c r="G63" s="28" t="s">
        <v>264</v>
      </c>
      <c r="H63" s="28" t="s">
        <v>270</v>
      </c>
      <c r="I63" s="34">
        <v>3302036</v>
      </c>
      <c r="J63" s="114"/>
    </row>
    <row r="64" spans="1:10" s="19" customFormat="1" ht="15.95" customHeight="1" x14ac:dyDescent="0.2">
      <c r="A64" s="99">
        <v>43877</v>
      </c>
      <c r="B64" s="30" t="s">
        <v>61</v>
      </c>
      <c r="C64" s="30" t="s">
        <v>61</v>
      </c>
      <c r="D64" s="28" t="s">
        <v>252</v>
      </c>
      <c r="E64" s="28" t="s">
        <v>108</v>
      </c>
      <c r="F64" s="28" t="s">
        <v>197</v>
      </c>
      <c r="G64" s="28" t="s">
        <v>353</v>
      </c>
      <c r="H64" s="28" t="s">
        <v>270</v>
      </c>
      <c r="I64" s="34">
        <v>3501850</v>
      </c>
      <c r="J64" s="114"/>
    </row>
    <row r="65" spans="1:10" s="19" customFormat="1" ht="15.95" customHeight="1" x14ac:dyDescent="0.2">
      <c r="A65" s="99">
        <v>43877</v>
      </c>
      <c r="B65" s="30" t="s">
        <v>61</v>
      </c>
      <c r="C65" s="30" t="s">
        <v>61</v>
      </c>
      <c r="D65" s="28" t="s">
        <v>252</v>
      </c>
      <c r="E65" s="28" t="s">
        <v>108</v>
      </c>
      <c r="F65" s="28" t="s">
        <v>69</v>
      </c>
      <c r="G65" s="28" t="s">
        <v>127</v>
      </c>
      <c r="H65" s="28" t="s">
        <v>270</v>
      </c>
      <c r="I65" s="34">
        <v>2936902</v>
      </c>
      <c r="J65" s="114"/>
    </row>
    <row r="66" spans="1:10" s="19" customFormat="1" ht="15.95" customHeight="1" x14ac:dyDescent="0.2">
      <c r="A66" s="99">
        <v>43880</v>
      </c>
      <c r="B66" s="30" t="s">
        <v>61</v>
      </c>
      <c r="C66" s="30" t="s">
        <v>61</v>
      </c>
      <c r="D66" s="28" t="s">
        <v>252</v>
      </c>
      <c r="E66" s="28" t="s">
        <v>108</v>
      </c>
      <c r="F66" s="28" t="s">
        <v>369</v>
      </c>
      <c r="G66" s="28" t="s">
        <v>479</v>
      </c>
      <c r="H66" s="28" t="s">
        <v>270</v>
      </c>
      <c r="I66" s="34">
        <v>3794682</v>
      </c>
      <c r="J66" s="114"/>
    </row>
    <row r="67" spans="1:10" s="19" customFormat="1" ht="15.95" customHeight="1" x14ac:dyDescent="0.2">
      <c r="A67" s="99">
        <v>43881</v>
      </c>
      <c r="B67" s="30" t="s">
        <v>61</v>
      </c>
      <c r="C67" s="30" t="s">
        <v>61</v>
      </c>
      <c r="D67" s="28" t="s">
        <v>251</v>
      </c>
      <c r="E67" s="28" t="s">
        <v>108</v>
      </c>
      <c r="F67" s="28" t="s">
        <v>113</v>
      </c>
      <c r="G67" s="28" t="s">
        <v>160</v>
      </c>
      <c r="H67" s="28" t="s">
        <v>270</v>
      </c>
      <c r="I67" s="34">
        <v>3683174</v>
      </c>
      <c r="J67" s="114"/>
    </row>
    <row r="68" spans="1:10" s="19" customFormat="1" ht="15.95" customHeight="1" x14ac:dyDescent="0.2">
      <c r="A68" s="99">
        <v>43881</v>
      </c>
      <c r="B68" s="30" t="s">
        <v>61</v>
      </c>
      <c r="C68" s="30" t="s">
        <v>61</v>
      </c>
      <c r="D68" s="28" t="s">
        <v>251</v>
      </c>
      <c r="E68" s="28" t="s">
        <v>108</v>
      </c>
      <c r="F68" s="28" t="s">
        <v>113</v>
      </c>
      <c r="G68" s="28" t="s">
        <v>188</v>
      </c>
      <c r="H68" s="28" t="s">
        <v>270</v>
      </c>
      <c r="I68" s="34">
        <v>3693305</v>
      </c>
      <c r="J68" s="114"/>
    </row>
    <row r="69" spans="1:10" s="19" customFormat="1" ht="15.95" customHeight="1" x14ac:dyDescent="0.2">
      <c r="A69" s="99">
        <v>43882</v>
      </c>
      <c r="B69" s="30" t="s">
        <v>61</v>
      </c>
      <c r="C69" s="30" t="s">
        <v>61</v>
      </c>
      <c r="D69" s="28" t="s">
        <v>429</v>
      </c>
      <c r="E69" s="28" t="s">
        <v>108</v>
      </c>
      <c r="F69" s="28" t="s">
        <v>276</v>
      </c>
      <c r="G69" s="28" t="s">
        <v>284</v>
      </c>
      <c r="H69" s="28" t="s">
        <v>270</v>
      </c>
      <c r="I69" s="34">
        <v>2913560</v>
      </c>
      <c r="J69" s="114"/>
    </row>
    <row r="70" spans="1:10" s="19" customFormat="1" ht="15.95" customHeight="1" x14ac:dyDescent="0.2">
      <c r="A70" s="99">
        <v>43884</v>
      </c>
      <c r="B70" s="30" t="s">
        <v>61</v>
      </c>
      <c r="C70" s="30" t="s">
        <v>61</v>
      </c>
      <c r="D70" s="28" t="s">
        <v>252</v>
      </c>
      <c r="E70" s="28" t="s">
        <v>108</v>
      </c>
      <c r="F70" s="28" t="s">
        <v>374</v>
      </c>
      <c r="G70" s="28" t="s">
        <v>203</v>
      </c>
      <c r="H70" s="28" t="s">
        <v>270</v>
      </c>
      <c r="I70" s="34">
        <v>3157138</v>
      </c>
      <c r="J70" s="114"/>
    </row>
    <row r="71" spans="1:10" s="19" customFormat="1" ht="15.95" customHeight="1" x14ac:dyDescent="0.2">
      <c r="A71" s="99">
        <v>43884</v>
      </c>
      <c r="B71" s="30" t="s">
        <v>61</v>
      </c>
      <c r="C71" s="30" t="s">
        <v>61</v>
      </c>
      <c r="D71" s="28" t="s">
        <v>252</v>
      </c>
      <c r="E71" s="28" t="s">
        <v>108</v>
      </c>
      <c r="F71" s="28" t="s">
        <v>124</v>
      </c>
      <c r="G71" s="28" t="s">
        <v>189</v>
      </c>
      <c r="H71" s="28" t="s">
        <v>270</v>
      </c>
      <c r="I71" s="34">
        <v>3294034</v>
      </c>
      <c r="J71" s="114"/>
    </row>
    <row r="72" spans="1:10" s="19" customFormat="1" ht="15.95" customHeight="1" x14ac:dyDescent="0.2">
      <c r="A72" s="99">
        <v>43885</v>
      </c>
      <c r="B72" s="30" t="s">
        <v>61</v>
      </c>
      <c r="C72" s="30" t="s">
        <v>61</v>
      </c>
      <c r="D72" s="28" t="s">
        <v>251</v>
      </c>
      <c r="E72" s="28" t="s">
        <v>108</v>
      </c>
      <c r="F72" s="28" t="s">
        <v>112</v>
      </c>
      <c r="G72" s="28" t="s">
        <v>232</v>
      </c>
      <c r="H72" s="28" t="s">
        <v>270</v>
      </c>
      <c r="I72" s="34">
        <v>3557833</v>
      </c>
      <c r="J72" s="114"/>
    </row>
    <row r="73" spans="1:10" s="19" customFormat="1" ht="15.95" customHeight="1" x14ac:dyDescent="0.2">
      <c r="A73" s="99">
        <v>43886</v>
      </c>
      <c r="B73" s="30" t="s">
        <v>61</v>
      </c>
      <c r="C73" s="30" t="s">
        <v>61</v>
      </c>
      <c r="D73" s="28" t="s">
        <v>252</v>
      </c>
      <c r="E73" s="28" t="s">
        <v>108</v>
      </c>
      <c r="F73" s="28" t="s">
        <v>124</v>
      </c>
      <c r="G73" s="28" t="s">
        <v>296</v>
      </c>
      <c r="H73" s="28" t="s">
        <v>270</v>
      </c>
      <c r="I73" s="34">
        <v>3220834</v>
      </c>
      <c r="J73" s="114"/>
    </row>
    <row r="74" spans="1:10" s="19" customFormat="1" ht="15.95" customHeight="1" x14ac:dyDescent="0.2">
      <c r="A74" s="99">
        <v>43888</v>
      </c>
      <c r="B74" s="30" t="s">
        <v>61</v>
      </c>
      <c r="C74" s="30" t="s">
        <v>61</v>
      </c>
      <c r="D74" s="28" t="s">
        <v>252</v>
      </c>
      <c r="E74" s="28" t="s">
        <v>108</v>
      </c>
      <c r="F74" s="28" t="s">
        <v>253</v>
      </c>
      <c r="G74" s="28" t="s">
        <v>125</v>
      </c>
      <c r="H74" s="28" t="s">
        <v>270</v>
      </c>
      <c r="I74" s="34">
        <v>3383767</v>
      </c>
      <c r="J74" s="114"/>
    </row>
    <row r="75" spans="1:10" s="19" customFormat="1" ht="15.95" customHeight="1" x14ac:dyDescent="0.2">
      <c r="A75" s="99">
        <v>43888</v>
      </c>
      <c r="B75" s="30" t="s">
        <v>61</v>
      </c>
      <c r="C75" s="30" t="s">
        <v>61</v>
      </c>
      <c r="D75" s="28" t="s">
        <v>252</v>
      </c>
      <c r="E75" s="28" t="s">
        <v>108</v>
      </c>
      <c r="F75" s="28" t="s">
        <v>69</v>
      </c>
      <c r="G75" s="28" t="s">
        <v>187</v>
      </c>
      <c r="H75" s="28" t="s">
        <v>270</v>
      </c>
      <c r="I75" s="34">
        <v>3249946</v>
      </c>
      <c r="J75" s="114"/>
    </row>
    <row r="76" spans="1:10" s="19" customFormat="1" ht="15.95" customHeight="1" x14ac:dyDescent="0.2">
      <c r="A76" s="99">
        <v>43889</v>
      </c>
      <c r="B76" s="30" t="s">
        <v>61</v>
      </c>
      <c r="C76" s="30" t="s">
        <v>61</v>
      </c>
      <c r="D76" s="28" t="s">
        <v>428</v>
      </c>
      <c r="E76" s="28" t="s">
        <v>108</v>
      </c>
      <c r="F76" s="28" t="s">
        <v>333</v>
      </c>
      <c r="G76" s="28" t="s">
        <v>309</v>
      </c>
      <c r="H76" s="28" t="s">
        <v>270</v>
      </c>
      <c r="I76" s="34">
        <v>3434629</v>
      </c>
      <c r="J76" s="114"/>
    </row>
    <row r="77" spans="1:10" s="19" customFormat="1" ht="15.95" customHeight="1" x14ac:dyDescent="0.2">
      <c r="A77" s="99">
        <v>43890</v>
      </c>
      <c r="B77" s="30" t="s">
        <v>61</v>
      </c>
      <c r="C77" s="30" t="s">
        <v>61</v>
      </c>
      <c r="D77" s="28" t="s">
        <v>252</v>
      </c>
      <c r="E77" s="28" t="s">
        <v>108</v>
      </c>
      <c r="F77" s="28" t="s">
        <v>124</v>
      </c>
      <c r="G77" s="28" t="s">
        <v>176</v>
      </c>
      <c r="H77" s="28" t="s">
        <v>270</v>
      </c>
      <c r="I77" s="34">
        <v>2925102</v>
      </c>
      <c r="J77" s="114"/>
    </row>
    <row r="78" spans="1:10" s="19" customFormat="1" ht="15.95" customHeight="1" x14ac:dyDescent="0.2">
      <c r="A78" s="99">
        <v>43891</v>
      </c>
      <c r="B78" s="30" t="s">
        <v>61</v>
      </c>
      <c r="C78" s="30" t="s">
        <v>61</v>
      </c>
      <c r="D78" s="28" t="s">
        <v>251</v>
      </c>
      <c r="E78" s="28" t="s">
        <v>108</v>
      </c>
      <c r="F78" s="28" t="s">
        <v>293</v>
      </c>
      <c r="G78" s="28" t="s">
        <v>138</v>
      </c>
      <c r="H78" s="28" t="s">
        <v>270</v>
      </c>
      <c r="I78" s="34">
        <v>3615080</v>
      </c>
      <c r="J78" s="114"/>
    </row>
    <row r="79" spans="1:10" s="19" customFormat="1" ht="15.95" customHeight="1" x14ac:dyDescent="0.2">
      <c r="A79" s="99">
        <v>43891</v>
      </c>
      <c r="B79" s="30" t="s">
        <v>61</v>
      </c>
      <c r="C79" s="30" t="s">
        <v>61</v>
      </c>
      <c r="D79" s="28" t="s">
        <v>429</v>
      </c>
      <c r="E79" s="28" t="s">
        <v>108</v>
      </c>
      <c r="F79" s="28" t="s">
        <v>241</v>
      </c>
      <c r="G79" s="28" t="s">
        <v>142</v>
      </c>
      <c r="H79" s="28" t="s">
        <v>270</v>
      </c>
      <c r="I79" s="34">
        <v>3059451</v>
      </c>
      <c r="J79" s="114"/>
    </row>
    <row r="80" spans="1:10" s="19" customFormat="1" ht="15.95" customHeight="1" x14ac:dyDescent="0.2">
      <c r="A80" s="99">
        <v>43892</v>
      </c>
      <c r="B80" s="30" t="s">
        <v>61</v>
      </c>
      <c r="C80" s="30" t="s">
        <v>61</v>
      </c>
      <c r="D80" s="28" t="s">
        <v>252</v>
      </c>
      <c r="E80" s="28" t="s">
        <v>108</v>
      </c>
      <c r="F80" s="28" t="s">
        <v>68</v>
      </c>
      <c r="G80" s="28" t="s">
        <v>86</v>
      </c>
      <c r="H80" s="28" t="s">
        <v>270</v>
      </c>
      <c r="I80" s="34">
        <v>3693861</v>
      </c>
      <c r="J80" s="114"/>
    </row>
    <row r="81" spans="1:10" s="19" customFormat="1" ht="15.95" customHeight="1" x14ac:dyDescent="0.2">
      <c r="A81" s="99">
        <v>43895</v>
      </c>
      <c r="B81" s="30" t="s">
        <v>61</v>
      </c>
      <c r="C81" s="30" t="s">
        <v>61</v>
      </c>
      <c r="D81" s="28" t="s">
        <v>252</v>
      </c>
      <c r="E81" s="28" t="s">
        <v>108</v>
      </c>
      <c r="F81" s="28" t="s">
        <v>124</v>
      </c>
      <c r="G81" s="28" t="s">
        <v>274</v>
      </c>
      <c r="H81" s="28" t="s">
        <v>270</v>
      </c>
      <c r="I81" s="34">
        <v>3273586</v>
      </c>
      <c r="J81" s="114"/>
    </row>
    <row r="82" spans="1:10" s="19" customFormat="1" ht="15.95" customHeight="1" x14ac:dyDescent="0.2">
      <c r="A82" s="99">
        <v>43896</v>
      </c>
      <c r="B82" s="30" t="s">
        <v>61</v>
      </c>
      <c r="C82" s="30" t="s">
        <v>61</v>
      </c>
      <c r="D82" s="28" t="s">
        <v>251</v>
      </c>
      <c r="E82" s="28" t="s">
        <v>108</v>
      </c>
      <c r="F82" s="28" t="s">
        <v>113</v>
      </c>
      <c r="G82" s="28" t="s">
        <v>230</v>
      </c>
      <c r="H82" s="28" t="s">
        <v>270</v>
      </c>
      <c r="I82" s="34">
        <v>3600653</v>
      </c>
      <c r="J82" s="114"/>
    </row>
    <row r="83" spans="1:10" s="19" customFormat="1" ht="15.95" customHeight="1" x14ac:dyDescent="0.2">
      <c r="A83" s="99">
        <v>43896</v>
      </c>
      <c r="B83" s="30" t="s">
        <v>61</v>
      </c>
      <c r="C83" s="30" t="s">
        <v>61</v>
      </c>
      <c r="D83" s="28" t="s">
        <v>428</v>
      </c>
      <c r="E83" s="28" t="s">
        <v>108</v>
      </c>
      <c r="F83" s="28" t="s">
        <v>109</v>
      </c>
      <c r="G83" s="28" t="s">
        <v>294</v>
      </c>
      <c r="H83" s="28" t="s">
        <v>270</v>
      </c>
      <c r="I83" s="34">
        <v>3307537</v>
      </c>
      <c r="J83" s="114"/>
    </row>
    <row r="84" spans="1:10" s="19" customFormat="1" ht="15.95" customHeight="1" x14ac:dyDescent="0.2">
      <c r="A84" s="99">
        <v>43897</v>
      </c>
      <c r="B84" s="30" t="s">
        <v>61</v>
      </c>
      <c r="C84" s="30" t="s">
        <v>61</v>
      </c>
      <c r="D84" s="28" t="s">
        <v>252</v>
      </c>
      <c r="E84" s="28" t="s">
        <v>108</v>
      </c>
      <c r="F84" s="28" t="s">
        <v>204</v>
      </c>
      <c r="G84" s="28" t="s">
        <v>80</v>
      </c>
      <c r="H84" s="28" t="s">
        <v>270</v>
      </c>
      <c r="I84" s="34">
        <v>3585839</v>
      </c>
      <c r="J84" s="114"/>
    </row>
    <row r="85" spans="1:10" s="19" customFormat="1" ht="15.95" customHeight="1" x14ac:dyDescent="0.2">
      <c r="A85" s="99">
        <v>43898</v>
      </c>
      <c r="B85" s="30" t="s">
        <v>61</v>
      </c>
      <c r="C85" s="30" t="s">
        <v>61</v>
      </c>
      <c r="D85" s="28" t="s">
        <v>251</v>
      </c>
      <c r="E85" s="28" t="s">
        <v>108</v>
      </c>
      <c r="F85" s="28" t="s">
        <v>112</v>
      </c>
      <c r="G85" s="28" t="s">
        <v>257</v>
      </c>
      <c r="H85" s="28" t="s">
        <v>270</v>
      </c>
      <c r="I85" s="34">
        <v>3215774</v>
      </c>
      <c r="J85" s="114"/>
    </row>
    <row r="86" spans="1:10" s="19" customFormat="1" ht="15.95" customHeight="1" x14ac:dyDescent="0.2">
      <c r="A86" s="99">
        <v>43899</v>
      </c>
      <c r="B86" s="30" t="s">
        <v>61</v>
      </c>
      <c r="C86" s="30" t="s">
        <v>61</v>
      </c>
      <c r="D86" s="28" t="s">
        <v>252</v>
      </c>
      <c r="E86" s="28" t="s">
        <v>108</v>
      </c>
      <c r="F86" s="28" t="s">
        <v>197</v>
      </c>
      <c r="G86" s="28" t="s">
        <v>362</v>
      </c>
      <c r="H86" s="28" t="s">
        <v>270</v>
      </c>
      <c r="I86" s="34">
        <v>2903479</v>
      </c>
      <c r="J86" s="114"/>
    </row>
    <row r="87" spans="1:10" s="19" customFormat="1" ht="15.95" customHeight="1" x14ac:dyDescent="0.2">
      <c r="A87" s="99">
        <v>43901</v>
      </c>
      <c r="B87" s="30" t="s">
        <v>61</v>
      </c>
      <c r="C87" s="30" t="s">
        <v>61</v>
      </c>
      <c r="D87" s="28" t="s">
        <v>251</v>
      </c>
      <c r="E87" s="28" t="s">
        <v>108</v>
      </c>
      <c r="F87" s="28" t="s">
        <v>76</v>
      </c>
      <c r="G87" s="28" t="s">
        <v>181</v>
      </c>
      <c r="H87" s="28" t="s">
        <v>270</v>
      </c>
      <c r="I87" s="34">
        <v>3418444</v>
      </c>
      <c r="J87" s="114"/>
    </row>
    <row r="88" spans="1:10" s="19" customFormat="1" ht="15.95" customHeight="1" x14ac:dyDescent="0.2">
      <c r="A88" s="99">
        <v>43905</v>
      </c>
      <c r="B88" s="30" t="s">
        <v>61</v>
      </c>
      <c r="C88" s="30" t="s">
        <v>61</v>
      </c>
      <c r="D88" s="28" t="s">
        <v>429</v>
      </c>
      <c r="E88" s="28" t="s">
        <v>108</v>
      </c>
      <c r="F88" s="28" t="s">
        <v>177</v>
      </c>
      <c r="G88" s="28" t="s">
        <v>223</v>
      </c>
      <c r="H88" s="28" t="s">
        <v>270</v>
      </c>
      <c r="I88" s="34">
        <v>3297409</v>
      </c>
      <c r="J88" s="114"/>
    </row>
    <row r="89" spans="1:10" s="19" customFormat="1" ht="15.95" customHeight="1" x14ac:dyDescent="0.2">
      <c r="A89" s="99">
        <v>43906</v>
      </c>
      <c r="B89" s="30" t="s">
        <v>61</v>
      </c>
      <c r="C89" s="30" t="s">
        <v>61</v>
      </c>
      <c r="D89" s="28" t="s">
        <v>252</v>
      </c>
      <c r="E89" s="28" t="s">
        <v>108</v>
      </c>
      <c r="F89" s="28" t="s">
        <v>177</v>
      </c>
      <c r="G89" s="28" t="s">
        <v>260</v>
      </c>
      <c r="H89" s="28" t="s">
        <v>270</v>
      </c>
      <c r="I89" s="34">
        <v>3593276</v>
      </c>
      <c r="J89" s="114"/>
    </row>
    <row r="90" spans="1:10" s="19" customFormat="1" ht="15.95" customHeight="1" x14ac:dyDescent="0.2">
      <c r="A90" s="99">
        <v>43908</v>
      </c>
      <c r="B90" s="30" t="s">
        <v>61</v>
      </c>
      <c r="C90" s="30" t="s">
        <v>61</v>
      </c>
      <c r="D90" s="28" t="s">
        <v>252</v>
      </c>
      <c r="E90" s="28" t="s">
        <v>108</v>
      </c>
      <c r="F90" s="28" t="s">
        <v>197</v>
      </c>
      <c r="G90" s="28" t="s">
        <v>179</v>
      </c>
      <c r="H90" s="28" t="s">
        <v>270</v>
      </c>
      <c r="I90" s="34">
        <v>3389949</v>
      </c>
      <c r="J90" s="114"/>
    </row>
    <row r="91" spans="1:10" s="19" customFormat="1" ht="15.95" customHeight="1" x14ac:dyDescent="0.2">
      <c r="A91" s="99">
        <v>43908</v>
      </c>
      <c r="B91" s="30" t="s">
        <v>61</v>
      </c>
      <c r="C91" s="30" t="s">
        <v>61</v>
      </c>
      <c r="D91" s="28" t="s">
        <v>251</v>
      </c>
      <c r="E91" s="28" t="s">
        <v>108</v>
      </c>
      <c r="F91" s="28" t="s">
        <v>293</v>
      </c>
      <c r="G91" s="28" t="s">
        <v>242</v>
      </c>
      <c r="H91" s="28" t="s">
        <v>270</v>
      </c>
      <c r="I91" s="34">
        <v>3696882</v>
      </c>
      <c r="J91" s="114"/>
    </row>
    <row r="92" spans="1:10" s="19" customFormat="1" ht="15.95" customHeight="1" x14ac:dyDescent="0.2">
      <c r="A92" s="99">
        <v>43910</v>
      </c>
      <c r="B92" s="30" t="s">
        <v>61</v>
      </c>
      <c r="C92" s="30" t="s">
        <v>61</v>
      </c>
      <c r="D92" s="28" t="s">
        <v>252</v>
      </c>
      <c r="E92" s="28" t="s">
        <v>108</v>
      </c>
      <c r="F92" s="28" t="s">
        <v>304</v>
      </c>
      <c r="G92" s="28" t="s">
        <v>353</v>
      </c>
      <c r="H92" s="28" t="s">
        <v>270</v>
      </c>
      <c r="I92" s="34">
        <v>2540017</v>
      </c>
      <c r="J92" s="114" t="s">
        <v>58</v>
      </c>
    </row>
    <row r="93" spans="1:10" s="19" customFormat="1" ht="15.95" customHeight="1" x14ac:dyDescent="0.2">
      <c r="A93" s="99">
        <v>43910</v>
      </c>
      <c r="B93" s="30" t="s">
        <v>61</v>
      </c>
      <c r="C93" s="30" t="s">
        <v>61</v>
      </c>
      <c r="D93" s="28" t="s">
        <v>251</v>
      </c>
      <c r="E93" s="28" t="s">
        <v>108</v>
      </c>
      <c r="F93" s="28" t="s">
        <v>186</v>
      </c>
      <c r="G93" s="28" t="s">
        <v>353</v>
      </c>
      <c r="H93" s="28" t="s">
        <v>270</v>
      </c>
      <c r="I93" s="34">
        <v>905993</v>
      </c>
      <c r="J93" s="114" t="s">
        <v>58</v>
      </c>
    </row>
    <row r="94" spans="1:10" s="19" customFormat="1" ht="15.95" customHeight="1" x14ac:dyDescent="0.2">
      <c r="A94" s="99">
        <v>43911</v>
      </c>
      <c r="B94" s="30" t="s">
        <v>61</v>
      </c>
      <c r="C94" s="30" t="s">
        <v>61</v>
      </c>
      <c r="D94" s="28" t="s">
        <v>428</v>
      </c>
      <c r="E94" s="28" t="s">
        <v>108</v>
      </c>
      <c r="F94" s="28" t="s">
        <v>204</v>
      </c>
      <c r="G94" s="28" t="s">
        <v>207</v>
      </c>
      <c r="H94" s="28" t="s">
        <v>270</v>
      </c>
      <c r="I94" s="34">
        <v>3443807</v>
      </c>
      <c r="J94" s="114"/>
    </row>
    <row r="95" spans="1:10" s="19" customFormat="1" ht="15.95" customHeight="1" x14ac:dyDescent="0.2">
      <c r="A95" s="99">
        <v>43912</v>
      </c>
      <c r="B95" s="30" t="s">
        <v>61</v>
      </c>
      <c r="C95" s="30" t="s">
        <v>61</v>
      </c>
      <c r="D95" s="28" t="s">
        <v>251</v>
      </c>
      <c r="E95" s="28" t="s">
        <v>108</v>
      </c>
      <c r="F95" s="28" t="s">
        <v>113</v>
      </c>
      <c r="G95" s="28" t="s">
        <v>243</v>
      </c>
      <c r="H95" s="28" t="s">
        <v>270</v>
      </c>
      <c r="I95" s="34">
        <v>3247240</v>
      </c>
      <c r="J95" s="114"/>
    </row>
    <row r="96" spans="1:10" s="19" customFormat="1" ht="15.95" customHeight="1" x14ac:dyDescent="0.2">
      <c r="A96" s="99">
        <v>43913</v>
      </c>
      <c r="B96" s="30" t="s">
        <v>61</v>
      </c>
      <c r="C96" s="30" t="s">
        <v>61</v>
      </c>
      <c r="D96" s="28" t="s">
        <v>252</v>
      </c>
      <c r="E96" s="28" t="s">
        <v>108</v>
      </c>
      <c r="F96" s="28" t="s">
        <v>241</v>
      </c>
      <c r="G96" s="28" t="s">
        <v>431</v>
      </c>
      <c r="H96" s="28" t="s">
        <v>270</v>
      </c>
      <c r="I96" s="34">
        <v>3145727</v>
      </c>
      <c r="J96" s="114"/>
    </row>
    <row r="97" spans="1:10" s="19" customFormat="1" ht="15.95" customHeight="1" x14ac:dyDescent="0.2">
      <c r="A97" s="99">
        <v>43913</v>
      </c>
      <c r="B97" s="30" t="s">
        <v>61</v>
      </c>
      <c r="C97" s="30" t="s">
        <v>61</v>
      </c>
      <c r="D97" s="28" t="s">
        <v>252</v>
      </c>
      <c r="E97" s="28" t="s">
        <v>108</v>
      </c>
      <c r="F97" s="28" t="s">
        <v>124</v>
      </c>
      <c r="G97" s="28" t="s">
        <v>391</v>
      </c>
      <c r="H97" s="28" t="s">
        <v>270</v>
      </c>
      <c r="I97" s="34">
        <v>3584689</v>
      </c>
      <c r="J97" s="114"/>
    </row>
    <row r="98" spans="1:10" s="19" customFormat="1" ht="15.95" customHeight="1" x14ac:dyDescent="0.2">
      <c r="A98" s="99">
        <v>43914</v>
      </c>
      <c r="B98" s="30" t="s">
        <v>61</v>
      </c>
      <c r="C98" s="30" t="s">
        <v>61</v>
      </c>
      <c r="D98" s="28" t="s">
        <v>251</v>
      </c>
      <c r="E98" s="28" t="s">
        <v>108</v>
      </c>
      <c r="F98" s="28" t="s">
        <v>113</v>
      </c>
      <c r="G98" s="28" t="s">
        <v>254</v>
      </c>
      <c r="H98" s="28" t="s">
        <v>270</v>
      </c>
      <c r="I98" s="34">
        <v>3070395</v>
      </c>
      <c r="J98" s="114"/>
    </row>
    <row r="99" spans="1:10" s="19" customFormat="1" ht="15.75" customHeight="1" x14ac:dyDescent="0.2">
      <c r="A99" s="99">
        <v>43915</v>
      </c>
      <c r="B99" s="30" t="s">
        <v>61</v>
      </c>
      <c r="C99" s="30" t="s">
        <v>61</v>
      </c>
      <c r="D99" s="28" t="s">
        <v>429</v>
      </c>
      <c r="E99" s="28" t="s">
        <v>108</v>
      </c>
      <c r="F99" s="28" t="s">
        <v>124</v>
      </c>
      <c r="G99" s="28" t="s">
        <v>284</v>
      </c>
      <c r="H99" s="28" t="s">
        <v>270</v>
      </c>
      <c r="I99" s="34">
        <v>2908458</v>
      </c>
      <c r="J99" s="114"/>
    </row>
    <row r="100" spans="1:10" s="19" customFormat="1" ht="15.95" customHeight="1" thickBot="1" x14ac:dyDescent="0.25">
      <c r="A100" s="189">
        <v>43916</v>
      </c>
      <c r="B100" s="190" t="s">
        <v>61</v>
      </c>
      <c r="C100" s="190" t="s">
        <v>61</v>
      </c>
      <c r="D100" s="191" t="s">
        <v>252</v>
      </c>
      <c r="E100" s="191" t="s">
        <v>108</v>
      </c>
      <c r="F100" s="191" t="s">
        <v>72</v>
      </c>
      <c r="G100" s="191" t="s">
        <v>163</v>
      </c>
      <c r="H100" s="191" t="s">
        <v>270</v>
      </c>
      <c r="I100" s="192">
        <v>3408332</v>
      </c>
      <c r="J100" s="193"/>
    </row>
    <row r="101" spans="1:10" s="19" customFormat="1" ht="15.95" customHeight="1" x14ac:dyDescent="0.2">
      <c r="A101" s="99">
        <v>43917</v>
      </c>
      <c r="B101" s="30" t="s">
        <v>61</v>
      </c>
      <c r="C101" s="30" t="s">
        <v>61</v>
      </c>
      <c r="D101" s="28" t="s">
        <v>252</v>
      </c>
      <c r="E101" s="28" t="s">
        <v>108</v>
      </c>
      <c r="F101" s="28" t="s">
        <v>72</v>
      </c>
      <c r="G101" s="28" t="s">
        <v>164</v>
      </c>
      <c r="H101" s="28" t="s">
        <v>270</v>
      </c>
      <c r="I101" s="34">
        <v>3488317</v>
      </c>
      <c r="J101" s="114"/>
    </row>
    <row r="102" spans="1:10" s="19" customFormat="1" ht="15.95" customHeight="1" x14ac:dyDescent="0.2">
      <c r="A102" s="99">
        <v>43917</v>
      </c>
      <c r="B102" s="30" t="s">
        <v>61</v>
      </c>
      <c r="C102" s="30" t="s">
        <v>61</v>
      </c>
      <c r="D102" s="28" t="s">
        <v>252</v>
      </c>
      <c r="E102" s="28" t="s">
        <v>108</v>
      </c>
      <c r="F102" s="28" t="s">
        <v>124</v>
      </c>
      <c r="G102" s="28" t="s">
        <v>296</v>
      </c>
      <c r="H102" s="28" t="s">
        <v>270</v>
      </c>
      <c r="I102" s="34">
        <v>3218526</v>
      </c>
      <c r="J102" s="114"/>
    </row>
    <row r="103" spans="1:10" s="19" customFormat="1" ht="15.95" customHeight="1" x14ac:dyDescent="0.2">
      <c r="A103" s="99">
        <v>43918</v>
      </c>
      <c r="B103" s="30" t="s">
        <v>61</v>
      </c>
      <c r="C103" s="30" t="s">
        <v>61</v>
      </c>
      <c r="D103" s="28" t="s">
        <v>251</v>
      </c>
      <c r="E103" s="28" t="s">
        <v>108</v>
      </c>
      <c r="F103" s="28" t="s">
        <v>76</v>
      </c>
      <c r="G103" s="28" t="s">
        <v>114</v>
      </c>
      <c r="H103" s="28" t="s">
        <v>270</v>
      </c>
      <c r="I103" s="34">
        <v>3618861</v>
      </c>
      <c r="J103" s="114"/>
    </row>
    <row r="104" spans="1:10" s="19" customFormat="1" ht="15.95" customHeight="1" x14ac:dyDescent="0.2">
      <c r="A104" s="99">
        <v>43918</v>
      </c>
      <c r="B104" s="30" t="s">
        <v>61</v>
      </c>
      <c r="C104" s="30" t="s">
        <v>61</v>
      </c>
      <c r="D104" s="28" t="s">
        <v>428</v>
      </c>
      <c r="E104" s="28" t="s">
        <v>108</v>
      </c>
      <c r="F104" s="28" t="s">
        <v>109</v>
      </c>
      <c r="G104" s="28" t="s">
        <v>495</v>
      </c>
      <c r="H104" s="28" t="s">
        <v>270</v>
      </c>
      <c r="I104" s="34">
        <v>3181703</v>
      </c>
      <c r="J104" s="114"/>
    </row>
    <row r="105" spans="1:10" s="19" customFormat="1" ht="15.95" customHeight="1" x14ac:dyDescent="0.2">
      <c r="A105" s="99">
        <v>43919</v>
      </c>
      <c r="B105" s="30" t="s">
        <v>61</v>
      </c>
      <c r="C105" s="30" t="s">
        <v>61</v>
      </c>
      <c r="D105" s="28" t="s">
        <v>251</v>
      </c>
      <c r="E105" s="28" t="s">
        <v>108</v>
      </c>
      <c r="F105" s="28" t="s">
        <v>113</v>
      </c>
      <c r="G105" s="28" t="s">
        <v>255</v>
      </c>
      <c r="H105" s="28" t="s">
        <v>270</v>
      </c>
      <c r="I105" s="34">
        <v>3681092</v>
      </c>
      <c r="J105" s="114"/>
    </row>
    <row r="106" spans="1:10" s="19" customFormat="1" ht="15.95" customHeight="1" x14ac:dyDescent="0.2">
      <c r="A106" s="99">
        <v>43920</v>
      </c>
      <c r="B106" s="30" t="s">
        <v>61</v>
      </c>
      <c r="C106" s="30" t="s">
        <v>61</v>
      </c>
      <c r="D106" s="28" t="s">
        <v>252</v>
      </c>
      <c r="E106" s="28" t="s">
        <v>108</v>
      </c>
      <c r="F106" s="28" t="s">
        <v>68</v>
      </c>
      <c r="G106" s="28" t="s">
        <v>145</v>
      </c>
      <c r="H106" s="28" t="s">
        <v>270</v>
      </c>
      <c r="I106" s="34">
        <v>3249912</v>
      </c>
      <c r="J106" s="114"/>
    </row>
    <row r="107" spans="1:10" s="19" customFormat="1" ht="15.95" customHeight="1" x14ac:dyDescent="0.2">
      <c r="A107" s="99">
        <v>43921</v>
      </c>
      <c r="B107" s="30" t="s">
        <v>61</v>
      </c>
      <c r="C107" s="30" t="s">
        <v>61</v>
      </c>
      <c r="D107" s="28" t="s">
        <v>252</v>
      </c>
      <c r="E107" s="28" t="s">
        <v>108</v>
      </c>
      <c r="F107" s="28" t="s">
        <v>81</v>
      </c>
      <c r="G107" s="28" t="s">
        <v>420</v>
      </c>
      <c r="H107" s="28" t="s">
        <v>270</v>
      </c>
      <c r="I107" s="34">
        <v>3676216</v>
      </c>
      <c r="J107" s="114"/>
    </row>
    <row r="108" spans="1:10" s="19" customFormat="1" ht="15.95" customHeight="1" x14ac:dyDescent="0.2">
      <c r="A108" s="99">
        <v>43922</v>
      </c>
      <c r="B108" s="30" t="s">
        <v>61</v>
      </c>
      <c r="C108" s="30" t="s">
        <v>61</v>
      </c>
      <c r="D108" s="28" t="s">
        <v>252</v>
      </c>
      <c r="E108" s="28" t="s">
        <v>108</v>
      </c>
      <c r="F108" s="28" t="s">
        <v>109</v>
      </c>
      <c r="G108" s="28" t="s">
        <v>461</v>
      </c>
      <c r="H108" s="28" t="s">
        <v>270</v>
      </c>
      <c r="I108" s="34">
        <v>3602666</v>
      </c>
      <c r="J108" s="114"/>
    </row>
    <row r="109" spans="1:10" s="19" customFormat="1" ht="15.95" customHeight="1" x14ac:dyDescent="0.2">
      <c r="A109" s="99">
        <v>43923</v>
      </c>
      <c r="B109" s="30" t="s">
        <v>61</v>
      </c>
      <c r="C109" s="30" t="s">
        <v>61</v>
      </c>
      <c r="D109" s="28" t="s">
        <v>251</v>
      </c>
      <c r="E109" s="28" t="s">
        <v>108</v>
      </c>
      <c r="F109" s="28" t="s">
        <v>113</v>
      </c>
      <c r="G109" s="28" t="s">
        <v>189</v>
      </c>
      <c r="H109" s="28" t="s">
        <v>270</v>
      </c>
      <c r="I109" s="34">
        <v>3247959</v>
      </c>
      <c r="J109" s="114"/>
    </row>
    <row r="110" spans="1:10" s="19" customFormat="1" ht="15.95" customHeight="1" x14ac:dyDescent="0.2">
      <c r="A110" s="99">
        <v>43924</v>
      </c>
      <c r="B110" s="30" t="s">
        <v>61</v>
      </c>
      <c r="C110" s="30" t="s">
        <v>61</v>
      </c>
      <c r="D110" s="28" t="s">
        <v>252</v>
      </c>
      <c r="E110" s="28" t="s">
        <v>108</v>
      </c>
      <c r="F110" s="28" t="s">
        <v>68</v>
      </c>
      <c r="G110" s="28" t="s">
        <v>206</v>
      </c>
      <c r="H110" s="28" t="s">
        <v>270</v>
      </c>
      <c r="I110" s="34">
        <v>3238610</v>
      </c>
      <c r="J110" s="114"/>
    </row>
    <row r="111" spans="1:10" s="19" customFormat="1" ht="15.95" customHeight="1" x14ac:dyDescent="0.2">
      <c r="A111" s="99">
        <v>43925</v>
      </c>
      <c r="B111" s="30" t="s">
        <v>61</v>
      </c>
      <c r="C111" s="30" t="s">
        <v>61</v>
      </c>
      <c r="D111" s="28" t="s">
        <v>252</v>
      </c>
      <c r="E111" s="28" t="s">
        <v>108</v>
      </c>
      <c r="F111" s="28" t="s">
        <v>333</v>
      </c>
      <c r="G111" s="28" t="s">
        <v>180</v>
      </c>
      <c r="H111" s="28" t="s">
        <v>270</v>
      </c>
      <c r="I111" s="34">
        <v>3669553</v>
      </c>
      <c r="J111" s="114"/>
    </row>
    <row r="112" spans="1:10" s="19" customFormat="1" ht="15.95" customHeight="1" x14ac:dyDescent="0.2">
      <c r="A112" s="99">
        <v>43926</v>
      </c>
      <c r="B112" s="30" t="s">
        <v>61</v>
      </c>
      <c r="C112" s="30" t="s">
        <v>61</v>
      </c>
      <c r="D112" s="28" t="s">
        <v>407</v>
      </c>
      <c r="E112" s="28" t="s">
        <v>108</v>
      </c>
      <c r="F112" s="28" t="s">
        <v>197</v>
      </c>
      <c r="G112" s="28" t="s">
        <v>362</v>
      </c>
      <c r="H112" s="28" t="s">
        <v>270</v>
      </c>
      <c r="I112" s="34">
        <v>3037744</v>
      </c>
      <c r="J112" s="114"/>
    </row>
    <row r="113" spans="1:10" s="19" customFormat="1" ht="15.95" customHeight="1" x14ac:dyDescent="0.2">
      <c r="A113" s="99">
        <v>43928</v>
      </c>
      <c r="B113" s="30" t="s">
        <v>61</v>
      </c>
      <c r="C113" s="30" t="s">
        <v>61</v>
      </c>
      <c r="D113" s="28" t="s">
        <v>428</v>
      </c>
      <c r="E113" s="28" t="s">
        <v>108</v>
      </c>
      <c r="F113" s="28" t="s">
        <v>304</v>
      </c>
      <c r="G113" s="28" t="s">
        <v>294</v>
      </c>
      <c r="H113" s="28" t="s">
        <v>270</v>
      </c>
      <c r="I113" s="34">
        <v>3233114</v>
      </c>
      <c r="J113" s="114"/>
    </row>
    <row r="114" spans="1:10" s="19" customFormat="1" ht="15.95" customHeight="1" x14ac:dyDescent="0.2">
      <c r="A114" s="99">
        <v>43930</v>
      </c>
      <c r="B114" s="30" t="s">
        <v>61</v>
      </c>
      <c r="C114" s="30" t="s">
        <v>61</v>
      </c>
      <c r="D114" s="28" t="s">
        <v>251</v>
      </c>
      <c r="E114" s="28" t="s">
        <v>108</v>
      </c>
      <c r="F114" s="28" t="s">
        <v>112</v>
      </c>
      <c r="G114" s="28" t="s">
        <v>140</v>
      </c>
      <c r="H114" s="28" t="s">
        <v>270</v>
      </c>
      <c r="I114" s="34">
        <v>3275576</v>
      </c>
      <c r="J114" s="114"/>
    </row>
    <row r="115" spans="1:10" s="19" customFormat="1" ht="15.95" customHeight="1" x14ac:dyDescent="0.2">
      <c r="A115" s="99">
        <v>43931</v>
      </c>
      <c r="B115" s="30" t="s">
        <v>61</v>
      </c>
      <c r="C115" s="30" t="s">
        <v>61</v>
      </c>
      <c r="D115" s="28" t="s">
        <v>251</v>
      </c>
      <c r="E115" s="28" t="s">
        <v>108</v>
      </c>
      <c r="F115" s="28" t="s">
        <v>113</v>
      </c>
      <c r="G115" s="28" t="s">
        <v>142</v>
      </c>
      <c r="H115" s="28" t="s">
        <v>270</v>
      </c>
      <c r="I115" s="34">
        <v>3238933</v>
      </c>
      <c r="J115" s="114"/>
    </row>
    <row r="116" spans="1:10" s="19" customFormat="1" ht="15.95" customHeight="1" x14ac:dyDescent="0.2">
      <c r="A116" s="99">
        <v>43932</v>
      </c>
      <c r="B116" s="30" t="s">
        <v>61</v>
      </c>
      <c r="C116" s="30" t="s">
        <v>61</v>
      </c>
      <c r="D116" s="28" t="s">
        <v>251</v>
      </c>
      <c r="E116" s="28" t="s">
        <v>108</v>
      </c>
      <c r="F116" s="28" t="s">
        <v>112</v>
      </c>
      <c r="G116" s="28" t="s">
        <v>337</v>
      </c>
      <c r="H116" s="28" t="s">
        <v>270</v>
      </c>
      <c r="I116" s="34">
        <v>3352640</v>
      </c>
      <c r="J116" s="114"/>
    </row>
    <row r="117" spans="1:10" s="19" customFormat="1" ht="15.95" customHeight="1" x14ac:dyDescent="0.2">
      <c r="A117" s="99">
        <v>43933</v>
      </c>
      <c r="B117" s="30" t="s">
        <v>61</v>
      </c>
      <c r="C117" s="30" t="s">
        <v>61</v>
      </c>
      <c r="D117" s="28" t="s">
        <v>252</v>
      </c>
      <c r="E117" s="28" t="s">
        <v>108</v>
      </c>
      <c r="F117" s="28" t="s">
        <v>197</v>
      </c>
      <c r="G117" s="28" t="s">
        <v>80</v>
      </c>
      <c r="H117" s="28" t="s">
        <v>270</v>
      </c>
      <c r="I117" s="34">
        <v>3514046</v>
      </c>
      <c r="J117" s="114"/>
    </row>
    <row r="118" spans="1:10" s="19" customFormat="1" ht="15.95" customHeight="1" x14ac:dyDescent="0.2">
      <c r="A118" s="99">
        <v>43934</v>
      </c>
      <c r="B118" s="30" t="s">
        <v>61</v>
      </c>
      <c r="C118" s="30" t="s">
        <v>61</v>
      </c>
      <c r="D118" s="28" t="s">
        <v>252</v>
      </c>
      <c r="E118" s="28" t="s">
        <v>108</v>
      </c>
      <c r="F118" s="28" t="s">
        <v>286</v>
      </c>
      <c r="G118" s="28" t="s">
        <v>437</v>
      </c>
      <c r="H118" s="28" t="s">
        <v>270</v>
      </c>
      <c r="I118" s="34">
        <v>3523038</v>
      </c>
      <c r="J118" s="114"/>
    </row>
    <row r="119" spans="1:10" s="19" customFormat="1" ht="15.95" customHeight="1" x14ac:dyDescent="0.2">
      <c r="A119" s="99">
        <v>43935</v>
      </c>
      <c r="B119" s="30" t="s">
        <v>61</v>
      </c>
      <c r="C119" s="30" t="s">
        <v>61</v>
      </c>
      <c r="D119" s="28" t="s">
        <v>252</v>
      </c>
      <c r="E119" s="28" t="s">
        <v>108</v>
      </c>
      <c r="F119" s="28" t="s">
        <v>109</v>
      </c>
      <c r="G119" s="28" t="s">
        <v>260</v>
      </c>
      <c r="H119" s="28" t="s">
        <v>270</v>
      </c>
      <c r="I119" s="34">
        <v>3493041</v>
      </c>
      <c r="J119" s="114"/>
    </row>
    <row r="120" spans="1:10" s="19" customFormat="1" ht="15.95" customHeight="1" x14ac:dyDescent="0.2">
      <c r="A120" s="99">
        <v>43936</v>
      </c>
      <c r="B120" s="30" t="s">
        <v>61</v>
      </c>
      <c r="C120" s="30" t="s">
        <v>61</v>
      </c>
      <c r="D120" s="28" t="s">
        <v>429</v>
      </c>
      <c r="E120" s="28" t="s">
        <v>108</v>
      </c>
      <c r="F120" s="28" t="s">
        <v>276</v>
      </c>
      <c r="G120" s="28" t="s">
        <v>223</v>
      </c>
      <c r="H120" s="28" t="s">
        <v>270</v>
      </c>
      <c r="I120" s="34">
        <v>2865423</v>
      </c>
      <c r="J120" s="114"/>
    </row>
    <row r="121" spans="1:10" s="19" customFormat="1" ht="15.95" customHeight="1" x14ac:dyDescent="0.2">
      <c r="A121" s="99">
        <v>43937</v>
      </c>
      <c r="B121" s="30" t="s">
        <v>61</v>
      </c>
      <c r="C121" s="30" t="s">
        <v>61</v>
      </c>
      <c r="D121" s="28" t="s">
        <v>251</v>
      </c>
      <c r="E121" s="28" t="s">
        <v>108</v>
      </c>
      <c r="F121" s="28" t="s">
        <v>113</v>
      </c>
      <c r="G121" s="28" t="s">
        <v>188</v>
      </c>
      <c r="H121" s="28" t="s">
        <v>270</v>
      </c>
      <c r="I121" s="34">
        <v>3693089</v>
      </c>
      <c r="J121" s="114"/>
    </row>
    <row r="122" spans="1:10" s="19" customFormat="1" ht="15.95" customHeight="1" x14ac:dyDescent="0.2">
      <c r="A122" s="99">
        <v>43938</v>
      </c>
      <c r="B122" s="30" t="s">
        <v>61</v>
      </c>
      <c r="C122" s="30" t="s">
        <v>61</v>
      </c>
      <c r="D122" s="28" t="s">
        <v>522</v>
      </c>
      <c r="E122" s="28" t="s">
        <v>194</v>
      </c>
      <c r="F122" s="28" t="s">
        <v>72</v>
      </c>
      <c r="G122" s="28" t="s">
        <v>279</v>
      </c>
      <c r="H122" s="28" t="s">
        <v>270</v>
      </c>
      <c r="I122" s="34">
        <v>3573228</v>
      </c>
      <c r="J122" s="114"/>
    </row>
    <row r="123" spans="1:10" s="19" customFormat="1" ht="15.95" customHeight="1" x14ac:dyDescent="0.2">
      <c r="A123" s="99">
        <v>43939</v>
      </c>
      <c r="B123" s="30" t="s">
        <v>61</v>
      </c>
      <c r="C123" s="30" t="s">
        <v>61</v>
      </c>
      <c r="D123" s="28" t="s">
        <v>428</v>
      </c>
      <c r="E123" s="28" t="s">
        <v>108</v>
      </c>
      <c r="F123" s="28" t="s">
        <v>109</v>
      </c>
      <c r="G123" s="28" t="s">
        <v>511</v>
      </c>
      <c r="H123" s="28" t="s">
        <v>270</v>
      </c>
      <c r="I123" s="34">
        <v>3661097</v>
      </c>
      <c r="J123" s="114"/>
    </row>
    <row r="124" spans="1:10" s="19" customFormat="1" ht="15.95" customHeight="1" x14ac:dyDescent="0.2">
      <c r="A124" s="99">
        <v>43940</v>
      </c>
      <c r="B124" s="30" t="s">
        <v>61</v>
      </c>
      <c r="C124" s="30" t="s">
        <v>61</v>
      </c>
      <c r="D124" s="28" t="s">
        <v>251</v>
      </c>
      <c r="E124" s="28" t="s">
        <v>108</v>
      </c>
      <c r="F124" s="28" t="s">
        <v>113</v>
      </c>
      <c r="G124" s="28" t="s">
        <v>207</v>
      </c>
      <c r="H124" s="28" t="s">
        <v>270</v>
      </c>
      <c r="I124" s="34">
        <v>3484530</v>
      </c>
      <c r="J124" s="114"/>
    </row>
    <row r="125" spans="1:10" s="19" customFormat="1" ht="15.95" customHeight="1" x14ac:dyDescent="0.2">
      <c r="A125" s="99">
        <v>43942</v>
      </c>
      <c r="B125" s="30" t="s">
        <v>61</v>
      </c>
      <c r="C125" s="30" t="s">
        <v>61</v>
      </c>
      <c r="D125" s="28" t="s">
        <v>251</v>
      </c>
      <c r="E125" s="28" t="s">
        <v>108</v>
      </c>
      <c r="F125" s="28" t="s">
        <v>112</v>
      </c>
      <c r="G125" s="28" t="s">
        <v>217</v>
      </c>
      <c r="H125" s="28" t="s">
        <v>270</v>
      </c>
      <c r="I125" s="34">
        <v>3667243</v>
      </c>
      <c r="J125" s="114"/>
    </row>
    <row r="126" spans="1:10" s="19" customFormat="1" ht="15.95" customHeight="1" x14ac:dyDescent="0.2">
      <c r="A126" s="99">
        <v>43943</v>
      </c>
      <c r="B126" s="30" t="s">
        <v>61</v>
      </c>
      <c r="C126" s="30" t="s">
        <v>61</v>
      </c>
      <c r="D126" s="28" t="s">
        <v>252</v>
      </c>
      <c r="E126" s="28" t="s">
        <v>108</v>
      </c>
      <c r="F126" s="28" t="s">
        <v>72</v>
      </c>
      <c r="G126" s="28" t="s">
        <v>391</v>
      </c>
      <c r="H126" s="28" t="s">
        <v>270</v>
      </c>
      <c r="I126" s="34">
        <v>3242214</v>
      </c>
      <c r="J126" s="114"/>
    </row>
    <row r="127" spans="1:10" s="19" customFormat="1" ht="15.95" customHeight="1" x14ac:dyDescent="0.2">
      <c r="A127" s="99">
        <v>43943</v>
      </c>
      <c r="B127" s="30" t="s">
        <v>61</v>
      </c>
      <c r="C127" s="30" t="s">
        <v>61</v>
      </c>
      <c r="D127" s="28" t="s">
        <v>252</v>
      </c>
      <c r="E127" s="28" t="s">
        <v>108</v>
      </c>
      <c r="F127" s="28" t="s">
        <v>68</v>
      </c>
      <c r="G127" s="28" t="s">
        <v>114</v>
      </c>
      <c r="H127" s="28" t="s">
        <v>270</v>
      </c>
      <c r="I127" s="34">
        <v>3681648</v>
      </c>
      <c r="J127" s="114"/>
    </row>
    <row r="128" spans="1:10" s="19" customFormat="1" ht="15.95" customHeight="1" x14ac:dyDescent="0.2">
      <c r="A128" s="99">
        <v>43944</v>
      </c>
      <c r="B128" s="30" t="s">
        <v>61</v>
      </c>
      <c r="C128" s="30" t="s">
        <v>61</v>
      </c>
      <c r="D128" s="28" t="s">
        <v>407</v>
      </c>
      <c r="E128" s="28" t="s">
        <v>108</v>
      </c>
      <c r="F128" s="28" t="s">
        <v>113</v>
      </c>
      <c r="G128" s="28" t="s">
        <v>160</v>
      </c>
      <c r="H128" s="28" t="s">
        <v>270</v>
      </c>
      <c r="I128" s="34">
        <v>3672544</v>
      </c>
      <c r="J128" s="114"/>
    </row>
    <row r="129" spans="1:10" s="19" customFormat="1" ht="15.95" customHeight="1" x14ac:dyDescent="0.2">
      <c r="A129" s="99">
        <v>43945</v>
      </c>
      <c r="B129" s="30" t="s">
        <v>61</v>
      </c>
      <c r="C129" s="30" t="s">
        <v>61</v>
      </c>
      <c r="D129" s="28" t="s">
        <v>429</v>
      </c>
      <c r="E129" s="28" t="s">
        <v>108</v>
      </c>
      <c r="F129" s="28" t="s">
        <v>276</v>
      </c>
      <c r="G129" s="28" t="s">
        <v>283</v>
      </c>
      <c r="H129" s="28" t="s">
        <v>270</v>
      </c>
      <c r="I129" s="34">
        <v>2904374</v>
      </c>
      <c r="J129" s="114"/>
    </row>
    <row r="130" spans="1:10" s="19" customFormat="1" ht="15.95" customHeight="1" x14ac:dyDescent="0.2">
      <c r="A130" s="99">
        <v>43946</v>
      </c>
      <c r="B130" s="30" t="s">
        <v>61</v>
      </c>
      <c r="C130" s="30" t="s">
        <v>61</v>
      </c>
      <c r="D130" s="28" t="s">
        <v>252</v>
      </c>
      <c r="E130" s="28" t="s">
        <v>108</v>
      </c>
      <c r="F130" s="28" t="s">
        <v>204</v>
      </c>
      <c r="G130" s="28" t="s">
        <v>169</v>
      </c>
      <c r="H130" s="28" t="s">
        <v>270</v>
      </c>
      <c r="I130" s="34">
        <v>3244097</v>
      </c>
      <c r="J130" s="114"/>
    </row>
    <row r="131" spans="1:10" s="19" customFormat="1" ht="15.95" customHeight="1" x14ac:dyDescent="0.2">
      <c r="A131" s="99">
        <v>43947</v>
      </c>
      <c r="B131" s="30" t="s">
        <v>61</v>
      </c>
      <c r="C131" s="30" t="s">
        <v>61</v>
      </c>
      <c r="D131" s="28" t="s">
        <v>252</v>
      </c>
      <c r="E131" s="28" t="s">
        <v>108</v>
      </c>
      <c r="F131" s="28" t="s">
        <v>68</v>
      </c>
      <c r="G131" s="28" t="s">
        <v>345</v>
      </c>
      <c r="H131" s="28" t="s">
        <v>270</v>
      </c>
      <c r="I131" s="34">
        <v>3416582</v>
      </c>
      <c r="J131" s="114"/>
    </row>
    <row r="132" spans="1:10" s="19" customFormat="1" ht="15.95" customHeight="1" x14ac:dyDescent="0.2">
      <c r="A132" s="99">
        <v>43947</v>
      </c>
      <c r="B132" s="30" t="s">
        <v>61</v>
      </c>
      <c r="C132" s="30" t="s">
        <v>61</v>
      </c>
      <c r="D132" s="28" t="s">
        <v>252</v>
      </c>
      <c r="E132" s="28" t="s">
        <v>108</v>
      </c>
      <c r="F132" s="28" t="s">
        <v>225</v>
      </c>
      <c r="G132" s="28" t="s">
        <v>234</v>
      </c>
      <c r="H132" s="28" t="s">
        <v>270</v>
      </c>
      <c r="I132" s="34">
        <v>3296927</v>
      </c>
      <c r="J132" s="114"/>
    </row>
    <row r="133" spans="1:10" s="19" customFormat="1" ht="15.95" customHeight="1" x14ac:dyDescent="0.2">
      <c r="A133" s="99">
        <v>43949</v>
      </c>
      <c r="B133" s="30" t="s">
        <v>61</v>
      </c>
      <c r="C133" s="30" t="s">
        <v>61</v>
      </c>
      <c r="D133" s="28" t="s">
        <v>251</v>
      </c>
      <c r="E133" s="28" t="s">
        <v>108</v>
      </c>
      <c r="F133" s="28" t="s">
        <v>113</v>
      </c>
      <c r="G133" s="28" t="s">
        <v>296</v>
      </c>
      <c r="H133" s="28" t="s">
        <v>270</v>
      </c>
      <c r="I133" s="34">
        <v>3220958</v>
      </c>
      <c r="J133" s="114"/>
    </row>
    <row r="134" spans="1:10" s="19" customFormat="1" ht="15.95" customHeight="1" x14ac:dyDescent="0.2">
      <c r="A134" s="99">
        <v>43951</v>
      </c>
      <c r="B134" s="30" t="s">
        <v>61</v>
      </c>
      <c r="C134" s="30" t="s">
        <v>61</v>
      </c>
      <c r="D134" s="28" t="s">
        <v>252</v>
      </c>
      <c r="E134" s="28" t="s">
        <v>108</v>
      </c>
      <c r="F134" s="28" t="s">
        <v>333</v>
      </c>
      <c r="G134" s="28" t="s">
        <v>256</v>
      </c>
      <c r="H134" s="28" t="s">
        <v>270</v>
      </c>
      <c r="I134" s="34">
        <v>3681823</v>
      </c>
      <c r="J134" s="114"/>
    </row>
    <row r="135" spans="1:10" s="19" customFormat="1" ht="15.95" customHeight="1" x14ac:dyDescent="0.2">
      <c r="A135" s="99">
        <v>43952</v>
      </c>
      <c r="B135" s="30" t="s">
        <v>61</v>
      </c>
      <c r="C135" s="30" t="s">
        <v>61</v>
      </c>
      <c r="D135" s="28" t="s">
        <v>428</v>
      </c>
      <c r="E135" s="28" t="s">
        <v>108</v>
      </c>
      <c r="F135" s="28" t="s">
        <v>304</v>
      </c>
      <c r="G135" s="28" t="s">
        <v>309</v>
      </c>
      <c r="H135" s="28" t="s">
        <v>270</v>
      </c>
      <c r="I135" s="34">
        <v>3430490</v>
      </c>
      <c r="J135" s="114"/>
    </row>
    <row r="136" spans="1:10" s="19" customFormat="1" ht="15.95" customHeight="1" x14ac:dyDescent="0.2">
      <c r="A136" s="99">
        <v>43953</v>
      </c>
      <c r="B136" s="30" t="s">
        <v>61</v>
      </c>
      <c r="C136" s="30" t="s">
        <v>61</v>
      </c>
      <c r="D136" s="28" t="s">
        <v>251</v>
      </c>
      <c r="E136" s="28" t="s">
        <v>108</v>
      </c>
      <c r="F136" s="28" t="s">
        <v>112</v>
      </c>
      <c r="G136" s="28" t="s">
        <v>117</v>
      </c>
      <c r="H136" s="28" t="s">
        <v>270</v>
      </c>
      <c r="I136" s="34">
        <v>3723114</v>
      </c>
      <c r="J136" s="114"/>
    </row>
    <row r="137" spans="1:10" s="19" customFormat="1" ht="15.95" customHeight="1" x14ac:dyDescent="0.2">
      <c r="A137" s="99">
        <v>43954</v>
      </c>
      <c r="B137" s="30" t="s">
        <v>61</v>
      </c>
      <c r="C137" s="30" t="s">
        <v>61</v>
      </c>
      <c r="D137" s="28" t="s">
        <v>252</v>
      </c>
      <c r="E137" s="28" t="s">
        <v>108</v>
      </c>
      <c r="F137" s="28" t="s">
        <v>333</v>
      </c>
      <c r="G137" s="28" t="s">
        <v>380</v>
      </c>
      <c r="H137" s="28" t="s">
        <v>270</v>
      </c>
      <c r="I137" s="34">
        <v>3564485</v>
      </c>
      <c r="J137" s="114"/>
    </row>
    <row r="138" spans="1:10" s="19" customFormat="1" ht="15.95" customHeight="1" x14ac:dyDescent="0.2">
      <c r="A138" s="99">
        <v>43956</v>
      </c>
      <c r="B138" s="30" t="s">
        <v>61</v>
      </c>
      <c r="C138" s="30" t="s">
        <v>61</v>
      </c>
      <c r="D138" s="28" t="s">
        <v>252</v>
      </c>
      <c r="E138" s="28" t="s">
        <v>108</v>
      </c>
      <c r="F138" s="28" t="s">
        <v>253</v>
      </c>
      <c r="G138" s="28" t="s">
        <v>412</v>
      </c>
      <c r="H138" s="28" t="s">
        <v>270</v>
      </c>
      <c r="I138" s="34">
        <v>3241104</v>
      </c>
      <c r="J138" s="114"/>
    </row>
    <row r="139" spans="1:10" s="19" customFormat="1" ht="15.95" customHeight="1" x14ac:dyDescent="0.2">
      <c r="A139" s="99">
        <v>43956</v>
      </c>
      <c r="B139" s="30" t="s">
        <v>61</v>
      </c>
      <c r="C139" s="30" t="s">
        <v>61</v>
      </c>
      <c r="D139" s="28" t="s">
        <v>252</v>
      </c>
      <c r="E139" s="28" t="s">
        <v>108</v>
      </c>
      <c r="F139" s="28" t="s">
        <v>241</v>
      </c>
      <c r="G139" s="28" t="s">
        <v>143</v>
      </c>
      <c r="H139" s="28" t="s">
        <v>270</v>
      </c>
      <c r="I139" s="34">
        <v>3326515</v>
      </c>
      <c r="J139" s="114"/>
    </row>
    <row r="140" spans="1:10" s="19" customFormat="1" ht="15.95" customHeight="1" x14ac:dyDescent="0.2">
      <c r="A140" s="99">
        <v>43958</v>
      </c>
      <c r="B140" s="30" t="s">
        <v>61</v>
      </c>
      <c r="C140" s="30" t="s">
        <v>61</v>
      </c>
      <c r="D140" s="28" t="s">
        <v>252</v>
      </c>
      <c r="E140" s="28" t="s">
        <v>108</v>
      </c>
      <c r="F140" s="28" t="s">
        <v>178</v>
      </c>
      <c r="G140" s="28" t="s">
        <v>264</v>
      </c>
      <c r="H140" s="28" t="s">
        <v>270</v>
      </c>
      <c r="I140" s="34">
        <v>2267616</v>
      </c>
      <c r="J140" s="114" t="s">
        <v>58</v>
      </c>
    </row>
    <row r="141" spans="1:10" s="19" customFormat="1" ht="15.95" customHeight="1" x14ac:dyDescent="0.2">
      <c r="A141" s="99">
        <v>43958</v>
      </c>
      <c r="B141" s="30" t="s">
        <v>61</v>
      </c>
      <c r="C141" s="30" t="s">
        <v>61</v>
      </c>
      <c r="D141" s="28" t="s">
        <v>252</v>
      </c>
      <c r="E141" s="28" t="s">
        <v>108</v>
      </c>
      <c r="F141" s="28" t="s">
        <v>241</v>
      </c>
      <c r="G141" s="28" t="s">
        <v>264</v>
      </c>
      <c r="H141" s="28" t="s">
        <v>270</v>
      </c>
      <c r="I141" s="34">
        <v>971768</v>
      </c>
      <c r="J141" s="114" t="s">
        <v>58</v>
      </c>
    </row>
    <row r="142" spans="1:10" s="19" customFormat="1" ht="15.95" customHeight="1" x14ac:dyDescent="0.2">
      <c r="A142" s="99">
        <v>43958</v>
      </c>
      <c r="B142" s="30" t="s">
        <v>61</v>
      </c>
      <c r="C142" s="30" t="s">
        <v>61</v>
      </c>
      <c r="D142" s="28" t="s">
        <v>429</v>
      </c>
      <c r="E142" s="28" t="s">
        <v>108</v>
      </c>
      <c r="F142" s="28" t="s">
        <v>332</v>
      </c>
      <c r="G142" s="28" t="s">
        <v>299</v>
      </c>
      <c r="H142" s="28" t="s">
        <v>270</v>
      </c>
      <c r="I142" s="34">
        <v>3473212</v>
      </c>
      <c r="J142" s="114"/>
    </row>
    <row r="143" spans="1:10" s="19" customFormat="1" ht="15.95" customHeight="1" x14ac:dyDescent="0.2">
      <c r="A143" s="99">
        <v>43960</v>
      </c>
      <c r="B143" s="30" t="s">
        <v>61</v>
      </c>
      <c r="C143" s="30" t="s">
        <v>61</v>
      </c>
      <c r="D143" s="28" t="s">
        <v>428</v>
      </c>
      <c r="E143" s="28" t="s">
        <v>108</v>
      </c>
      <c r="F143" s="28" t="s">
        <v>178</v>
      </c>
      <c r="G143" s="28" t="s">
        <v>523</v>
      </c>
      <c r="H143" s="28" t="s">
        <v>270</v>
      </c>
      <c r="I143" s="34">
        <v>2095765</v>
      </c>
      <c r="J143" s="114" t="s">
        <v>58</v>
      </c>
    </row>
    <row r="144" spans="1:10" s="19" customFormat="1" ht="15.95" customHeight="1" x14ac:dyDescent="0.2">
      <c r="A144" s="99">
        <v>43960</v>
      </c>
      <c r="B144" s="30" t="s">
        <v>61</v>
      </c>
      <c r="C144" s="30" t="s">
        <v>61</v>
      </c>
      <c r="D144" s="28" t="s">
        <v>428</v>
      </c>
      <c r="E144" s="28" t="s">
        <v>108</v>
      </c>
      <c r="F144" s="28" t="s">
        <v>374</v>
      </c>
      <c r="G144" s="28" t="s">
        <v>523</v>
      </c>
      <c r="H144" s="28" t="s">
        <v>270</v>
      </c>
      <c r="I144" s="34">
        <v>1348306</v>
      </c>
      <c r="J144" s="114" t="s">
        <v>58</v>
      </c>
    </row>
    <row r="145" spans="1:10" s="19" customFormat="1" ht="15.95" customHeight="1" thickBot="1" x14ac:dyDescent="0.25">
      <c r="A145" s="189">
        <v>43961</v>
      </c>
      <c r="B145" s="190" t="s">
        <v>61</v>
      </c>
      <c r="C145" s="190" t="s">
        <v>61</v>
      </c>
      <c r="D145" s="191" t="s">
        <v>252</v>
      </c>
      <c r="E145" s="191" t="s">
        <v>108</v>
      </c>
      <c r="F145" s="191" t="s">
        <v>286</v>
      </c>
      <c r="G145" s="191" t="s">
        <v>362</v>
      </c>
      <c r="H145" s="191" t="s">
        <v>270</v>
      </c>
      <c r="I145" s="192">
        <v>2897173</v>
      </c>
      <c r="J145" s="193"/>
    </row>
    <row r="146" spans="1:10" s="19" customFormat="1" ht="15.95" customHeight="1" x14ac:dyDescent="0.2">
      <c r="A146" s="99">
        <v>43962</v>
      </c>
      <c r="B146" s="30" t="s">
        <v>61</v>
      </c>
      <c r="C146" s="30" t="s">
        <v>61</v>
      </c>
      <c r="D146" s="28" t="s">
        <v>251</v>
      </c>
      <c r="E146" s="28" t="s">
        <v>108</v>
      </c>
      <c r="F146" s="28" t="s">
        <v>112</v>
      </c>
      <c r="G146" s="28" t="s">
        <v>320</v>
      </c>
      <c r="H146" s="28" t="s">
        <v>270</v>
      </c>
      <c r="I146" s="34">
        <v>3673929</v>
      </c>
      <c r="J146" s="114"/>
    </row>
    <row r="147" spans="1:10" s="19" customFormat="1" ht="15.95" customHeight="1" x14ac:dyDescent="0.2">
      <c r="A147" s="99">
        <v>43963</v>
      </c>
      <c r="B147" s="30" t="s">
        <v>61</v>
      </c>
      <c r="C147" s="30" t="s">
        <v>61</v>
      </c>
      <c r="D147" s="28" t="s">
        <v>251</v>
      </c>
      <c r="E147" s="28" t="s">
        <v>108</v>
      </c>
      <c r="F147" s="28" t="s">
        <v>113</v>
      </c>
      <c r="G147" s="28" t="s">
        <v>167</v>
      </c>
      <c r="H147" s="28" t="s">
        <v>270</v>
      </c>
      <c r="I147" s="34">
        <v>3710898</v>
      </c>
      <c r="J147" s="114"/>
    </row>
    <row r="148" spans="1:10" s="19" customFormat="1" ht="15.95" customHeight="1" x14ac:dyDescent="0.2">
      <c r="A148" s="99">
        <v>43966</v>
      </c>
      <c r="B148" s="30" t="s">
        <v>61</v>
      </c>
      <c r="C148" s="30" t="s">
        <v>61</v>
      </c>
      <c r="D148" s="28" t="s">
        <v>252</v>
      </c>
      <c r="E148" s="28" t="s">
        <v>108</v>
      </c>
      <c r="F148" s="28" t="s">
        <v>241</v>
      </c>
      <c r="G148" s="28" t="s">
        <v>461</v>
      </c>
      <c r="H148" s="28" t="s">
        <v>270</v>
      </c>
      <c r="I148" s="34">
        <v>3241504</v>
      </c>
      <c r="J148" s="114"/>
    </row>
    <row r="149" spans="1:10" s="19" customFormat="1" ht="15.95" customHeight="1" x14ac:dyDescent="0.2">
      <c r="A149" s="99">
        <v>43967</v>
      </c>
      <c r="B149" s="30" t="s">
        <v>61</v>
      </c>
      <c r="C149" s="30" t="s">
        <v>61</v>
      </c>
      <c r="D149" s="28" t="s">
        <v>252</v>
      </c>
      <c r="E149" s="28" t="s">
        <v>108</v>
      </c>
      <c r="F149" s="28" t="s">
        <v>68</v>
      </c>
      <c r="G149" s="28" t="s">
        <v>231</v>
      </c>
      <c r="H149" s="28" t="s">
        <v>270</v>
      </c>
      <c r="I149" s="34">
        <v>3676904</v>
      </c>
      <c r="J149" s="114"/>
    </row>
    <row r="150" spans="1:10" s="19" customFormat="1" ht="15.95" customHeight="1" x14ac:dyDescent="0.2">
      <c r="A150" s="99">
        <v>43969</v>
      </c>
      <c r="B150" s="30" t="s">
        <v>61</v>
      </c>
      <c r="C150" s="30" t="s">
        <v>61</v>
      </c>
      <c r="D150" s="28" t="s">
        <v>252</v>
      </c>
      <c r="E150" s="28" t="s">
        <v>108</v>
      </c>
      <c r="F150" s="28" t="s">
        <v>241</v>
      </c>
      <c r="G150" s="28" t="s">
        <v>434</v>
      </c>
      <c r="H150" s="28" t="s">
        <v>270</v>
      </c>
      <c r="I150" s="34">
        <v>3052187</v>
      </c>
      <c r="J150" s="114"/>
    </row>
    <row r="151" spans="1:10" s="19" customFormat="1" ht="15.95" customHeight="1" x14ac:dyDescent="0.2">
      <c r="A151" s="99">
        <v>43971</v>
      </c>
      <c r="B151" s="30" t="s">
        <v>61</v>
      </c>
      <c r="C151" s="30" t="s">
        <v>61</v>
      </c>
      <c r="D151" s="28" t="s">
        <v>429</v>
      </c>
      <c r="E151" s="28" t="s">
        <v>108</v>
      </c>
      <c r="F151" s="28" t="s">
        <v>197</v>
      </c>
      <c r="G151" s="28" t="s">
        <v>223</v>
      </c>
      <c r="H151" s="28" t="s">
        <v>270</v>
      </c>
      <c r="I151" s="34">
        <v>2902787</v>
      </c>
      <c r="J151" s="114"/>
    </row>
    <row r="152" spans="1:10" s="19" customFormat="1" ht="15.95" customHeight="1" x14ac:dyDescent="0.2">
      <c r="A152" s="99">
        <v>43973</v>
      </c>
      <c r="B152" s="30" t="s">
        <v>61</v>
      </c>
      <c r="C152" s="30" t="s">
        <v>61</v>
      </c>
      <c r="D152" s="28" t="s">
        <v>251</v>
      </c>
      <c r="E152" s="28" t="s">
        <v>108</v>
      </c>
      <c r="F152" s="28" t="s">
        <v>113</v>
      </c>
      <c r="G152" s="28" t="s">
        <v>173</v>
      </c>
      <c r="H152" s="28" t="s">
        <v>270</v>
      </c>
      <c r="I152" s="34">
        <v>3663335</v>
      </c>
      <c r="J152" s="114"/>
    </row>
    <row r="153" spans="1:10" s="19" customFormat="1" ht="15.95" customHeight="1" x14ac:dyDescent="0.2">
      <c r="A153" s="99">
        <v>43974</v>
      </c>
      <c r="B153" s="30" t="s">
        <v>61</v>
      </c>
      <c r="C153" s="30" t="s">
        <v>61</v>
      </c>
      <c r="D153" s="28" t="s">
        <v>428</v>
      </c>
      <c r="E153" s="28" t="s">
        <v>108</v>
      </c>
      <c r="F153" s="28" t="s">
        <v>81</v>
      </c>
      <c r="G153" s="28" t="s">
        <v>237</v>
      </c>
      <c r="H153" s="28" t="s">
        <v>270</v>
      </c>
      <c r="I153" s="34">
        <v>3221860</v>
      </c>
      <c r="J153" s="114"/>
    </row>
    <row r="154" spans="1:10" s="19" customFormat="1" ht="15.95" customHeight="1" x14ac:dyDescent="0.2">
      <c r="A154" s="99">
        <v>43976</v>
      </c>
      <c r="B154" s="30" t="s">
        <v>61</v>
      </c>
      <c r="C154" s="30" t="s">
        <v>61</v>
      </c>
      <c r="D154" s="28" t="s">
        <v>252</v>
      </c>
      <c r="E154" s="28" t="s">
        <v>108</v>
      </c>
      <c r="F154" s="28" t="s">
        <v>253</v>
      </c>
      <c r="G154" s="28" t="s">
        <v>495</v>
      </c>
      <c r="H154" s="28" t="s">
        <v>270</v>
      </c>
      <c r="I154" s="34">
        <v>3211007</v>
      </c>
      <c r="J154" s="114"/>
    </row>
    <row r="155" spans="1:10" s="19" customFormat="1" ht="15.95" customHeight="1" x14ac:dyDescent="0.2">
      <c r="A155" s="99">
        <v>43977</v>
      </c>
      <c r="B155" s="30" t="s">
        <v>61</v>
      </c>
      <c r="C155" s="30" t="s">
        <v>61</v>
      </c>
      <c r="D155" s="28" t="s">
        <v>251</v>
      </c>
      <c r="E155" s="28" t="s">
        <v>108</v>
      </c>
      <c r="F155" s="28" t="s">
        <v>157</v>
      </c>
      <c r="G155" s="28" t="s">
        <v>530</v>
      </c>
      <c r="H155" s="28" t="s">
        <v>270</v>
      </c>
      <c r="I155" s="34">
        <v>3294379</v>
      </c>
      <c r="J155" s="114"/>
    </row>
    <row r="156" spans="1:10" s="19" customFormat="1" ht="15.95" customHeight="1" x14ac:dyDescent="0.2">
      <c r="A156" s="99">
        <v>43978</v>
      </c>
      <c r="B156" s="30" t="s">
        <v>61</v>
      </c>
      <c r="C156" s="30" t="s">
        <v>61</v>
      </c>
      <c r="D156" s="28" t="s">
        <v>251</v>
      </c>
      <c r="E156" s="28" t="s">
        <v>108</v>
      </c>
      <c r="F156" s="28" t="s">
        <v>113</v>
      </c>
      <c r="G156" s="28" t="s">
        <v>254</v>
      </c>
      <c r="H156" s="28" t="s">
        <v>270</v>
      </c>
      <c r="I156" s="34">
        <v>3086825</v>
      </c>
      <c r="J156" s="114"/>
    </row>
    <row r="157" spans="1:10" s="19" customFormat="1" ht="15.95" customHeight="1" x14ac:dyDescent="0.2">
      <c r="A157" s="99">
        <v>43979</v>
      </c>
      <c r="B157" s="30" t="s">
        <v>61</v>
      </c>
      <c r="C157" s="30" t="s">
        <v>61</v>
      </c>
      <c r="D157" s="28" t="s">
        <v>252</v>
      </c>
      <c r="E157" s="28" t="s">
        <v>108</v>
      </c>
      <c r="F157" s="28" t="s">
        <v>241</v>
      </c>
      <c r="G157" s="28" t="s">
        <v>376</v>
      </c>
      <c r="H157" s="28" t="s">
        <v>270</v>
      </c>
      <c r="I157" s="34">
        <v>3425857</v>
      </c>
      <c r="J157" s="114"/>
    </row>
    <row r="158" spans="1:10" s="19" customFormat="1" ht="15.95" customHeight="1" x14ac:dyDescent="0.2">
      <c r="A158" s="99">
        <v>43981</v>
      </c>
      <c r="B158" s="30" t="s">
        <v>61</v>
      </c>
      <c r="C158" s="30" t="s">
        <v>61</v>
      </c>
      <c r="D158" s="28" t="s">
        <v>252</v>
      </c>
      <c r="E158" s="28" t="s">
        <v>108</v>
      </c>
      <c r="F158" s="28" t="s">
        <v>72</v>
      </c>
      <c r="G158" s="28" t="s">
        <v>159</v>
      </c>
      <c r="H158" s="28" t="s">
        <v>270</v>
      </c>
      <c r="I158" s="34">
        <v>3659721</v>
      </c>
      <c r="J158" s="114"/>
    </row>
    <row r="159" spans="1:10" s="19" customFormat="1" ht="15.95" customHeight="1" x14ac:dyDescent="0.2">
      <c r="A159" s="99">
        <v>43982</v>
      </c>
      <c r="B159" s="30" t="s">
        <v>61</v>
      </c>
      <c r="C159" s="30" t="s">
        <v>61</v>
      </c>
      <c r="D159" s="28" t="s">
        <v>252</v>
      </c>
      <c r="E159" s="28" t="s">
        <v>108</v>
      </c>
      <c r="F159" s="28" t="s">
        <v>331</v>
      </c>
      <c r="G159" s="28" t="s">
        <v>430</v>
      </c>
      <c r="H159" s="28" t="s">
        <v>270</v>
      </c>
      <c r="I159" s="34">
        <v>3474413</v>
      </c>
      <c r="J159" s="114"/>
    </row>
    <row r="160" spans="1:10" s="19" customFormat="1" ht="15.95" customHeight="1" x14ac:dyDescent="0.2">
      <c r="A160" s="99">
        <v>43985</v>
      </c>
      <c r="B160" s="30" t="s">
        <v>61</v>
      </c>
      <c r="C160" s="30" t="s">
        <v>61</v>
      </c>
      <c r="D160" s="28" t="s">
        <v>251</v>
      </c>
      <c r="E160" s="28" t="s">
        <v>108</v>
      </c>
      <c r="F160" s="28" t="s">
        <v>113</v>
      </c>
      <c r="G160" s="28" t="s">
        <v>412</v>
      </c>
      <c r="H160" s="28" t="s">
        <v>270</v>
      </c>
      <c r="I160" s="34">
        <v>3277492</v>
      </c>
      <c r="J160" s="114"/>
    </row>
    <row r="161" spans="1:10" s="19" customFormat="1" ht="15.95" customHeight="1" x14ac:dyDescent="0.2">
      <c r="A161" s="99">
        <v>43987</v>
      </c>
      <c r="B161" s="30" t="s">
        <v>61</v>
      </c>
      <c r="C161" s="30" t="s">
        <v>61</v>
      </c>
      <c r="D161" s="28" t="s">
        <v>429</v>
      </c>
      <c r="E161" s="28" t="s">
        <v>108</v>
      </c>
      <c r="F161" s="28" t="s">
        <v>332</v>
      </c>
      <c r="G161" s="28" t="s">
        <v>535</v>
      </c>
      <c r="H161" s="28" t="s">
        <v>270</v>
      </c>
      <c r="I161" s="34">
        <v>3049480</v>
      </c>
      <c r="J161" s="114"/>
    </row>
    <row r="162" spans="1:10" s="19" customFormat="1" ht="15.95" customHeight="1" x14ac:dyDescent="0.2">
      <c r="A162" s="99">
        <v>43988</v>
      </c>
      <c r="B162" s="30" t="s">
        <v>61</v>
      </c>
      <c r="C162" s="30" t="s">
        <v>61</v>
      </c>
      <c r="D162" s="28" t="s">
        <v>252</v>
      </c>
      <c r="E162" s="28" t="s">
        <v>108</v>
      </c>
      <c r="F162" s="28" t="s">
        <v>241</v>
      </c>
      <c r="G162" s="28" t="s">
        <v>117</v>
      </c>
      <c r="H162" s="28" t="s">
        <v>270</v>
      </c>
      <c r="I162" s="34">
        <v>3570013</v>
      </c>
      <c r="J162" s="114"/>
    </row>
    <row r="163" spans="1:10" s="19" customFormat="1" ht="15.95" customHeight="1" x14ac:dyDescent="0.2">
      <c r="A163" s="99">
        <v>43994</v>
      </c>
      <c r="B163" s="30" t="s">
        <v>61</v>
      </c>
      <c r="C163" s="30" t="s">
        <v>61</v>
      </c>
      <c r="D163" s="28" t="s">
        <v>251</v>
      </c>
      <c r="E163" s="28" t="s">
        <v>108</v>
      </c>
      <c r="F163" s="28" t="s">
        <v>113</v>
      </c>
      <c r="G163" s="28" t="s">
        <v>536</v>
      </c>
      <c r="H163" s="28" t="s">
        <v>270</v>
      </c>
      <c r="I163" s="34">
        <v>3187235</v>
      </c>
      <c r="J163" s="114"/>
    </row>
    <row r="164" spans="1:10" s="19" customFormat="1" ht="15.95" customHeight="1" x14ac:dyDescent="0.2">
      <c r="A164" s="99">
        <v>44001</v>
      </c>
      <c r="B164" s="30" t="s">
        <v>61</v>
      </c>
      <c r="C164" s="30" t="s">
        <v>61</v>
      </c>
      <c r="D164" s="28" t="s">
        <v>252</v>
      </c>
      <c r="E164" s="28" t="s">
        <v>108</v>
      </c>
      <c r="F164" s="28" t="s">
        <v>253</v>
      </c>
      <c r="G164" s="28" t="s">
        <v>179</v>
      </c>
      <c r="H164" s="28" t="s">
        <v>270</v>
      </c>
      <c r="I164" s="34">
        <v>3201594</v>
      </c>
      <c r="J164" s="114"/>
    </row>
    <row r="165" spans="1:10" s="19" customFormat="1" ht="15.95" customHeight="1" x14ac:dyDescent="0.2">
      <c r="A165" s="99">
        <v>44003</v>
      </c>
      <c r="B165" s="30" t="s">
        <v>61</v>
      </c>
      <c r="C165" s="30" t="s">
        <v>61</v>
      </c>
      <c r="D165" s="28" t="s">
        <v>251</v>
      </c>
      <c r="E165" s="28" t="s">
        <v>108</v>
      </c>
      <c r="F165" s="28" t="s">
        <v>113</v>
      </c>
      <c r="G165" s="28" t="s">
        <v>160</v>
      </c>
      <c r="H165" s="28" t="s">
        <v>270</v>
      </c>
      <c r="I165" s="34">
        <v>3691145</v>
      </c>
      <c r="J165" s="114"/>
    </row>
    <row r="166" spans="1:10" s="19" customFormat="1" ht="15.95" customHeight="1" x14ac:dyDescent="0.2">
      <c r="A166" s="99">
        <v>44009</v>
      </c>
      <c r="B166" s="30" t="s">
        <v>61</v>
      </c>
      <c r="C166" s="30" t="s">
        <v>61</v>
      </c>
      <c r="D166" s="28" t="s">
        <v>251</v>
      </c>
      <c r="E166" s="28" t="s">
        <v>108</v>
      </c>
      <c r="F166" s="28" t="s">
        <v>113</v>
      </c>
      <c r="G166" s="28" t="s">
        <v>255</v>
      </c>
      <c r="H166" s="28" t="s">
        <v>270</v>
      </c>
      <c r="I166" s="34">
        <v>3708554</v>
      </c>
      <c r="J166" s="114"/>
    </row>
    <row r="167" spans="1:10" s="19" customFormat="1" ht="15.95" customHeight="1" x14ac:dyDescent="0.2">
      <c r="A167" s="99">
        <v>44011</v>
      </c>
      <c r="B167" s="30" t="s">
        <v>61</v>
      </c>
      <c r="C167" s="30" t="s">
        <v>61</v>
      </c>
      <c r="D167" s="28" t="s">
        <v>251</v>
      </c>
      <c r="E167" s="28" t="s">
        <v>108</v>
      </c>
      <c r="F167" s="28" t="s">
        <v>113</v>
      </c>
      <c r="G167" s="28" t="s">
        <v>296</v>
      </c>
      <c r="H167" s="28" t="s">
        <v>270</v>
      </c>
      <c r="I167" s="34">
        <v>3224354</v>
      </c>
      <c r="J167" s="114"/>
    </row>
    <row r="168" spans="1:10" s="19" customFormat="1" ht="15.95" customHeight="1" x14ac:dyDescent="0.2">
      <c r="A168" s="99">
        <v>44013</v>
      </c>
      <c r="B168" s="30" t="s">
        <v>61</v>
      </c>
      <c r="C168" s="30" t="s">
        <v>61</v>
      </c>
      <c r="D168" s="28" t="s">
        <v>407</v>
      </c>
      <c r="E168" s="28" t="s">
        <v>108</v>
      </c>
      <c r="F168" s="28" t="s">
        <v>68</v>
      </c>
      <c r="G168" s="28" t="s">
        <v>539</v>
      </c>
      <c r="H168" s="28" t="s">
        <v>270</v>
      </c>
      <c r="I168" s="34">
        <v>3072724</v>
      </c>
      <c r="J168" s="114" t="s">
        <v>58</v>
      </c>
    </row>
    <row r="169" spans="1:10" s="19" customFormat="1" ht="15.95" customHeight="1" x14ac:dyDescent="0.2">
      <c r="A169" s="99">
        <v>44013</v>
      </c>
      <c r="B169" s="30" t="s">
        <v>61</v>
      </c>
      <c r="C169" s="30" t="s">
        <v>61</v>
      </c>
      <c r="D169" s="28" t="s">
        <v>522</v>
      </c>
      <c r="E169" s="28" t="s">
        <v>194</v>
      </c>
      <c r="F169" s="28" t="s">
        <v>68</v>
      </c>
      <c r="G169" s="28" t="s">
        <v>539</v>
      </c>
      <c r="H169" s="28" t="s">
        <v>270</v>
      </c>
      <c r="I169" s="34">
        <v>590712</v>
      </c>
      <c r="J169" s="114" t="s">
        <v>58</v>
      </c>
    </row>
    <row r="170" spans="1:10" s="19" customFormat="1" ht="15.95" customHeight="1" x14ac:dyDescent="0.2">
      <c r="A170" s="99">
        <v>44014</v>
      </c>
      <c r="B170" s="30" t="s">
        <v>61</v>
      </c>
      <c r="C170" s="30" t="s">
        <v>61</v>
      </c>
      <c r="D170" s="28" t="s">
        <v>252</v>
      </c>
      <c r="E170" s="28" t="s">
        <v>108</v>
      </c>
      <c r="F170" s="28" t="s">
        <v>241</v>
      </c>
      <c r="G170" s="28" t="s">
        <v>264</v>
      </c>
      <c r="H170" s="28" t="s">
        <v>270</v>
      </c>
      <c r="I170" s="34">
        <v>3257505</v>
      </c>
      <c r="J170" s="114"/>
    </row>
    <row r="171" spans="1:10" s="19" customFormat="1" ht="15.95" customHeight="1" x14ac:dyDescent="0.2">
      <c r="A171" s="99">
        <v>44020</v>
      </c>
      <c r="B171" s="30" t="s">
        <v>61</v>
      </c>
      <c r="C171" s="30" t="s">
        <v>61</v>
      </c>
      <c r="D171" s="28" t="s">
        <v>252</v>
      </c>
      <c r="E171" s="28" t="s">
        <v>108</v>
      </c>
      <c r="F171" s="28" t="s">
        <v>241</v>
      </c>
      <c r="G171" s="28" t="s">
        <v>274</v>
      </c>
      <c r="H171" s="28" t="s">
        <v>270</v>
      </c>
      <c r="I171" s="34">
        <v>3114792</v>
      </c>
      <c r="J171" s="114"/>
    </row>
    <row r="172" spans="1:10" s="19" customFormat="1" ht="15.95" customHeight="1" x14ac:dyDescent="0.2">
      <c r="A172" s="99">
        <v>44020</v>
      </c>
      <c r="B172" s="30" t="s">
        <v>61</v>
      </c>
      <c r="C172" s="30" t="s">
        <v>61</v>
      </c>
      <c r="D172" s="28" t="s">
        <v>522</v>
      </c>
      <c r="E172" s="28" t="s">
        <v>194</v>
      </c>
      <c r="F172" s="28" t="s">
        <v>241</v>
      </c>
      <c r="G172" s="28" t="s">
        <v>274</v>
      </c>
      <c r="H172" s="28" t="s">
        <v>270</v>
      </c>
      <c r="I172" s="34">
        <v>282084</v>
      </c>
      <c r="J172" s="114"/>
    </row>
    <row r="173" spans="1:10" s="19" customFormat="1" ht="15.95" customHeight="1" x14ac:dyDescent="0.2">
      <c r="A173" s="99">
        <v>44023</v>
      </c>
      <c r="B173" s="30" t="s">
        <v>61</v>
      </c>
      <c r="C173" s="30" t="s">
        <v>61</v>
      </c>
      <c r="D173" s="28" t="s">
        <v>429</v>
      </c>
      <c r="E173" s="28" t="s">
        <v>108</v>
      </c>
      <c r="F173" s="28" t="s">
        <v>124</v>
      </c>
      <c r="G173" s="28" t="s">
        <v>239</v>
      </c>
      <c r="H173" s="28" t="s">
        <v>270</v>
      </c>
      <c r="I173" s="34">
        <v>2908452</v>
      </c>
      <c r="J173" s="114"/>
    </row>
    <row r="174" spans="1:10" s="19" customFormat="1" ht="15.95" customHeight="1" x14ac:dyDescent="0.2">
      <c r="A174" s="99">
        <v>44025</v>
      </c>
      <c r="B174" s="30" t="s">
        <v>61</v>
      </c>
      <c r="C174" s="30" t="s">
        <v>61</v>
      </c>
      <c r="D174" s="28" t="s">
        <v>251</v>
      </c>
      <c r="E174" s="28" t="s">
        <v>108</v>
      </c>
      <c r="F174" s="28" t="s">
        <v>113</v>
      </c>
      <c r="G174" s="28" t="s">
        <v>188</v>
      </c>
      <c r="H174" s="28" t="s">
        <v>270</v>
      </c>
      <c r="I174" s="34">
        <v>3716311</v>
      </c>
      <c r="J174" s="114"/>
    </row>
    <row r="175" spans="1:10" s="19" customFormat="1" ht="15.95" customHeight="1" x14ac:dyDescent="0.2">
      <c r="A175" s="99">
        <v>44028</v>
      </c>
      <c r="B175" s="30" t="s">
        <v>61</v>
      </c>
      <c r="C175" s="30" t="s">
        <v>61</v>
      </c>
      <c r="D175" s="28" t="s">
        <v>251</v>
      </c>
      <c r="E175" s="28" t="s">
        <v>108</v>
      </c>
      <c r="F175" s="28" t="s">
        <v>113</v>
      </c>
      <c r="G175" s="28" t="s">
        <v>167</v>
      </c>
      <c r="H175" s="28" t="s">
        <v>270</v>
      </c>
      <c r="I175" s="34">
        <v>3693299</v>
      </c>
      <c r="J175" s="114"/>
    </row>
    <row r="176" spans="1:10" s="19" customFormat="1" ht="15.95" customHeight="1" x14ac:dyDescent="0.2">
      <c r="A176" s="99">
        <v>44032</v>
      </c>
      <c r="B176" s="30" t="s">
        <v>61</v>
      </c>
      <c r="C176" s="30" t="s">
        <v>61</v>
      </c>
      <c r="D176" s="28" t="s">
        <v>252</v>
      </c>
      <c r="E176" s="28" t="s">
        <v>108</v>
      </c>
      <c r="F176" s="28" t="s">
        <v>333</v>
      </c>
      <c r="G176" s="28" t="s">
        <v>480</v>
      </c>
      <c r="H176" s="28" t="s">
        <v>270</v>
      </c>
      <c r="I176" s="34">
        <v>3253553</v>
      </c>
      <c r="J176" s="114"/>
    </row>
    <row r="177" spans="1:10" s="19" customFormat="1" ht="15.95" customHeight="1" x14ac:dyDescent="0.2">
      <c r="A177" s="99">
        <v>44039</v>
      </c>
      <c r="B177" s="30" t="s">
        <v>61</v>
      </c>
      <c r="C177" s="30" t="s">
        <v>61</v>
      </c>
      <c r="D177" s="28" t="s">
        <v>251</v>
      </c>
      <c r="E177" s="28" t="s">
        <v>108</v>
      </c>
      <c r="F177" s="28" t="s">
        <v>113</v>
      </c>
      <c r="G177" s="28" t="s">
        <v>254</v>
      </c>
      <c r="H177" s="28" t="s">
        <v>270</v>
      </c>
      <c r="I177" s="34">
        <v>3082800</v>
      </c>
      <c r="J177" s="114"/>
    </row>
    <row r="178" spans="1:10" s="19" customFormat="1" ht="15.95" customHeight="1" thickBot="1" x14ac:dyDescent="0.25">
      <c r="A178" s="99">
        <v>44043</v>
      </c>
      <c r="B178" s="30" t="s">
        <v>61</v>
      </c>
      <c r="C178" s="30" t="s">
        <v>61</v>
      </c>
      <c r="D178" s="28" t="s">
        <v>252</v>
      </c>
      <c r="E178" s="28" t="s">
        <v>108</v>
      </c>
      <c r="F178" s="28" t="s">
        <v>204</v>
      </c>
      <c r="G178" s="28" t="s">
        <v>117</v>
      </c>
      <c r="H178" s="28" t="s">
        <v>270</v>
      </c>
      <c r="I178" s="34">
        <v>3258099</v>
      </c>
      <c r="J178" s="114"/>
    </row>
    <row r="179" spans="1:10" ht="17.25" customHeight="1" thickBot="1" x14ac:dyDescent="0.25">
      <c r="A179" s="129" t="s">
        <v>322</v>
      </c>
      <c r="B179" s="130"/>
      <c r="C179" s="130"/>
      <c r="D179" s="130"/>
      <c r="E179" s="130"/>
      <c r="F179" s="130"/>
      <c r="G179" s="130"/>
      <c r="H179" s="72"/>
      <c r="I179" s="161">
        <f>SUM(I11:I178)</f>
        <v>536819020</v>
      </c>
      <c r="J179" s="73"/>
    </row>
    <row r="180" spans="1:10" x14ac:dyDescent="0.2">
      <c r="I180" s="116"/>
    </row>
    <row r="181" spans="1:10" x14ac:dyDescent="0.2">
      <c r="A181" s="132"/>
      <c r="B181" s="127"/>
      <c r="C181" s="127"/>
      <c r="D181" s="127"/>
      <c r="E181" s="127"/>
      <c r="F181" s="133"/>
      <c r="G181" s="127"/>
      <c r="H181" s="39"/>
      <c r="I181" s="117"/>
      <c r="J181" s="19"/>
    </row>
    <row r="182" spans="1:10" ht="14.1" customHeight="1" x14ac:dyDescent="0.2">
      <c r="A182" s="200"/>
      <c r="B182" s="200"/>
      <c r="C182" s="200"/>
      <c r="D182" s="200"/>
      <c r="E182" s="200"/>
      <c r="F182" s="200"/>
      <c r="G182" s="200"/>
      <c r="H182" s="200"/>
      <c r="I182" s="200"/>
      <c r="J182" s="200"/>
    </row>
    <row r="183" spans="1:10" s="106" customFormat="1" ht="14.1" customHeight="1" x14ac:dyDescent="0.2">
      <c r="A183" s="200"/>
      <c r="B183" s="200"/>
      <c r="C183" s="200"/>
      <c r="D183" s="200"/>
      <c r="E183" s="200"/>
      <c r="F183" s="200"/>
      <c r="G183" s="200"/>
      <c r="H183" s="200"/>
      <c r="I183" s="200"/>
      <c r="J183" s="200"/>
    </row>
    <row r="184" spans="1:10" ht="13.5" customHeight="1" x14ac:dyDescent="0.2">
      <c r="A184" s="201"/>
      <c r="B184" s="201"/>
      <c r="C184" s="201"/>
      <c r="D184" s="201"/>
      <c r="E184" s="201"/>
      <c r="F184" s="201"/>
      <c r="G184" s="201"/>
      <c r="H184" s="201"/>
      <c r="I184" s="201"/>
      <c r="J184" s="201"/>
    </row>
    <row r="185" spans="1:10" ht="13.5" customHeight="1" x14ac:dyDescent="0.2">
      <c r="A185" s="201"/>
      <c r="B185" s="201"/>
      <c r="C185" s="201"/>
      <c r="D185" s="201"/>
      <c r="E185" s="201"/>
      <c r="F185" s="201"/>
      <c r="G185" s="201"/>
      <c r="H185" s="201"/>
      <c r="I185" s="201"/>
      <c r="J185" s="201"/>
    </row>
    <row r="186" spans="1:10" ht="13.5" customHeight="1" x14ac:dyDescent="0.2">
      <c r="A186" s="134"/>
      <c r="B186" s="134"/>
      <c r="C186" s="134"/>
      <c r="D186" s="134"/>
      <c r="E186" s="134"/>
      <c r="F186" s="134"/>
      <c r="G186" s="134"/>
      <c r="H186" s="108"/>
      <c r="I186" s="108"/>
      <c r="J186" s="108"/>
    </row>
    <row r="187" spans="1:10" s="19" customFormat="1" ht="12.95" customHeight="1" x14ac:dyDescent="0.2">
      <c r="A187" s="199"/>
      <c r="B187" s="199"/>
      <c r="C187" s="199"/>
      <c r="D187" s="199"/>
      <c r="E187" s="199"/>
      <c r="F187" s="199"/>
      <c r="G187" s="199"/>
      <c r="H187" s="199"/>
      <c r="I187" s="199"/>
      <c r="J187" s="199"/>
    </row>
    <row r="190" spans="1:10" x14ac:dyDescent="0.2">
      <c r="G190" s="135"/>
      <c r="H190" s="115"/>
    </row>
    <row r="191" spans="1:10" x14ac:dyDescent="0.2">
      <c r="G191" s="135"/>
      <c r="H191" s="115"/>
      <c r="I191" s="116"/>
    </row>
    <row r="193" spans="1:9" x14ac:dyDescent="0.2">
      <c r="I193" s="116"/>
    </row>
    <row r="200" spans="1:9" x14ac:dyDescent="0.2">
      <c r="A200" s="131" t="s">
        <v>85</v>
      </c>
    </row>
  </sheetData>
  <sortState ref="A11:J178">
    <sortCondition ref="A11:A178"/>
    <sortCondition ref="D11:D178"/>
    <sortCondition ref="F11:F178"/>
  </sortState>
  <mergeCells count="5">
    <mergeCell ref="A187:J187"/>
    <mergeCell ref="A182:J182"/>
    <mergeCell ref="A183:J183"/>
    <mergeCell ref="A184:J184"/>
    <mergeCell ref="A185:J185"/>
  </mergeCells>
  <printOptions horizontalCentered="1"/>
  <pageMargins left="0" right="0.75" top="0.5" bottom="0" header="0.5" footer="0.5"/>
  <pageSetup scale="54" fitToHeight="10" orientation="landscape" r:id="rId1"/>
  <headerFooter alignWithMargins="0">
    <oddFooter>&amp;L&amp;G</oddFooter>
  </headerFooter>
  <rowBreaks count="3" manualBreakCount="3">
    <brk id="55" max="9" man="1"/>
    <brk id="100" max="9" man="1"/>
    <brk id="145" max="9" man="1"/>
  </rowBreaks>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77"/>
  <sheetViews>
    <sheetView workbookViewId="0"/>
  </sheetViews>
  <sheetFormatPr defaultColWidth="9.140625" defaultRowHeight="12.75" x14ac:dyDescent="0.2"/>
  <cols>
    <col min="1" max="1" width="17.85546875" style="131" customWidth="1"/>
    <col min="2" max="2" width="34.7109375" style="131" customWidth="1"/>
    <col min="3" max="3" width="32.85546875" style="131" customWidth="1"/>
    <col min="4" max="4" width="15" style="131" customWidth="1"/>
    <col min="5" max="5" width="14" style="131" customWidth="1"/>
    <col min="6" max="6" width="19" style="131" bestFit="1" customWidth="1"/>
    <col min="7" max="7" width="22.5703125" style="131" bestFit="1" customWidth="1"/>
    <col min="8" max="8" width="28" style="38" customWidth="1"/>
    <col min="9" max="9" width="17" style="38" bestFit="1" customWidth="1"/>
    <col min="10" max="10" width="11.140625" style="38" bestFit="1" customWidth="1"/>
    <col min="11" max="11" width="9.140625" style="38"/>
    <col min="12" max="12" width="10.140625" style="38" bestFit="1" customWidth="1"/>
    <col min="13" max="16384" width="9.140625" style="38"/>
  </cols>
  <sheetData>
    <row r="1" spans="1:13" ht="12.75" customHeight="1" x14ac:dyDescent="0.2">
      <c r="A1" s="152" t="s">
        <v>0</v>
      </c>
      <c r="B1" s="152"/>
      <c r="C1" s="152"/>
      <c r="D1" s="152"/>
      <c r="E1" s="152"/>
      <c r="F1" s="152"/>
      <c r="G1" s="152"/>
      <c r="H1" s="153"/>
      <c r="I1" s="153"/>
      <c r="J1" s="154"/>
    </row>
    <row r="2" spans="1:13" ht="12.75" customHeight="1" x14ac:dyDescent="0.2">
      <c r="A2" s="152" t="s">
        <v>60</v>
      </c>
      <c r="B2" s="152"/>
      <c r="C2" s="152"/>
      <c r="D2" s="152"/>
      <c r="E2" s="152"/>
      <c r="F2" s="152"/>
      <c r="G2" s="152"/>
      <c r="H2" s="153"/>
      <c r="I2" s="153"/>
      <c r="J2" s="154"/>
    </row>
    <row r="3" spans="1:13" ht="12.75" customHeight="1" x14ac:dyDescent="0.2">
      <c r="A3" s="152" t="s">
        <v>247</v>
      </c>
      <c r="B3" s="152"/>
      <c r="C3" s="152"/>
      <c r="D3" s="152"/>
      <c r="E3" s="152"/>
      <c r="F3" s="152"/>
      <c r="G3" s="152"/>
      <c r="H3" s="153"/>
      <c r="I3" s="153"/>
      <c r="J3" s="154"/>
    </row>
    <row r="4" spans="1:13" ht="12.75" customHeight="1" x14ac:dyDescent="0.2">
      <c r="A4" s="152" t="s">
        <v>57</v>
      </c>
      <c r="B4" s="152"/>
      <c r="C4" s="152"/>
      <c r="D4" s="152"/>
      <c r="E4" s="152"/>
      <c r="F4" s="152"/>
      <c r="G4" s="152"/>
      <c r="H4" s="153"/>
      <c r="I4" s="153"/>
      <c r="J4" s="154"/>
    </row>
    <row r="5" spans="1:13" ht="12.75" customHeight="1" x14ac:dyDescent="0.2">
      <c r="A5" s="152" t="s">
        <v>67</v>
      </c>
      <c r="B5" s="152"/>
      <c r="C5" s="152"/>
      <c r="D5" s="152"/>
      <c r="E5" s="152"/>
      <c r="F5" s="152"/>
      <c r="G5" s="152"/>
      <c r="H5" s="153"/>
      <c r="I5" s="153"/>
      <c r="J5" s="154"/>
    </row>
    <row r="6" spans="1:13" ht="12.75" customHeight="1" x14ac:dyDescent="0.2">
      <c r="A6" s="152" t="s">
        <v>11</v>
      </c>
      <c r="B6" s="152"/>
      <c r="C6" s="152"/>
      <c r="D6" s="152"/>
      <c r="E6" s="152"/>
      <c r="F6" s="152"/>
      <c r="G6" s="152"/>
      <c r="H6" s="153"/>
      <c r="I6" s="153"/>
      <c r="J6" s="154"/>
    </row>
    <row r="7" spans="1:13" ht="12.75" customHeight="1" x14ac:dyDescent="0.2">
      <c r="A7" s="152"/>
      <c r="B7" s="152"/>
      <c r="C7" s="152"/>
      <c r="D7" s="152"/>
      <c r="E7" s="152"/>
      <c r="F7" s="152"/>
      <c r="G7" s="152"/>
      <c r="H7" s="153"/>
      <c r="I7" s="153"/>
      <c r="J7" s="154"/>
    </row>
    <row r="8" spans="1:13" ht="24" customHeight="1" x14ac:dyDescent="0.2">
      <c r="A8" s="155" t="s">
        <v>12</v>
      </c>
      <c r="B8" s="156"/>
      <c r="C8" s="156"/>
      <c r="D8" s="156"/>
      <c r="E8" s="156"/>
      <c r="F8" s="156"/>
      <c r="G8" s="156"/>
      <c r="H8" s="156"/>
      <c r="I8" s="156"/>
      <c r="J8" s="156"/>
    </row>
    <row r="9" spans="1:13" ht="13.5" thickBot="1" x14ac:dyDescent="0.25">
      <c r="A9" s="128"/>
      <c r="B9" s="128"/>
      <c r="C9" s="128"/>
      <c r="D9" s="128"/>
      <c r="E9" s="128"/>
      <c r="F9" s="128"/>
      <c r="G9" s="128"/>
      <c r="H9" s="1"/>
      <c r="I9" s="1"/>
      <c r="J9" s="111" t="s">
        <v>199</v>
      </c>
    </row>
    <row r="10" spans="1:13" ht="43.5" customHeight="1" thickBot="1" x14ac:dyDescent="0.25">
      <c r="A10" s="158" t="s">
        <v>25</v>
      </c>
      <c r="B10" s="159" t="s">
        <v>4</v>
      </c>
      <c r="C10" s="159" t="s">
        <v>52</v>
      </c>
      <c r="D10" s="159" t="s">
        <v>21</v>
      </c>
      <c r="E10" s="159" t="s">
        <v>107</v>
      </c>
      <c r="F10" s="159" t="s">
        <v>26</v>
      </c>
      <c r="G10" s="159" t="s">
        <v>3</v>
      </c>
      <c r="H10" s="159" t="s">
        <v>27</v>
      </c>
      <c r="I10" s="159" t="s">
        <v>73</v>
      </c>
      <c r="J10" s="160" t="s">
        <v>32</v>
      </c>
    </row>
    <row r="11" spans="1:13" s="19" customFormat="1" ht="15.95" customHeight="1" x14ac:dyDescent="0.2">
      <c r="A11" s="99">
        <v>43834</v>
      </c>
      <c r="B11" s="30" t="s">
        <v>193</v>
      </c>
      <c r="C11" s="30" t="s">
        <v>211</v>
      </c>
      <c r="D11" s="28" t="s">
        <v>262</v>
      </c>
      <c r="E11" s="28" t="s">
        <v>108</v>
      </c>
      <c r="F11" s="28" t="s">
        <v>241</v>
      </c>
      <c r="G11" s="28" t="s">
        <v>409</v>
      </c>
      <c r="H11" s="28" t="s">
        <v>263</v>
      </c>
      <c r="I11" s="34">
        <v>3402214</v>
      </c>
      <c r="J11" s="114"/>
      <c r="L11" s="143"/>
      <c r="M11" s="143"/>
    </row>
    <row r="12" spans="1:13" s="19" customFormat="1" ht="15.95" customHeight="1" x14ac:dyDescent="0.2">
      <c r="A12" s="99">
        <v>43838</v>
      </c>
      <c r="B12" s="30" t="s">
        <v>193</v>
      </c>
      <c r="C12" s="30" t="s">
        <v>212</v>
      </c>
      <c r="D12" s="28" t="s">
        <v>262</v>
      </c>
      <c r="E12" s="28" t="s">
        <v>108</v>
      </c>
      <c r="F12" s="28" t="s">
        <v>304</v>
      </c>
      <c r="G12" s="28" t="s">
        <v>294</v>
      </c>
      <c r="H12" s="28" t="s">
        <v>263</v>
      </c>
      <c r="I12" s="34">
        <v>3222045</v>
      </c>
      <c r="J12" s="114"/>
      <c r="L12" s="143"/>
      <c r="M12" s="143"/>
    </row>
    <row r="13" spans="1:13" s="19" customFormat="1" ht="15.95" customHeight="1" x14ac:dyDescent="0.2">
      <c r="A13" s="99">
        <v>43844</v>
      </c>
      <c r="B13" s="30" t="s">
        <v>193</v>
      </c>
      <c r="C13" s="30" t="s">
        <v>211</v>
      </c>
      <c r="D13" s="28" t="s">
        <v>262</v>
      </c>
      <c r="E13" s="28" t="s">
        <v>108</v>
      </c>
      <c r="F13" s="28" t="s">
        <v>240</v>
      </c>
      <c r="G13" s="28" t="s">
        <v>382</v>
      </c>
      <c r="H13" s="28" t="s">
        <v>263</v>
      </c>
      <c r="I13" s="34">
        <v>522382</v>
      </c>
      <c r="J13" s="114" t="s">
        <v>58</v>
      </c>
      <c r="L13" s="143"/>
      <c r="M13" s="143"/>
    </row>
    <row r="14" spans="1:13" s="19" customFormat="1" ht="15.95" customHeight="1" x14ac:dyDescent="0.2">
      <c r="A14" s="99">
        <v>43844</v>
      </c>
      <c r="B14" s="30" t="s">
        <v>193</v>
      </c>
      <c r="C14" s="30" t="s">
        <v>211</v>
      </c>
      <c r="D14" s="28" t="s">
        <v>262</v>
      </c>
      <c r="E14" s="28" t="s">
        <v>108</v>
      </c>
      <c r="F14" s="28" t="s">
        <v>109</v>
      </c>
      <c r="G14" s="28" t="s">
        <v>382</v>
      </c>
      <c r="H14" s="28" t="s">
        <v>263</v>
      </c>
      <c r="I14" s="34">
        <v>2817572</v>
      </c>
      <c r="J14" s="114" t="s">
        <v>58</v>
      </c>
      <c r="L14" s="143"/>
      <c r="M14" s="143"/>
    </row>
    <row r="15" spans="1:13" s="19" customFormat="1" ht="15.95" customHeight="1" x14ac:dyDescent="0.2">
      <c r="A15" s="99">
        <v>43847</v>
      </c>
      <c r="B15" s="30" t="s">
        <v>193</v>
      </c>
      <c r="C15" s="30" t="s">
        <v>212</v>
      </c>
      <c r="D15" s="28" t="s">
        <v>262</v>
      </c>
      <c r="E15" s="28" t="s">
        <v>108</v>
      </c>
      <c r="F15" s="28" t="s">
        <v>81</v>
      </c>
      <c r="G15" s="28" t="s">
        <v>299</v>
      </c>
      <c r="H15" s="28" t="s">
        <v>263</v>
      </c>
      <c r="I15" s="34">
        <v>3459463</v>
      </c>
      <c r="J15" s="114"/>
      <c r="L15" s="143"/>
      <c r="M15" s="143"/>
    </row>
    <row r="16" spans="1:13" s="19" customFormat="1" ht="15.95" customHeight="1" x14ac:dyDescent="0.2">
      <c r="A16" s="99">
        <v>43855</v>
      </c>
      <c r="B16" s="30" t="s">
        <v>193</v>
      </c>
      <c r="C16" s="30" t="s">
        <v>211</v>
      </c>
      <c r="D16" s="28" t="s">
        <v>262</v>
      </c>
      <c r="E16" s="28" t="s">
        <v>108</v>
      </c>
      <c r="F16" s="28" t="s">
        <v>241</v>
      </c>
      <c r="G16" s="28" t="s">
        <v>244</v>
      </c>
      <c r="H16" s="28" t="s">
        <v>263</v>
      </c>
      <c r="I16" s="34">
        <v>3379780</v>
      </c>
      <c r="J16" s="114"/>
      <c r="L16" s="143"/>
      <c r="M16" s="143"/>
    </row>
    <row r="17" spans="1:13" s="19" customFormat="1" ht="15.95" customHeight="1" x14ac:dyDescent="0.2">
      <c r="A17" s="99">
        <v>43857</v>
      </c>
      <c r="B17" s="30" t="s">
        <v>193</v>
      </c>
      <c r="C17" s="30" t="s">
        <v>212</v>
      </c>
      <c r="D17" s="28" t="s">
        <v>262</v>
      </c>
      <c r="E17" s="28" t="s">
        <v>108</v>
      </c>
      <c r="F17" s="28" t="s">
        <v>81</v>
      </c>
      <c r="G17" s="28" t="s">
        <v>214</v>
      </c>
      <c r="H17" s="28" t="s">
        <v>263</v>
      </c>
      <c r="I17" s="34">
        <v>3721100</v>
      </c>
      <c r="J17" s="114"/>
      <c r="L17" s="143"/>
      <c r="M17" s="143"/>
    </row>
    <row r="18" spans="1:13" s="19" customFormat="1" ht="15.95" customHeight="1" x14ac:dyDescent="0.2">
      <c r="A18" s="99">
        <v>43865</v>
      </c>
      <c r="B18" s="30" t="s">
        <v>193</v>
      </c>
      <c r="C18" s="30" t="s">
        <v>211</v>
      </c>
      <c r="D18" s="28" t="s">
        <v>262</v>
      </c>
      <c r="E18" s="28" t="s">
        <v>108</v>
      </c>
      <c r="F18" s="28" t="s">
        <v>197</v>
      </c>
      <c r="G18" s="28" t="s">
        <v>181</v>
      </c>
      <c r="H18" s="28" t="s">
        <v>263</v>
      </c>
      <c r="I18" s="34">
        <v>3199490</v>
      </c>
      <c r="J18" s="114"/>
      <c r="L18" s="143"/>
      <c r="M18" s="143"/>
    </row>
    <row r="19" spans="1:13" s="19" customFormat="1" ht="15.95" customHeight="1" x14ac:dyDescent="0.2">
      <c r="A19" s="99">
        <v>43869</v>
      </c>
      <c r="B19" s="30" t="s">
        <v>193</v>
      </c>
      <c r="C19" s="30" t="s">
        <v>212</v>
      </c>
      <c r="D19" s="28" t="s">
        <v>262</v>
      </c>
      <c r="E19" s="28" t="s">
        <v>108</v>
      </c>
      <c r="F19" s="28" t="s">
        <v>109</v>
      </c>
      <c r="G19" s="28" t="s">
        <v>179</v>
      </c>
      <c r="H19" s="28" t="s">
        <v>263</v>
      </c>
      <c r="I19" s="34">
        <v>3309023</v>
      </c>
      <c r="J19" s="114"/>
      <c r="L19" s="143"/>
      <c r="M19" s="143"/>
    </row>
    <row r="20" spans="1:13" s="19" customFormat="1" ht="15.95" customHeight="1" x14ac:dyDescent="0.2">
      <c r="A20" s="99">
        <v>43873</v>
      </c>
      <c r="B20" s="30" t="s">
        <v>193</v>
      </c>
      <c r="C20" s="30" t="s">
        <v>211</v>
      </c>
      <c r="D20" s="28" t="s">
        <v>262</v>
      </c>
      <c r="E20" s="28" t="s">
        <v>108</v>
      </c>
      <c r="F20" s="28" t="s">
        <v>286</v>
      </c>
      <c r="G20" s="28" t="s">
        <v>233</v>
      </c>
      <c r="H20" s="28" t="s">
        <v>263</v>
      </c>
      <c r="I20" s="34">
        <v>3374562</v>
      </c>
      <c r="J20" s="114"/>
      <c r="L20" s="143"/>
      <c r="M20" s="143"/>
    </row>
    <row r="21" spans="1:13" s="19" customFormat="1" ht="15.95" customHeight="1" x14ac:dyDescent="0.2">
      <c r="A21" s="99">
        <v>43879</v>
      </c>
      <c r="B21" s="30" t="s">
        <v>193</v>
      </c>
      <c r="C21" s="30" t="s">
        <v>212</v>
      </c>
      <c r="D21" s="28" t="s">
        <v>262</v>
      </c>
      <c r="E21" s="28" t="s">
        <v>108</v>
      </c>
      <c r="F21" s="28" t="s">
        <v>124</v>
      </c>
      <c r="G21" s="28" t="s">
        <v>466</v>
      </c>
      <c r="H21" s="28" t="s">
        <v>263</v>
      </c>
      <c r="I21" s="34">
        <v>3462676</v>
      </c>
      <c r="J21" s="114"/>
      <c r="L21" s="143"/>
      <c r="M21" s="143"/>
    </row>
    <row r="22" spans="1:13" s="19" customFormat="1" ht="15.95" customHeight="1" x14ac:dyDescent="0.2">
      <c r="A22" s="99">
        <v>43882</v>
      </c>
      <c r="B22" s="30" t="s">
        <v>193</v>
      </c>
      <c r="C22" s="30" t="s">
        <v>211</v>
      </c>
      <c r="D22" s="28" t="s">
        <v>262</v>
      </c>
      <c r="E22" s="28" t="s">
        <v>108</v>
      </c>
      <c r="F22" s="28" t="s">
        <v>240</v>
      </c>
      <c r="G22" s="28" t="s">
        <v>382</v>
      </c>
      <c r="H22" s="28" t="s">
        <v>263</v>
      </c>
      <c r="I22" s="34">
        <v>47994</v>
      </c>
      <c r="J22" s="114" t="s">
        <v>58</v>
      </c>
      <c r="L22" s="143"/>
      <c r="M22" s="143"/>
    </row>
    <row r="23" spans="1:13" s="19" customFormat="1" ht="15.95" customHeight="1" x14ac:dyDescent="0.2">
      <c r="A23" s="99">
        <v>43882</v>
      </c>
      <c r="B23" s="30" t="s">
        <v>193</v>
      </c>
      <c r="C23" s="30" t="s">
        <v>211</v>
      </c>
      <c r="D23" s="28" t="s">
        <v>262</v>
      </c>
      <c r="E23" s="28" t="s">
        <v>108</v>
      </c>
      <c r="F23" s="28" t="s">
        <v>109</v>
      </c>
      <c r="G23" s="28" t="s">
        <v>382</v>
      </c>
      <c r="H23" s="28" t="s">
        <v>263</v>
      </c>
      <c r="I23" s="34">
        <v>3295358</v>
      </c>
      <c r="J23" s="114" t="s">
        <v>58</v>
      </c>
      <c r="L23" s="143"/>
      <c r="M23" s="143"/>
    </row>
    <row r="24" spans="1:13" s="19" customFormat="1" ht="15.95" customHeight="1" x14ac:dyDescent="0.2">
      <c r="A24" s="99">
        <v>43888</v>
      </c>
      <c r="B24" s="30" t="s">
        <v>193</v>
      </c>
      <c r="C24" s="30" t="s">
        <v>212</v>
      </c>
      <c r="D24" s="28" t="s">
        <v>262</v>
      </c>
      <c r="E24" s="28" t="s">
        <v>108</v>
      </c>
      <c r="F24" s="28" t="s">
        <v>81</v>
      </c>
      <c r="G24" s="28" t="s">
        <v>415</v>
      </c>
      <c r="H24" s="28" t="s">
        <v>263</v>
      </c>
      <c r="I24" s="34">
        <v>3473276</v>
      </c>
      <c r="J24" s="114"/>
      <c r="L24" s="143"/>
      <c r="M24" s="143"/>
    </row>
    <row r="25" spans="1:13" s="19" customFormat="1" ht="15.95" customHeight="1" x14ac:dyDescent="0.2">
      <c r="A25" s="99">
        <v>43891</v>
      </c>
      <c r="B25" s="30" t="s">
        <v>193</v>
      </c>
      <c r="C25" s="30" t="s">
        <v>211</v>
      </c>
      <c r="D25" s="28" t="s">
        <v>262</v>
      </c>
      <c r="E25" s="28" t="s">
        <v>108</v>
      </c>
      <c r="F25" s="28" t="s">
        <v>197</v>
      </c>
      <c r="G25" s="28" t="s">
        <v>507</v>
      </c>
      <c r="H25" s="28" t="s">
        <v>263</v>
      </c>
      <c r="I25" s="34">
        <v>3385974</v>
      </c>
      <c r="J25" s="114"/>
      <c r="L25" s="143"/>
      <c r="M25" s="143"/>
    </row>
    <row r="26" spans="1:13" s="19" customFormat="1" ht="15.95" customHeight="1" x14ac:dyDescent="0.2">
      <c r="A26" s="99">
        <v>43898</v>
      </c>
      <c r="B26" s="30" t="s">
        <v>193</v>
      </c>
      <c r="C26" s="30" t="s">
        <v>212</v>
      </c>
      <c r="D26" s="28" t="s">
        <v>262</v>
      </c>
      <c r="E26" s="28" t="s">
        <v>108</v>
      </c>
      <c r="F26" s="28" t="s">
        <v>253</v>
      </c>
      <c r="G26" s="28" t="s">
        <v>508</v>
      </c>
      <c r="H26" s="28" t="s">
        <v>263</v>
      </c>
      <c r="I26" s="34">
        <v>3178969</v>
      </c>
      <c r="J26" s="114"/>
      <c r="L26" s="143"/>
      <c r="M26" s="143"/>
    </row>
    <row r="27" spans="1:13" s="19" customFormat="1" ht="15.95" customHeight="1" x14ac:dyDescent="0.2">
      <c r="A27" s="99">
        <v>43904</v>
      </c>
      <c r="B27" s="30" t="s">
        <v>193</v>
      </c>
      <c r="C27" s="30" t="s">
        <v>211</v>
      </c>
      <c r="D27" s="28" t="s">
        <v>262</v>
      </c>
      <c r="E27" s="28" t="s">
        <v>108</v>
      </c>
      <c r="F27" s="28" t="s">
        <v>241</v>
      </c>
      <c r="G27" s="28" t="s">
        <v>213</v>
      </c>
      <c r="H27" s="28" t="s">
        <v>263</v>
      </c>
      <c r="I27" s="34">
        <v>3385982</v>
      </c>
      <c r="J27" s="114"/>
      <c r="L27" s="143"/>
      <c r="M27" s="143"/>
    </row>
    <row r="28" spans="1:13" s="19" customFormat="1" ht="15.95" customHeight="1" x14ac:dyDescent="0.2">
      <c r="A28" s="99">
        <v>43907</v>
      </c>
      <c r="B28" s="30" t="s">
        <v>193</v>
      </c>
      <c r="C28" s="30" t="s">
        <v>212</v>
      </c>
      <c r="D28" s="28" t="s">
        <v>262</v>
      </c>
      <c r="E28" s="28" t="s">
        <v>108</v>
      </c>
      <c r="F28" s="28" t="s">
        <v>197</v>
      </c>
      <c r="G28" s="28" t="s">
        <v>466</v>
      </c>
      <c r="H28" s="28" t="s">
        <v>263</v>
      </c>
      <c r="I28" s="34">
        <v>3463020</v>
      </c>
      <c r="J28" s="114"/>
      <c r="L28" s="143"/>
      <c r="M28" s="143"/>
    </row>
    <row r="29" spans="1:13" s="19" customFormat="1" ht="15.95" customHeight="1" x14ac:dyDescent="0.2">
      <c r="A29" s="99">
        <v>43912</v>
      </c>
      <c r="B29" s="30" t="s">
        <v>193</v>
      </c>
      <c r="C29" s="30" t="s">
        <v>211</v>
      </c>
      <c r="D29" s="28" t="s">
        <v>262</v>
      </c>
      <c r="E29" s="28" t="s">
        <v>108</v>
      </c>
      <c r="F29" s="28" t="s">
        <v>68</v>
      </c>
      <c r="G29" s="28" t="s">
        <v>170</v>
      </c>
      <c r="H29" s="28" t="s">
        <v>263</v>
      </c>
      <c r="I29" s="34">
        <v>3202868</v>
      </c>
      <c r="J29" s="114"/>
      <c r="L29" s="143"/>
      <c r="M29" s="143"/>
    </row>
    <row r="30" spans="1:13" s="19" customFormat="1" ht="15.95" customHeight="1" x14ac:dyDescent="0.2">
      <c r="A30" s="99">
        <v>43918</v>
      </c>
      <c r="B30" s="30" t="s">
        <v>193</v>
      </c>
      <c r="C30" s="30" t="s">
        <v>212</v>
      </c>
      <c r="D30" s="28" t="s">
        <v>262</v>
      </c>
      <c r="E30" s="28" t="s">
        <v>108</v>
      </c>
      <c r="F30" s="28" t="s">
        <v>81</v>
      </c>
      <c r="G30" s="28" t="s">
        <v>214</v>
      </c>
      <c r="H30" s="28" t="s">
        <v>263</v>
      </c>
      <c r="I30" s="34">
        <v>3738250</v>
      </c>
      <c r="J30" s="114"/>
      <c r="L30" s="143"/>
      <c r="M30" s="143"/>
    </row>
    <row r="31" spans="1:13" s="19" customFormat="1" ht="15.95" customHeight="1" x14ac:dyDescent="0.2">
      <c r="A31" s="99">
        <v>43921</v>
      </c>
      <c r="B31" s="30" t="s">
        <v>193</v>
      </c>
      <c r="C31" s="30" t="s">
        <v>211</v>
      </c>
      <c r="D31" s="28" t="s">
        <v>262</v>
      </c>
      <c r="E31" s="28" t="s">
        <v>108</v>
      </c>
      <c r="F31" s="28" t="s">
        <v>304</v>
      </c>
      <c r="G31" s="28" t="s">
        <v>414</v>
      </c>
      <c r="H31" s="28" t="s">
        <v>263</v>
      </c>
      <c r="I31" s="34">
        <v>3266737</v>
      </c>
      <c r="J31" s="114"/>
      <c r="L31" s="143"/>
      <c r="M31" s="143"/>
    </row>
    <row r="32" spans="1:13" s="19" customFormat="1" ht="15.95" customHeight="1" x14ac:dyDescent="0.2">
      <c r="A32" s="99">
        <v>43928</v>
      </c>
      <c r="B32" s="30" t="s">
        <v>193</v>
      </c>
      <c r="C32" s="30" t="s">
        <v>212</v>
      </c>
      <c r="D32" s="28" t="s">
        <v>262</v>
      </c>
      <c r="E32" s="28" t="s">
        <v>108</v>
      </c>
      <c r="F32" s="28" t="s">
        <v>72</v>
      </c>
      <c r="G32" s="28" t="s">
        <v>408</v>
      </c>
      <c r="H32" s="28" t="s">
        <v>263</v>
      </c>
      <c r="I32" s="34">
        <v>3475108</v>
      </c>
      <c r="J32" s="114"/>
      <c r="L32" s="143"/>
      <c r="M32" s="143"/>
    </row>
    <row r="33" spans="1:13" s="19" customFormat="1" ht="15.95" customHeight="1" x14ac:dyDescent="0.2">
      <c r="A33" s="99">
        <v>43929</v>
      </c>
      <c r="B33" s="30" t="s">
        <v>193</v>
      </c>
      <c r="C33" s="30" t="s">
        <v>211</v>
      </c>
      <c r="D33" s="28" t="s">
        <v>262</v>
      </c>
      <c r="E33" s="28" t="s">
        <v>108</v>
      </c>
      <c r="F33" s="28" t="s">
        <v>69</v>
      </c>
      <c r="G33" s="28" t="s">
        <v>213</v>
      </c>
      <c r="H33" s="28" t="s">
        <v>263</v>
      </c>
      <c r="I33" s="34">
        <v>3411330</v>
      </c>
      <c r="J33" s="114"/>
      <c r="L33" s="143"/>
      <c r="M33" s="143"/>
    </row>
    <row r="34" spans="1:13" s="19" customFormat="1" ht="15.95" customHeight="1" x14ac:dyDescent="0.2">
      <c r="A34" s="99">
        <v>43938</v>
      </c>
      <c r="B34" s="30" t="s">
        <v>193</v>
      </c>
      <c r="C34" s="30" t="s">
        <v>211</v>
      </c>
      <c r="D34" s="28" t="s">
        <v>262</v>
      </c>
      <c r="E34" s="28" t="s">
        <v>108</v>
      </c>
      <c r="F34" s="28" t="s">
        <v>204</v>
      </c>
      <c r="G34" s="28" t="s">
        <v>244</v>
      </c>
      <c r="H34" s="28" t="s">
        <v>263</v>
      </c>
      <c r="I34" s="34">
        <v>3228243</v>
      </c>
      <c r="J34" s="114"/>
      <c r="L34" s="143"/>
      <c r="M34" s="143"/>
    </row>
    <row r="35" spans="1:13" s="19" customFormat="1" ht="15.95" customHeight="1" x14ac:dyDescent="0.2">
      <c r="A35" s="99">
        <v>43940</v>
      </c>
      <c r="B35" s="30" t="s">
        <v>193</v>
      </c>
      <c r="C35" s="30" t="s">
        <v>212</v>
      </c>
      <c r="D35" s="28" t="s">
        <v>262</v>
      </c>
      <c r="E35" s="28" t="s">
        <v>108</v>
      </c>
      <c r="F35" s="28" t="s">
        <v>241</v>
      </c>
      <c r="G35" s="28" t="s">
        <v>466</v>
      </c>
      <c r="H35" s="28" t="s">
        <v>263</v>
      </c>
      <c r="I35" s="34">
        <v>3478597</v>
      </c>
      <c r="J35" s="114"/>
      <c r="L35" s="143"/>
      <c r="M35" s="143"/>
    </row>
    <row r="36" spans="1:13" s="19" customFormat="1" ht="15.95" customHeight="1" x14ac:dyDescent="0.2">
      <c r="A36" s="99">
        <v>43948</v>
      </c>
      <c r="B36" s="30" t="s">
        <v>193</v>
      </c>
      <c r="C36" s="30" t="s">
        <v>211</v>
      </c>
      <c r="D36" s="28" t="s">
        <v>262</v>
      </c>
      <c r="E36" s="28" t="s">
        <v>108</v>
      </c>
      <c r="F36" s="28" t="s">
        <v>68</v>
      </c>
      <c r="G36" s="28" t="s">
        <v>181</v>
      </c>
      <c r="H36" s="28" t="s">
        <v>263</v>
      </c>
      <c r="I36" s="34">
        <v>3142802</v>
      </c>
      <c r="J36" s="114"/>
      <c r="L36" s="143"/>
      <c r="M36" s="143"/>
    </row>
    <row r="37" spans="1:13" s="19" customFormat="1" ht="15.95" customHeight="1" x14ac:dyDescent="0.2">
      <c r="A37" s="99">
        <v>43952</v>
      </c>
      <c r="B37" s="30" t="s">
        <v>193</v>
      </c>
      <c r="C37" s="30" t="s">
        <v>212</v>
      </c>
      <c r="D37" s="28" t="s">
        <v>262</v>
      </c>
      <c r="E37" s="28" t="s">
        <v>108</v>
      </c>
      <c r="F37" s="28" t="s">
        <v>81</v>
      </c>
      <c r="G37" s="28" t="s">
        <v>415</v>
      </c>
      <c r="H37" s="28" t="s">
        <v>263</v>
      </c>
      <c r="I37" s="34">
        <v>3501884</v>
      </c>
      <c r="J37" s="114"/>
      <c r="L37" s="143"/>
      <c r="M37" s="143"/>
    </row>
    <row r="38" spans="1:13" s="19" customFormat="1" ht="15.95" customHeight="1" x14ac:dyDescent="0.2">
      <c r="A38" s="99">
        <v>43957</v>
      </c>
      <c r="B38" s="30" t="s">
        <v>193</v>
      </c>
      <c r="C38" s="30" t="s">
        <v>211</v>
      </c>
      <c r="D38" s="28" t="s">
        <v>262</v>
      </c>
      <c r="E38" s="28" t="s">
        <v>108</v>
      </c>
      <c r="F38" s="28" t="s">
        <v>197</v>
      </c>
      <c r="G38" s="28" t="s">
        <v>80</v>
      </c>
      <c r="H38" s="28" t="s">
        <v>263</v>
      </c>
      <c r="I38" s="34">
        <v>3230000</v>
      </c>
      <c r="J38" s="114"/>
      <c r="L38" s="143"/>
      <c r="M38" s="143"/>
    </row>
    <row r="39" spans="1:13" s="19" customFormat="1" ht="15.95" customHeight="1" x14ac:dyDescent="0.2">
      <c r="A39" s="99">
        <v>43960</v>
      </c>
      <c r="B39" s="30" t="s">
        <v>193</v>
      </c>
      <c r="C39" s="30" t="s">
        <v>212</v>
      </c>
      <c r="D39" s="28" t="s">
        <v>262</v>
      </c>
      <c r="E39" s="28" t="s">
        <v>108</v>
      </c>
      <c r="F39" s="28" t="s">
        <v>109</v>
      </c>
      <c r="G39" s="28" t="s">
        <v>462</v>
      </c>
      <c r="H39" s="28" t="s">
        <v>263</v>
      </c>
      <c r="I39" s="34">
        <v>3237228</v>
      </c>
      <c r="J39" s="114"/>
      <c r="L39" s="143"/>
      <c r="M39" s="143"/>
    </row>
    <row r="40" spans="1:13" s="40" customFormat="1" ht="15.95" customHeight="1" x14ac:dyDescent="0.2">
      <c r="A40" s="99">
        <v>43967</v>
      </c>
      <c r="B40" s="30" t="s">
        <v>193</v>
      </c>
      <c r="C40" s="30" t="s">
        <v>211</v>
      </c>
      <c r="D40" s="28" t="s">
        <v>267</v>
      </c>
      <c r="E40" s="28" t="s">
        <v>108</v>
      </c>
      <c r="F40" s="28" t="s">
        <v>113</v>
      </c>
      <c r="G40" s="28" t="s">
        <v>531</v>
      </c>
      <c r="H40" s="28" t="s">
        <v>263</v>
      </c>
      <c r="I40" s="34">
        <v>3263523</v>
      </c>
      <c r="J40" s="114"/>
      <c r="L40" s="148"/>
      <c r="M40" s="148"/>
    </row>
    <row r="41" spans="1:13" s="19" customFormat="1" ht="15.95" customHeight="1" x14ac:dyDescent="0.2">
      <c r="A41" s="99">
        <v>43973</v>
      </c>
      <c r="B41" s="30" t="s">
        <v>193</v>
      </c>
      <c r="C41" s="30" t="s">
        <v>212</v>
      </c>
      <c r="D41" s="28" t="s">
        <v>262</v>
      </c>
      <c r="E41" s="28" t="s">
        <v>108</v>
      </c>
      <c r="F41" s="28" t="s">
        <v>241</v>
      </c>
      <c r="G41" s="28" t="s">
        <v>466</v>
      </c>
      <c r="H41" s="28" t="s">
        <v>263</v>
      </c>
      <c r="I41" s="34">
        <v>3485504</v>
      </c>
      <c r="J41" s="114"/>
      <c r="L41" s="143"/>
      <c r="M41" s="143"/>
    </row>
    <row r="42" spans="1:13" s="19" customFormat="1" ht="15.95" customHeight="1" x14ac:dyDescent="0.2">
      <c r="A42" s="99">
        <v>43978</v>
      </c>
      <c r="B42" s="30" t="s">
        <v>193</v>
      </c>
      <c r="C42" s="30" t="s">
        <v>211</v>
      </c>
      <c r="D42" s="28" t="s">
        <v>262</v>
      </c>
      <c r="E42" s="28" t="s">
        <v>108</v>
      </c>
      <c r="F42" s="28" t="s">
        <v>109</v>
      </c>
      <c r="G42" s="28" t="s">
        <v>532</v>
      </c>
      <c r="H42" s="28" t="s">
        <v>263</v>
      </c>
      <c r="I42" s="34">
        <v>3423459</v>
      </c>
      <c r="J42" s="114"/>
      <c r="L42" s="143"/>
      <c r="M42" s="143"/>
    </row>
    <row r="43" spans="1:13" s="19" customFormat="1" ht="15.95" customHeight="1" x14ac:dyDescent="0.2">
      <c r="A43" s="99">
        <v>43983</v>
      </c>
      <c r="B43" s="30" t="s">
        <v>193</v>
      </c>
      <c r="C43" s="30" t="s">
        <v>212</v>
      </c>
      <c r="D43" s="28" t="s">
        <v>262</v>
      </c>
      <c r="E43" s="28" t="s">
        <v>108</v>
      </c>
      <c r="F43" s="28" t="s">
        <v>81</v>
      </c>
      <c r="G43" s="28" t="s">
        <v>214</v>
      </c>
      <c r="H43" s="28" t="s">
        <v>263</v>
      </c>
      <c r="I43" s="34">
        <v>3731744</v>
      </c>
      <c r="J43" s="114"/>
      <c r="L43" s="143"/>
      <c r="M43" s="143"/>
    </row>
    <row r="44" spans="1:13" s="19" customFormat="1" ht="15.95" customHeight="1" x14ac:dyDescent="0.2">
      <c r="A44" s="99">
        <v>43990</v>
      </c>
      <c r="B44" s="30" t="s">
        <v>193</v>
      </c>
      <c r="C44" s="30" t="s">
        <v>211</v>
      </c>
      <c r="D44" s="28" t="s">
        <v>262</v>
      </c>
      <c r="E44" s="28" t="s">
        <v>108</v>
      </c>
      <c r="F44" s="28" t="s">
        <v>304</v>
      </c>
      <c r="G44" s="28" t="s">
        <v>383</v>
      </c>
      <c r="H44" s="28" t="s">
        <v>263</v>
      </c>
      <c r="I44" s="34">
        <v>1075500</v>
      </c>
      <c r="J44" s="114" t="s">
        <v>58</v>
      </c>
      <c r="L44" s="143"/>
      <c r="M44" s="143"/>
    </row>
    <row r="45" spans="1:13" s="19" customFormat="1" ht="15.95" customHeight="1" x14ac:dyDescent="0.2">
      <c r="A45" s="99">
        <v>43990</v>
      </c>
      <c r="B45" s="30" t="s">
        <v>193</v>
      </c>
      <c r="C45" s="30" t="s">
        <v>211</v>
      </c>
      <c r="D45" s="28" t="s">
        <v>262</v>
      </c>
      <c r="E45" s="28" t="s">
        <v>108</v>
      </c>
      <c r="F45" s="28" t="s">
        <v>241</v>
      </c>
      <c r="G45" s="28" t="s">
        <v>383</v>
      </c>
      <c r="H45" s="28" t="s">
        <v>263</v>
      </c>
      <c r="I45" s="34">
        <v>2598044</v>
      </c>
      <c r="J45" s="114" t="s">
        <v>58</v>
      </c>
      <c r="L45" s="143"/>
      <c r="M45" s="143"/>
    </row>
    <row r="46" spans="1:13" s="19" customFormat="1" ht="15.75" customHeight="1" x14ac:dyDescent="0.2">
      <c r="A46" s="99">
        <v>43995</v>
      </c>
      <c r="B46" s="30" t="s">
        <v>193</v>
      </c>
      <c r="C46" s="30" t="s">
        <v>212</v>
      </c>
      <c r="D46" s="28" t="s">
        <v>262</v>
      </c>
      <c r="E46" s="28" t="s">
        <v>108</v>
      </c>
      <c r="F46" s="28" t="s">
        <v>241</v>
      </c>
      <c r="G46" s="28" t="s">
        <v>408</v>
      </c>
      <c r="H46" s="28" t="s">
        <v>263</v>
      </c>
      <c r="I46" s="34">
        <v>3471472</v>
      </c>
      <c r="J46" s="114"/>
      <c r="L46" s="143"/>
      <c r="M46" s="143"/>
    </row>
    <row r="47" spans="1:13" s="19" customFormat="1" ht="15.75" customHeight="1" x14ac:dyDescent="0.2">
      <c r="A47" s="99">
        <v>43999</v>
      </c>
      <c r="B47" s="30" t="s">
        <v>193</v>
      </c>
      <c r="C47" s="30" t="s">
        <v>211</v>
      </c>
      <c r="D47" s="28" t="s">
        <v>262</v>
      </c>
      <c r="E47" s="28" t="s">
        <v>108</v>
      </c>
      <c r="F47" s="28" t="s">
        <v>68</v>
      </c>
      <c r="G47" s="28" t="s">
        <v>181</v>
      </c>
      <c r="H47" s="28" t="s">
        <v>263</v>
      </c>
      <c r="I47" s="34">
        <v>3459060</v>
      </c>
      <c r="J47" s="114"/>
      <c r="L47" s="143"/>
      <c r="M47" s="143"/>
    </row>
    <row r="48" spans="1:13" s="19" customFormat="1" ht="15.95" customHeight="1" x14ac:dyDescent="0.2">
      <c r="A48" s="99">
        <v>44006</v>
      </c>
      <c r="B48" s="30" t="s">
        <v>193</v>
      </c>
      <c r="C48" s="30" t="s">
        <v>212</v>
      </c>
      <c r="D48" s="28" t="s">
        <v>262</v>
      </c>
      <c r="E48" s="28" t="s">
        <v>108</v>
      </c>
      <c r="F48" s="28" t="s">
        <v>204</v>
      </c>
      <c r="G48" s="28" t="s">
        <v>299</v>
      </c>
      <c r="H48" s="28" t="s">
        <v>263</v>
      </c>
      <c r="I48" s="34">
        <v>3470047</v>
      </c>
      <c r="J48" s="114"/>
      <c r="L48" s="143"/>
      <c r="M48" s="143"/>
    </row>
    <row r="49" spans="1:13" s="19" customFormat="1" ht="15.95" customHeight="1" x14ac:dyDescent="0.2">
      <c r="A49" s="99">
        <v>44009</v>
      </c>
      <c r="B49" s="30" t="s">
        <v>193</v>
      </c>
      <c r="C49" s="30" t="s">
        <v>211</v>
      </c>
      <c r="D49" s="28" t="s">
        <v>262</v>
      </c>
      <c r="E49" s="28" t="s">
        <v>108</v>
      </c>
      <c r="F49" s="28" t="s">
        <v>253</v>
      </c>
      <c r="G49" s="28" t="s">
        <v>495</v>
      </c>
      <c r="H49" s="28" t="s">
        <v>263</v>
      </c>
      <c r="I49" s="34">
        <v>3186142</v>
      </c>
      <c r="J49" s="114"/>
      <c r="L49" s="143"/>
      <c r="M49" s="143"/>
    </row>
    <row r="50" spans="1:13" s="19" customFormat="1" ht="15.95" customHeight="1" x14ac:dyDescent="0.2">
      <c r="A50" s="99">
        <v>44016</v>
      </c>
      <c r="B50" s="30" t="s">
        <v>193</v>
      </c>
      <c r="C50" s="30" t="s">
        <v>212</v>
      </c>
      <c r="D50" s="28" t="s">
        <v>262</v>
      </c>
      <c r="E50" s="28" t="s">
        <v>108</v>
      </c>
      <c r="F50" s="28" t="s">
        <v>204</v>
      </c>
      <c r="G50" s="28" t="s">
        <v>415</v>
      </c>
      <c r="H50" s="28" t="s">
        <v>263</v>
      </c>
      <c r="I50" s="34">
        <v>3487513</v>
      </c>
      <c r="J50" s="114"/>
      <c r="L50" s="143"/>
      <c r="M50" s="143"/>
    </row>
    <row r="51" spans="1:13" s="19" customFormat="1" ht="15.95" customHeight="1" x14ac:dyDescent="0.2">
      <c r="A51" s="99">
        <v>44022</v>
      </c>
      <c r="B51" s="30" t="s">
        <v>193</v>
      </c>
      <c r="C51" s="30" t="s">
        <v>211</v>
      </c>
      <c r="D51" s="28" t="s">
        <v>262</v>
      </c>
      <c r="E51" s="28" t="s">
        <v>108</v>
      </c>
      <c r="F51" s="28" t="s">
        <v>72</v>
      </c>
      <c r="G51" s="28" t="s">
        <v>382</v>
      </c>
      <c r="H51" s="28" t="s">
        <v>263</v>
      </c>
      <c r="I51" s="34">
        <v>3607196</v>
      </c>
      <c r="J51" s="114"/>
      <c r="L51" s="143"/>
      <c r="M51" s="143"/>
    </row>
    <row r="52" spans="1:13" s="19" customFormat="1" ht="15.95" customHeight="1" x14ac:dyDescent="0.2">
      <c r="A52" s="99">
        <v>44028</v>
      </c>
      <c r="B52" s="30" t="s">
        <v>193</v>
      </c>
      <c r="C52" s="30" t="s">
        <v>212</v>
      </c>
      <c r="D52" s="28" t="s">
        <v>262</v>
      </c>
      <c r="E52" s="28" t="s">
        <v>108</v>
      </c>
      <c r="F52" s="28" t="s">
        <v>304</v>
      </c>
      <c r="G52" s="28" t="s">
        <v>508</v>
      </c>
      <c r="H52" s="28" t="s">
        <v>263</v>
      </c>
      <c r="I52" s="34">
        <v>3222429</v>
      </c>
      <c r="J52" s="114"/>
      <c r="L52" s="143"/>
      <c r="M52" s="143"/>
    </row>
    <row r="53" spans="1:13" s="19" customFormat="1" ht="15.95" customHeight="1" x14ac:dyDescent="0.2">
      <c r="A53" s="99">
        <v>44033</v>
      </c>
      <c r="B53" s="30" t="s">
        <v>193</v>
      </c>
      <c r="C53" s="30" t="s">
        <v>211</v>
      </c>
      <c r="D53" s="28" t="s">
        <v>262</v>
      </c>
      <c r="E53" s="28" t="s">
        <v>108</v>
      </c>
      <c r="F53" s="28" t="s">
        <v>253</v>
      </c>
      <c r="G53" s="28" t="s">
        <v>189</v>
      </c>
      <c r="H53" s="28" t="s">
        <v>263</v>
      </c>
      <c r="I53" s="34">
        <v>3232423</v>
      </c>
      <c r="J53" s="114"/>
      <c r="L53" s="143"/>
      <c r="M53" s="143"/>
    </row>
    <row r="54" spans="1:13" s="19" customFormat="1" ht="15.95" customHeight="1" x14ac:dyDescent="0.2">
      <c r="A54" s="99">
        <v>44038</v>
      </c>
      <c r="B54" s="30" t="s">
        <v>193</v>
      </c>
      <c r="C54" s="30" t="s">
        <v>212</v>
      </c>
      <c r="D54" s="28" t="s">
        <v>262</v>
      </c>
      <c r="E54" s="28" t="s">
        <v>108</v>
      </c>
      <c r="F54" s="28" t="s">
        <v>81</v>
      </c>
      <c r="G54" s="28" t="s">
        <v>466</v>
      </c>
      <c r="H54" s="28" t="s">
        <v>263</v>
      </c>
      <c r="I54" s="34">
        <v>3463298</v>
      </c>
      <c r="J54" s="114"/>
      <c r="L54" s="143"/>
      <c r="M54" s="143"/>
    </row>
    <row r="55" spans="1:13" s="19" customFormat="1" ht="15.95" customHeight="1" thickBot="1" x14ac:dyDescent="0.25">
      <c r="A55" s="99">
        <v>44041</v>
      </c>
      <c r="B55" s="30" t="s">
        <v>193</v>
      </c>
      <c r="C55" s="30" t="s">
        <v>211</v>
      </c>
      <c r="D55" s="28" t="s">
        <v>262</v>
      </c>
      <c r="E55" s="28" t="s">
        <v>108</v>
      </c>
      <c r="F55" s="28" t="s">
        <v>109</v>
      </c>
      <c r="G55" s="28" t="s">
        <v>453</v>
      </c>
      <c r="H55" s="28" t="s">
        <v>263</v>
      </c>
      <c r="I55" s="34">
        <v>3221928</v>
      </c>
      <c r="J55" s="114"/>
      <c r="L55" s="143"/>
      <c r="M55" s="143"/>
    </row>
    <row r="56" spans="1:13" ht="17.25" customHeight="1" thickBot="1" x14ac:dyDescent="0.25">
      <c r="A56" s="129" t="s">
        <v>192</v>
      </c>
      <c r="B56" s="130"/>
      <c r="C56" s="130"/>
      <c r="D56" s="130"/>
      <c r="E56" s="130"/>
      <c r="F56" s="130"/>
      <c r="G56" s="130"/>
      <c r="H56" s="72"/>
      <c r="I56" s="161">
        <f>SUM(I11:I55)</f>
        <v>142413209</v>
      </c>
      <c r="J56" s="73"/>
    </row>
    <row r="57" spans="1:13" x14ac:dyDescent="0.2">
      <c r="I57" s="116"/>
    </row>
    <row r="58" spans="1:13" x14ac:dyDescent="0.2">
      <c r="A58" s="132"/>
      <c r="B58" s="127"/>
      <c r="C58" s="127"/>
      <c r="D58" s="127"/>
      <c r="E58" s="127"/>
      <c r="F58" s="133"/>
      <c r="G58" s="127"/>
      <c r="H58" s="39"/>
      <c r="I58" s="117"/>
      <c r="J58" s="19"/>
    </row>
    <row r="59" spans="1:13" ht="14.1" customHeight="1" x14ac:dyDescent="0.2">
      <c r="A59" s="200"/>
      <c r="B59" s="200"/>
      <c r="C59" s="200"/>
      <c r="D59" s="200"/>
      <c r="E59" s="200"/>
      <c r="F59" s="200"/>
      <c r="G59" s="200"/>
      <c r="H59" s="200"/>
      <c r="I59" s="200"/>
      <c r="J59" s="200"/>
    </row>
    <row r="60" spans="1:13" s="106" customFormat="1" ht="14.1" customHeight="1" x14ac:dyDescent="0.2">
      <c r="A60" s="200"/>
      <c r="B60" s="200"/>
      <c r="C60" s="200"/>
      <c r="D60" s="200"/>
      <c r="E60" s="200"/>
      <c r="F60" s="200"/>
      <c r="G60" s="200"/>
      <c r="H60" s="200"/>
      <c r="I60" s="200"/>
      <c r="J60" s="200"/>
    </row>
    <row r="61" spans="1:13" ht="13.5" customHeight="1" x14ac:dyDescent="0.2">
      <c r="A61" s="201"/>
      <c r="B61" s="201"/>
      <c r="C61" s="201"/>
      <c r="D61" s="201"/>
      <c r="E61" s="201"/>
      <c r="F61" s="201"/>
      <c r="G61" s="201"/>
      <c r="H61" s="201"/>
      <c r="I61" s="201"/>
      <c r="J61" s="201"/>
    </row>
    <row r="62" spans="1:13" ht="13.5" customHeight="1" x14ac:dyDescent="0.2">
      <c r="A62" s="201"/>
      <c r="B62" s="201"/>
      <c r="C62" s="201"/>
      <c r="D62" s="201"/>
      <c r="E62" s="201"/>
      <c r="F62" s="201"/>
      <c r="G62" s="201"/>
      <c r="H62" s="201"/>
      <c r="I62" s="201"/>
      <c r="J62" s="201"/>
    </row>
    <row r="63" spans="1:13" ht="13.5" customHeight="1" x14ac:dyDescent="0.2">
      <c r="A63" s="134"/>
      <c r="B63" s="134"/>
      <c r="C63" s="134"/>
      <c r="D63" s="134"/>
      <c r="E63" s="134"/>
      <c r="F63" s="134"/>
      <c r="G63" s="134"/>
      <c r="H63" s="108"/>
      <c r="I63" s="108"/>
      <c r="J63" s="108"/>
    </row>
    <row r="64" spans="1:13" s="19" customFormat="1" ht="12.95" customHeight="1" x14ac:dyDescent="0.2">
      <c r="A64" s="199"/>
      <c r="B64" s="199"/>
      <c r="C64" s="199"/>
      <c r="D64" s="199"/>
      <c r="E64" s="199"/>
      <c r="F64" s="199"/>
      <c r="G64" s="199"/>
      <c r="H64" s="199"/>
      <c r="I64" s="199"/>
      <c r="J64" s="199"/>
    </row>
    <row r="67" spans="1:9" x14ac:dyDescent="0.2">
      <c r="G67" s="135"/>
      <c r="H67" s="115"/>
    </row>
    <row r="68" spans="1:9" x14ac:dyDescent="0.2">
      <c r="G68" s="135"/>
      <c r="H68" s="115"/>
      <c r="I68" s="116"/>
    </row>
    <row r="70" spans="1:9" x14ac:dyDescent="0.2">
      <c r="I70" s="116"/>
    </row>
    <row r="77" spans="1:9" x14ac:dyDescent="0.2">
      <c r="A77" s="131" t="s">
        <v>85</v>
      </c>
    </row>
  </sheetData>
  <sortState ref="A11:J55">
    <sortCondition ref="A11:A55"/>
    <sortCondition ref="D11:D55"/>
    <sortCondition ref="F11:F55"/>
  </sortState>
  <mergeCells count="5">
    <mergeCell ref="A59:J59"/>
    <mergeCell ref="A60:J60"/>
    <mergeCell ref="A61:J61"/>
    <mergeCell ref="A62:J62"/>
    <mergeCell ref="A64:J64"/>
  </mergeCells>
  <printOptions horizontalCentered="1"/>
  <pageMargins left="0" right="0.75" top="0.5" bottom="0" header="0.5" footer="0.5"/>
  <pageSetup scale="54" fitToHeight="10" orientation="landscape" r:id="rId1"/>
  <headerFooter alignWithMargins="0">
    <oddFooter>&amp;L&amp;G</oddFooter>
  </headerFooter>
  <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92"/>
  <sheetViews>
    <sheetView workbookViewId="0"/>
  </sheetViews>
  <sheetFormatPr defaultColWidth="9.140625" defaultRowHeight="12.75" x14ac:dyDescent="0.2"/>
  <cols>
    <col min="1" max="1" width="17.85546875" style="131" customWidth="1"/>
    <col min="2" max="2" width="34.7109375" style="131" customWidth="1"/>
    <col min="3" max="3" width="32.85546875" style="131" customWidth="1"/>
    <col min="4" max="4" width="15" style="131" customWidth="1"/>
    <col min="5" max="5" width="14" style="131" customWidth="1"/>
    <col min="6" max="6" width="17.7109375" style="131" bestFit="1" customWidth="1"/>
    <col min="7" max="7" width="22.5703125" style="131" bestFit="1" customWidth="1"/>
    <col min="8" max="8" width="28" style="38" customWidth="1"/>
    <col min="9" max="9" width="17" style="38" bestFit="1" customWidth="1"/>
    <col min="10" max="10" width="11.140625" style="38" bestFit="1" customWidth="1"/>
    <col min="11" max="16384" width="9.140625" style="38"/>
  </cols>
  <sheetData>
    <row r="1" spans="1:10" ht="12.75" customHeight="1" x14ac:dyDescent="0.2">
      <c r="A1" s="126" t="s">
        <v>0</v>
      </c>
      <c r="B1" s="127"/>
      <c r="C1" s="127"/>
      <c r="D1" s="127"/>
      <c r="E1" s="127"/>
      <c r="F1" s="127"/>
      <c r="G1" s="127"/>
      <c r="H1" s="1"/>
      <c r="I1" s="1"/>
    </row>
    <row r="2" spans="1:10" ht="12.75" customHeight="1" x14ac:dyDescent="0.2">
      <c r="A2" s="126" t="s">
        <v>60</v>
      </c>
      <c r="B2" s="127"/>
      <c r="C2" s="127"/>
      <c r="D2" s="127"/>
      <c r="E2" s="127"/>
      <c r="F2" s="127"/>
      <c r="G2" s="127"/>
      <c r="H2" s="1"/>
      <c r="I2" s="1"/>
    </row>
    <row r="3" spans="1:10" ht="12.75" customHeight="1" x14ac:dyDescent="0.2">
      <c r="A3" s="126" t="s">
        <v>247</v>
      </c>
      <c r="B3" s="127"/>
      <c r="C3" s="127"/>
      <c r="D3" s="127"/>
      <c r="E3" s="127"/>
      <c r="F3" s="127"/>
      <c r="G3" s="127"/>
      <c r="H3" s="1"/>
      <c r="I3" s="1"/>
    </row>
    <row r="4" spans="1:10" ht="12.75" customHeight="1" x14ac:dyDescent="0.2">
      <c r="A4" s="126" t="s">
        <v>57</v>
      </c>
      <c r="B4" s="127"/>
      <c r="C4" s="127"/>
      <c r="D4" s="127"/>
      <c r="E4" s="127"/>
      <c r="F4" s="127"/>
      <c r="G4" s="127"/>
      <c r="H4" s="1"/>
      <c r="I4" s="1"/>
    </row>
    <row r="5" spans="1:10" ht="12.75" customHeight="1" x14ac:dyDescent="0.2">
      <c r="A5" s="126" t="s">
        <v>67</v>
      </c>
      <c r="B5" s="127"/>
      <c r="C5" s="127"/>
      <c r="D5" s="127"/>
      <c r="E5" s="127"/>
      <c r="F5" s="127"/>
      <c r="G5" s="127"/>
      <c r="H5" s="1"/>
      <c r="I5" s="1"/>
    </row>
    <row r="6" spans="1:10" ht="12.75" customHeight="1" x14ac:dyDescent="0.2">
      <c r="A6" s="126" t="s">
        <v>11</v>
      </c>
      <c r="B6" s="127"/>
      <c r="C6" s="127"/>
      <c r="D6" s="127"/>
      <c r="E6" s="127"/>
      <c r="F6" s="127"/>
      <c r="G6" s="127"/>
      <c r="H6" s="1"/>
      <c r="I6" s="1"/>
    </row>
    <row r="7" spans="1:10" ht="12.75" customHeight="1" x14ac:dyDescent="0.2">
      <c r="A7" s="127"/>
      <c r="B7" s="127"/>
      <c r="C7" s="127"/>
      <c r="D7" s="127"/>
      <c r="E7" s="127"/>
      <c r="F7" s="127"/>
      <c r="G7" s="127"/>
      <c r="H7" s="1"/>
      <c r="I7" s="1"/>
    </row>
    <row r="8" spans="1:10" ht="24" customHeight="1" x14ac:dyDescent="0.2">
      <c r="A8" s="149" t="s">
        <v>12</v>
      </c>
      <c r="B8" s="146"/>
      <c r="C8" s="146"/>
      <c r="D8" s="146"/>
      <c r="E8" s="146"/>
      <c r="F8" s="146"/>
      <c r="G8" s="146"/>
      <c r="H8" s="146"/>
      <c r="I8" s="146"/>
      <c r="J8" s="146"/>
    </row>
    <row r="9" spans="1:10" ht="13.5" thickBot="1" x14ac:dyDescent="0.25">
      <c r="A9" s="128"/>
      <c r="B9" s="128"/>
      <c r="C9" s="128"/>
      <c r="D9" s="128"/>
      <c r="E9" s="128"/>
      <c r="F9" s="128"/>
      <c r="G9" s="128"/>
      <c r="H9" s="1"/>
      <c r="I9" s="1"/>
      <c r="J9" s="111" t="s">
        <v>300</v>
      </c>
    </row>
    <row r="10" spans="1:10" ht="43.5" customHeight="1" thickBot="1" x14ac:dyDescent="0.25">
      <c r="A10" s="158" t="s">
        <v>25</v>
      </c>
      <c r="B10" s="159" t="s">
        <v>4</v>
      </c>
      <c r="C10" s="159" t="s">
        <v>52</v>
      </c>
      <c r="D10" s="159" t="s">
        <v>21</v>
      </c>
      <c r="E10" s="159" t="s">
        <v>107</v>
      </c>
      <c r="F10" s="159" t="s">
        <v>26</v>
      </c>
      <c r="G10" s="159" t="s">
        <v>3</v>
      </c>
      <c r="H10" s="159" t="s">
        <v>27</v>
      </c>
      <c r="I10" s="159" t="s">
        <v>73</v>
      </c>
      <c r="J10" s="160" t="s">
        <v>32</v>
      </c>
    </row>
    <row r="11" spans="1:10" s="19" customFormat="1" ht="25.5" x14ac:dyDescent="0.2">
      <c r="A11" s="99">
        <v>43833</v>
      </c>
      <c r="B11" s="30" t="s">
        <v>302</v>
      </c>
      <c r="C11" s="30" t="s">
        <v>303</v>
      </c>
      <c r="D11" s="28" t="s">
        <v>410</v>
      </c>
      <c r="E11" s="28" t="s">
        <v>108</v>
      </c>
      <c r="F11" s="28" t="s">
        <v>253</v>
      </c>
      <c r="G11" s="28" t="s">
        <v>284</v>
      </c>
      <c r="H11" s="28" t="s">
        <v>306</v>
      </c>
      <c r="I11" s="34">
        <v>3274318</v>
      </c>
      <c r="J11" s="114"/>
    </row>
    <row r="12" spans="1:10" s="19" customFormat="1" ht="25.5" x14ac:dyDescent="0.2">
      <c r="A12" s="99">
        <v>43835</v>
      </c>
      <c r="B12" s="30" t="s">
        <v>302</v>
      </c>
      <c r="C12" s="30" t="s">
        <v>303</v>
      </c>
      <c r="D12" s="28" t="s">
        <v>410</v>
      </c>
      <c r="E12" s="28" t="s">
        <v>108</v>
      </c>
      <c r="F12" s="28" t="s">
        <v>204</v>
      </c>
      <c r="G12" s="28" t="s">
        <v>237</v>
      </c>
      <c r="H12" s="28" t="s">
        <v>306</v>
      </c>
      <c r="I12" s="34">
        <v>3296454</v>
      </c>
      <c r="J12" s="114"/>
    </row>
    <row r="13" spans="1:10" s="19" customFormat="1" ht="25.5" x14ac:dyDescent="0.2">
      <c r="A13" s="99">
        <v>43838</v>
      </c>
      <c r="B13" s="30" t="s">
        <v>302</v>
      </c>
      <c r="C13" s="30" t="s">
        <v>303</v>
      </c>
      <c r="D13" s="28" t="s">
        <v>410</v>
      </c>
      <c r="E13" s="28" t="s">
        <v>108</v>
      </c>
      <c r="F13" s="28" t="s">
        <v>241</v>
      </c>
      <c r="G13" s="28" t="s">
        <v>231</v>
      </c>
      <c r="H13" s="28" t="s">
        <v>306</v>
      </c>
      <c r="I13" s="34">
        <v>3293398</v>
      </c>
      <c r="J13" s="114"/>
    </row>
    <row r="14" spans="1:10" s="19" customFormat="1" ht="25.5" x14ac:dyDescent="0.2">
      <c r="A14" s="99">
        <v>43840</v>
      </c>
      <c r="B14" s="30" t="s">
        <v>302</v>
      </c>
      <c r="C14" s="30" t="s">
        <v>303</v>
      </c>
      <c r="D14" s="28" t="s">
        <v>410</v>
      </c>
      <c r="E14" s="28" t="s">
        <v>108</v>
      </c>
      <c r="F14" s="28" t="s">
        <v>241</v>
      </c>
      <c r="G14" s="28" t="s">
        <v>436</v>
      </c>
      <c r="H14" s="28" t="s">
        <v>306</v>
      </c>
      <c r="I14" s="34">
        <v>3695464</v>
      </c>
      <c r="J14" s="114"/>
    </row>
    <row r="15" spans="1:10" s="19" customFormat="1" ht="25.5" x14ac:dyDescent="0.2">
      <c r="A15" s="99">
        <v>43843</v>
      </c>
      <c r="B15" s="30" t="s">
        <v>302</v>
      </c>
      <c r="C15" s="30" t="s">
        <v>303</v>
      </c>
      <c r="D15" s="28" t="s">
        <v>410</v>
      </c>
      <c r="E15" s="28" t="s">
        <v>108</v>
      </c>
      <c r="F15" s="28" t="s">
        <v>204</v>
      </c>
      <c r="G15" s="28" t="s">
        <v>137</v>
      </c>
      <c r="H15" s="28" t="s">
        <v>306</v>
      </c>
      <c r="I15" s="34">
        <v>3384676</v>
      </c>
      <c r="J15" s="114"/>
    </row>
    <row r="16" spans="1:10" s="19" customFormat="1" ht="25.5" x14ac:dyDescent="0.2">
      <c r="A16" s="99">
        <v>43847</v>
      </c>
      <c r="B16" s="30" t="s">
        <v>302</v>
      </c>
      <c r="C16" s="30" t="s">
        <v>303</v>
      </c>
      <c r="D16" s="28" t="s">
        <v>411</v>
      </c>
      <c r="E16" s="28" t="s">
        <v>108</v>
      </c>
      <c r="F16" s="28" t="s">
        <v>113</v>
      </c>
      <c r="G16" s="28" t="s">
        <v>350</v>
      </c>
      <c r="H16" s="28" t="s">
        <v>306</v>
      </c>
      <c r="I16" s="34">
        <v>3307113</v>
      </c>
      <c r="J16" s="114"/>
    </row>
    <row r="17" spans="1:10" s="19" customFormat="1" ht="25.5" x14ac:dyDescent="0.2">
      <c r="A17" s="99">
        <v>43849</v>
      </c>
      <c r="B17" s="30" t="s">
        <v>302</v>
      </c>
      <c r="C17" s="30" t="s">
        <v>303</v>
      </c>
      <c r="D17" s="28" t="s">
        <v>410</v>
      </c>
      <c r="E17" s="28" t="s">
        <v>108</v>
      </c>
      <c r="F17" s="28" t="s">
        <v>241</v>
      </c>
      <c r="G17" s="28" t="s">
        <v>345</v>
      </c>
      <c r="H17" s="28" t="s">
        <v>306</v>
      </c>
      <c r="I17" s="34">
        <v>3277853</v>
      </c>
      <c r="J17" s="114"/>
    </row>
    <row r="18" spans="1:10" s="19" customFormat="1" ht="25.5" x14ac:dyDescent="0.2">
      <c r="A18" s="99">
        <v>43851</v>
      </c>
      <c r="B18" s="30" t="s">
        <v>302</v>
      </c>
      <c r="C18" s="30" t="s">
        <v>303</v>
      </c>
      <c r="D18" s="28" t="s">
        <v>410</v>
      </c>
      <c r="E18" s="28" t="s">
        <v>108</v>
      </c>
      <c r="F18" s="28" t="s">
        <v>109</v>
      </c>
      <c r="G18" s="28" t="s">
        <v>235</v>
      </c>
      <c r="H18" s="28" t="s">
        <v>306</v>
      </c>
      <c r="I18" s="34">
        <v>3527590</v>
      </c>
      <c r="J18" s="114"/>
    </row>
    <row r="19" spans="1:10" s="19" customFormat="1" ht="25.5" x14ac:dyDescent="0.2">
      <c r="A19" s="99">
        <v>43853</v>
      </c>
      <c r="B19" s="30" t="s">
        <v>302</v>
      </c>
      <c r="C19" s="30" t="s">
        <v>303</v>
      </c>
      <c r="D19" s="28" t="s">
        <v>410</v>
      </c>
      <c r="E19" s="28" t="s">
        <v>108</v>
      </c>
      <c r="F19" s="28" t="s">
        <v>109</v>
      </c>
      <c r="G19" s="28" t="s">
        <v>384</v>
      </c>
      <c r="H19" s="28" t="s">
        <v>306</v>
      </c>
      <c r="I19" s="34">
        <v>3153315</v>
      </c>
      <c r="J19" s="114"/>
    </row>
    <row r="20" spans="1:10" s="19" customFormat="1" ht="25.5" x14ac:dyDescent="0.2">
      <c r="A20" s="99">
        <v>43856</v>
      </c>
      <c r="B20" s="30" t="s">
        <v>302</v>
      </c>
      <c r="C20" s="30" t="s">
        <v>303</v>
      </c>
      <c r="D20" s="28" t="s">
        <v>410</v>
      </c>
      <c r="E20" s="28" t="s">
        <v>108</v>
      </c>
      <c r="F20" s="28" t="s">
        <v>374</v>
      </c>
      <c r="G20" s="28" t="s">
        <v>461</v>
      </c>
      <c r="H20" s="28" t="s">
        <v>306</v>
      </c>
      <c r="I20" s="34">
        <v>3471137</v>
      </c>
      <c r="J20" s="114"/>
    </row>
    <row r="21" spans="1:10" s="19" customFormat="1" ht="25.5" x14ac:dyDescent="0.2">
      <c r="A21" s="99">
        <v>43859</v>
      </c>
      <c r="B21" s="30" t="s">
        <v>302</v>
      </c>
      <c r="C21" s="30" t="s">
        <v>303</v>
      </c>
      <c r="D21" s="28" t="s">
        <v>410</v>
      </c>
      <c r="E21" s="28" t="s">
        <v>108</v>
      </c>
      <c r="F21" s="28" t="s">
        <v>197</v>
      </c>
      <c r="G21" s="28" t="s">
        <v>391</v>
      </c>
      <c r="H21" s="28" t="s">
        <v>306</v>
      </c>
      <c r="I21" s="34">
        <v>3666543</v>
      </c>
      <c r="J21" s="114"/>
    </row>
    <row r="22" spans="1:10" s="19" customFormat="1" ht="25.5" x14ac:dyDescent="0.2">
      <c r="A22" s="99">
        <v>43861</v>
      </c>
      <c r="B22" s="30" t="s">
        <v>302</v>
      </c>
      <c r="C22" s="30" t="s">
        <v>303</v>
      </c>
      <c r="D22" s="28" t="s">
        <v>410</v>
      </c>
      <c r="E22" s="28" t="s">
        <v>108</v>
      </c>
      <c r="F22" s="28" t="s">
        <v>177</v>
      </c>
      <c r="G22" s="28" t="s">
        <v>169</v>
      </c>
      <c r="H22" s="28" t="s">
        <v>306</v>
      </c>
      <c r="I22" s="34">
        <v>3213172</v>
      </c>
      <c r="J22" s="114"/>
    </row>
    <row r="23" spans="1:10" s="19" customFormat="1" ht="25.5" x14ac:dyDescent="0.2">
      <c r="A23" s="99">
        <v>43863</v>
      </c>
      <c r="B23" s="30" t="s">
        <v>302</v>
      </c>
      <c r="C23" s="30" t="s">
        <v>303</v>
      </c>
      <c r="D23" s="28" t="s">
        <v>410</v>
      </c>
      <c r="E23" s="28" t="s">
        <v>108</v>
      </c>
      <c r="F23" s="28" t="s">
        <v>241</v>
      </c>
      <c r="G23" s="28" t="s">
        <v>218</v>
      </c>
      <c r="H23" s="28" t="s">
        <v>306</v>
      </c>
      <c r="I23" s="34">
        <v>3445031</v>
      </c>
      <c r="J23" s="114"/>
    </row>
    <row r="24" spans="1:10" s="19" customFormat="1" ht="25.5" x14ac:dyDescent="0.2">
      <c r="A24" s="99">
        <v>43865</v>
      </c>
      <c r="B24" s="30" t="s">
        <v>302</v>
      </c>
      <c r="C24" s="30" t="s">
        <v>303</v>
      </c>
      <c r="D24" s="28" t="s">
        <v>410</v>
      </c>
      <c r="E24" s="28" t="s">
        <v>108</v>
      </c>
      <c r="F24" s="28" t="s">
        <v>124</v>
      </c>
      <c r="G24" s="28" t="s">
        <v>80</v>
      </c>
      <c r="H24" s="28" t="s">
        <v>306</v>
      </c>
      <c r="I24" s="34">
        <v>3554662</v>
      </c>
      <c r="J24" s="114"/>
    </row>
    <row r="25" spans="1:10" s="19" customFormat="1" ht="25.5" x14ac:dyDescent="0.2">
      <c r="A25" s="99">
        <v>43868</v>
      </c>
      <c r="B25" s="30" t="s">
        <v>302</v>
      </c>
      <c r="C25" s="30" t="s">
        <v>303</v>
      </c>
      <c r="D25" s="28" t="s">
        <v>410</v>
      </c>
      <c r="E25" s="28" t="s">
        <v>108</v>
      </c>
      <c r="F25" s="28" t="s">
        <v>109</v>
      </c>
      <c r="G25" s="28" t="s">
        <v>118</v>
      </c>
      <c r="H25" s="28" t="s">
        <v>306</v>
      </c>
      <c r="I25" s="34">
        <v>3437654</v>
      </c>
      <c r="J25" s="114"/>
    </row>
    <row r="26" spans="1:10" s="19" customFormat="1" ht="25.5" x14ac:dyDescent="0.2">
      <c r="A26" s="99">
        <v>43870</v>
      </c>
      <c r="B26" s="30" t="s">
        <v>302</v>
      </c>
      <c r="C26" s="30" t="s">
        <v>303</v>
      </c>
      <c r="D26" s="28" t="s">
        <v>410</v>
      </c>
      <c r="E26" s="28" t="s">
        <v>108</v>
      </c>
      <c r="F26" s="28" t="s">
        <v>124</v>
      </c>
      <c r="G26" s="28" t="s">
        <v>436</v>
      </c>
      <c r="H26" s="28" t="s">
        <v>306</v>
      </c>
      <c r="I26" s="34">
        <v>3684792</v>
      </c>
      <c r="J26" s="114"/>
    </row>
    <row r="27" spans="1:10" s="19" customFormat="1" ht="25.5" x14ac:dyDescent="0.2">
      <c r="A27" s="99">
        <v>43873</v>
      </c>
      <c r="B27" s="30" t="s">
        <v>302</v>
      </c>
      <c r="C27" s="30" t="s">
        <v>303</v>
      </c>
      <c r="D27" s="28" t="s">
        <v>410</v>
      </c>
      <c r="E27" s="28" t="s">
        <v>108</v>
      </c>
      <c r="F27" s="28" t="s">
        <v>81</v>
      </c>
      <c r="G27" s="28" t="s">
        <v>173</v>
      </c>
      <c r="H27" s="28" t="s">
        <v>306</v>
      </c>
      <c r="I27" s="34">
        <v>3677992</v>
      </c>
      <c r="J27" s="114"/>
    </row>
    <row r="28" spans="1:10" s="19" customFormat="1" ht="25.5" x14ac:dyDescent="0.2">
      <c r="A28" s="99">
        <v>43875</v>
      </c>
      <c r="B28" s="30" t="s">
        <v>302</v>
      </c>
      <c r="C28" s="30" t="s">
        <v>303</v>
      </c>
      <c r="D28" s="28" t="s">
        <v>410</v>
      </c>
      <c r="E28" s="28" t="s">
        <v>108</v>
      </c>
      <c r="F28" s="28" t="s">
        <v>241</v>
      </c>
      <c r="G28" s="28" t="s">
        <v>356</v>
      </c>
      <c r="H28" s="28" t="s">
        <v>306</v>
      </c>
      <c r="I28" s="34">
        <v>3203497</v>
      </c>
      <c r="J28" s="114"/>
    </row>
    <row r="29" spans="1:10" s="19" customFormat="1" ht="25.5" x14ac:dyDescent="0.2">
      <c r="A29" s="99">
        <v>43876</v>
      </c>
      <c r="B29" s="30" t="s">
        <v>302</v>
      </c>
      <c r="C29" s="30" t="s">
        <v>303</v>
      </c>
      <c r="D29" s="28" t="s">
        <v>410</v>
      </c>
      <c r="E29" s="28" t="s">
        <v>108</v>
      </c>
      <c r="F29" s="28" t="s">
        <v>253</v>
      </c>
      <c r="G29" s="28" t="s">
        <v>345</v>
      </c>
      <c r="H29" s="28" t="s">
        <v>306</v>
      </c>
      <c r="I29" s="34">
        <v>3294402</v>
      </c>
      <c r="J29" s="114"/>
    </row>
    <row r="30" spans="1:10" s="19" customFormat="1" ht="25.5" x14ac:dyDescent="0.2">
      <c r="A30" s="99">
        <v>43881</v>
      </c>
      <c r="B30" s="30" t="s">
        <v>302</v>
      </c>
      <c r="C30" s="30" t="s">
        <v>303</v>
      </c>
      <c r="D30" s="28" t="s">
        <v>410</v>
      </c>
      <c r="E30" s="28" t="s">
        <v>108</v>
      </c>
      <c r="F30" s="28" t="s">
        <v>177</v>
      </c>
      <c r="G30" s="28" t="s">
        <v>285</v>
      </c>
      <c r="H30" s="28" t="s">
        <v>306</v>
      </c>
      <c r="I30" s="34">
        <v>3535242</v>
      </c>
      <c r="J30" s="114"/>
    </row>
    <row r="31" spans="1:10" s="19" customFormat="1" ht="25.5" x14ac:dyDescent="0.2">
      <c r="A31" s="99">
        <v>43881</v>
      </c>
      <c r="B31" s="30" t="s">
        <v>302</v>
      </c>
      <c r="C31" s="30" t="s">
        <v>303</v>
      </c>
      <c r="D31" s="28" t="s">
        <v>410</v>
      </c>
      <c r="E31" s="28" t="s">
        <v>108</v>
      </c>
      <c r="F31" s="28" t="s">
        <v>241</v>
      </c>
      <c r="G31" s="28" t="s">
        <v>282</v>
      </c>
      <c r="H31" s="28" t="s">
        <v>306</v>
      </c>
      <c r="I31" s="34">
        <v>3269149</v>
      </c>
      <c r="J31" s="114"/>
    </row>
    <row r="32" spans="1:10" s="19" customFormat="1" ht="25.5" x14ac:dyDescent="0.2">
      <c r="A32" s="99">
        <v>43885</v>
      </c>
      <c r="B32" s="30" t="s">
        <v>302</v>
      </c>
      <c r="C32" s="30" t="s">
        <v>303</v>
      </c>
      <c r="D32" s="28" t="s">
        <v>410</v>
      </c>
      <c r="E32" s="28" t="s">
        <v>108</v>
      </c>
      <c r="F32" s="28" t="s">
        <v>369</v>
      </c>
      <c r="G32" s="28" t="s">
        <v>316</v>
      </c>
      <c r="H32" s="28" t="s">
        <v>306</v>
      </c>
      <c r="I32" s="34">
        <v>3320424</v>
      </c>
      <c r="J32" s="114"/>
    </row>
    <row r="33" spans="1:10" s="19" customFormat="1" ht="25.5" x14ac:dyDescent="0.2">
      <c r="A33" s="99">
        <v>43887</v>
      </c>
      <c r="B33" s="30" t="s">
        <v>302</v>
      </c>
      <c r="C33" s="30" t="s">
        <v>303</v>
      </c>
      <c r="D33" s="28" t="s">
        <v>410</v>
      </c>
      <c r="E33" s="28" t="s">
        <v>108</v>
      </c>
      <c r="F33" s="28" t="s">
        <v>253</v>
      </c>
      <c r="G33" s="28" t="s">
        <v>143</v>
      </c>
      <c r="H33" s="28" t="s">
        <v>306</v>
      </c>
      <c r="I33" s="34">
        <v>3395988</v>
      </c>
      <c r="J33" s="114"/>
    </row>
    <row r="34" spans="1:10" s="19" customFormat="1" ht="25.5" x14ac:dyDescent="0.2">
      <c r="A34" s="99">
        <v>43889</v>
      </c>
      <c r="B34" s="30" t="s">
        <v>302</v>
      </c>
      <c r="C34" s="30" t="s">
        <v>303</v>
      </c>
      <c r="D34" s="28" t="s">
        <v>410</v>
      </c>
      <c r="E34" s="28" t="s">
        <v>108</v>
      </c>
      <c r="F34" s="28" t="s">
        <v>374</v>
      </c>
      <c r="G34" s="28" t="s">
        <v>161</v>
      </c>
      <c r="H34" s="28" t="s">
        <v>306</v>
      </c>
      <c r="I34" s="34">
        <v>3412784</v>
      </c>
      <c r="J34" s="114"/>
    </row>
    <row r="35" spans="1:10" s="19" customFormat="1" ht="26.25" thickBot="1" x14ac:dyDescent="0.25">
      <c r="A35" s="189">
        <v>43892</v>
      </c>
      <c r="B35" s="190" t="s">
        <v>302</v>
      </c>
      <c r="C35" s="190" t="s">
        <v>303</v>
      </c>
      <c r="D35" s="191" t="s">
        <v>410</v>
      </c>
      <c r="E35" s="191" t="s">
        <v>108</v>
      </c>
      <c r="F35" s="191" t="s">
        <v>241</v>
      </c>
      <c r="G35" s="191" t="s">
        <v>237</v>
      </c>
      <c r="H35" s="191" t="s">
        <v>306</v>
      </c>
      <c r="I35" s="192">
        <v>3297654</v>
      </c>
      <c r="J35" s="193"/>
    </row>
    <row r="36" spans="1:10" s="19" customFormat="1" ht="25.5" x14ac:dyDescent="0.2">
      <c r="A36" s="99">
        <v>43896</v>
      </c>
      <c r="B36" s="30" t="s">
        <v>302</v>
      </c>
      <c r="C36" s="30" t="s">
        <v>303</v>
      </c>
      <c r="D36" s="28" t="s">
        <v>410</v>
      </c>
      <c r="E36" s="28" t="s">
        <v>108</v>
      </c>
      <c r="F36" s="28" t="s">
        <v>68</v>
      </c>
      <c r="G36" s="28" t="s">
        <v>376</v>
      </c>
      <c r="H36" s="28" t="s">
        <v>306</v>
      </c>
      <c r="I36" s="34">
        <v>3701637</v>
      </c>
      <c r="J36" s="114"/>
    </row>
    <row r="37" spans="1:10" s="19" customFormat="1" ht="25.5" x14ac:dyDescent="0.2">
      <c r="A37" s="99">
        <v>43898</v>
      </c>
      <c r="B37" s="30" t="s">
        <v>302</v>
      </c>
      <c r="C37" s="30" t="s">
        <v>303</v>
      </c>
      <c r="D37" s="28" t="s">
        <v>410</v>
      </c>
      <c r="E37" s="28" t="s">
        <v>108</v>
      </c>
      <c r="F37" s="28" t="s">
        <v>374</v>
      </c>
      <c r="G37" s="28" t="s">
        <v>437</v>
      </c>
      <c r="H37" s="28" t="s">
        <v>306</v>
      </c>
      <c r="I37" s="34">
        <v>3723666</v>
      </c>
      <c r="J37" s="114"/>
    </row>
    <row r="38" spans="1:10" s="19" customFormat="1" ht="25.5" x14ac:dyDescent="0.2">
      <c r="A38" s="99">
        <v>43903</v>
      </c>
      <c r="B38" s="30" t="s">
        <v>302</v>
      </c>
      <c r="C38" s="30" t="s">
        <v>303</v>
      </c>
      <c r="D38" s="28" t="s">
        <v>410</v>
      </c>
      <c r="E38" s="28" t="s">
        <v>108</v>
      </c>
      <c r="F38" s="28" t="s">
        <v>197</v>
      </c>
      <c r="G38" s="28" t="s">
        <v>169</v>
      </c>
      <c r="H38" s="28" t="s">
        <v>306</v>
      </c>
      <c r="I38" s="34">
        <v>3210269</v>
      </c>
      <c r="J38" s="114"/>
    </row>
    <row r="39" spans="1:10" s="19" customFormat="1" ht="25.5" x14ac:dyDescent="0.2">
      <c r="A39" s="99">
        <v>43905</v>
      </c>
      <c r="B39" s="30" t="s">
        <v>302</v>
      </c>
      <c r="C39" s="30" t="s">
        <v>303</v>
      </c>
      <c r="D39" s="28" t="s">
        <v>410</v>
      </c>
      <c r="E39" s="28" t="s">
        <v>108</v>
      </c>
      <c r="F39" s="28" t="s">
        <v>241</v>
      </c>
      <c r="G39" s="28" t="s">
        <v>436</v>
      </c>
      <c r="H39" s="28" t="s">
        <v>306</v>
      </c>
      <c r="I39" s="34">
        <v>3696690</v>
      </c>
      <c r="J39" s="114"/>
    </row>
    <row r="40" spans="1:10" s="19" customFormat="1" ht="25.5" x14ac:dyDescent="0.2">
      <c r="A40" s="99">
        <v>43906</v>
      </c>
      <c r="B40" s="30" t="s">
        <v>302</v>
      </c>
      <c r="C40" s="30" t="s">
        <v>303</v>
      </c>
      <c r="D40" s="28" t="s">
        <v>410</v>
      </c>
      <c r="E40" s="28" t="s">
        <v>108</v>
      </c>
      <c r="F40" s="28" t="s">
        <v>286</v>
      </c>
      <c r="G40" s="28" t="s">
        <v>110</v>
      </c>
      <c r="H40" s="28" t="s">
        <v>306</v>
      </c>
      <c r="I40" s="34">
        <v>3583126</v>
      </c>
      <c r="J40" s="114"/>
    </row>
    <row r="41" spans="1:10" s="19" customFormat="1" ht="25.5" x14ac:dyDescent="0.2">
      <c r="A41" s="99">
        <v>43908</v>
      </c>
      <c r="B41" s="30" t="s">
        <v>302</v>
      </c>
      <c r="C41" s="30" t="s">
        <v>303</v>
      </c>
      <c r="D41" s="28" t="s">
        <v>411</v>
      </c>
      <c r="E41" s="28" t="s">
        <v>108</v>
      </c>
      <c r="F41" s="28" t="s">
        <v>113</v>
      </c>
      <c r="G41" s="28" t="s">
        <v>233</v>
      </c>
      <c r="H41" s="28" t="s">
        <v>306</v>
      </c>
      <c r="I41" s="34">
        <v>3440109</v>
      </c>
      <c r="J41" s="114"/>
    </row>
    <row r="42" spans="1:10" s="19" customFormat="1" ht="25.5" x14ac:dyDescent="0.2">
      <c r="A42" s="99">
        <v>43912</v>
      </c>
      <c r="B42" s="30" t="s">
        <v>302</v>
      </c>
      <c r="C42" s="30" t="s">
        <v>303</v>
      </c>
      <c r="D42" s="28" t="s">
        <v>410</v>
      </c>
      <c r="E42" s="28" t="s">
        <v>108</v>
      </c>
      <c r="F42" s="28" t="s">
        <v>253</v>
      </c>
      <c r="G42" s="28" t="s">
        <v>345</v>
      </c>
      <c r="H42" s="28" t="s">
        <v>306</v>
      </c>
      <c r="I42" s="34">
        <v>3441590</v>
      </c>
      <c r="J42" s="114"/>
    </row>
    <row r="43" spans="1:10" s="19" customFormat="1" ht="25.5" x14ac:dyDescent="0.2">
      <c r="A43" s="99">
        <v>43915</v>
      </c>
      <c r="B43" s="30" t="s">
        <v>302</v>
      </c>
      <c r="C43" s="30" t="s">
        <v>303</v>
      </c>
      <c r="D43" s="28" t="s">
        <v>411</v>
      </c>
      <c r="E43" s="28" t="s">
        <v>108</v>
      </c>
      <c r="F43" s="28" t="s">
        <v>293</v>
      </c>
      <c r="G43" s="28" t="s">
        <v>280</v>
      </c>
      <c r="H43" s="28" t="s">
        <v>306</v>
      </c>
      <c r="I43" s="34">
        <v>3298014</v>
      </c>
      <c r="J43" s="114"/>
    </row>
    <row r="44" spans="1:10" s="19" customFormat="1" ht="25.5" x14ac:dyDescent="0.2">
      <c r="A44" s="99">
        <v>43916</v>
      </c>
      <c r="B44" s="30" t="s">
        <v>302</v>
      </c>
      <c r="C44" s="30" t="s">
        <v>303</v>
      </c>
      <c r="D44" s="28" t="s">
        <v>410</v>
      </c>
      <c r="E44" s="28" t="s">
        <v>108</v>
      </c>
      <c r="F44" s="28" t="s">
        <v>124</v>
      </c>
      <c r="G44" s="28" t="s">
        <v>285</v>
      </c>
      <c r="H44" s="28" t="s">
        <v>306</v>
      </c>
      <c r="I44" s="34">
        <v>3516195</v>
      </c>
      <c r="J44" s="114"/>
    </row>
    <row r="45" spans="1:10" s="19" customFormat="1" ht="25.5" x14ac:dyDescent="0.2">
      <c r="A45" s="99">
        <v>43919</v>
      </c>
      <c r="B45" s="30" t="s">
        <v>302</v>
      </c>
      <c r="C45" s="30" t="s">
        <v>303</v>
      </c>
      <c r="D45" s="28" t="s">
        <v>410</v>
      </c>
      <c r="E45" s="28" t="s">
        <v>108</v>
      </c>
      <c r="F45" s="28" t="s">
        <v>253</v>
      </c>
      <c r="G45" s="28" t="s">
        <v>282</v>
      </c>
      <c r="H45" s="28" t="s">
        <v>306</v>
      </c>
      <c r="I45" s="34">
        <v>3274098</v>
      </c>
      <c r="J45" s="114"/>
    </row>
    <row r="46" spans="1:10" s="40" customFormat="1" ht="25.5" x14ac:dyDescent="0.2">
      <c r="A46" s="99">
        <v>43921</v>
      </c>
      <c r="B46" s="30" t="s">
        <v>302</v>
      </c>
      <c r="C46" s="30" t="s">
        <v>303</v>
      </c>
      <c r="D46" s="28" t="s">
        <v>410</v>
      </c>
      <c r="E46" s="28" t="s">
        <v>108</v>
      </c>
      <c r="F46" s="28" t="s">
        <v>68</v>
      </c>
      <c r="G46" s="28" t="s">
        <v>161</v>
      </c>
      <c r="H46" s="28" t="s">
        <v>306</v>
      </c>
      <c r="I46" s="34">
        <v>3397175</v>
      </c>
      <c r="J46" s="114"/>
    </row>
    <row r="47" spans="1:10" s="40" customFormat="1" ht="25.5" x14ac:dyDescent="0.2">
      <c r="A47" s="99">
        <v>43924</v>
      </c>
      <c r="B47" s="30" t="s">
        <v>302</v>
      </c>
      <c r="C47" s="30" t="s">
        <v>303</v>
      </c>
      <c r="D47" s="28" t="s">
        <v>410</v>
      </c>
      <c r="E47" s="28" t="s">
        <v>108</v>
      </c>
      <c r="F47" s="28" t="s">
        <v>241</v>
      </c>
      <c r="G47" s="28" t="s">
        <v>237</v>
      </c>
      <c r="H47" s="28" t="s">
        <v>306</v>
      </c>
      <c r="I47" s="34">
        <v>3308091</v>
      </c>
      <c r="J47" s="114"/>
    </row>
    <row r="48" spans="1:10" s="40" customFormat="1" ht="25.5" x14ac:dyDescent="0.2">
      <c r="A48" s="99">
        <v>43926</v>
      </c>
      <c r="B48" s="30" t="s">
        <v>302</v>
      </c>
      <c r="C48" s="30" t="s">
        <v>303</v>
      </c>
      <c r="D48" s="28" t="s">
        <v>410</v>
      </c>
      <c r="E48" s="28" t="s">
        <v>108</v>
      </c>
      <c r="F48" s="28" t="s">
        <v>72</v>
      </c>
      <c r="G48" s="28" t="s">
        <v>235</v>
      </c>
      <c r="H48" s="28" t="s">
        <v>306</v>
      </c>
      <c r="I48" s="34">
        <v>3517369</v>
      </c>
      <c r="J48" s="114"/>
    </row>
    <row r="49" spans="1:10" s="40" customFormat="1" ht="25.5" x14ac:dyDescent="0.2">
      <c r="A49" s="99">
        <v>43930</v>
      </c>
      <c r="B49" s="30" t="s">
        <v>302</v>
      </c>
      <c r="C49" s="30" t="s">
        <v>303</v>
      </c>
      <c r="D49" s="28" t="s">
        <v>410</v>
      </c>
      <c r="E49" s="28" t="s">
        <v>108</v>
      </c>
      <c r="F49" s="28" t="s">
        <v>374</v>
      </c>
      <c r="G49" s="28" t="s">
        <v>264</v>
      </c>
      <c r="H49" s="28" t="s">
        <v>306</v>
      </c>
      <c r="I49" s="34">
        <v>3323701</v>
      </c>
      <c r="J49" s="114"/>
    </row>
    <row r="50" spans="1:10" s="40" customFormat="1" ht="25.5" x14ac:dyDescent="0.2">
      <c r="A50" s="99">
        <v>43932</v>
      </c>
      <c r="B50" s="30" t="s">
        <v>302</v>
      </c>
      <c r="C50" s="30" t="s">
        <v>303</v>
      </c>
      <c r="D50" s="28" t="s">
        <v>410</v>
      </c>
      <c r="E50" s="28" t="s">
        <v>108</v>
      </c>
      <c r="F50" s="28" t="s">
        <v>241</v>
      </c>
      <c r="G50" s="28" t="s">
        <v>436</v>
      </c>
      <c r="H50" s="28" t="s">
        <v>306</v>
      </c>
      <c r="I50" s="34">
        <v>3272959</v>
      </c>
      <c r="J50" s="114"/>
    </row>
    <row r="51" spans="1:10" s="40" customFormat="1" ht="25.5" x14ac:dyDescent="0.2">
      <c r="A51" s="99">
        <v>43935</v>
      </c>
      <c r="B51" s="30" t="s">
        <v>302</v>
      </c>
      <c r="C51" s="30" t="s">
        <v>303</v>
      </c>
      <c r="D51" s="28" t="s">
        <v>410</v>
      </c>
      <c r="E51" s="28" t="s">
        <v>108</v>
      </c>
      <c r="F51" s="28" t="s">
        <v>241</v>
      </c>
      <c r="G51" s="28" t="s">
        <v>218</v>
      </c>
      <c r="H51" s="28" t="s">
        <v>306</v>
      </c>
      <c r="I51" s="34">
        <v>3437187</v>
      </c>
      <c r="J51" s="114"/>
    </row>
    <row r="52" spans="1:10" s="40" customFormat="1" ht="25.5" x14ac:dyDescent="0.2">
      <c r="A52" s="99">
        <v>43936</v>
      </c>
      <c r="B52" s="30" t="s">
        <v>302</v>
      </c>
      <c r="C52" s="30" t="s">
        <v>303</v>
      </c>
      <c r="D52" s="28" t="s">
        <v>410</v>
      </c>
      <c r="E52" s="28" t="s">
        <v>108</v>
      </c>
      <c r="F52" s="28" t="s">
        <v>241</v>
      </c>
      <c r="G52" s="28" t="s">
        <v>209</v>
      </c>
      <c r="H52" s="28" t="s">
        <v>306</v>
      </c>
      <c r="I52" s="34">
        <v>3208077</v>
      </c>
      <c r="J52" s="114"/>
    </row>
    <row r="53" spans="1:10" s="40" customFormat="1" ht="25.5" x14ac:dyDescent="0.2">
      <c r="A53" s="99">
        <v>43939</v>
      </c>
      <c r="B53" s="30" t="s">
        <v>302</v>
      </c>
      <c r="C53" s="30" t="s">
        <v>303</v>
      </c>
      <c r="D53" s="28" t="s">
        <v>410</v>
      </c>
      <c r="E53" s="28" t="s">
        <v>108</v>
      </c>
      <c r="F53" s="28" t="s">
        <v>72</v>
      </c>
      <c r="G53" s="28" t="s">
        <v>110</v>
      </c>
      <c r="H53" s="28" t="s">
        <v>306</v>
      </c>
      <c r="I53" s="34">
        <v>3632653</v>
      </c>
      <c r="J53" s="114"/>
    </row>
    <row r="54" spans="1:10" s="40" customFormat="1" ht="25.5" x14ac:dyDescent="0.2">
      <c r="A54" s="99">
        <v>43943</v>
      </c>
      <c r="B54" s="30" t="s">
        <v>302</v>
      </c>
      <c r="C54" s="30" t="s">
        <v>303</v>
      </c>
      <c r="D54" s="28" t="s">
        <v>410</v>
      </c>
      <c r="E54" s="28" t="s">
        <v>108</v>
      </c>
      <c r="F54" s="28" t="s">
        <v>81</v>
      </c>
      <c r="G54" s="28" t="s">
        <v>285</v>
      </c>
      <c r="H54" s="28" t="s">
        <v>306</v>
      </c>
      <c r="I54" s="34">
        <v>3487922</v>
      </c>
      <c r="J54" s="114"/>
    </row>
    <row r="55" spans="1:10" s="40" customFormat="1" ht="25.5" x14ac:dyDescent="0.2">
      <c r="A55" s="99">
        <v>43945</v>
      </c>
      <c r="B55" s="30" t="s">
        <v>302</v>
      </c>
      <c r="C55" s="30" t="s">
        <v>303</v>
      </c>
      <c r="D55" s="28" t="s">
        <v>410</v>
      </c>
      <c r="E55" s="28" t="s">
        <v>108</v>
      </c>
      <c r="F55" s="28" t="s">
        <v>197</v>
      </c>
      <c r="G55" s="28" t="s">
        <v>284</v>
      </c>
      <c r="H55" s="28" t="s">
        <v>306</v>
      </c>
      <c r="I55" s="34">
        <v>3394856</v>
      </c>
      <c r="J55" s="114"/>
    </row>
    <row r="56" spans="1:10" s="40" customFormat="1" ht="25.5" x14ac:dyDescent="0.2">
      <c r="A56" s="99">
        <v>43951</v>
      </c>
      <c r="B56" s="30" t="s">
        <v>302</v>
      </c>
      <c r="C56" s="30" t="s">
        <v>303</v>
      </c>
      <c r="D56" s="28" t="s">
        <v>410</v>
      </c>
      <c r="E56" s="28" t="s">
        <v>108</v>
      </c>
      <c r="F56" s="28" t="s">
        <v>69</v>
      </c>
      <c r="G56" s="28" t="s">
        <v>282</v>
      </c>
      <c r="H56" s="28" t="s">
        <v>306</v>
      </c>
      <c r="I56" s="34">
        <v>3671914</v>
      </c>
      <c r="J56" s="114"/>
    </row>
    <row r="57" spans="1:10" s="40" customFormat="1" ht="25.5" x14ac:dyDescent="0.2">
      <c r="A57" s="99">
        <v>43954</v>
      </c>
      <c r="B57" s="30" t="s">
        <v>302</v>
      </c>
      <c r="C57" s="30" t="s">
        <v>303</v>
      </c>
      <c r="D57" s="28" t="s">
        <v>410</v>
      </c>
      <c r="E57" s="28" t="s">
        <v>108</v>
      </c>
      <c r="F57" s="28" t="s">
        <v>369</v>
      </c>
      <c r="G57" s="28" t="s">
        <v>533</v>
      </c>
      <c r="H57" s="28" t="s">
        <v>306</v>
      </c>
      <c r="I57" s="34">
        <v>2884788</v>
      </c>
      <c r="J57" s="114"/>
    </row>
    <row r="58" spans="1:10" s="40" customFormat="1" ht="25.5" x14ac:dyDescent="0.2">
      <c r="A58" s="99">
        <v>43956</v>
      </c>
      <c r="B58" s="30" t="s">
        <v>302</v>
      </c>
      <c r="C58" s="30" t="s">
        <v>303</v>
      </c>
      <c r="D58" s="28" t="s">
        <v>410</v>
      </c>
      <c r="E58" s="28" t="s">
        <v>108</v>
      </c>
      <c r="F58" s="28" t="s">
        <v>241</v>
      </c>
      <c r="G58" s="28" t="s">
        <v>507</v>
      </c>
      <c r="H58" s="28" t="s">
        <v>306</v>
      </c>
      <c r="I58" s="34">
        <v>3459710</v>
      </c>
      <c r="J58" s="114"/>
    </row>
    <row r="59" spans="1:10" s="40" customFormat="1" ht="25.5" x14ac:dyDescent="0.2">
      <c r="A59" s="99">
        <v>43962</v>
      </c>
      <c r="B59" s="30" t="s">
        <v>302</v>
      </c>
      <c r="C59" s="30" t="s">
        <v>303</v>
      </c>
      <c r="D59" s="28" t="s">
        <v>410</v>
      </c>
      <c r="E59" s="28" t="s">
        <v>108</v>
      </c>
      <c r="F59" s="28" t="s">
        <v>241</v>
      </c>
      <c r="G59" s="28" t="s">
        <v>436</v>
      </c>
      <c r="H59" s="28" t="s">
        <v>306</v>
      </c>
      <c r="I59" s="34">
        <v>3724562</v>
      </c>
      <c r="J59" s="114"/>
    </row>
    <row r="60" spans="1:10" s="19" customFormat="1" ht="26.25" thickBot="1" x14ac:dyDescent="0.25">
      <c r="A60" s="189">
        <v>43969</v>
      </c>
      <c r="B60" s="190" t="s">
        <v>302</v>
      </c>
      <c r="C60" s="190" t="s">
        <v>303</v>
      </c>
      <c r="D60" s="191" t="s">
        <v>410</v>
      </c>
      <c r="E60" s="191" t="s">
        <v>108</v>
      </c>
      <c r="F60" s="191" t="s">
        <v>81</v>
      </c>
      <c r="G60" s="191" t="s">
        <v>483</v>
      </c>
      <c r="H60" s="191" t="s">
        <v>306</v>
      </c>
      <c r="I60" s="192">
        <v>3281146</v>
      </c>
      <c r="J60" s="193"/>
    </row>
    <row r="61" spans="1:10" s="40" customFormat="1" ht="25.5" x14ac:dyDescent="0.2">
      <c r="A61" s="99">
        <v>43975</v>
      </c>
      <c r="B61" s="30" t="s">
        <v>302</v>
      </c>
      <c r="C61" s="30" t="s">
        <v>303</v>
      </c>
      <c r="D61" s="28" t="s">
        <v>410</v>
      </c>
      <c r="E61" s="28" t="s">
        <v>108</v>
      </c>
      <c r="F61" s="28" t="s">
        <v>178</v>
      </c>
      <c r="G61" s="28" t="s">
        <v>218</v>
      </c>
      <c r="H61" s="28" t="s">
        <v>306</v>
      </c>
      <c r="I61" s="34">
        <v>2107266</v>
      </c>
      <c r="J61" s="114" t="s">
        <v>58</v>
      </c>
    </row>
    <row r="62" spans="1:10" s="40" customFormat="1" ht="25.5" x14ac:dyDescent="0.2">
      <c r="A62" s="99">
        <v>43975</v>
      </c>
      <c r="B62" s="30" t="s">
        <v>302</v>
      </c>
      <c r="C62" s="30" t="s">
        <v>303</v>
      </c>
      <c r="D62" s="28" t="s">
        <v>410</v>
      </c>
      <c r="E62" s="28" t="s">
        <v>108</v>
      </c>
      <c r="F62" s="28" t="s">
        <v>241</v>
      </c>
      <c r="G62" s="28" t="s">
        <v>218</v>
      </c>
      <c r="H62" s="28" t="s">
        <v>306</v>
      </c>
      <c r="I62" s="34">
        <v>984073</v>
      </c>
      <c r="J62" s="114" t="s">
        <v>58</v>
      </c>
    </row>
    <row r="63" spans="1:10" s="40" customFormat="1" ht="25.5" x14ac:dyDescent="0.2">
      <c r="A63" s="99">
        <v>43977</v>
      </c>
      <c r="B63" s="30" t="s">
        <v>302</v>
      </c>
      <c r="C63" s="30" t="s">
        <v>303</v>
      </c>
      <c r="D63" s="28" t="s">
        <v>410</v>
      </c>
      <c r="E63" s="28" t="s">
        <v>108</v>
      </c>
      <c r="F63" s="28" t="s">
        <v>464</v>
      </c>
      <c r="G63" s="28" t="s">
        <v>284</v>
      </c>
      <c r="H63" s="28" t="s">
        <v>306</v>
      </c>
      <c r="I63" s="34">
        <v>3405574</v>
      </c>
      <c r="J63" s="114"/>
    </row>
    <row r="64" spans="1:10" s="40" customFormat="1" ht="25.5" x14ac:dyDescent="0.2">
      <c r="A64" s="99">
        <v>43981</v>
      </c>
      <c r="B64" s="30" t="s">
        <v>302</v>
      </c>
      <c r="C64" s="30" t="s">
        <v>303</v>
      </c>
      <c r="D64" s="28" t="s">
        <v>410</v>
      </c>
      <c r="E64" s="28" t="s">
        <v>108</v>
      </c>
      <c r="F64" s="28" t="s">
        <v>72</v>
      </c>
      <c r="G64" s="28" t="s">
        <v>282</v>
      </c>
      <c r="H64" s="28" t="s">
        <v>306</v>
      </c>
      <c r="I64" s="34">
        <v>3676294</v>
      </c>
      <c r="J64" s="114"/>
    </row>
    <row r="65" spans="1:10" s="40" customFormat="1" ht="25.5" x14ac:dyDescent="0.2">
      <c r="A65" s="99">
        <v>43983</v>
      </c>
      <c r="B65" s="30" t="s">
        <v>302</v>
      </c>
      <c r="C65" s="30" t="s">
        <v>303</v>
      </c>
      <c r="D65" s="28" t="s">
        <v>410</v>
      </c>
      <c r="E65" s="28" t="s">
        <v>108</v>
      </c>
      <c r="F65" s="28" t="s">
        <v>369</v>
      </c>
      <c r="G65" s="28" t="s">
        <v>228</v>
      </c>
      <c r="H65" s="28" t="s">
        <v>306</v>
      </c>
      <c r="I65" s="34">
        <v>2953234</v>
      </c>
      <c r="J65" s="114"/>
    </row>
    <row r="66" spans="1:10" s="40" customFormat="1" ht="25.5" x14ac:dyDescent="0.2">
      <c r="A66" s="99">
        <v>43996</v>
      </c>
      <c r="B66" s="30" t="s">
        <v>302</v>
      </c>
      <c r="C66" s="30" t="s">
        <v>303</v>
      </c>
      <c r="D66" s="28" t="s">
        <v>410</v>
      </c>
      <c r="E66" s="28" t="s">
        <v>108</v>
      </c>
      <c r="F66" s="28" t="s">
        <v>178</v>
      </c>
      <c r="G66" s="28" t="s">
        <v>461</v>
      </c>
      <c r="H66" s="28" t="s">
        <v>306</v>
      </c>
      <c r="I66" s="34">
        <v>2229454</v>
      </c>
      <c r="J66" s="114"/>
    </row>
    <row r="67" spans="1:10" s="40" customFormat="1" ht="25.5" x14ac:dyDescent="0.2">
      <c r="A67" s="99">
        <v>44004</v>
      </c>
      <c r="B67" s="30" t="s">
        <v>302</v>
      </c>
      <c r="C67" s="30" t="s">
        <v>303</v>
      </c>
      <c r="D67" s="28" t="s">
        <v>410</v>
      </c>
      <c r="E67" s="28" t="s">
        <v>108</v>
      </c>
      <c r="F67" s="28" t="s">
        <v>221</v>
      </c>
      <c r="G67" s="28" t="s">
        <v>238</v>
      </c>
      <c r="H67" s="28" t="s">
        <v>306</v>
      </c>
      <c r="I67" s="34">
        <v>3276770</v>
      </c>
      <c r="J67" s="114"/>
    </row>
    <row r="68" spans="1:10" s="40" customFormat="1" ht="25.5" x14ac:dyDescent="0.2">
      <c r="A68" s="99">
        <v>44014</v>
      </c>
      <c r="B68" s="30" t="s">
        <v>302</v>
      </c>
      <c r="C68" s="30" t="s">
        <v>303</v>
      </c>
      <c r="D68" s="28" t="s">
        <v>411</v>
      </c>
      <c r="E68" s="28" t="s">
        <v>108</v>
      </c>
      <c r="F68" s="28" t="s">
        <v>293</v>
      </c>
      <c r="G68" s="28" t="s">
        <v>437</v>
      </c>
      <c r="H68" s="28" t="s">
        <v>306</v>
      </c>
      <c r="I68" s="34">
        <v>3690026</v>
      </c>
      <c r="J68" s="114"/>
    </row>
    <row r="69" spans="1:10" s="40" customFormat="1" ht="25.5" x14ac:dyDescent="0.2">
      <c r="A69" s="99">
        <v>44035</v>
      </c>
      <c r="B69" s="30" t="s">
        <v>302</v>
      </c>
      <c r="C69" s="30" t="s">
        <v>303</v>
      </c>
      <c r="D69" s="28" t="s">
        <v>410</v>
      </c>
      <c r="E69" s="28" t="s">
        <v>108</v>
      </c>
      <c r="F69" s="28" t="s">
        <v>221</v>
      </c>
      <c r="G69" s="28" t="s">
        <v>145</v>
      </c>
      <c r="H69" s="28" t="s">
        <v>306</v>
      </c>
      <c r="I69" s="34">
        <v>3317434</v>
      </c>
      <c r="J69" s="114"/>
    </row>
    <row r="70" spans="1:10" s="40" customFormat="1" ht="26.25" thickBot="1" x14ac:dyDescent="0.25">
      <c r="A70" s="99">
        <v>44043</v>
      </c>
      <c r="B70" s="30" t="s">
        <v>302</v>
      </c>
      <c r="C70" s="30" t="s">
        <v>303</v>
      </c>
      <c r="D70" s="28" t="s">
        <v>410</v>
      </c>
      <c r="E70" s="28" t="s">
        <v>108</v>
      </c>
      <c r="F70" s="28" t="s">
        <v>464</v>
      </c>
      <c r="G70" s="28" t="s">
        <v>461</v>
      </c>
      <c r="H70" s="28" t="s">
        <v>306</v>
      </c>
      <c r="I70" s="34">
        <v>3614341</v>
      </c>
      <c r="J70" s="114"/>
    </row>
    <row r="71" spans="1:10" ht="17.25" customHeight="1" thickBot="1" x14ac:dyDescent="0.25">
      <c r="A71" s="129" t="s">
        <v>323</v>
      </c>
      <c r="B71" s="130"/>
      <c r="C71" s="130"/>
      <c r="D71" s="130"/>
      <c r="E71" s="130"/>
      <c r="F71" s="130"/>
      <c r="G71" s="130"/>
      <c r="H71" s="72"/>
      <c r="I71" s="161">
        <f>SUM(I11:I70)</f>
        <v>200232274</v>
      </c>
      <c r="J71" s="73"/>
    </row>
    <row r="72" spans="1:10" x14ac:dyDescent="0.2">
      <c r="I72" s="116"/>
    </row>
    <row r="73" spans="1:10" x14ac:dyDescent="0.2">
      <c r="A73" s="132"/>
      <c r="B73" s="127"/>
      <c r="C73" s="127"/>
      <c r="D73" s="127"/>
      <c r="E73" s="127"/>
      <c r="F73" s="133"/>
      <c r="G73" s="127"/>
      <c r="H73" s="39"/>
      <c r="I73" s="117"/>
      <c r="J73" s="19"/>
    </row>
    <row r="74" spans="1:10" ht="14.1" customHeight="1" x14ac:dyDescent="0.2">
      <c r="A74" s="200"/>
      <c r="B74" s="200"/>
      <c r="C74" s="200"/>
      <c r="D74" s="200"/>
      <c r="E74" s="200"/>
      <c r="F74" s="200"/>
      <c r="G74" s="200"/>
      <c r="H74" s="200"/>
      <c r="I74" s="200"/>
      <c r="J74" s="200"/>
    </row>
    <row r="75" spans="1:10" s="106" customFormat="1" ht="14.1" customHeight="1" x14ac:dyDescent="0.2">
      <c r="A75" s="200"/>
      <c r="B75" s="200"/>
      <c r="C75" s="200"/>
      <c r="D75" s="200"/>
      <c r="E75" s="200"/>
      <c r="F75" s="200"/>
      <c r="G75" s="200"/>
      <c r="H75" s="200"/>
      <c r="I75" s="200"/>
      <c r="J75" s="200"/>
    </row>
    <row r="76" spans="1:10" ht="13.5" customHeight="1" x14ac:dyDescent="0.2">
      <c r="A76" s="201"/>
      <c r="B76" s="201"/>
      <c r="C76" s="201"/>
      <c r="D76" s="201"/>
      <c r="E76" s="201"/>
      <c r="F76" s="201"/>
      <c r="G76" s="201"/>
      <c r="H76" s="201"/>
      <c r="I76" s="201"/>
      <c r="J76" s="201"/>
    </row>
    <row r="77" spans="1:10" ht="13.5" customHeight="1" x14ac:dyDescent="0.2">
      <c r="A77" s="201"/>
      <c r="B77" s="201"/>
      <c r="C77" s="201"/>
      <c r="D77" s="201"/>
      <c r="E77" s="201"/>
      <c r="F77" s="201"/>
      <c r="G77" s="201"/>
      <c r="H77" s="201"/>
      <c r="I77" s="201"/>
      <c r="J77" s="201"/>
    </row>
    <row r="78" spans="1:10" ht="13.5" customHeight="1" x14ac:dyDescent="0.2">
      <c r="A78" s="134"/>
      <c r="B78" s="134"/>
      <c r="C78" s="134"/>
      <c r="D78" s="134"/>
      <c r="E78" s="134"/>
      <c r="F78" s="134"/>
      <c r="G78" s="134"/>
      <c r="H78" s="108"/>
      <c r="I78" s="108"/>
      <c r="J78" s="108"/>
    </row>
    <row r="79" spans="1:10" s="19" customFormat="1" ht="12.95" customHeight="1" x14ac:dyDescent="0.2">
      <c r="A79" s="199"/>
      <c r="B79" s="199"/>
      <c r="C79" s="199"/>
      <c r="D79" s="199"/>
      <c r="E79" s="199"/>
      <c r="F79" s="199"/>
      <c r="G79" s="199"/>
      <c r="H79" s="199"/>
      <c r="I79" s="199"/>
      <c r="J79" s="199"/>
    </row>
    <row r="82" spans="1:11" x14ac:dyDescent="0.2">
      <c r="G82" s="135"/>
      <c r="H82" s="115"/>
    </row>
    <row r="83" spans="1:11" x14ac:dyDescent="0.2">
      <c r="G83" s="135"/>
      <c r="H83" s="115"/>
      <c r="I83" s="116"/>
    </row>
    <row r="85" spans="1:11" x14ac:dyDescent="0.2">
      <c r="I85" s="116"/>
    </row>
    <row r="92" spans="1:11" s="131" customFormat="1" x14ac:dyDescent="0.2">
      <c r="A92" s="131" t="s">
        <v>85</v>
      </c>
      <c r="H92" s="38"/>
      <c r="I92" s="38"/>
      <c r="J92" s="38"/>
      <c r="K92" s="38"/>
    </row>
  </sheetData>
  <sortState ref="A11:J67">
    <sortCondition ref="A11:A67"/>
    <sortCondition ref="D11:D67"/>
    <sortCondition ref="F11:F67"/>
  </sortState>
  <mergeCells count="5">
    <mergeCell ref="A79:J79"/>
    <mergeCell ref="A74:J74"/>
    <mergeCell ref="A75:J75"/>
    <mergeCell ref="A76:J76"/>
    <mergeCell ref="A77:J77"/>
  </mergeCells>
  <printOptions horizontalCentered="1"/>
  <pageMargins left="0" right="0.75" top="0.5" bottom="0" header="0.5" footer="0.5"/>
  <pageSetup scale="54" fitToHeight="10" orientation="landscape" r:id="rId1"/>
  <headerFooter alignWithMargins="0">
    <oddFooter>&amp;L&amp;G</oddFooter>
  </headerFooter>
  <rowBreaks count="2" manualBreakCount="2">
    <brk id="35" max="9" man="1"/>
    <brk id="60" max="9" man="1"/>
  </rowBreaks>
  <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05"/>
  <sheetViews>
    <sheetView workbookViewId="0"/>
  </sheetViews>
  <sheetFormatPr defaultColWidth="9.140625" defaultRowHeight="12.75" x14ac:dyDescent="0.2"/>
  <cols>
    <col min="1" max="1" width="17.85546875" style="131" customWidth="1"/>
    <col min="2" max="2" width="34.7109375" style="131" customWidth="1"/>
    <col min="3" max="3" width="34" style="131" bestFit="1" customWidth="1"/>
    <col min="4" max="4" width="15" style="131" customWidth="1"/>
    <col min="5" max="5" width="14" style="131" customWidth="1"/>
    <col min="6" max="6" width="17.7109375" style="131" customWidth="1"/>
    <col min="7" max="7" width="22.5703125" style="131" customWidth="1"/>
    <col min="8" max="8" width="28" style="38" customWidth="1"/>
    <col min="9" max="9" width="17" style="38" bestFit="1" customWidth="1"/>
    <col min="10" max="10" width="11.140625" style="38" bestFit="1" customWidth="1"/>
    <col min="11" max="11" width="9.140625" style="38"/>
    <col min="12" max="12" width="10.140625" style="38" bestFit="1" customWidth="1"/>
    <col min="13" max="16384" width="9.140625" style="38"/>
  </cols>
  <sheetData>
    <row r="1" spans="1:13" ht="12.75" customHeight="1" x14ac:dyDescent="0.2">
      <c r="A1" s="126" t="s">
        <v>0</v>
      </c>
      <c r="B1" s="127"/>
      <c r="C1" s="127"/>
      <c r="D1" s="127"/>
      <c r="E1" s="127"/>
      <c r="F1" s="127"/>
      <c r="G1" s="127"/>
      <c r="H1" s="1"/>
      <c r="I1" s="1"/>
    </row>
    <row r="2" spans="1:13" ht="12.75" customHeight="1" x14ac:dyDescent="0.2">
      <c r="A2" s="126" t="s">
        <v>60</v>
      </c>
      <c r="B2" s="127"/>
      <c r="C2" s="127"/>
      <c r="D2" s="127"/>
      <c r="E2" s="127"/>
      <c r="F2" s="127"/>
      <c r="G2" s="127"/>
      <c r="H2" s="1"/>
      <c r="I2" s="1"/>
    </row>
    <row r="3" spans="1:13" ht="12.75" customHeight="1" x14ac:dyDescent="0.2">
      <c r="A3" s="126" t="s">
        <v>247</v>
      </c>
      <c r="B3" s="127"/>
      <c r="C3" s="127"/>
      <c r="D3" s="127"/>
      <c r="E3" s="127"/>
      <c r="F3" s="127"/>
      <c r="G3" s="127"/>
      <c r="H3" s="1"/>
      <c r="I3" s="1"/>
    </row>
    <row r="4" spans="1:13" ht="12.75" customHeight="1" x14ac:dyDescent="0.2">
      <c r="A4" s="126" t="s">
        <v>57</v>
      </c>
      <c r="B4" s="127"/>
      <c r="C4" s="127"/>
      <c r="D4" s="127"/>
      <c r="E4" s="127"/>
      <c r="F4" s="127"/>
      <c r="G4" s="127"/>
      <c r="H4" s="1"/>
      <c r="I4" s="1"/>
    </row>
    <row r="5" spans="1:13" ht="12.75" customHeight="1" x14ac:dyDescent="0.2">
      <c r="A5" s="126" t="s">
        <v>67</v>
      </c>
      <c r="B5" s="127"/>
      <c r="C5" s="127"/>
      <c r="D5" s="127"/>
      <c r="E5" s="127"/>
      <c r="F5" s="127"/>
      <c r="G5" s="127"/>
      <c r="H5" s="1"/>
      <c r="I5" s="1"/>
    </row>
    <row r="6" spans="1:13" ht="12.75" customHeight="1" x14ac:dyDescent="0.2">
      <c r="A6" s="126" t="s">
        <v>11</v>
      </c>
      <c r="B6" s="127"/>
      <c r="C6" s="127"/>
      <c r="D6" s="127"/>
      <c r="E6" s="127"/>
      <c r="F6" s="127"/>
      <c r="G6" s="127"/>
      <c r="H6" s="1"/>
      <c r="I6" s="1"/>
    </row>
    <row r="7" spans="1:13" ht="12.75" customHeight="1" x14ac:dyDescent="0.2">
      <c r="A7" s="127"/>
      <c r="B7" s="127"/>
      <c r="C7" s="127"/>
      <c r="D7" s="127"/>
      <c r="E7" s="127"/>
      <c r="F7" s="127"/>
      <c r="G7" s="127"/>
      <c r="H7" s="1"/>
      <c r="I7" s="1"/>
    </row>
    <row r="8" spans="1:13" ht="24" customHeight="1" x14ac:dyDescent="0.2">
      <c r="A8" s="149" t="s">
        <v>12</v>
      </c>
      <c r="B8" s="146"/>
      <c r="C8" s="146"/>
      <c r="D8" s="146"/>
      <c r="E8" s="146"/>
      <c r="F8" s="146"/>
      <c r="G8" s="146"/>
      <c r="H8" s="146"/>
      <c r="I8" s="146"/>
      <c r="J8" s="146"/>
    </row>
    <row r="9" spans="1:13" ht="13.5" thickBot="1" x14ac:dyDescent="0.25">
      <c r="A9" s="128"/>
      <c r="B9" s="128"/>
      <c r="C9" s="128"/>
      <c r="D9" s="128"/>
      <c r="E9" s="128"/>
      <c r="F9" s="128"/>
      <c r="G9" s="128"/>
      <c r="H9" s="1"/>
      <c r="I9" s="1"/>
      <c r="J9" s="111" t="s">
        <v>399</v>
      </c>
    </row>
    <row r="10" spans="1:13" ht="43.5" customHeight="1" thickBot="1" x14ac:dyDescent="0.25">
      <c r="A10" s="158" t="s">
        <v>25</v>
      </c>
      <c r="B10" s="159" t="s">
        <v>4</v>
      </c>
      <c r="C10" s="159" t="s">
        <v>52</v>
      </c>
      <c r="D10" s="159" t="s">
        <v>21</v>
      </c>
      <c r="E10" s="159" t="s">
        <v>107</v>
      </c>
      <c r="F10" s="159" t="s">
        <v>26</v>
      </c>
      <c r="G10" s="159" t="s">
        <v>3</v>
      </c>
      <c r="H10" s="159" t="s">
        <v>27</v>
      </c>
      <c r="I10" s="159" t="s">
        <v>73</v>
      </c>
      <c r="J10" s="160" t="s">
        <v>32</v>
      </c>
    </row>
    <row r="11" spans="1:13" s="19" customFormat="1" ht="15.95" customHeight="1" x14ac:dyDescent="0.2">
      <c r="A11" s="99">
        <v>43834</v>
      </c>
      <c r="B11" s="30" t="s">
        <v>394</v>
      </c>
      <c r="C11" s="30" t="s">
        <v>468</v>
      </c>
      <c r="D11" s="28" t="s">
        <v>423</v>
      </c>
      <c r="E11" s="28" t="s">
        <v>108</v>
      </c>
      <c r="F11" s="28" t="s">
        <v>113</v>
      </c>
      <c r="G11" s="28" t="s">
        <v>424</v>
      </c>
      <c r="H11" s="28" t="s">
        <v>395</v>
      </c>
      <c r="I11" s="34">
        <v>3028055</v>
      </c>
      <c r="J11" s="114" t="s">
        <v>58</v>
      </c>
      <c r="L11" s="143"/>
      <c r="M11" s="143"/>
    </row>
    <row r="12" spans="1:13" s="19" customFormat="1" ht="15.95" customHeight="1" x14ac:dyDescent="0.2">
      <c r="A12" s="99">
        <v>43837</v>
      </c>
      <c r="B12" s="30" t="s">
        <v>394</v>
      </c>
      <c r="C12" s="30" t="s">
        <v>470</v>
      </c>
      <c r="D12" s="28" t="s">
        <v>423</v>
      </c>
      <c r="E12" s="28" t="s">
        <v>108</v>
      </c>
      <c r="F12" s="28" t="s">
        <v>81</v>
      </c>
      <c r="G12" s="28" t="s">
        <v>287</v>
      </c>
      <c r="H12" s="28" t="s">
        <v>395</v>
      </c>
      <c r="I12" s="34">
        <v>3273381</v>
      </c>
      <c r="J12" s="114" t="s">
        <v>58</v>
      </c>
      <c r="L12" s="143"/>
      <c r="M12" s="143"/>
    </row>
    <row r="13" spans="1:13" s="19" customFormat="1" ht="15.95" customHeight="1" x14ac:dyDescent="0.2">
      <c r="A13" s="99">
        <v>43847</v>
      </c>
      <c r="B13" s="30" t="s">
        <v>394</v>
      </c>
      <c r="C13" s="30" t="s">
        <v>468</v>
      </c>
      <c r="D13" s="28" t="s">
        <v>423</v>
      </c>
      <c r="E13" s="28" t="s">
        <v>108</v>
      </c>
      <c r="F13" s="28" t="s">
        <v>304</v>
      </c>
      <c r="G13" s="28" t="s">
        <v>282</v>
      </c>
      <c r="H13" s="28" t="s">
        <v>395</v>
      </c>
      <c r="I13" s="34">
        <v>2741222</v>
      </c>
      <c r="J13" s="114" t="s">
        <v>58</v>
      </c>
      <c r="L13" s="143"/>
      <c r="M13" s="143"/>
    </row>
    <row r="14" spans="1:13" s="19" customFormat="1" ht="15.95" customHeight="1" x14ac:dyDescent="0.2">
      <c r="A14" s="99">
        <v>43847</v>
      </c>
      <c r="B14" s="30" t="s">
        <v>394</v>
      </c>
      <c r="C14" s="30" t="s">
        <v>468</v>
      </c>
      <c r="D14" s="28" t="s">
        <v>423</v>
      </c>
      <c r="E14" s="28" t="s">
        <v>108</v>
      </c>
      <c r="F14" s="28" t="s">
        <v>241</v>
      </c>
      <c r="G14" s="28" t="s">
        <v>282</v>
      </c>
      <c r="H14" s="28" t="s">
        <v>395</v>
      </c>
      <c r="I14" s="34">
        <v>841408</v>
      </c>
      <c r="J14" s="114" t="s">
        <v>58</v>
      </c>
      <c r="L14" s="143"/>
      <c r="M14" s="143"/>
    </row>
    <row r="15" spans="1:13" s="19" customFormat="1" ht="15.95" customHeight="1" x14ac:dyDescent="0.2">
      <c r="A15" s="99">
        <v>43848</v>
      </c>
      <c r="B15" s="30" t="s">
        <v>394</v>
      </c>
      <c r="C15" s="30" t="s">
        <v>468</v>
      </c>
      <c r="D15" s="28" t="s">
        <v>423</v>
      </c>
      <c r="E15" s="28" t="s">
        <v>108</v>
      </c>
      <c r="F15" s="28" t="s">
        <v>286</v>
      </c>
      <c r="G15" s="28" t="s">
        <v>346</v>
      </c>
      <c r="H15" s="28" t="s">
        <v>395</v>
      </c>
      <c r="I15" s="34">
        <v>3282392</v>
      </c>
      <c r="J15" s="114"/>
      <c r="L15" s="143"/>
      <c r="M15" s="143"/>
    </row>
    <row r="16" spans="1:13" s="19" customFormat="1" ht="15.95" customHeight="1" x14ac:dyDescent="0.2">
      <c r="A16" s="99">
        <v>43850</v>
      </c>
      <c r="B16" s="30" t="s">
        <v>394</v>
      </c>
      <c r="C16" s="30" t="s">
        <v>468</v>
      </c>
      <c r="D16" s="28" t="s">
        <v>423</v>
      </c>
      <c r="E16" s="28" t="s">
        <v>108</v>
      </c>
      <c r="F16" s="28" t="s">
        <v>374</v>
      </c>
      <c r="G16" s="28" t="s">
        <v>414</v>
      </c>
      <c r="H16" s="28" t="s">
        <v>395</v>
      </c>
      <c r="I16" s="34">
        <v>3289532</v>
      </c>
      <c r="J16" s="114" t="s">
        <v>367</v>
      </c>
      <c r="L16" s="143"/>
      <c r="M16" s="143"/>
    </row>
    <row r="17" spans="1:13" s="19" customFormat="1" ht="15.95" customHeight="1" x14ac:dyDescent="0.2">
      <c r="A17" s="99">
        <v>43851</v>
      </c>
      <c r="B17" s="30" t="s">
        <v>394</v>
      </c>
      <c r="C17" s="30" t="s">
        <v>468</v>
      </c>
      <c r="D17" s="28" t="s">
        <v>423</v>
      </c>
      <c r="E17" s="28" t="s">
        <v>108</v>
      </c>
      <c r="F17" s="28" t="s">
        <v>124</v>
      </c>
      <c r="G17" s="28" t="s">
        <v>143</v>
      </c>
      <c r="H17" s="28" t="s">
        <v>395</v>
      </c>
      <c r="I17" s="34">
        <v>3328759</v>
      </c>
      <c r="J17" s="114"/>
      <c r="L17" s="143"/>
      <c r="M17" s="143"/>
    </row>
    <row r="18" spans="1:13" s="19" customFormat="1" ht="15.95" customHeight="1" x14ac:dyDescent="0.2">
      <c r="A18" s="99">
        <v>43855</v>
      </c>
      <c r="B18" s="30" t="s">
        <v>394</v>
      </c>
      <c r="C18" s="30" t="s">
        <v>468</v>
      </c>
      <c r="D18" s="28" t="s">
        <v>423</v>
      </c>
      <c r="E18" s="28" t="s">
        <v>108</v>
      </c>
      <c r="F18" s="28" t="s">
        <v>68</v>
      </c>
      <c r="G18" s="28" t="s">
        <v>140</v>
      </c>
      <c r="H18" s="28" t="s">
        <v>395</v>
      </c>
      <c r="I18" s="34">
        <v>3308759</v>
      </c>
      <c r="J18" s="114" t="s">
        <v>367</v>
      </c>
      <c r="L18" s="143"/>
      <c r="M18" s="143"/>
    </row>
    <row r="19" spans="1:13" s="19" customFormat="1" ht="15.95" customHeight="1" x14ac:dyDescent="0.2">
      <c r="A19" s="99">
        <v>43859</v>
      </c>
      <c r="B19" s="30" t="s">
        <v>394</v>
      </c>
      <c r="C19" s="30" t="s">
        <v>468</v>
      </c>
      <c r="D19" s="28" t="s">
        <v>393</v>
      </c>
      <c r="E19" s="28" t="s">
        <v>194</v>
      </c>
      <c r="F19" s="28" t="s">
        <v>81</v>
      </c>
      <c r="G19" s="28" t="s">
        <v>396</v>
      </c>
      <c r="H19" s="28" t="s">
        <v>395</v>
      </c>
      <c r="I19" s="34">
        <v>3566911</v>
      </c>
      <c r="J19" s="114" t="s">
        <v>367</v>
      </c>
      <c r="L19" s="143"/>
      <c r="M19" s="143"/>
    </row>
    <row r="20" spans="1:13" s="19" customFormat="1" ht="15.95" customHeight="1" x14ac:dyDescent="0.2">
      <c r="A20" s="99">
        <v>43863</v>
      </c>
      <c r="B20" s="30" t="s">
        <v>394</v>
      </c>
      <c r="C20" s="30" t="s">
        <v>470</v>
      </c>
      <c r="D20" s="28" t="s">
        <v>423</v>
      </c>
      <c r="E20" s="28" t="s">
        <v>108</v>
      </c>
      <c r="F20" s="28" t="s">
        <v>124</v>
      </c>
      <c r="G20" s="28" t="s">
        <v>375</v>
      </c>
      <c r="H20" s="28" t="s">
        <v>395</v>
      </c>
      <c r="I20" s="34">
        <v>3307535</v>
      </c>
      <c r="J20" s="114"/>
      <c r="L20" s="143"/>
      <c r="M20" s="143"/>
    </row>
    <row r="21" spans="1:13" s="19" customFormat="1" ht="15.95" customHeight="1" x14ac:dyDescent="0.2">
      <c r="A21" s="99">
        <v>43866</v>
      </c>
      <c r="B21" s="30" t="s">
        <v>394</v>
      </c>
      <c r="C21" s="30" t="s">
        <v>468</v>
      </c>
      <c r="D21" s="28" t="s">
        <v>423</v>
      </c>
      <c r="E21" s="28" t="s">
        <v>108</v>
      </c>
      <c r="F21" s="28" t="s">
        <v>116</v>
      </c>
      <c r="G21" s="28" t="s">
        <v>430</v>
      </c>
      <c r="H21" s="28" t="s">
        <v>395</v>
      </c>
      <c r="I21" s="34">
        <v>3566994</v>
      </c>
      <c r="J21" s="114" t="s">
        <v>367</v>
      </c>
      <c r="L21" s="143"/>
      <c r="M21" s="143"/>
    </row>
    <row r="22" spans="1:13" s="19" customFormat="1" ht="15.95" customHeight="1" x14ac:dyDescent="0.2">
      <c r="A22" s="99">
        <v>43867</v>
      </c>
      <c r="B22" s="30" t="s">
        <v>394</v>
      </c>
      <c r="C22" s="30" t="s">
        <v>468</v>
      </c>
      <c r="D22" s="28" t="s">
        <v>423</v>
      </c>
      <c r="E22" s="28" t="s">
        <v>108</v>
      </c>
      <c r="F22" s="28" t="s">
        <v>197</v>
      </c>
      <c r="G22" s="28" t="s">
        <v>440</v>
      </c>
      <c r="H22" s="28" t="s">
        <v>395</v>
      </c>
      <c r="I22" s="34">
        <v>3498743</v>
      </c>
      <c r="J22" s="114"/>
      <c r="L22" s="143"/>
      <c r="M22" s="143"/>
    </row>
    <row r="23" spans="1:13" s="19" customFormat="1" ht="15.95" customHeight="1" x14ac:dyDescent="0.2">
      <c r="A23" s="99">
        <v>43870</v>
      </c>
      <c r="B23" s="30" t="s">
        <v>394</v>
      </c>
      <c r="C23" s="30" t="s">
        <v>470</v>
      </c>
      <c r="D23" s="28" t="s">
        <v>423</v>
      </c>
      <c r="E23" s="28" t="s">
        <v>108</v>
      </c>
      <c r="F23" s="28" t="s">
        <v>204</v>
      </c>
      <c r="G23" s="28" t="s">
        <v>454</v>
      </c>
      <c r="H23" s="28" t="s">
        <v>395</v>
      </c>
      <c r="I23" s="34">
        <v>3583663</v>
      </c>
      <c r="J23" s="114"/>
      <c r="L23" s="143"/>
      <c r="M23" s="143"/>
    </row>
    <row r="24" spans="1:13" s="19" customFormat="1" ht="15.95" customHeight="1" x14ac:dyDescent="0.2">
      <c r="A24" s="99">
        <v>43878</v>
      </c>
      <c r="B24" s="30" t="s">
        <v>394</v>
      </c>
      <c r="C24" s="30" t="s">
        <v>468</v>
      </c>
      <c r="D24" s="28" t="s">
        <v>496</v>
      </c>
      <c r="E24" s="28" t="s">
        <v>108</v>
      </c>
      <c r="F24" s="28" t="s">
        <v>186</v>
      </c>
      <c r="G24" s="28" t="s">
        <v>294</v>
      </c>
      <c r="H24" s="28" t="s">
        <v>395</v>
      </c>
      <c r="I24" s="34">
        <v>3408401</v>
      </c>
      <c r="J24" s="114"/>
      <c r="L24" s="143"/>
      <c r="M24" s="143"/>
    </row>
    <row r="25" spans="1:13" s="19" customFormat="1" ht="15.95" customHeight="1" x14ac:dyDescent="0.2">
      <c r="A25" s="99">
        <v>43884</v>
      </c>
      <c r="B25" s="30" t="s">
        <v>394</v>
      </c>
      <c r="C25" s="30" t="s">
        <v>468</v>
      </c>
      <c r="D25" s="28" t="s">
        <v>423</v>
      </c>
      <c r="E25" s="28" t="s">
        <v>108</v>
      </c>
      <c r="F25" s="28" t="s">
        <v>241</v>
      </c>
      <c r="G25" s="28" t="s">
        <v>243</v>
      </c>
      <c r="H25" s="28" t="s">
        <v>395</v>
      </c>
      <c r="I25" s="34">
        <v>3234479</v>
      </c>
      <c r="J25" s="114" t="s">
        <v>367</v>
      </c>
      <c r="L25" s="143"/>
      <c r="M25" s="143"/>
    </row>
    <row r="26" spans="1:13" s="19" customFormat="1" ht="15.95" customHeight="1" x14ac:dyDescent="0.2">
      <c r="A26" s="99">
        <v>43886</v>
      </c>
      <c r="B26" s="30" t="s">
        <v>394</v>
      </c>
      <c r="C26" s="30" t="s">
        <v>468</v>
      </c>
      <c r="D26" s="28" t="s">
        <v>423</v>
      </c>
      <c r="E26" s="28" t="s">
        <v>108</v>
      </c>
      <c r="F26" s="28" t="s">
        <v>204</v>
      </c>
      <c r="G26" s="28" t="s">
        <v>209</v>
      </c>
      <c r="H26" s="28" t="s">
        <v>395</v>
      </c>
      <c r="I26" s="34">
        <v>3409358</v>
      </c>
      <c r="J26" s="114"/>
      <c r="L26" s="143"/>
      <c r="M26" s="143"/>
    </row>
    <row r="27" spans="1:13" s="19" customFormat="1" ht="15.95" customHeight="1" x14ac:dyDescent="0.2">
      <c r="A27" s="99">
        <v>43890</v>
      </c>
      <c r="B27" s="30" t="s">
        <v>394</v>
      </c>
      <c r="C27" s="30" t="s">
        <v>470</v>
      </c>
      <c r="D27" s="28" t="s">
        <v>423</v>
      </c>
      <c r="E27" s="28" t="s">
        <v>108</v>
      </c>
      <c r="F27" s="28" t="s">
        <v>81</v>
      </c>
      <c r="G27" s="28" t="s">
        <v>497</v>
      </c>
      <c r="H27" s="28" t="s">
        <v>395</v>
      </c>
      <c r="I27" s="34">
        <v>3767433</v>
      </c>
      <c r="J27" s="114"/>
      <c r="L27" s="143"/>
      <c r="M27" s="143"/>
    </row>
    <row r="28" spans="1:13" s="19" customFormat="1" ht="15.95" customHeight="1" x14ac:dyDescent="0.2">
      <c r="A28" s="99">
        <v>43893</v>
      </c>
      <c r="B28" s="30" t="s">
        <v>394</v>
      </c>
      <c r="C28" s="30" t="s">
        <v>470</v>
      </c>
      <c r="D28" s="28" t="s">
        <v>423</v>
      </c>
      <c r="E28" s="28" t="s">
        <v>108</v>
      </c>
      <c r="F28" s="28" t="s">
        <v>204</v>
      </c>
      <c r="G28" s="28" t="s">
        <v>218</v>
      </c>
      <c r="H28" s="28" t="s">
        <v>395</v>
      </c>
      <c r="I28" s="34">
        <v>2383112</v>
      </c>
      <c r="J28" s="114" t="s">
        <v>58</v>
      </c>
      <c r="L28" s="143"/>
      <c r="M28" s="143"/>
    </row>
    <row r="29" spans="1:13" s="19" customFormat="1" ht="15.95" customHeight="1" x14ac:dyDescent="0.2">
      <c r="A29" s="99">
        <v>43893</v>
      </c>
      <c r="B29" s="30" t="s">
        <v>394</v>
      </c>
      <c r="C29" s="30" t="s">
        <v>468</v>
      </c>
      <c r="D29" s="28" t="s">
        <v>393</v>
      </c>
      <c r="E29" s="28" t="s">
        <v>194</v>
      </c>
      <c r="F29" s="28" t="s">
        <v>204</v>
      </c>
      <c r="G29" s="28" t="s">
        <v>218</v>
      </c>
      <c r="H29" s="28" t="s">
        <v>395</v>
      </c>
      <c r="I29" s="34">
        <v>1042915</v>
      </c>
      <c r="J29" s="114" t="s">
        <v>512</v>
      </c>
      <c r="L29" s="143"/>
      <c r="M29" s="143"/>
    </row>
    <row r="30" spans="1:13" s="19" customFormat="1" ht="15.95" customHeight="1" x14ac:dyDescent="0.2">
      <c r="A30" s="99">
        <v>43896</v>
      </c>
      <c r="B30" s="30" t="s">
        <v>394</v>
      </c>
      <c r="C30" s="30" t="s">
        <v>468</v>
      </c>
      <c r="D30" s="28" t="s">
        <v>423</v>
      </c>
      <c r="E30" s="28" t="s">
        <v>108</v>
      </c>
      <c r="F30" s="28" t="s">
        <v>304</v>
      </c>
      <c r="G30" s="28" t="s">
        <v>509</v>
      </c>
      <c r="H30" s="28" t="s">
        <v>395</v>
      </c>
      <c r="I30" s="34">
        <v>2007654</v>
      </c>
      <c r="J30" s="114" t="s">
        <v>58</v>
      </c>
      <c r="L30" s="143"/>
      <c r="M30" s="143"/>
    </row>
    <row r="31" spans="1:13" s="19" customFormat="1" ht="15.95" customHeight="1" x14ac:dyDescent="0.2">
      <c r="A31" s="99">
        <v>43896</v>
      </c>
      <c r="B31" s="30" t="s">
        <v>394</v>
      </c>
      <c r="C31" s="30" t="s">
        <v>468</v>
      </c>
      <c r="D31" s="28" t="s">
        <v>393</v>
      </c>
      <c r="E31" s="28" t="s">
        <v>194</v>
      </c>
      <c r="F31" s="28" t="s">
        <v>304</v>
      </c>
      <c r="G31" s="28" t="s">
        <v>509</v>
      </c>
      <c r="H31" s="28" t="s">
        <v>395</v>
      </c>
      <c r="I31" s="34">
        <v>1078089</v>
      </c>
      <c r="J31" s="114" t="s">
        <v>512</v>
      </c>
      <c r="L31" s="143"/>
      <c r="M31" s="143"/>
    </row>
    <row r="32" spans="1:13" s="19" customFormat="1" ht="15.95" customHeight="1" x14ac:dyDescent="0.2">
      <c r="A32" s="99">
        <v>43900</v>
      </c>
      <c r="B32" s="30" t="s">
        <v>394</v>
      </c>
      <c r="C32" s="30" t="s">
        <v>510</v>
      </c>
      <c r="D32" s="28" t="s">
        <v>496</v>
      </c>
      <c r="E32" s="28" t="s">
        <v>108</v>
      </c>
      <c r="F32" s="28" t="s">
        <v>113</v>
      </c>
      <c r="G32" s="28" t="s">
        <v>111</v>
      </c>
      <c r="H32" s="28" t="s">
        <v>395</v>
      </c>
      <c r="I32" s="34">
        <v>3680936</v>
      </c>
      <c r="J32" s="114"/>
      <c r="L32" s="143"/>
      <c r="M32" s="143"/>
    </row>
    <row r="33" spans="1:13" s="19" customFormat="1" ht="15.95" customHeight="1" x14ac:dyDescent="0.2">
      <c r="A33" s="99">
        <v>43902</v>
      </c>
      <c r="B33" s="30" t="s">
        <v>394</v>
      </c>
      <c r="C33" s="30" t="s">
        <v>468</v>
      </c>
      <c r="D33" s="28" t="s">
        <v>423</v>
      </c>
      <c r="E33" s="28" t="s">
        <v>108</v>
      </c>
      <c r="F33" s="28" t="s">
        <v>241</v>
      </c>
      <c r="G33" s="28" t="s">
        <v>375</v>
      </c>
      <c r="H33" s="28" t="s">
        <v>395</v>
      </c>
      <c r="I33" s="34">
        <v>1909424</v>
      </c>
      <c r="J33" s="114" t="s">
        <v>58</v>
      </c>
      <c r="L33" s="143"/>
      <c r="M33" s="143"/>
    </row>
    <row r="34" spans="1:13" s="19" customFormat="1" ht="15.95" customHeight="1" x14ac:dyDescent="0.2">
      <c r="A34" s="99">
        <v>43902</v>
      </c>
      <c r="B34" s="30" t="s">
        <v>394</v>
      </c>
      <c r="C34" s="30" t="s">
        <v>468</v>
      </c>
      <c r="D34" s="28" t="s">
        <v>393</v>
      </c>
      <c r="E34" s="28" t="s">
        <v>194</v>
      </c>
      <c r="F34" s="28" t="s">
        <v>241</v>
      </c>
      <c r="G34" s="28" t="s">
        <v>375</v>
      </c>
      <c r="H34" s="28" t="s">
        <v>395</v>
      </c>
      <c r="I34" s="34">
        <v>1415436</v>
      </c>
      <c r="J34" s="114" t="s">
        <v>512</v>
      </c>
      <c r="L34" s="143"/>
      <c r="M34" s="143"/>
    </row>
    <row r="35" spans="1:13" s="19" customFormat="1" ht="15.95" customHeight="1" x14ac:dyDescent="0.2">
      <c r="A35" s="99">
        <v>43903</v>
      </c>
      <c r="B35" s="30" t="s">
        <v>394</v>
      </c>
      <c r="C35" s="30" t="s">
        <v>468</v>
      </c>
      <c r="D35" s="28" t="s">
        <v>423</v>
      </c>
      <c r="E35" s="28" t="s">
        <v>108</v>
      </c>
      <c r="F35" s="28" t="s">
        <v>81</v>
      </c>
      <c r="G35" s="28" t="s">
        <v>424</v>
      </c>
      <c r="H35" s="28" t="s">
        <v>395</v>
      </c>
      <c r="I35" s="34">
        <v>3500830</v>
      </c>
      <c r="J35" s="114"/>
      <c r="L35" s="143"/>
      <c r="M35" s="143"/>
    </row>
    <row r="36" spans="1:13" s="19" customFormat="1" ht="15.95" customHeight="1" x14ac:dyDescent="0.2">
      <c r="A36" s="99">
        <v>43908</v>
      </c>
      <c r="B36" s="30" t="s">
        <v>394</v>
      </c>
      <c r="C36" s="30" t="s">
        <v>468</v>
      </c>
      <c r="D36" s="28" t="s">
        <v>423</v>
      </c>
      <c r="E36" s="28" t="s">
        <v>108</v>
      </c>
      <c r="F36" s="28" t="s">
        <v>369</v>
      </c>
      <c r="G36" s="28" t="s">
        <v>346</v>
      </c>
      <c r="H36" s="28" t="s">
        <v>395</v>
      </c>
      <c r="I36" s="34">
        <v>3292881</v>
      </c>
      <c r="J36" s="114"/>
      <c r="L36" s="143"/>
      <c r="M36" s="143"/>
    </row>
    <row r="37" spans="1:13" s="19" customFormat="1" ht="15.95" customHeight="1" x14ac:dyDescent="0.2">
      <c r="A37" s="99">
        <v>43910</v>
      </c>
      <c r="B37" s="30" t="s">
        <v>394</v>
      </c>
      <c r="C37" s="30" t="s">
        <v>470</v>
      </c>
      <c r="D37" s="28" t="s">
        <v>496</v>
      </c>
      <c r="E37" s="28" t="s">
        <v>108</v>
      </c>
      <c r="F37" s="28" t="s">
        <v>113</v>
      </c>
      <c r="G37" s="28" t="s">
        <v>454</v>
      </c>
      <c r="H37" s="28" t="s">
        <v>395</v>
      </c>
      <c r="I37" s="34">
        <v>3773086</v>
      </c>
      <c r="J37" s="114"/>
      <c r="L37" s="143"/>
      <c r="M37" s="143"/>
    </row>
    <row r="38" spans="1:13" s="19" customFormat="1" ht="15.95" customHeight="1" x14ac:dyDescent="0.2">
      <c r="A38" s="99">
        <v>43912</v>
      </c>
      <c r="B38" s="30" t="s">
        <v>394</v>
      </c>
      <c r="C38" s="30" t="s">
        <v>468</v>
      </c>
      <c r="D38" s="28" t="s">
        <v>423</v>
      </c>
      <c r="E38" s="28" t="s">
        <v>108</v>
      </c>
      <c r="F38" s="28" t="s">
        <v>72</v>
      </c>
      <c r="G38" s="28" t="s">
        <v>166</v>
      </c>
      <c r="H38" s="28" t="s">
        <v>395</v>
      </c>
      <c r="I38" s="34">
        <v>3805642</v>
      </c>
      <c r="J38" s="114"/>
      <c r="L38" s="143"/>
      <c r="M38" s="143"/>
    </row>
    <row r="39" spans="1:13" s="19" customFormat="1" ht="15.95" customHeight="1" x14ac:dyDescent="0.2">
      <c r="A39" s="99">
        <v>43916</v>
      </c>
      <c r="B39" s="30" t="s">
        <v>394</v>
      </c>
      <c r="C39" s="30" t="s">
        <v>510</v>
      </c>
      <c r="D39" s="28" t="s">
        <v>496</v>
      </c>
      <c r="E39" s="28" t="s">
        <v>108</v>
      </c>
      <c r="F39" s="28" t="s">
        <v>185</v>
      </c>
      <c r="G39" s="28" t="s">
        <v>511</v>
      </c>
      <c r="H39" s="28" t="s">
        <v>395</v>
      </c>
      <c r="I39" s="34">
        <v>2871520</v>
      </c>
      <c r="J39" s="114"/>
      <c r="L39" s="143"/>
      <c r="M39" s="143"/>
    </row>
    <row r="40" spans="1:13" s="19" customFormat="1" ht="15.95" customHeight="1" x14ac:dyDescent="0.2">
      <c r="A40" s="99">
        <v>43918</v>
      </c>
      <c r="B40" s="30" t="s">
        <v>394</v>
      </c>
      <c r="C40" s="30" t="s">
        <v>470</v>
      </c>
      <c r="D40" s="28" t="s">
        <v>496</v>
      </c>
      <c r="E40" s="28" t="s">
        <v>108</v>
      </c>
      <c r="F40" s="28" t="s">
        <v>113</v>
      </c>
      <c r="G40" s="28" t="s">
        <v>381</v>
      </c>
      <c r="H40" s="28" t="s">
        <v>395</v>
      </c>
      <c r="I40" s="34">
        <v>3601368</v>
      </c>
      <c r="J40" s="114"/>
      <c r="L40" s="143"/>
      <c r="M40" s="143"/>
    </row>
    <row r="41" spans="1:13" s="19" customFormat="1" ht="15.95" customHeight="1" x14ac:dyDescent="0.2">
      <c r="A41" s="99">
        <v>43922</v>
      </c>
      <c r="B41" s="30" t="s">
        <v>394</v>
      </c>
      <c r="C41" s="30" t="s">
        <v>510</v>
      </c>
      <c r="D41" s="28" t="s">
        <v>496</v>
      </c>
      <c r="E41" s="28" t="s">
        <v>108</v>
      </c>
      <c r="F41" s="28" t="s">
        <v>112</v>
      </c>
      <c r="G41" s="28" t="s">
        <v>135</v>
      </c>
      <c r="H41" s="28" t="s">
        <v>395</v>
      </c>
      <c r="I41" s="34">
        <v>3802749</v>
      </c>
      <c r="J41" s="114"/>
      <c r="L41" s="143"/>
      <c r="M41" s="143"/>
    </row>
    <row r="42" spans="1:13" s="19" customFormat="1" ht="15.95" customHeight="1" x14ac:dyDescent="0.2">
      <c r="A42" s="99">
        <v>43927</v>
      </c>
      <c r="B42" s="30" t="s">
        <v>394</v>
      </c>
      <c r="C42" s="30" t="s">
        <v>468</v>
      </c>
      <c r="D42" s="28" t="s">
        <v>423</v>
      </c>
      <c r="E42" s="28" t="s">
        <v>108</v>
      </c>
      <c r="F42" s="28" t="s">
        <v>197</v>
      </c>
      <c r="G42" s="28" t="s">
        <v>143</v>
      </c>
      <c r="H42" s="28" t="s">
        <v>395</v>
      </c>
      <c r="I42" s="34">
        <v>3332805</v>
      </c>
      <c r="J42" s="114"/>
      <c r="L42" s="143"/>
      <c r="M42" s="143"/>
    </row>
    <row r="43" spans="1:13" s="19" customFormat="1" ht="15.95" customHeight="1" x14ac:dyDescent="0.2">
      <c r="A43" s="99">
        <v>43928</v>
      </c>
      <c r="B43" s="30" t="s">
        <v>394</v>
      </c>
      <c r="C43" s="30" t="s">
        <v>470</v>
      </c>
      <c r="D43" s="28" t="s">
        <v>423</v>
      </c>
      <c r="E43" s="28" t="s">
        <v>108</v>
      </c>
      <c r="F43" s="28" t="s">
        <v>253</v>
      </c>
      <c r="G43" s="28" t="s">
        <v>384</v>
      </c>
      <c r="H43" s="28" t="s">
        <v>395</v>
      </c>
      <c r="I43" s="34">
        <v>3135257</v>
      </c>
      <c r="J43" s="114"/>
      <c r="L43" s="143"/>
      <c r="M43" s="143"/>
    </row>
    <row r="44" spans="1:13" s="19" customFormat="1" ht="15.95" customHeight="1" x14ac:dyDescent="0.2">
      <c r="A44" s="99">
        <v>43932</v>
      </c>
      <c r="B44" s="30" t="s">
        <v>394</v>
      </c>
      <c r="C44" s="30" t="s">
        <v>468</v>
      </c>
      <c r="D44" s="28" t="s">
        <v>423</v>
      </c>
      <c r="E44" s="28" t="s">
        <v>108</v>
      </c>
      <c r="F44" s="28" t="s">
        <v>69</v>
      </c>
      <c r="G44" s="28" t="s">
        <v>523</v>
      </c>
      <c r="H44" s="28" t="s">
        <v>395</v>
      </c>
      <c r="I44" s="34">
        <v>3693607</v>
      </c>
      <c r="J44" s="114"/>
      <c r="L44" s="143"/>
      <c r="M44" s="143"/>
    </row>
    <row r="45" spans="1:13" s="19" customFormat="1" ht="15.95" customHeight="1" x14ac:dyDescent="0.2">
      <c r="A45" s="99">
        <v>43935</v>
      </c>
      <c r="B45" s="30" t="s">
        <v>394</v>
      </c>
      <c r="C45" s="30" t="s">
        <v>470</v>
      </c>
      <c r="D45" s="28" t="s">
        <v>423</v>
      </c>
      <c r="E45" s="28" t="s">
        <v>108</v>
      </c>
      <c r="F45" s="28" t="s">
        <v>197</v>
      </c>
      <c r="G45" s="28" t="s">
        <v>509</v>
      </c>
      <c r="H45" s="28" t="s">
        <v>395</v>
      </c>
      <c r="I45" s="34">
        <v>3056537</v>
      </c>
      <c r="J45" s="114"/>
      <c r="L45" s="143"/>
      <c r="M45" s="143"/>
    </row>
    <row r="46" spans="1:13" s="19" customFormat="1" ht="15.95" customHeight="1" x14ac:dyDescent="0.2">
      <c r="A46" s="99">
        <v>43936</v>
      </c>
      <c r="B46" s="30" t="s">
        <v>394</v>
      </c>
      <c r="C46" s="30" t="s">
        <v>468</v>
      </c>
      <c r="D46" s="28" t="s">
        <v>423</v>
      </c>
      <c r="E46" s="28" t="s">
        <v>108</v>
      </c>
      <c r="F46" s="28" t="s">
        <v>241</v>
      </c>
      <c r="G46" s="28" t="s">
        <v>173</v>
      </c>
      <c r="H46" s="28" t="s">
        <v>395</v>
      </c>
      <c r="I46" s="34">
        <v>3282825</v>
      </c>
      <c r="J46" s="114"/>
      <c r="L46" s="143"/>
      <c r="M46" s="143"/>
    </row>
    <row r="47" spans="1:13" s="19" customFormat="1" ht="15.95" customHeight="1" x14ac:dyDescent="0.2">
      <c r="A47" s="99">
        <v>43940</v>
      </c>
      <c r="B47" s="30" t="s">
        <v>394</v>
      </c>
      <c r="C47" s="30" t="s">
        <v>468</v>
      </c>
      <c r="D47" s="28" t="s">
        <v>423</v>
      </c>
      <c r="E47" s="28" t="s">
        <v>108</v>
      </c>
      <c r="F47" s="28" t="s">
        <v>81</v>
      </c>
      <c r="G47" s="28" t="s">
        <v>440</v>
      </c>
      <c r="H47" s="28" t="s">
        <v>395</v>
      </c>
      <c r="I47" s="34">
        <v>3487720</v>
      </c>
      <c r="J47" s="114"/>
      <c r="L47" s="143"/>
      <c r="M47" s="143"/>
    </row>
    <row r="48" spans="1:13" s="19" customFormat="1" ht="15.75" customHeight="1" x14ac:dyDescent="0.2">
      <c r="A48" s="99">
        <v>43942</v>
      </c>
      <c r="B48" s="30" t="s">
        <v>394</v>
      </c>
      <c r="C48" s="30" t="s">
        <v>510</v>
      </c>
      <c r="D48" s="28" t="s">
        <v>496</v>
      </c>
      <c r="E48" s="28" t="s">
        <v>108</v>
      </c>
      <c r="F48" s="28" t="s">
        <v>113</v>
      </c>
      <c r="G48" s="28" t="s">
        <v>396</v>
      </c>
      <c r="H48" s="28" t="s">
        <v>395</v>
      </c>
      <c r="I48" s="34">
        <v>3700243</v>
      </c>
      <c r="J48" s="114"/>
      <c r="L48" s="143"/>
      <c r="M48" s="143"/>
    </row>
    <row r="49" spans="1:13" s="19" customFormat="1" ht="15.95" customHeight="1" x14ac:dyDescent="0.2">
      <c r="A49" s="99">
        <v>43946</v>
      </c>
      <c r="B49" s="30" t="s">
        <v>394</v>
      </c>
      <c r="C49" s="30" t="s">
        <v>468</v>
      </c>
      <c r="D49" s="28" t="s">
        <v>423</v>
      </c>
      <c r="E49" s="28" t="s">
        <v>108</v>
      </c>
      <c r="F49" s="28" t="s">
        <v>109</v>
      </c>
      <c r="G49" s="28" t="s">
        <v>508</v>
      </c>
      <c r="H49" s="28" t="s">
        <v>395</v>
      </c>
      <c r="I49" s="34">
        <v>3272700</v>
      </c>
      <c r="J49" s="114"/>
      <c r="L49" s="143"/>
      <c r="M49" s="143"/>
    </row>
    <row r="50" spans="1:13" s="19" customFormat="1" ht="15.95" customHeight="1" x14ac:dyDescent="0.2">
      <c r="A50" s="99">
        <v>43949</v>
      </c>
      <c r="B50" s="30" t="s">
        <v>394</v>
      </c>
      <c r="C50" s="30" t="s">
        <v>510</v>
      </c>
      <c r="D50" s="28" t="s">
        <v>496</v>
      </c>
      <c r="E50" s="28" t="s">
        <v>108</v>
      </c>
      <c r="F50" s="28" t="s">
        <v>185</v>
      </c>
      <c r="G50" s="28" t="s">
        <v>135</v>
      </c>
      <c r="H50" s="28" t="s">
        <v>395</v>
      </c>
      <c r="I50" s="34">
        <v>1837962</v>
      </c>
      <c r="J50" s="114"/>
      <c r="L50" s="143"/>
      <c r="M50" s="143"/>
    </row>
    <row r="51" spans="1:13" s="19" customFormat="1" ht="15.95" customHeight="1" x14ac:dyDescent="0.2">
      <c r="A51" s="99">
        <v>43951</v>
      </c>
      <c r="B51" s="30" t="s">
        <v>394</v>
      </c>
      <c r="C51" s="30" t="s">
        <v>468</v>
      </c>
      <c r="D51" s="28" t="s">
        <v>423</v>
      </c>
      <c r="E51" s="28" t="s">
        <v>108</v>
      </c>
      <c r="F51" s="28" t="s">
        <v>68</v>
      </c>
      <c r="G51" s="28" t="s">
        <v>278</v>
      </c>
      <c r="H51" s="28" t="s">
        <v>395</v>
      </c>
      <c r="I51" s="34">
        <v>3194808</v>
      </c>
      <c r="J51" s="114"/>
      <c r="L51" s="143"/>
      <c r="M51" s="143"/>
    </row>
    <row r="52" spans="1:13" s="19" customFormat="1" ht="15.95" customHeight="1" x14ac:dyDescent="0.2">
      <c r="A52" s="99">
        <v>43954</v>
      </c>
      <c r="B52" s="30" t="s">
        <v>394</v>
      </c>
      <c r="C52" s="30" t="s">
        <v>470</v>
      </c>
      <c r="D52" s="28" t="s">
        <v>423</v>
      </c>
      <c r="E52" s="28" t="s">
        <v>108</v>
      </c>
      <c r="F52" s="28" t="s">
        <v>374</v>
      </c>
      <c r="G52" s="28" t="s">
        <v>226</v>
      </c>
      <c r="H52" s="28" t="s">
        <v>395</v>
      </c>
      <c r="I52" s="34">
        <v>3413543</v>
      </c>
      <c r="J52" s="114"/>
      <c r="L52" s="143"/>
      <c r="M52" s="143"/>
    </row>
    <row r="53" spans="1:13" s="19" customFormat="1" ht="15.95" customHeight="1" x14ac:dyDescent="0.2">
      <c r="A53" s="99">
        <v>43956</v>
      </c>
      <c r="B53" s="30" t="s">
        <v>394</v>
      </c>
      <c r="C53" s="30" t="s">
        <v>470</v>
      </c>
      <c r="D53" s="28" t="s">
        <v>423</v>
      </c>
      <c r="E53" s="28" t="s">
        <v>108</v>
      </c>
      <c r="F53" s="28" t="s">
        <v>204</v>
      </c>
      <c r="G53" s="28" t="s">
        <v>375</v>
      </c>
      <c r="H53" s="28" t="s">
        <v>395</v>
      </c>
      <c r="I53" s="34">
        <v>3333100</v>
      </c>
      <c r="J53" s="114"/>
      <c r="L53" s="143"/>
      <c r="M53" s="143"/>
    </row>
    <row r="54" spans="1:13" s="19" customFormat="1" ht="15.95" customHeight="1" x14ac:dyDescent="0.2">
      <c r="A54" s="99">
        <v>43960</v>
      </c>
      <c r="B54" s="30" t="s">
        <v>394</v>
      </c>
      <c r="C54" s="30" t="s">
        <v>468</v>
      </c>
      <c r="D54" s="28" t="s">
        <v>423</v>
      </c>
      <c r="E54" s="28" t="s">
        <v>108</v>
      </c>
      <c r="F54" s="28" t="s">
        <v>72</v>
      </c>
      <c r="G54" s="28" t="s">
        <v>424</v>
      </c>
      <c r="H54" s="28" t="s">
        <v>395</v>
      </c>
      <c r="I54" s="34">
        <v>3436186</v>
      </c>
      <c r="J54" s="114"/>
      <c r="L54" s="143"/>
      <c r="M54" s="143"/>
    </row>
    <row r="55" spans="1:13" s="19" customFormat="1" ht="15.95" customHeight="1" thickBot="1" x14ac:dyDescent="0.25">
      <c r="A55" s="189">
        <v>43966</v>
      </c>
      <c r="B55" s="190" t="s">
        <v>394</v>
      </c>
      <c r="C55" s="190" t="s">
        <v>468</v>
      </c>
      <c r="D55" s="191" t="s">
        <v>423</v>
      </c>
      <c r="E55" s="191" t="s">
        <v>108</v>
      </c>
      <c r="F55" s="191" t="s">
        <v>68</v>
      </c>
      <c r="G55" s="191" t="s">
        <v>111</v>
      </c>
      <c r="H55" s="191" t="s">
        <v>395</v>
      </c>
      <c r="I55" s="192">
        <v>3675592</v>
      </c>
      <c r="J55" s="193"/>
    </row>
    <row r="56" spans="1:13" s="19" customFormat="1" ht="15.95" customHeight="1" x14ac:dyDescent="0.2">
      <c r="A56" s="99">
        <v>43967</v>
      </c>
      <c r="B56" s="30" t="s">
        <v>394</v>
      </c>
      <c r="C56" s="30" t="s">
        <v>468</v>
      </c>
      <c r="D56" s="28" t="s">
        <v>423</v>
      </c>
      <c r="E56" s="28" t="s">
        <v>108</v>
      </c>
      <c r="F56" s="28" t="s">
        <v>241</v>
      </c>
      <c r="G56" s="28" t="s">
        <v>437</v>
      </c>
      <c r="H56" s="28" t="s">
        <v>395</v>
      </c>
      <c r="I56" s="34">
        <v>3647216</v>
      </c>
      <c r="J56" s="114"/>
      <c r="L56" s="143"/>
      <c r="M56" s="143"/>
    </row>
    <row r="57" spans="1:13" s="19" customFormat="1" ht="15.95" customHeight="1" x14ac:dyDescent="0.2">
      <c r="A57" s="99">
        <v>43969</v>
      </c>
      <c r="B57" s="30" t="s">
        <v>394</v>
      </c>
      <c r="C57" s="30" t="s">
        <v>468</v>
      </c>
      <c r="D57" s="28" t="s">
        <v>423</v>
      </c>
      <c r="E57" s="28" t="s">
        <v>108</v>
      </c>
      <c r="F57" s="28" t="s">
        <v>178</v>
      </c>
      <c r="G57" s="28" t="s">
        <v>135</v>
      </c>
      <c r="H57" s="28" t="s">
        <v>395</v>
      </c>
      <c r="I57" s="34">
        <v>1816603</v>
      </c>
      <c r="J57" s="114"/>
      <c r="L57" s="143"/>
      <c r="M57" s="143"/>
    </row>
    <row r="58" spans="1:13" s="19" customFormat="1" ht="15.95" customHeight="1" x14ac:dyDescent="0.2">
      <c r="A58" s="99">
        <v>43973</v>
      </c>
      <c r="B58" s="30" t="s">
        <v>394</v>
      </c>
      <c r="C58" s="30" t="s">
        <v>468</v>
      </c>
      <c r="D58" s="28" t="s">
        <v>423</v>
      </c>
      <c r="E58" s="28" t="s">
        <v>108</v>
      </c>
      <c r="F58" s="28" t="s">
        <v>204</v>
      </c>
      <c r="G58" s="28" t="s">
        <v>319</v>
      </c>
      <c r="H58" s="28" t="s">
        <v>395</v>
      </c>
      <c r="I58" s="34">
        <v>3492711</v>
      </c>
      <c r="J58" s="114"/>
      <c r="L58" s="143"/>
      <c r="M58" s="143"/>
    </row>
    <row r="59" spans="1:13" s="19" customFormat="1" ht="15.95" customHeight="1" x14ac:dyDescent="0.2">
      <c r="A59" s="99">
        <v>43976</v>
      </c>
      <c r="B59" s="30" t="s">
        <v>394</v>
      </c>
      <c r="C59" s="30" t="s">
        <v>470</v>
      </c>
      <c r="D59" s="28" t="s">
        <v>423</v>
      </c>
      <c r="E59" s="28" t="s">
        <v>108</v>
      </c>
      <c r="F59" s="28" t="s">
        <v>81</v>
      </c>
      <c r="G59" s="28" t="s">
        <v>454</v>
      </c>
      <c r="H59" s="28" t="s">
        <v>395</v>
      </c>
      <c r="I59" s="34">
        <v>3724254</v>
      </c>
      <c r="J59" s="114"/>
      <c r="L59" s="143"/>
      <c r="M59" s="143"/>
    </row>
    <row r="60" spans="1:13" s="19" customFormat="1" ht="15.95" customHeight="1" x14ac:dyDescent="0.2">
      <c r="A60" s="99">
        <v>43979</v>
      </c>
      <c r="B60" s="30" t="s">
        <v>394</v>
      </c>
      <c r="C60" s="30" t="s">
        <v>468</v>
      </c>
      <c r="D60" s="28" t="s">
        <v>423</v>
      </c>
      <c r="E60" s="28" t="s">
        <v>108</v>
      </c>
      <c r="F60" s="28" t="s">
        <v>68</v>
      </c>
      <c r="G60" s="28" t="s">
        <v>431</v>
      </c>
      <c r="H60" s="28" t="s">
        <v>395</v>
      </c>
      <c r="I60" s="34">
        <v>3181596</v>
      </c>
      <c r="J60" s="114"/>
      <c r="L60" s="143"/>
      <c r="M60" s="143"/>
    </row>
    <row r="61" spans="1:13" s="19" customFormat="1" ht="15.95" customHeight="1" x14ac:dyDescent="0.2">
      <c r="A61" s="99">
        <v>43982</v>
      </c>
      <c r="B61" s="30" t="s">
        <v>394</v>
      </c>
      <c r="C61" s="30" t="s">
        <v>510</v>
      </c>
      <c r="D61" s="28" t="s">
        <v>496</v>
      </c>
      <c r="E61" s="28" t="s">
        <v>108</v>
      </c>
      <c r="F61" s="28" t="s">
        <v>185</v>
      </c>
      <c r="G61" s="28" t="s">
        <v>509</v>
      </c>
      <c r="H61" s="28" t="s">
        <v>395</v>
      </c>
      <c r="I61" s="34">
        <v>2554347</v>
      </c>
      <c r="J61" s="114"/>
      <c r="L61" s="143"/>
      <c r="M61" s="143"/>
    </row>
    <row r="62" spans="1:13" s="19" customFormat="1" ht="15.95" customHeight="1" x14ac:dyDescent="0.2">
      <c r="A62" s="99">
        <v>43983</v>
      </c>
      <c r="B62" s="30" t="s">
        <v>394</v>
      </c>
      <c r="C62" s="30" t="s">
        <v>468</v>
      </c>
      <c r="D62" s="28" t="s">
        <v>393</v>
      </c>
      <c r="E62" s="28" t="s">
        <v>194</v>
      </c>
      <c r="F62" s="28" t="s">
        <v>253</v>
      </c>
      <c r="G62" s="28" t="s">
        <v>375</v>
      </c>
      <c r="H62" s="28" t="s">
        <v>395</v>
      </c>
      <c r="I62" s="34">
        <v>3331704</v>
      </c>
      <c r="J62" s="114" t="s">
        <v>367</v>
      </c>
      <c r="L62" s="143"/>
      <c r="M62" s="143"/>
    </row>
    <row r="63" spans="1:13" s="19" customFormat="1" ht="15.95" customHeight="1" x14ac:dyDescent="0.2">
      <c r="A63" s="99">
        <v>43987</v>
      </c>
      <c r="B63" s="30" t="s">
        <v>394</v>
      </c>
      <c r="C63" s="30" t="s">
        <v>468</v>
      </c>
      <c r="D63" s="28" t="s">
        <v>423</v>
      </c>
      <c r="E63" s="28" t="s">
        <v>108</v>
      </c>
      <c r="F63" s="28" t="s">
        <v>81</v>
      </c>
      <c r="G63" s="28" t="s">
        <v>499</v>
      </c>
      <c r="H63" s="28" t="s">
        <v>395</v>
      </c>
      <c r="I63" s="34">
        <v>3506412</v>
      </c>
      <c r="J63" s="114"/>
      <c r="L63" s="143"/>
      <c r="M63" s="143"/>
    </row>
    <row r="64" spans="1:13" s="19" customFormat="1" ht="15.95" customHeight="1" x14ac:dyDescent="0.2">
      <c r="A64" s="99">
        <v>43992</v>
      </c>
      <c r="B64" s="30" t="s">
        <v>394</v>
      </c>
      <c r="C64" s="30" t="s">
        <v>470</v>
      </c>
      <c r="D64" s="28" t="s">
        <v>423</v>
      </c>
      <c r="E64" s="28" t="s">
        <v>108</v>
      </c>
      <c r="F64" s="28" t="s">
        <v>81</v>
      </c>
      <c r="G64" s="28" t="s">
        <v>166</v>
      </c>
      <c r="H64" s="28" t="s">
        <v>395</v>
      </c>
      <c r="I64" s="34">
        <v>3635074</v>
      </c>
      <c r="J64" s="114" t="s">
        <v>58</v>
      </c>
      <c r="L64" s="143"/>
      <c r="M64" s="143"/>
    </row>
    <row r="65" spans="1:13" s="19" customFormat="1" ht="15.95" customHeight="1" x14ac:dyDescent="0.2">
      <c r="A65" s="99">
        <v>43992</v>
      </c>
      <c r="B65" s="30" t="s">
        <v>394</v>
      </c>
      <c r="C65" s="30" t="s">
        <v>468</v>
      </c>
      <c r="D65" s="28" t="s">
        <v>423</v>
      </c>
      <c r="E65" s="28" t="s">
        <v>108</v>
      </c>
      <c r="F65" s="28" t="s">
        <v>81</v>
      </c>
      <c r="G65" s="28" t="s">
        <v>166</v>
      </c>
      <c r="H65" s="28" t="s">
        <v>395</v>
      </c>
      <c r="I65" s="34">
        <v>66187</v>
      </c>
      <c r="J65" s="114" t="s">
        <v>58</v>
      </c>
      <c r="L65" s="143"/>
      <c r="M65" s="143"/>
    </row>
    <row r="66" spans="1:13" s="19" customFormat="1" ht="15.95" customHeight="1" x14ac:dyDescent="0.2">
      <c r="A66" s="99">
        <v>43993</v>
      </c>
      <c r="B66" s="30" t="s">
        <v>394</v>
      </c>
      <c r="C66" s="30" t="s">
        <v>468</v>
      </c>
      <c r="D66" s="28" t="s">
        <v>423</v>
      </c>
      <c r="E66" s="28" t="s">
        <v>108</v>
      </c>
      <c r="F66" s="28" t="s">
        <v>286</v>
      </c>
      <c r="G66" s="28" t="s">
        <v>309</v>
      </c>
      <c r="H66" s="28" t="s">
        <v>395</v>
      </c>
      <c r="I66" s="34">
        <v>3385246</v>
      </c>
      <c r="J66" s="114"/>
      <c r="L66" s="143"/>
      <c r="M66" s="143"/>
    </row>
    <row r="67" spans="1:13" s="19" customFormat="1" ht="15.95" customHeight="1" x14ac:dyDescent="0.2">
      <c r="A67" s="99">
        <v>43995</v>
      </c>
      <c r="B67" s="30" t="s">
        <v>394</v>
      </c>
      <c r="C67" s="30" t="s">
        <v>468</v>
      </c>
      <c r="D67" s="28" t="s">
        <v>423</v>
      </c>
      <c r="E67" s="28" t="s">
        <v>108</v>
      </c>
      <c r="F67" s="28" t="s">
        <v>253</v>
      </c>
      <c r="G67" s="28" t="s">
        <v>508</v>
      </c>
      <c r="H67" s="28" t="s">
        <v>395</v>
      </c>
      <c r="I67" s="34">
        <v>3278512</v>
      </c>
      <c r="J67" s="114" t="s">
        <v>367</v>
      </c>
      <c r="L67" s="143"/>
      <c r="M67" s="143"/>
    </row>
    <row r="68" spans="1:13" s="19" customFormat="1" ht="15.95" customHeight="1" x14ac:dyDescent="0.2">
      <c r="A68" s="99">
        <v>43998</v>
      </c>
      <c r="B68" s="30" t="s">
        <v>394</v>
      </c>
      <c r="C68" s="30" t="s">
        <v>468</v>
      </c>
      <c r="D68" s="28" t="s">
        <v>423</v>
      </c>
      <c r="E68" s="28" t="s">
        <v>108</v>
      </c>
      <c r="F68" s="28" t="s">
        <v>68</v>
      </c>
      <c r="G68" s="28" t="s">
        <v>341</v>
      </c>
      <c r="H68" s="28" t="s">
        <v>395</v>
      </c>
      <c r="I68" s="34">
        <v>3287954</v>
      </c>
      <c r="J68" s="114"/>
      <c r="L68" s="143"/>
      <c r="M68" s="143"/>
    </row>
    <row r="69" spans="1:13" s="19" customFormat="1" ht="15.95" customHeight="1" x14ac:dyDescent="0.2">
      <c r="A69" s="99">
        <v>44001</v>
      </c>
      <c r="B69" s="30" t="s">
        <v>394</v>
      </c>
      <c r="C69" s="30" t="s">
        <v>468</v>
      </c>
      <c r="D69" s="28" t="s">
        <v>423</v>
      </c>
      <c r="E69" s="28" t="s">
        <v>108</v>
      </c>
      <c r="F69" s="28" t="s">
        <v>68</v>
      </c>
      <c r="G69" s="28" t="s">
        <v>235</v>
      </c>
      <c r="H69" s="28" t="s">
        <v>395</v>
      </c>
      <c r="I69" s="34">
        <v>3353141</v>
      </c>
      <c r="J69" s="114"/>
      <c r="L69" s="143"/>
      <c r="M69" s="143"/>
    </row>
    <row r="70" spans="1:13" s="19" customFormat="1" ht="15.95" customHeight="1" x14ac:dyDescent="0.2">
      <c r="A70" s="99">
        <v>44001</v>
      </c>
      <c r="B70" s="30" t="s">
        <v>394</v>
      </c>
      <c r="C70" s="30" t="s">
        <v>468</v>
      </c>
      <c r="D70" s="28" t="s">
        <v>423</v>
      </c>
      <c r="E70" s="28" t="s">
        <v>108</v>
      </c>
      <c r="F70" s="28" t="s">
        <v>204</v>
      </c>
      <c r="G70" s="28" t="s">
        <v>172</v>
      </c>
      <c r="H70" s="28" t="s">
        <v>395</v>
      </c>
      <c r="I70" s="34">
        <v>3399685</v>
      </c>
      <c r="J70" s="114" t="s">
        <v>367</v>
      </c>
      <c r="L70" s="143"/>
      <c r="M70" s="143"/>
    </row>
    <row r="71" spans="1:13" s="19" customFormat="1" ht="15.95" customHeight="1" x14ac:dyDescent="0.2">
      <c r="A71" s="99">
        <v>44004</v>
      </c>
      <c r="B71" s="30" t="s">
        <v>394</v>
      </c>
      <c r="C71" s="30" t="s">
        <v>510</v>
      </c>
      <c r="D71" s="28" t="s">
        <v>496</v>
      </c>
      <c r="E71" s="28" t="s">
        <v>108</v>
      </c>
      <c r="F71" s="28" t="s">
        <v>112</v>
      </c>
      <c r="G71" s="28" t="s">
        <v>280</v>
      </c>
      <c r="H71" s="28" t="s">
        <v>395</v>
      </c>
      <c r="I71" s="34">
        <v>3313072</v>
      </c>
      <c r="J71" s="114"/>
      <c r="L71" s="143"/>
      <c r="M71" s="143"/>
    </row>
    <row r="72" spans="1:13" s="19" customFormat="1" ht="15.95" customHeight="1" x14ac:dyDescent="0.2">
      <c r="A72" s="99">
        <v>44008</v>
      </c>
      <c r="B72" s="30" t="s">
        <v>394</v>
      </c>
      <c r="C72" s="30" t="s">
        <v>468</v>
      </c>
      <c r="D72" s="28" t="s">
        <v>393</v>
      </c>
      <c r="E72" s="28" t="s">
        <v>194</v>
      </c>
      <c r="F72" s="28" t="s">
        <v>81</v>
      </c>
      <c r="G72" s="28" t="s">
        <v>381</v>
      </c>
      <c r="H72" s="28" t="s">
        <v>395</v>
      </c>
      <c r="I72" s="34">
        <v>3541153</v>
      </c>
      <c r="J72" s="114" t="s">
        <v>367</v>
      </c>
      <c r="L72" s="143"/>
      <c r="M72" s="143"/>
    </row>
    <row r="73" spans="1:13" s="19" customFormat="1" ht="15.95" customHeight="1" x14ac:dyDescent="0.2">
      <c r="A73" s="99">
        <v>44010</v>
      </c>
      <c r="B73" s="30" t="s">
        <v>394</v>
      </c>
      <c r="C73" s="30" t="s">
        <v>468</v>
      </c>
      <c r="D73" s="28" t="s">
        <v>423</v>
      </c>
      <c r="E73" s="28" t="s">
        <v>108</v>
      </c>
      <c r="F73" s="28" t="s">
        <v>81</v>
      </c>
      <c r="G73" s="28" t="s">
        <v>440</v>
      </c>
      <c r="H73" s="28" t="s">
        <v>395</v>
      </c>
      <c r="I73" s="34">
        <v>3504147</v>
      </c>
      <c r="J73" s="114"/>
      <c r="L73" s="143"/>
      <c r="M73" s="143"/>
    </row>
    <row r="74" spans="1:13" s="19" customFormat="1" ht="15.95" customHeight="1" x14ac:dyDescent="0.2">
      <c r="A74" s="99">
        <v>44013</v>
      </c>
      <c r="B74" s="30" t="s">
        <v>394</v>
      </c>
      <c r="C74" s="30" t="s">
        <v>470</v>
      </c>
      <c r="D74" s="28" t="s">
        <v>423</v>
      </c>
      <c r="E74" s="28" t="s">
        <v>108</v>
      </c>
      <c r="F74" s="28" t="s">
        <v>81</v>
      </c>
      <c r="G74" s="28" t="s">
        <v>376</v>
      </c>
      <c r="H74" s="28" t="s">
        <v>395</v>
      </c>
      <c r="I74" s="34">
        <v>3648296</v>
      </c>
      <c r="J74" s="114"/>
      <c r="L74" s="143"/>
      <c r="M74" s="143"/>
    </row>
    <row r="75" spans="1:13" s="19" customFormat="1" ht="15.95" customHeight="1" x14ac:dyDescent="0.2">
      <c r="A75" s="99">
        <v>44014</v>
      </c>
      <c r="B75" s="30" t="s">
        <v>394</v>
      </c>
      <c r="C75" s="30" t="s">
        <v>468</v>
      </c>
      <c r="D75" s="28" t="s">
        <v>423</v>
      </c>
      <c r="E75" s="28" t="s">
        <v>108</v>
      </c>
      <c r="F75" s="28" t="s">
        <v>331</v>
      </c>
      <c r="G75" s="28" t="s">
        <v>462</v>
      </c>
      <c r="H75" s="28" t="s">
        <v>395</v>
      </c>
      <c r="I75" s="34">
        <v>3276610</v>
      </c>
      <c r="J75" s="114" t="s">
        <v>367</v>
      </c>
      <c r="L75" s="143"/>
      <c r="M75" s="143"/>
    </row>
    <row r="76" spans="1:13" s="19" customFormat="1" ht="15.95" customHeight="1" x14ac:dyDescent="0.2">
      <c r="A76" s="99">
        <v>44019</v>
      </c>
      <c r="B76" s="30" t="s">
        <v>394</v>
      </c>
      <c r="C76" s="30" t="s">
        <v>468</v>
      </c>
      <c r="D76" s="28" t="s">
        <v>423</v>
      </c>
      <c r="E76" s="28" t="s">
        <v>108</v>
      </c>
      <c r="F76" s="28" t="s">
        <v>72</v>
      </c>
      <c r="G76" s="28" t="s">
        <v>511</v>
      </c>
      <c r="H76" s="28" t="s">
        <v>395</v>
      </c>
      <c r="I76" s="34">
        <v>3411839</v>
      </c>
      <c r="J76" s="114"/>
      <c r="L76" s="143"/>
      <c r="M76" s="143"/>
    </row>
    <row r="77" spans="1:13" s="19" customFormat="1" ht="15.95" customHeight="1" x14ac:dyDescent="0.2">
      <c r="A77" s="99">
        <v>44022</v>
      </c>
      <c r="B77" s="30" t="s">
        <v>394</v>
      </c>
      <c r="C77" s="30" t="s">
        <v>510</v>
      </c>
      <c r="D77" s="28" t="s">
        <v>496</v>
      </c>
      <c r="E77" s="28" t="s">
        <v>108</v>
      </c>
      <c r="F77" s="28" t="s">
        <v>112</v>
      </c>
      <c r="G77" s="28" t="s">
        <v>135</v>
      </c>
      <c r="H77" s="28" t="s">
        <v>395</v>
      </c>
      <c r="I77" s="34">
        <v>1515206</v>
      </c>
      <c r="J77" s="114" t="s">
        <v>58</v>
      </c>
      <c r="L77" s="143"/>
      <c r="M77" s="143"/>
    </row>
    <row r="78" spans="1:13" s="19" customFormat="1" ht="15.95" customHeight="1" x14ac:dyDescent="0.2">
      <c r="A78" s="99">
        <v>44022</v>
      </c>
      <c r="B78" s="30" t="s">
        <v>394</v>
      </c>
      <c r="C78" s="30" t="s">
        <v>468</v>
      </c>
      <c r="D78" s="28" t="s">
        <v>423</v>
      </c>
      <c r="E78" s="28" t="s">
        <v>108</v>
      </c>
      <c r="F78" s="28" t="s">
        <v>178</v>
      </c>
      <c r="G78" s="28" t="s">
        <v>135</v>
      </c>
      <c r="H78" s="28" t="s">
        <v>395</v>
      </c>
      <c r="I78" s="34">
        <v>2217648</v>
      </c>
      <c r="J78" s="114" t="s">
        <v>58</v>
      </c>
      <c r="L78" s="143"/>
      <c r="M78" s="143"/>
    </row>
    <row r="79" spans="1:13" s="19" customFormat="1" ht="15.95" customHeight="1" x14ac:dyDescent="0.2">
      <c r="A79" s="99">
        <v>44028</v>
      </c>
      <c r="B79" s="30" t="s">
        <v>394</v>
      </c>
      <c r="C79" s="30" t="s">
        <v>468</v>
      </c>
      <c r="D79" s="28" t="s">
        <v>423</v>
      </c>
      <c r="E79" s="28" t="s">
        <v>108</v>
      </c>
      <c r="F79" s="28" t="s">
        <v>81</v>
      </c>
      <c r="G79" s="28" t="s">
        <v>424</v>
      </c>
      <c r="H79" s="28" t="s">
        <v>395</v>
      </c>
      <c r="I79" s="34">
        <v>3506615</v>
      </c>
      <c r="J79" s="114"/>
      <c r="L79" s="143"/>
      <c r="M79" s="143"/>
    </row>
    <row r="80" spans="1:13" s="19" customFormat="1" ht="15.95" customHeight="1" x14ac:dyDescent="0.2">
      <c r="A80" s="99">
        <v>44031</v>
      </c>
      <c r="B80" s="30" t="s">
        <v>394</v>
      </c>
      <c r="C80" s="30" t="s">
        <v>468</v>
      </c>
      <c r="D80" s="28" t="s">
        <v>423</v>
      </c>
      <c r="E80" s="28" t="s">
        <v>108</v>
      </c>
      <c r="F80" s="28" t="s">
        <v>241</v>
      </c>
      <c r="G80" s="28" t="s">
        <v>507</v>
      </c>
      <c r="H80" s="28" t="s">
        <v>395</v>
      </c>
      <c r="I80" s="34">
        <v>3409360</v>
      </c>
      <c r="J80" s="114" t="s">
        <v>367</v>
      </c>
      <c r="L80" s="143"/>
      <c r="M80" s="143"/>
    </row>
    <row r="81" spans="1:13" s="19" customFormat="1" ht="15.95" customHeight="1" x14ac:dyDescent="0.2">
      <c r="A81" s="99">
        <v>44032</v>
      </c>
      <c r="B81" s="30" t="s">
        <v>394</v>
      </c>
      <c r="C81" s="30" t="s">
        <v>470</v>
      </c>
      <c r="D81" s="28" t="s">
        <v>423</v>
      </c>
      <c r="E81" s="28" t="s">
        <v>108</v>
      </c>
      <c r="F81" s="28" t="s">
        <v>241</v>
      </c>
      <c r="G81" s="28" t="s">
        <v>287</v>
      </c>
      <c r="H81" s="28" t="s">
        <v>395</v>
      </c>
      <c r="I81" s="34">
        <v>3615088</v>
      </c>
      <c r="J81" s="114"/>
      <c r="L81" s="143"/>
      <c r="M81" s="143"/>
    </row>
    <row r="82" spans="1:13" s="19" customFormat="1" ht="15.95" customHeight="1" x14ac:dyDescent="0.2">
      <c r="A82" s="99">
        <v>44039</v>
      </c>
      <c r="B82" s="30" t="s">
        <v>394</v>
      </c>
      <c r="C82" s="30" t="s">
        <v>468</v>
      </c>
      <c r="D82" s="28" t="s">
        <v>423</v>
      </c>
      <c r="E82" s="28" t="s">
        <v>108</v>
      </c>
      <c r="F82" s="28" t="s">
        <v>72</v>
      </c>
      <c r="G82" s="28" t="s">
        <v>209</v>
      </c>
      <c r="H82" s="28" t="s">
        <v>395</v>
      </c>
      <c r="I82" s="34">
        <v>3338964</v>
      </c>
      <c r="J82" s="114"/>
      <c r="L82" s="143"/>
      <c r="M82" s="143"/>
    </row>
    <row r="83" spans="1:13" s="19" customFormat="1" ht="15.95" customHeight="1" thickBot="1" x14ac:dyDescent="0.25">
      <c r="A83" s="99">
        <v>44041</v>
      </c>
      <c r="B83" s="30" t="s">
        <v>394</v>
      </c>
      <c r="C83" s="30" t="s">
        <v>468</v>
      </c>
      <c r="D83" s="28" t="s">
        <v>540</v>
      </c>
      <c r="E83" s="28" t="s">
        <v>194</v>
      </c>
      <c r="F83" s="28" t="s">
        <v>304</v>
      </c>
      <c r="G83" s="28" t="s">
        <v>375</v>
      </c>
      <c r="H83" s="28" t="s">
        <v>395</v>
      </c>
      <c r="I83" s="34">
        <v>3321459</v>
      </c>
      <c r="J83" s="114" t="s">
        <v>367</v>
      </c>
      <c r="L83" s="143"/>
      <c r="M83" s="143"/>
    </row>
    <row r="84" spans="1:13" ht="17.25" customHeight="1" thickBot="1" x14ac:dyDescent="0.25">
      <c r="A84" s="129" t="s">
        <v>398</v>
      </c>
      <c r="B84" s="130"/>
      <c r="C84" s="130"/>
      <c r="D84" s="130"/>
      <c r="E84" s="130"/>
      <c r="F84" s="130"/>
      <c r="G84" s="130"/>
      <c r="H84" s="72"/>
      <c r="I84" s="161">
        <f>SUM(I11:I83)</f>
        <v>225735651</v>
      </c>
      <c r="J84" s="73"/>
    </row>
    <row r="85" spans="1:13" x14ac:dyDescent="0.2">
      <c r="I85" s="116"/>
    </row>
    <row r="86" spans="1:13" x14ac:dyDescent="0.2">
      <c r="A86" s="132"/>
      <c r="B86" s="127"/>
      <c r="C86" s="127"/>
      <c r="D86" s="127"/>
      <c r="E86" s="127"/>
      <c r="F86" s="133"/>
      <c r="G86" s="127"/>
      <c r="H86" s="39"/>
      <c r="I86" s="117"/>
      <c r="J86" s="19"/>
    </row>
    <row r="87" spans="1:13" ht="14.1" customHeight="1" x14ac:dyDescent="0.2">
      <c r="A87" s="200"/>
      <c r="B87" s="200"/>
      <c r="C87" s="200"/>
      <c r="D87" s="200"/>
      <c r="E87" s="200"/>
      <c r="F87" s="200"/>
      <c r="G87" s="200"/>
      <c r="H87" s="200"/>
      <c r="I87" s="200"/>
      <c r="J87" s="200"/>
    </row>
    <row r="88" spans="1:13" s="106" customFormat="1" ht="14.1" customHeight="1" x14ac:dyDescent="0.2">
      <c r="A88" s="200"/>
      <c r="B88" s="200"/>
      <c r="C88" s="200"/>
      <c r="D88" s="200"/>
      <c r="E88" s="200"/>
      <c r="F88" s="200"/>
      <c r="G88" s="200"/>
      <c r="H88" s="200"/>
      <c r="I88" s="200"/>
      <c r="J88" s="200"/>
    </row>
    <row r="89" spans="1:13" ht="13.5" customHeight="1" x14ac:dyDescent="0.2">
      <c r="A89" s="201"/>
      <c r="B89" s="201"/>
      <c r="C89" s="201"/>
      <c r="D89" s="201"/>
      <c r="E89" s="201"/>
      <c r="F89" s="201"/>
      <c r="G89" s="201"/>
      <c r="H89" s="201"/>
      <c r="I89" s="201"/>
      <c r="J89" s="201"/>
    </row>
    <row r="90" spans="1:13" ht="13.5" customHeight="1" x14ac:dyDescent="0.2">
      <c r="A90" s="201"/>
      <c r="B90" s="201"/>
      <c r="C90" s="201"/>
      <c r="D90" s="201"/>
      <c r="E90" s="201"/>
      <c r="F90" s="201"/>
      <c r="G90" s="201"/>
      <c r="H90" s="201"/>
      <c r="I90" s="201"/>
      <c r="J90" s="201"/>
    </row>
    <row r="91" spans="1:13" ht="13.5" customHeight="1" x14ac:dyDescent="0.2">
      <c r="A91" s="134"/>
      <c r="B91" s="134"/>
      <c r="C91" s="134"/>
      <c r="D91" s="134"/>
      <c r="E91" s="134"/>
      <c r="F91" s="134"/>
      <c r="G91" s="134"/>
      <c r="H91" s="108"/>
      <c r="I91" s="108"/>
      <c r="J91" s="108"/>
    </row>
    <row r="92" spans="1:13" s="19" customFormat="1" ht="12.95" customHeight="1" x14ac:dyDescent="0.2">
      <c r="A92" s="199"/>
      <c r="B92" s="199"/>
      <c r="C92" s="199"/>
      <c r="D92" s="199"/>
      <c r="E92" s="199"/>
      <c r="F92" s="199"/>
      <c r="G92" s="199"/>
      <c r="H92" s="199"/>
      <c r="I92" s="199"/>
      <c r="J92" s="199"/>
    </row>
    <row r="95" spans="1:13" x14ac:dyDescent="0.2">
      <c r="G95" s="135"/>
      <c r="H95" s="115"/>
    </row>
    <row r="96" spans="1:13" x14ac:dyDescent="0.2">
      <c r="G96" s="135"/>
      <c r="H96" s="115"/>
      <c r="I96" s="116"/>
    </row>
    <row r="98" spans="1:9" x14ac:dyDescent="0.2">
      <c r="I98" s="116"/>
    </row>
    <row r="105" spans="1:9" x14ac:dyDescent="0.2">
      <c r="A105" s="131" t="s">
        <v>85</v>
      </c>
    </row>
  </sheetData>
  <sortState ref="A11:J83">
    <sortCondition ref="A11:A83"/>
    <sortCondition ref="D11:D83"/>
    <sortCondition ref="F11:F83"/>
  </sortState>
  <mergeCells count="5">
    <mergeCell ref="A87:J87"/>
    <mergeCell ref="A88:J88"/>
    <mergeCell ref="A89:J89"/>
    <mergeCell ref="A90:J90"/>
    <mergeCell ref="A92:J92"/>
  </mergeCells>
  <printOptions horizontalCentered="1"/>
  <pageMargins left="0" right="0.75" top="0.5" bottom="0" header="0.5" footer="0.5"/>
  <pageSetup scale="54" fitToHeight="10" orientation="landscape" r:id="rId1"/>
  <headerFooter alignWithMargins="0">
    <oddFooter>&amp;L&amp;G</oddFooter>
  </headerFooter>
  <rowBreaks count="1" manualBreakCount="1">
    <brk id="55" max="9" man="1"/>
  </rowBreaks>
  <drawing r:id="rId2"/>
  <legacyDrawingHF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0"/>
  <sheetViews>
    <sheetView workbookViewId="0"/>
  </sheetViews>
  <sheetFormatPr defaultColWidth="9.140625" defaultRowHeight="12.75" x14ac:dyDescent="0.2"/>
  <cols>
    <col min="1" max="1" width="17.85546875" style="131" customWidth="1"/>
    <col min="2" max="2" width="34.7109375" style="131" customWidth="1"/>
    <col min="3" max="3" width="34" style="131" bestFit="1" customWidth="1"/>
    <col min="4" max="4" width="15" style="131" customWidth="1"/>
    <col min="5" max="5" width="14" style="131" customWidth="1"/>
    <col min="6" max="6" width="19" style="131" bestFit="1" customWidth="1"/>
    <col min="7" max="7" width="22.5703125" style="131" customWidth="1"/>
    <col min="8" max="8" width="28" style="38" customWidth="1"/>
    <col min="9" max="9" width="17" style="38" bestFit="1" customWidth="1"/>
    <col min="10" max="10" width="11.140625" style="38" bestFit="1" customWidth="1"/>
    <col min="11" max="11" width="9.140625" style="38"/>
    <col min="12" max="12" width="10.140625" style="38" bestFit="1" customWidth="1"/>
    <col min="13" max="16384" width="9.140625" style="38"/>
  </cols>
  <sheetData>
    <row r="1" spans="1:13" ht="12.75" customHeight="1" x14ac:dyDescent="0.2">
      <c r="A1" s="126" t="s">
        <v>0</v>
      </c>
      <c r="B1" s="127"/>
      <c r="C1" s="127"/>
      <c r="D1" s="127"/>
      <c r="E1" s="127"/>
      <c r="F1" s="127"/>
      <c r="G1" s="127"/>
      <c r="H1" s="1"/>
      <c r="I1" s="1"/>
    </row>
    <row r="2" spans="1:13" ht="12.75" customHeight="1" x14ac:dyDescent="0.2">
      <c r="A2" s="126" t="s">
        <v>60</v>
      </c>
      <c r="B2" s="127"/>
      <c r="C2" s="127"/>
      <c r="D2" s="127"/>
      <c r="E2" s="127"/>
      <c r="F2" s="127"/>
      <c r="G2" s="127"/>
      <c r="H2" s="1"/>
      <c r="I2" s="1"/>
    </row>
    <row r="3" spans="1:13" ht="12.75" customHeight="1" x14ac:dyDescent="0.2">
      <c r="A3" s="126" t="s">
        <v>247</v>
      </c>
      <c r="B3" s="127"/>
      <c r="C3" s="127"/>
      <c r="D3" s="127"/>
      <c r="E3" s="127"/>
      <c r="F3" s="127"/>
      <c r="G3" s="127"/>
      <c r="H3" s="1"/>
      <c r="I3" s="1"/>
    </row>
    <row r="4" spans="1:13" ht="12.75" customHeight="1" x14ac:dyDescent="0.2">
      <c r="A4" s="126" t="s">
        <v>57</v>
      </c>
      <c r="B4" s="127"/>
      <c r="C4" s="127"/>
      <c r="D4" s="127"/>
      <c r="E4" s="127"/>
      <c r="F4" s="127"/>
      <c r="G4" s="127"/>
      <c r="H4" s="1"/>
      <c r="I4" s="1"/>
    </row>
    <row r="5" spans="1:13" ht="12.75" customHeight="1" x14ac:dyDescent="0.2">
      <c r="A5" s="126" t="s">
        <v>67</v>
      </c>
      <c r="B5" s="127"/>
      <c r="C5" s="127"/>
      <c r="D5" s="127"/>
      <c r="E5" s="127"/>
      <c r="F5" s="127"/>
      <c r="G5" s="127"/>
      <c r="H5" s="1"/>
      <c r="I5" s="1"/>
    </row>
    <row r="6" spans="1:13" ht="12.75" customHeight="1" x14ac:dyDescent="0.2">
      <c r="A6" s="126" t="s">
        <v>11</v>
      </c>
      <c r="B6" s="127"/>
      <c r="C6" s="127"/>
      <c r="D6" s="127"/>
      <c r="E6" s="127"/>
      <c r="F6" s="127"/>
      <c r="G6" s="127"/>
      <c r="H6" s="1"/>
      <c r="I6" s="1"/>
    </row>
    <row r="7" spans="1:13" ht="12.75" customHeight="1" x14ac:dyDescent="0.2">
      <c r="A7" s="127"/>
      <c r="B7" s="127"/>
      <c r="C7" s="127"/>
      <c r="D7" s="127"/>
      <c r="E7" s="127"/>
      <c r="F7" s="127"/>
      <c r="G7" s="127"/>
      <c r="H7" s="1"/>
      <c r="I7" s="1"/>
    </row>
    <row r="8" spans="1:13" ht="24" customHeight="1" x14ac:dyDescent="0.2">
      <c r="A8" s="149" t="s">
        <v>12</v>
      </c>
      <c r="B8" s="146"/>
      <c r="C8" s="146"/>
      <c r="D8" s="146"/>
      <c r="E8" s="146"/>
      <c r="F8" s="146"/>
      <c r="G8" s="146"/>
      <c r="H8" s="146"/>
      <c r="I8" s="146"/>
      <c r="J8" s="146"/>
    </row>
    <row r="9" spans="1:13" ht="13.5" thickBot="1" x14ac:dyDescent="0.25">
      <c r="A9" s="128"/>
      <c r="B9" s="128"/>
      <c r="C9" s="128"/>
      <c r="D9" s="128"/>
      <c r="E9" s="128"/>
      <c r="F9" s="128"/>
      <c r="G9" s="128"/>
      <c r="H9" s="1"/>
      <c r="I9" s="1"/>
      <c r="J9" s="111" t="s">
        <v>447</v>
      </c>
    </row>
    <row r="10" spans="1:13" ht="43.5" customHeight="1" thickBot="1" x14ac:dyDescent="0.25">
      <c r="A10" s="158" t="s">
        <v>25</v>
      </c>
      <c r="B10" s="159" t="s">
        <v>4</v>
      </c>
      <c r="C10" s="159" t="s">
        <v>52</v>
      </c>
      <c r="D10" s="159" t="s">
        <v>21</v>
      </c>
      <c r="E10" s="159" t="s">
        <v>107</v>
      </c>
      <c r="F10" s="159" t="s">
        <v>26</v>
      </c>
      <c r="G10" s="159" t="s">
        <v>3</v>
      </c>
      <c r="H10" s="159" t="s">
        <v>27</v>
      </c>
      <c r="I10" s="159" t="s">
        <v>73</v>
      </c>
      <c r="J10" s="160" t="s">
        <v>32</v>
      </c>
    </row>
    <row r="11" spans="1:13" s="19" customFormat="1" ht="15.95" customHeight="1" x14ac:dyDescent="0.2">
      <c r="A11" s="99">
        <v>43831</v>
      </c>
      <c r="B11" s="30" t="s">
        <v>444</v>
      </c>
      <c r="C11" s="30" t="s">
        <v>486</v>
      </c>
      <c r="D11" s="28" t="s">
        <v>473</v>
      </c>
      <c r="E11" s="28" t="s">
        <v>108</v>
      </c>
      <c r="F11" s="28" t="s">
        <v>81</v>
      </c>
      <c r="G11" s="28" t="s">
        <v>483</v>
      </c>
      <c r="H11" s="28" t="s">
        <v>442</v>
      </c>
      <c r="I11" s="34">
        <v>3650720</v>
      </c>
      <c r="J11" s="114"/>
      <c r="L11" s="143"/>
      <c r="M11" s="143"/>
    </row>
    <row r="12" spans="1:13" s="19" customFormat="1" ht="15.95" customHeight="1" x14ac:dyDescent="0.2">
      <c r="A12" s="99">
        <v>43833</v>
      </c>
      <c r="B12" s="30" t="s">
        <v>444</v>
      </c>
      <c r="C12" s="30" t="s">
        <v>445</v>
      </c>
      <c r="D12" s="28" t="s">
        <v>441</v>
      </c>
      <c r="E12" s="28" t="s">
        <v>194</v>
      </c>
      <c r="F12" s="28" t="s">
        <v>113</v>
      </c>
      <c r="G12" s="28" t="s">
        <v>433</v>
      </c>
      <c r="H12" s="28" t="s">
        <v>442</v>
      </c>
      <c r="I12" s="34">
        <v>3648520</v>
      </c>
      <c r="J12" s="114" t="s">
        <v>367</v>
      </c>
      <c r="L12" s="143"/>
      <c r="M12" s="143"/>
    </row>
    <row r="13" spans="1:13" s="19" customFormat="1" ht="15.95" customHeight="1" x14ac:dyDescent="0.2">
      <c r="A13" s="99">
        <v>43835</v>
      </c>
      <c r="B13" s="30" t="s">
        <v>444</v>
      </c>
      <c r="C13" s="30" t="s">
        <v>445</v>
      </c>
      <c r="D13" s="28" t="s">
        <v>441</v>
      </c>
      <c r="E13" s="28" t="s">
        <v>194</v>
      </c>
      <c r="F13" s="28" t="s">
        <v>197</v>
      </c>
      <c r="G13" s="28" t="s">
        <v>248</v>
      </c>
      <c r="H13" s="28" t="s">
        <v>442</v>
      </c>
      <c r="I13" s="34">
        <v>2896786</v>
      </c>
      <c r="J13" s="114" t="s">
        <v>367</v>
      </c>
      <c r="L13" s="143"/>
      <c r="M13" s="143"/>
    </row>
    <row r="14" spans="1:13" s="19" customFormat="1" ht="15.95" customHeight="1" x14ac:dyDescent="0.2">
      <c r="A14" s="99">
        <v>43836</v>
      </c>
      <c r="B14" s="30" t="s">
        <v>444</v>
      </c>
      <c r="C14" s="30" t="s">
        <v>486</v>
      </c>
      <c r="D14" s="28" t="s">
        <v>473</v>
      </c>
      <c r="E14" s="28" t="s">
        <v>108</v>
      </c>
      <c r="F14" s="28" t="s">
        <v>369</v>
      </c>
      <c r="G14" s="28" t="s">
        <v>434</v>
      </c>
      <c r="H14" s="28" t="s">
        <v>442</v>
      </c>
      <c r="I14" s="34">
        <v>3634515</v>
      </c>
      <c r="J14" s="114"/>
      <c r="L14" s="143"/>
      <c r="M14" s="143"/>
    </row>
    <row r="15" spans="1:13" s="19" customFormat="1" ht="15.95" customHeight="1" x14ac:dyDescent="0.2">
      <c r="A15" s="99">
        <v>43838</v>
      </c>
      <c r="B15" s="30" t="s">
        <v>444</v>
      </c>
      <c r="C15" s="30" t="s">
        <v>445</v>
      </c>
      <c r="D15" s="28" t="s">
        <v>441</v>
      </c>
      <c r="E15" s="28" t="s">
        <v>194</v>
      </c>
      <c r="F15" s="28" t="s">
        <v>76</v>
      </c>
      <c r="G15" s="28" t="s">
        <v>256</v>
      </c>
      <c r="H15" s="28" t="s">
        <v>442</v>
      </c>
      <c r="I15" s="34">
        <v>3689343</v>
      </c>
      <c r="J15" s="114" t="s">
        <v>367</v>
      </c>
      <c r="L15" s="143"/>
      <c r="M15" s="143"/>
    </row>
    <row r="16" spans="1:13" s="19" customFormat="1" ht="15.95" customHeight="1" x14ac:dyDescent="0.2">
      <c r="A16" s="99">
        <v>43841</v>
      </c>
      <c r="B16" s="30" t="s">
        <v>444</v>
      </c>
      <c r="C16" s="30" t="s">
        <v>486</v>
      </c>
      <c r="D16" s="28" t="s">
        <v>473</v>
      </c>
      <c r="E16" s="28" t="s">
        <v>108</v>
      </c>
      <c r="F16" s="28" t="s">
        <v>81</v>
      </c>
      <c r="G16" s="28" t="s">
        <v>484</v>
      </c>
      <c r="H16" s="28" t="s">
        <v>442</v>
      </c>
      <c r="I16" s="34">
        <v>3664784</v>
      </c>
      <c r="J16" s="114"/>
      <c r="L16" s="143"/>
      <c r="M16" s="143"/>
    </row>
    <row r="17" spans="1:13" s="19" customFormat="1" ht="15.95" customHeight="1" x14ac:dyDescent="0.2">
      <c r="A17" s="99">
        <v>43848</v>
      </c>
      <c r="B17" s="30" t="s">
        <v>444</v>
      </c>
      <c r="C17" s="30" t="s">
        <v>486</v>
      </c>
      <c r="D17" s="28" t="s">
        <v>473</v>
      </c>
      <c r="E17" s="28" t="s">
        <v>108</v>
      </c>
      <c r="F17" s="28" t="s">
        <v>241</v>
      </c>
      <c r="G17" s="28" t="s">
        <v>373</v>
      </c>
      <c r="H17" s="28" t="s">
        <v>442</v>
      </c>
      <c r="I17" s="34">
        <v>3255183</v>
      </c>
      <c r="J17" s="114"/>
      <c r="L17" s="143"/>
      <c r="M17" s="143"/>
    </row>
    <row r="18" spans="1:13" s="19" customFormat="1" ht="15.95" customHeight="1" x14ac:dyDescent="0.2">
      <c r="A18" s="99">
        <v>43852</v>
      </c>
      <c r="B18" s="30" t="s">
        <v>444</v>
      </c>
      <c r="C18" s="30" t="s">
        <v>486</v>
      </c>
      <c r="D18" s="28" t="s">
        <v>473</v>
      </c>
      <c r="E18" s="28" t="s">
        <v>108</v>
      </c>
      <c r="F18" s="28" t="s">
        <v>124</v>
      </c>
      <c r="G18" s="28" t="s">
        <v>485</v>
      </c>
      <c r="H18" s="28" t="s">
        <v>442</v>
      </c>
      <c r="I18" s="34">
        <v>3787050</v>
      </c>
      <c r="J18" s="114"/>
      <c r="L18" s="143"/>
      <c r="M18" s="143"/>
    </row>
    <row r="19" spans="1:13" s="19" customFormat="1" ht="15.95" customHeight="1" x14ac:dyDescent="0.2">
      <c r="A19" s="99">
        <v>43852</v>
      </c>
      <c r="B19" s="30" t="s">
        <v>444</v>
      </c>
      <c r="C19" s="30" t="s">
        <v>445</v>
      </c>
      <c r="D19" s="28" t="s">
        <v>441</v>
      </c>
      <c r="E19" s="28" t="s">
        <v>194</v>
      </c>
      <c r="F19" s="28" t="s">
        <v>116</v>
      </c>
      <c r="G19" s="28" t="s">
        <v>435</v>
      </c>
      <c r="H19" s="28" t="s">
        <v>442</v>
      </c>
      <c r="I19" s="34">
        <v>3322674</v>
      </c>
      <c r="J19" s="114" t="s">
        <v>367</v>
      </c>
      <c r="L19" s="143"/>
      <c r="M19" s="143"/>
    </row>
    <row r="20" spans="1:13" s="19" customFormat="1" ht="15.95" customHeight="1" x14ac:dyDescent="0.2">
      <c r="A20" s="99">
        <v>43855</v>
      </c>
      <c r="B20" s="30" t="s">
        <v>444</v>
      </c>
      <c r="C20" s="30" t="s">
        <v>486</v>
      </c>
      <c r="D20" s="28" t="s">
        <v>473</v>
      </c>
      <c r="E20" s="28" t="s">
        <v>108</v>
      </c>
      <c r="F20" s="28" t="s">
        <v>109</v>
      </c>
      <c r="G20" s="28" t="s">
        <v>145</v>
      </c>
      <c r="H20" s="28" t="s">
        <v>442</v>
      </c>
      <c r="I20" s="34">
        <v>3297193</v>
      </c>
      <c r="J20" s="114"/>
      <c r="L20" s="143"/>
      <c r="M20" s="143"/>
    </row>
    <row r="21" spans="1:13" s="19" customFormat="1" ht="15.95" customHeight="1" x14ac:dyDescent="0.2">
      <c r="A21" s="99">
        <v>43857</v>
      </c>
      <c r="B21" s="30" t="s">
        <v>444</v>
      </c>
      <c r="C21" s="30" t="s">
        <v>486</v>
      </c>
      <c r="D21" s="28" t="s">
        <v>473</v>
      </c>
      <c r="E21" s="28" t="s">
        <v>108</v>
      </c>
      <c r="F21" s="28" t="s">
        <v>124</v>
      </c>
      <c r="G21" s="28" t="s">
        <v>216</v>
      </c>
      <c r="H21" s="28" t="s">
        <v>442</v>
      </c>
      <c r="I21" s="34">
        <v>3289421</v>
      </c>
      <c r="J21" s="114"/>
      <c r="L21" s="143"/>
      <c r="M21" s="143"/>
    </row>
    <row r="22" spans="1:13" s="19" customFormat="1" ht="15.95" customHeight="1" x14ac:dyDescent="0.2">
      <c r="A22" s="99">
        <v>43860</v>
      </c>
      <c r="B22" s="30" t="s">
        <v>444</v>
      </c>
      <c r="C22" s="30" t="s">
        <v>486</v>
      </c>
      <c r="D22" s="28" t="s">
        <v>473</v>
      </c>
      <c r="E22" s="28" t="s">
        <v>108</v>
      </c>
      <c r="F22" s="28" t="s">
        <v>241</v>
      </c>
      <c r="G22" s="28" t="s">
        <v>205</v>
      </c>
      <c r="H22" s="28" t="s">
        <v>442</v>
      </c>
      <c r="I22" s="34">
        <v>3266883</v>
      </c>
      <c r="J22" s="114"/>
      <c r="L22" s="143"/>
      <c r="M22" s="143"/>
    </row>
    <row r="23" spans="1:13" s="19" customFormat="1" ht="15.95" customHeight="1" x14ac:dyDescent="0.2">
      <c r="A23" s="99">
        <v>43862</v>
      </c>
      <c r="B23" s="30" t="s">
        <v>444</v>
      </c>
      <c r="C23" s="30" t="s">
        <v>486</v>
      </c>
      <c r="D23" s="28" t="s">
        <v>473</v>
      </c>
      <c r="E23" s="28" t="s">
        <v>108</v>
      </c>
      <c r="F23" s="28" t="s">
        <v>81</v>
      </c>
      <c r="G23" s="28" t="s">
        <v>453</v>
      </c>
      <c r="H23" s="28" t="s">
        <v>442</v>
      </c>
      <c r="I23" s="34">
        <v>3755567</v>
      </c>
      <c r="J23" s="114"/>
      <c r="L23" s="143"/>
      <c r="M23" s="143"/>
    </row>
    <row r="24" spans="1:13" s="19" customFormat="1" ht="15.95" customHeight="1" x14ac:dyDescent="0.2">
      <c r="A24" s="99">
        <v>43864</v>
      </c>
      <c r="B24" s="30" t="s">
        <v>444</v>
      </c>
      <c r="C24" s="30" t="s">
        <v>486</v>
      </c>
      <c r="D24" s="28" t="s">
        <v>473</v>
      </c>
      <c r="E24" s="28" t="s">
        <v>108</v>
      </c>
      <c r="F24" s="28" t="s">
        <v>241</v>
      </c>
      <c r="G24" s="28" t="s">
        <v>498</v>
      </c>
      <c r="H24" s="28" t="s">
        <v>442</v>
      </c>
      <c r="I24" s="34">
        <v>3700603</v>
      </c>
      <c r="J24" s="114"/>
      <c r="L24" s="143"/>
      <c r="M24" s="143"/>
    </row>
    <row r="25" spans="1:13" s="19" customFormat="1" ht="15.95" customHeight="1" x14ac:dyDescent="0.2">
      <c r="A25" s="99">
        <v>43866</v>
      </c>
      <c r="B25" s="30" t="s">
        <v>444</v>
      </c>
      <c r="C25" s="30" t="s">
        <v>486</v>
      </c>
      <c r="D25" s="28" t="s">
        <v>473</v>
      </c>
      <c r="E25" s="28" t="s">
        <v>108</v>
      </c>
      <c r="F25" s="28" t="s">
        <v>109</v>
      </c>
      <c r="G25" s="28" t="s">
        <v>281</v>
      </c>
      <c r="H25" s="28" t="s">
        <v>442</v>
      </c>
      <c r="I25" s="34">
        <v>3857167</v>
      </c>
      <c r="J25" s="114"/>
      <c r="L25" s="143"/>
      <c r="M25" s="143"/>
    </row>
    <row r="26" spans="1:13" s="19" customFormat="1" ht="15.95" customHeight="1" x14ac:dyDescent="0.2">
      <c r="A26" s="99">
        <v>43870</v>
      </c>
      <c r="B26" s="30" t="s">
        <v>444</v>
      </c>
      <c r="C26" s="30" t="s">
        <v>486</v>
      </c>
      <c r="D26" s="28" t="s">
        <v>473</v>
      </c>
      <c r="E26" s="28" t="s">
        <v>108</v>
      </c>
      <c r="F26" s="28" t="s">
        <v>177</v>
      </c>
      <c r="G26" s="28" t="s">
        <v>392</v>
      </c>
      <c r="H26" s="28" t="s">
        <v>442</v>
      </c>
      <c r="I26" s="34">
        <v>3592633</v>
      </c>
      <c r="J26" s="114"/>
      <c r="L26" s="143"/>
      <c r="M26" s="143"/>
    </row>
    <row r="27" spans="1:13" s="19" customFormat="1" ht="15.95" customHeight="1" x14ac:dyDescent="0.2">
      <c r="A27" s="99">
        <v>43872</v>
      </c>
      <c r="B27" s="30" t="s">
        <v>444</v>
      </c>
      <c r="C27" s="30" t="s">
        <v>486</v>
      </c>
      <c r="D27" s="28" t="s">
        <v>473</v>
      </c>
      <c r="E27" s="28" t="s">
        <v>108</v>
      </c>
      <c r="F27" s="28" t="s">
        <v>124</v>
      </c>
      <c r="G27" s="28" t="s">
        <v>499</v>
      </c>
      <c r="H27" s="28" t="s">
        <v>442</v>
      </c>
      <c r="I27" s="34">
        <v>3523666</v>
      </c>
      <c r="J27" s="114"/>
      <c r="L27" s="143"/>
      <c r="M27" s="143"/>
    </row>
    <row r="28" spans="1:13" s="19" customFormat="1" ht="15.95" customHeight="1" x14ac:dyDescent="0.2">
      <c r="A28" s="99">
        <v>43877</v>
      </c>
      <c r="B28" s="30" t="s">
        <v>444</v>
      </c>
      <c r="C28" s="30" t="s">
        <v>445</v>
      </c>
      <c r="D28" s="28" t="s">
        <v>441</v>
      </c>
      <c r="E28" s="28" t="s">
        <v>194</v>
      </c>
      <c r="F28" s="28" t="s">
        <v>197</v>
      </c>
      <c r="G28" s="28" t="s">
        <v>248</v>
      </c>
      <c r="H28" s="28" t="s">
        <v>442</v>
      </c>
      <c r="I28" s="34">
        <v>2928372</v>
      </c>
      <c r="J28" s="114" t="s">
        <v>70</v>
      </c>
      <c r="L28" s="143"/>
      <c r="M28" s="143"/>
    </row>
    <row r="29" spans="1:13" s="19" customFormat="1" ht="15.95" customHeight="1" x14ac:dyDescent="0.2">
      <c r="A29" s="99">
        <v>43878</v>
      </c>
      <c r="B29" s="30" t="s">
        <v>444</v>
      </c>
      <c r="C29" s="30" t="s">
        <v>486</v>
      </c>
      <c r="D29" s="28" t="s">
        <v>473</v>
      </c>
      <c r="E29" s="28" t="s">
        <v>108</v>
      </c>
      <c r="F29" s="28" t="s">
        <v>109</v>
      </c>
      <c r="G29" s="28" t="s">
        <v>244</v>
      </c>
      <c r="H29" s="28" t="s">
        <v>442</v>
      </c>
      <c r="I29" s="34">
        <v>3425803</v>
      </c>
      <c r="J29" s="114"/>
      <c r="L29" s="143"/>
      <c r="M29" s="143"/>
    </row>
    <row r="30" spans="1:13" s="19" customFormat="1" ht="15.95" customHeight="1" x14ac:dyDescent="0.2">
      <c r="A30" s="99">
        <v>43881</v>
      </c>
      <c r="B30" s="30" t="s">
        <v>444</v>
      </c>
      <c r="C30" s="30" t="s">
        <v>486</v>
      </c>
      <c r="D30" s="28" t="s">
        <v>473</v>
      </c>
      <c r="E30" s="28" t="s">
        <v>108</v>
      </c>
      <c r="F30" s="28" t="s">
        <v>81</v>
      </c>
      <c r="G30" s="28" t="s">
        <v>500</v>
      </c>
      <c r="H30" s="28" t="s">
        <v>442</v>
      </c>
      <c r="I30" s="34">
        <v>2917214</v>
      </c>
      <c r="J30" s="114"/>
      <c r="L30" s="143"/>
      <c r="M30" s="143"/>
    </row>
    <row r="31" spans="1:13" s="19" customFormat="1" ht="15.95" customHeight="1" x14ac:dyDescent="0.2">
      <c r="A31" s="99">
        <v>43883</v>
      </c>
      <c r="B31" s="30" t="s">
        <v>444</v>
      </c>
      <c r="C31" s="30" t="s">
        <v>486</v>
      </c>
      <c r="D31" s="28" t="s">
        <v>473</v>
      </c>
      <c r="E31" s="28" t="s">
        <v>108</v>
      </c>
      <c r="F31" s="28" t="s">
        <v>197</v>
      </c>
      <c r="G31" s="28" t="s">
        <v>467</v>
      </c>
      <c r="H31" s="28" t="s">
        <v>442</v>
      </c>
      <c r="I31" s="34">
        <v>3698792</v>
      </c>
      <c r="J31" s="114"/>
      <c r="L31" s="143"/>
      <c r="M31" s="143"/>
    </row>
    <row r="32" spans="1:13" s="19" customFormat="1" ht="15.95" customHeight="1" x14ac:dyDescent="0.2">
      <c r="A32" s="99">
        <v>43886</v>
      </c>
      <c r="B32" s="30" t="s">
        <v>444</v>
      </c>
      <c r="C32" s="30" t="s">
        <v>486</v>
      </c>
      <c r="D32" s="28" t="s">
        <v>473</v>
      </c>
      <c r="E32" s="28" t="s">
        <v>108</v>
      </c>
      <c r="F32" s="28" t="s">
        <v>81</v>
      </c>
      <c r="G32" s="28" t="s">
        <v>474</v>
      </c>
      <c r="H32" s="28" t="s">
        <v>442</v>
      </c>
      <c r="I32" s="34">
        <v>3768464</v>
      </c>
      <c r="J32" s="114"/>
      <c r="L32" s="143"/>
      <c r="M32" s="143"/>
    </row>
    <row r="33" spans="1:13" s="19" customFormat="1" ht="15.95" customHeight="1" x14ac:dyDescent="0.2">
      <c r="A33" s="99">
        <v>43889</v>
      </c>
      <c r="B33" s="30" t="s">
        <v>444</v>
      </c>
      <c r="C33" s="30" t="s">
        <v>486</v>
      </c>
      <c r="D33" s="28" t="s">
        <v>473</v>
      </c>
      <c r="E33" s="28" t="s">
        <v>108</v>
      </c>
      <c r="F33" s="28" t="s">
        <v>286</v>
      </c>
      <c r="G33" s="28" t="s">
        <v>145</v>
      </c>
      <c r="H33" s="28" t="s">
        <v>442</v>
      </c>
      <c r="I33" s="34">
        <v>3302500</v>
      </c>
      <c r="J33" s="114"/>
      <c r="L33" s="143"/>
      <c r="M33" s="143"/>
    </row>
    <row r="34" spans="1:13" s="19" customFormat="1" ht="15.95" customHeight="1" x14ac:dyDescent="0.2">
      <c r="A34" s="99">
        <v>43893</v>
      </c>
      <c r="B34" s="30" t="s">
        <v>444</v>
      </c>
      <c r="C34" s="30" t="s">
        <v>486</v>
      </c>
      <c r="D34" s="28" t="s">
        <v>473</v>
      </c>
      <c r="E34" s="28" t="s">
        <v>108</v>
      </c>
      <c r="F34" s="28" t="s">
        <v>124</v>
      </c>
      <c r="G34" s="28" t="s">
        <v>498</v>
      </c>
      <c r="H34" s="28" t="s">
        <v>442</v>
      </c>
      <c r="I34" s="34">
        <v>3700617</v>
      </c>
      <c r="J34" s="114"/>
      <c r="L34" s="143"/>
      <c r="M34" s="143"/>
    </row>
    <row r="35" spans="1:13" s="19" customFormat="1" ht="15.95" customHeight="1" x14ac:dyDescent="0.2">
      <c r="A35" s="99">
        <v>43894</v>
      </c>
      <c r="B35" s="30" t="s">
        <v>444</v>
      </c>
      <c r="C35" s="30" t="s">
        <v>486</v>
      </c>
      <c r="D35" s="28" t="s">
        <v>473</v>
      </c>
      <c r="E35" s="28" t="s">
        <v>108</v>
      </c>
      <c r="F35" s="28" t="s">
        <v>204</v>
      </c>
      <c r="G35" s="28" t="s">
        <v>235</v>
      </c>
      <c r="H35" s="28" t="s">
        <v>442</v>
      </c>
      <c r="I35" s="34">
        <v>3315945</v>
      </c>
      <c r="J35" s="114"/>
      <c r="L35" s="143"/>
      <c r="M35" s="143"/>
    </row>
    <row r="36" spans="1:13" s="19" customFormat="1" ht="15.95" customHeight="1" x14ac:dyDescent="0.2">
      <c r="A36" s="99">
        <v>43897</v>
      </c>
      <c r="B36" s="30" t="s">
        <v>444</v>
      </c>
      <c r="C36" s="30" t="s">
        <v>486</v>
      </c>
      <c r="D36" s="28" t="s">
        <v>473</v>
      </c>
      <c r="E36" s="28" t="s">
        <v>108</v>
      </c>
      <c r="F36" s="28" t="s">
        <v>81</v>
      </c>
      <c r="G36" s="28" t="s">
        <v>483</v>
      </c>
      <c r="H36" s="28" t="s">
        <v>442</v>
      </c>
      <c r="I36" s="34">
        <v>3693268</v>
      </c>
      <c r="J36" s="114"/>
      <c r="L36" s="143"/>
      <c r="M36" s="143"/>
    </row>
    <row r="37" spans="1:13" s="19" customFormat="1" ht="15.95" customHeight="1" x14ac:dyDescent="0.2">
      <c r="A37" s="99">
        <v>43898</v>
      </c>
      <c r="B37" s="30" t="s">
        <v>444</v>
      </c>
      <c r="C37" s="30" t="s">
        <v>486</v>
      </c>
      <c r="D37" s="28" t="s">
        <v>473</v>
      </c>
      <c r="E37" s="28" t="s">
        <v>108</v>
      </c>
      <c r="F37" s="28" t="s">
        <v>221</v>
      </c>
      <c r="G37" s="28" t="s">
        <v>392</v>
      </c>
      <c r="H37" s="28" t="s">
        <v>442</v>
      </c>
      <c r="I37" s="34">
        <v>3197074</v>
      </c>
      <c r="J37" s="114"/>
      <c r="L37" s="143"/>
      <c r="M37" s="143"/>
    </row>
    <row r="38" spans="1:13" s="19" customFormat="1" ht="15.95" customHeight="1" x14ac:dyDescent="0.2">
      <c r="A38" s="99">
        <v>43903</v>
      </c>
      <c r="B38" s="30" t="s">
        <v>444</v>
      </c>
      <c r="C38" s="30" t="s">
        <v>486</v>
      </c>
      <c r="D38" s="28" t="s">
        <v>473</v>
      </c>
      <c r="E38" s="28" t="s">
        <v>108</v>
      </c>
      <c r="F38" s="28" t="s">
        <v>241</v>
      </c>
      <c r="G38" s="28" t="s">
        <v>281</v>
      </c>
      <c r="H38" s="28" t="s">
        <v>442</v>
      </c>
      <c r="I38" s="34">
        <v>3746527</v>
      </c>
      <c r="J38" s="114"/>
      <c r="L38" s="143"/>
      <c r="M38" s="143"/>
    </row>
    <row r="39" spans="1:13" s="19" customFormat="1" ht="15.95" customHeight="1" x14ac:dyDescent="0.2">
      <c r="A39" s="99">
        <v>43904</v>
      </c>
      <c r="B39" s="30" t="s">
        <v>444</v>
      </c>
      <c r="C39" s="30" t="s">
        <v>445</v>
      </c>
      <c r="D39" s="28" t="s">
        <v>441</v>
      </c>
      <c r="E39" s="28" t="s">
        <v>194</v>
      </c>
      <c r="F39" s="28" t="s">
        <v>333</v>
      </c>
      <c r="G39" s="28" t="s">
        <v>513</v>
      </c>
      <c r="H39" s="28" t="s">
        <v>442</v>
      </c>
      <c r="I39" s="34">
        <v>3783287</v>
      </c>
      <c r="J39" s="114" t="s">
        <v>367</v>
      </c>
      <c r="L39" s="143"/>
      <c r="M39" s="143"/>
    </row>
    <row r="40" spans="1:13" s="19" customFormat="1" ht="15.95" customHeight="1" x14ac:dyDescent="0.2">
      <c r="A40" s="99">
        <v>43907</v>
      </c>
      <c r="B40" s="30" t="s">
        <v>444</v>
      </c>
      <c r="C40" s="30" t="s">
        <v>486</v>
      </c>
      <c r="D40" s="28" t="s">
        <v>473</v>
      </c>
      <c r="E40" s="28" t="s">
        <v>108</v>
      </c>
      <c r="F40" s="28" t="s">
        <v>81</v>
      </c>
      <c r="G40" s="28" t="s">
        <v>499</v>
      </c>
      <c r="H40" s="28" t="s">
        <v>442</v>
      </c>
      <c r="I40" s="34">
        <v>3535200</v>
      </c>
      <c r="J40" s="114"/>
      <c r="L40" s="143"/>
      <c r="M40" s="143"/>
    </row>
    <row r="41" spans="1:13" s="19" customFormat="1" ht="15.95" customHeight="1" x14ac:dyDescent="0.2">
      <c r="A41" s="99">
        <v>43911</v>
      </c>
      <c r="B41" s="30" t="s">
        <v>444</v>
      </c>
      <c r="C41" s="30" t="s">
        <v>486</v>
      </c>
      <c r="D41" s="28" t="s">
        <v>473</v>
      </c>
      <c r="E41" s="28" t="s">
        <v>108</v>
      </c>
      <c r="F41" s="28" t="s">
        <v>72</v>
      </c>
      <c r="G41" s="28" t="s">
        <v>514</v>
      </c>
      <c r="H41" s="28" t="s">
        <v>442</v>
      </c>
      <c r="I41" s="34">
        <v>3709702</v>
      </c>
      <c r="J41" s="114"/>
      <c r="L41" s="143"/>
      <c r="M41" s="143"/>
    </row>
    <row r="42" spans="1:13" s="19" customFormat="1" ht="15.95" customHeight="1" x14ac:dyDescent="0.2">
      <c r="A42" s="99">
        <v>43913</v>
      </c>
      <c r="B42" s="30" t="s">
        <v>444</v>
      </c>
      <c r="C42" s="30" t="s">
        <v>486</v>
      </c>
      <c r="D42" s="28" t="s">
        <v>473</v>
      </c>
      <c r="E42" s="28" t="s">
        <v>108</v>
      </c>
      <c r="F42" s="28" t="s">
        <v>197</v>
      </c>
      <c r="G42" s="28" t="s">
        <v>278</v>
      </c>
      <c r="H42" s="28" t="s">
        <v>442</v>
      </c>
      <c r="I42" s="34">
        <v>3293118</v>
      </c>
      <c r="J42" s="114"/>
      <c r="L42" s="143"/>
      <c r="M42" s="143"/>
    </row>
    <row r="43" spans="1:13" s="19" customFormat="1" ht="15.95" customHeight="1" x14ac:dyDescent="0.2">
      <c r="A43" s="99">
        <v>43915</v>
      </c>
      <c r="B43" s="30" t="s">
        <v>444</v>
      </c>
      <c r="C43" s="30" t="s">
        <v>486</v>
      </c>
      <c r="D43" s="28" t="s">
        <v>473</v>
      </c>
      <c r="E43" s="28" t="s">
        <v>108</v>
      </c>
      <c r="F43" s="28" t="s">
        <v>81</v>
      </c>
      <c r="G43" s="28" t="s">
        <v>467</v>
      </c>
      <c r="H43" s="28" t="s">
        <v>442</v>
      </c>
      <c r="I43" s="34">
        <v>3701258</v>
      </c>
      <c r="J43" s="114"/>
      <c r="L43" s="143"/>
      <c r="M43" s="143"/>
    </row>
    <row r="44" spans="1:13" s="19" customFormat="1" ht="15.95" customHeight="1" x14ac:dyDescent="0.2">
      <c r="A44" s="99">
        <v>43919</v>
      </c>
      <c r="B44" s="30" t="s">
        <v>444</v>
      </c>
      <c r="C44" s="30" t="s">
        <v>486</v>
      </c>
      <c r="D44" s="28" t="s">
        <v>473</v>
      </c>
      <c r="E44" s="28" t="s">
        <v>108</v>
      </c>
      <c r="F44" s="28" t="s">
        <v>369</v>
      </c>
      <c r="G44" s="28" t="s">
        <v>382</v>
      </c>
      <c r="H44" s="28" t="s">
        <v>442</v>
      </c>
      <c r="I44" s="34">
        <v>3694379</v>
      </c>
      <c r="J44" s="114"/>
      <c r="L44" s="143"/>
      <c r="M44" s="143"/>
    </row>
    <row r="45" spans="1:13" s="19" customFormat="1" ht="15.95" customHeight="1" x14ac:dyDescent="0.2">
      <c r="A45" s="99">
        <v>43920</v>
      </c>
      <c r="B45" s="30" t="s">
        <v>444</v>
      </c>
      <c r="C45" s="30" t="s">
        <v>486</v>
      </c>
      <c r="D45" s="28" t="s">
        <v>473</v>
      </c>
      <c r="E45" s="28" t="s">
        <v>108</v>
      </c>
      <c r="F45" s="28" t="s">
        <v>197</v>
      </c>
      <c r="G45" s="28" t="s">
        <v>484</v>
      </c>
      <c r="H45" s="28" t="s">
        <v>442</v>
      </c>
      <c r="I45" s="34">
        <v>3845122</v>
      </c>
      <c r="J45" s="114"/>
      <c r="L45" s="143"/>
      <c r="M45" s="143"/>
    </row>
    <row r="46" spans="1:13" s="19" customFormat="1" ht="15.95" customHeight="1" x14ac:dyDescent="0.2">
      <c r="A46" s="99">
        <v>43921</v>
      </c>
      <c r="B46" s="30" t="s">
        <v>444</v>
      </c>
      <c r="C46" s="30" t="s">
        <v>486</v>
      </c>
      <c r="D46" s="28" t="s">
        <v>473</v>
      </c>
      <c r="E46" s="28" t="s">
        <v>108</v>
      </c>
      <c r="F46" s="28" t="s">
        <v>72</v>
      </c>
      <c r="G46" s="28" t="s">
        <v>216</v>
      </c>
      <c r="H46" s="28" t="s">
        <v>442</v>
      </c>
      <c r="I46" s="34">
        <v>3286881</v>
      </c>
      <c r="J46" s="114"/>
      <c r="L46" s="143"/>
      <c r="M46" s="143"/>
    </row>
    <row r="47" spans="1:13" s="19" customFormat="1" ht="15.95" customHeight="1" x14ac:dyDescent="0.2">
      <c r="A47" s="99">
        <v>43924</v>
      </c>
      <c r="B47" s="30" t="s">
        <v>444</v>
      </c>
      <c r="C47" s="30" t="s">
        <v>445</v>
      </c>
      <c r="D47" s="28" t="s">
        <v>441</v>
      </c>
      <c r="E47" s="28" t="s">
        <v>194</v>
      </c>
      <c r="F47" s="28" t="s">
        <v>241</v>
      </c>
      <c r="G47" s="28" t="s">
        <v>141</v>
      </c>
      <c r="H47" s="28" t="s">
        <v>442</v>
      </c>
      <c r="I47" s="34">
        <v>2955036</v>
      </c>
      <c r="J47" s="114" t="s">
        <v>196</v>
      </c>
      <c r="L47" s="143"/>
      <c r="M47" s="143"/>
    </row>
    <row r="48" spans="1:13" s="19" customFormat="1" ht="15.95" customHeight="1" x14ac:dyDescent="0.2">
      <c r="A48" s="99">
        <v>43925</v>
      </c>
      <c r="B48" s="30" t="s">
        <v>444</v>
      </c>
      <c r="C48" s="30" t="s">
        <v>486</v>
      </c>
      <c r="D48" s="28" t="s">
        <v>473</v>
      </c>
      <c r="E48" s="28" t="s">
        <v>108</v>
      </c>
      <c r="F48" s="28" t="s">
        <v>333</v>
      </c>
      <c r="G48" s="28" t="s">
        <v>257</v>
      </c>
      <c r="H48" s="28" t="s">
        <v>442</v>
      </c>
      <c r="I48" s="34">
        <v>3697282</v>
      </c>
      <c r="J48" s="114"/>
      <c r="L48" s="143"/>
      <c r="M48" s="143"/>
    </row>
    <row r="49" spans="1:13" s="19" customFormat="1" ht="15.95" customHeight="1" x14ac:dyDescent="0.2">
      <c r="A49" s="99">
        <v>43929</v>
      </c>
      <c r="B49" s="30" t="s">
        <v>444</v>
      </c>
      <c r="C49" s="30" t="s">
        <v>486</v>
      </c>
      <c r="D49" s="28" t="s">
        <v>473</v>
      </c>
      <c r="E49" s="28" t="s">
        <v>108</v>
      </c>
      <c r="F49" s="28" t="s">
        <v>81</v>
      </c>
      <c r="G49" s="28" t="s">
        <v>453</v>
      </c>
      <c r="H49" s="28" t="s">
        <v>442</v>
      </c>
      <c r="I49" s="34">
        <v>3830433</v>
      </c>
      <c r="J49" s="114"/>
      <c r="L49" s="143"/>
      <c r="M49" s="143"/>
    </row>
    <row r="50" spans="1:13" s="19" customFormat="1" ht="15.95" customHeight="1" x14ac:dyDescent="0.2">
      <c r="A50" s="99">
        <v>43930</v>
      </c>
      <c r="B50" s="30" t="s">
        <v>444</v>
      </c>
      <c r="C50" s="30" t="s">
        <v>445</v>
      </c>
      <c r="D50" s="28" t="s">
        <v>441</v>
      </c>
      <c r="E50" s="28" t="s">
        <v>194</v>
      </c>
      <c r="F50" s="28" t="s">
        <v>332</v>
      </c>
      <c r="G50" s="28" t="s">
        <v>335</v>
      </c>
      <c r="H50" s="28" t="s">
        <v>442</v>
      </c>
      <c r="I50" s="34">
        <v>2944627</v>
      </c>
      <c r="J50" s="114" t="s">
        <v>196</v>
      </c>
      <c r="L50" s="143"/>
      <c r="M50" s="143"/>
    </row>
    <row r="51" spans="1:13" s="19" customFormat="1" ht="15.95" customHeight="1" x14ac:dyDescent="0.2">
      <c r="A51" s="99">
        <v>43933</v>
      </c>
      <c r="B51" s="30" t="s">
        <v>444</v>
      </c>
      <c r="C51" s="30" t="s">
        <v>486</v>
      </c>
      <c r="D51" s="28" t="s">
        <v>473</v>
      </c>
      <c r="E51" s="28" t="s">
        <v>108</v>
      </c>
      <c r="F51" s="28" t="s">
        <v>204</v>
      </c>
      <c r="G51" s="28" t="s">
        <v>281</v>
      </c>
      <c r="H51" s="28" t="s">
        <v>442</v>
      </c>
      <c r="I51" s="34">
        <v>3832774</v>
      </c>
      <c r="J51" s="114"/>
      <c r="L51" s="143"/>
      <c r="M51" s="143"/>
    </row>
    <row r="52" spans="1:13" s="19" customFormat="1" ht="15.95" customHeight="1" x14ac:dyDescent="0.2">
      <c r="A52" s="99">
        <v>43940</v>
      </c>
      <c r="B52" s="30" t="s">
        <v>444</v>
      </c>
      <c r="C52" s="30" t="s">
        <v>486</v>
      </c>
      <c r="D52" s="28" t="s">
        <v>473</v>
      </c>
      <c r="E52" s="28" t="s">
        <v>108</v>
      </c>
      <c r="F52" s="28" t="s">
        <v>81</v>
      </c>
      <c r="G52" s="28" t="s">
        <v>485</v>
      </c>
      <c r="H52" s="28" t="s">
        <v>442</v>
      </c>
      <c r="I52" s="34">
        <v>3769587</v>
      </c>
      <c r="J52" s="114"/>
      <c r="L52" s="143"/>
      <c r="M52" s="143"/>
    </row>
    <row r="53" spans="1:13" s="19" customFormat="1" ht="15.95" customHeight="1" x14ac:dyDescent="0.2">
      <c r="A53" s="99">
        <v>43943</v>
      </c>
      <c r="B53" s="30" t="s">
        <v>444</v>
      </c>
      <c r="C53" s="30" t="s">
        <v>445</v>
      </c>
      <c r="D53" s="28" t="s">
        <v>441</v>
      </c>
      <c r="E53" s="28" t="s">
        <v>194</v>
      </c>
      <c r="F53" s="28" t="s">
        <v>116</v>
      </c>
      <c r="G53" s="28" t="s">
        <v>359</v>
      </c>
      <c r="H53" s="28" t="s">
        <v>442</v>
      </c>
      <c r="I53" s="34">
        <v>3334154</v>
      </c>
      <c r="J53" s="114" t="s">
        <v>196</v>
      </c>
      <c r="L53" s="143"/>
      <c r="M53" s="143"/>
    </row>
    <row r="54" spans="1:13" s="19" customFormat="1" ht="15.95" customHeight="1" x14ac:dyDescent="0.2">
      <c r="A54" s="99">
        <v>43946</v>
      </c>
      <c r="B54" s="30" t="s">
        <v>444</v>
      </c>
      <c r="C54" s="30" t="s">
        <v>486</v>
      </c>
      <c r="D54" s="28" t="s">
        <v>473</v>
      </c>
      <c r="E54" s="28" t="s">
        <v>108</v>
      </c>
      <c r="F54" s="28" t="s">
        <v>81</v>
      </c>
      <c r="G54" s="28" t="s">
        <v>500</v>
      </c>
      <c r="H54" s="28" t="s">
        <v>442</v>
      </c>
      <c r="I54" s="34">
        <v>3811797</v>
      </c>
      <c r="J54" s="114"/>
      <c r="L54" s="143"/>
      <c r="M54" s="143"/>
    </row>
    <row r="55" spans="1:13" s="19" customFormat="1" ht="15.95" customHeight="1" thickBot="1" x14ac:dyDescent="0.25">
      <c r="A55" s="189">
        <v>43950</v>
      </c>
      <c r="B55" s="190" t="s">
        <v>444</v>
      </c>
      <c r="C55" s="190" t="s">
        <v>486</v>
      </c>
      <c r="D55" s="191" t="s">
        <v>473</v>
      </c>
      <c r="E55" s="191" t="s">
        <v>108</v>
      </c>
      <c r="F55" s="191" t="s">
        <v>72</v>
      </c>
      <c r="G55" s="191" t="s">
        <v>498</v>
      </c>
      <c r="H55" s="191" t="s">
        <v>442</v>
      </c>
      <c r="I55" s="192">
        <v>3699666</v>
      </c>
      <c r="J55" s="193"/>
    </row>
    <row r="56" spans="1:13" s="19" customFormat="1" ht="15.95" customHeight="1" x14ac:dyDescent="0.2">
      <c r="A56" s="99">
        <v>43952</v>
      </c>
      <c r="B56" s="30" t="s">
        <v>444</v>
      </c>
      <c r="C56" s="30" t="s">
        <v>486</v>
      </c>
      <c r="D56" s="28" t="s">
        <v>473</v>
      </c>
      <c r="E56" s="28" t="s">
        <v>108</v>
      </c>
      <c r="F56" s="28" t="s">
        <v>72</v>
      </c>
      <c r="G56" s="28" t="s">
        <v>484</v>
      </c>
      <c r="H56" s="28" t="s">
        <v>442</v>
      </c>
      <c r="I56" s="34">
        <v>3762796</v>
      </c>
      <c r="J56" s="114"/>
      <c r="L56" s="143"/>
      <c r="M56" s="143"/>
    </row>
    <row r="57" spans="1:13" s="19" customFormat="1" ht="15.95" customHeight="1" x14ac:dyDescent="0.2">
      <c r="A57" s="99">
        <v>43954</v>
      </c>
      <c r="B57" s="30" t="s">
        <v>444</v>
      </c>
      <c r="C57" s="30" t="s">
        <v>486</v>
      </c>
      <c r="D57" s="28" t="s">
        <v>473</v>
      </c>
      <c r="E57" s="28" t="s">
        <v>108</v>
      </c>
      <c r="F57" s="28" t="s">
        <v>286</v>
      </c>
      <c r="G57" s="28" t="s">
        <v>179</v>
      </c>
      <c r="H57" s="28" t="s">
        <v>442</v>
      </c>
      <c r="I57" s="34">
        <v>3361192</v>
      </c>
      <c r="J57" s="114"/>
      <c r="L57" s="143"/>
      <c r="M57" s="143"/>
    </row>
    <row r="58" spans="1:13" s="19" customFormat="1" ht="15.95" customHeight="1" x14ac:dyDescent="0.2">
      <c r="A58" s="99">
        <v>43961</v>
      </c>
      <c r="B58" s="30" t="s">
        <v>445</v>
      </c>
      <c r="C58" s="30" t="s">
        <v>445</v>
      </c>
      <c r="D58" s="28" t="s">
        <v>472</v>
      </c>
      <c r="E58" s="28" t="s">
        <v>108</v>
      </c>
      <c r="F58" s="28" t="s">
        <v>113</v>
      </c>
      <c r="G58" s="28" t="s">
        <v>497</v>
      </c>
      <c r="H58" s="28" t="s">
        <v>442</v>
      </c>
      <c r="I58" s="34">
        <v>3810025</v>
      </c>
      <c r="J58" s="114"/>
      <c r="L58" s="143"/>
      <c r="M58" s="143"/>
    </row>
    <row r="59" spans="1:13" s="19" customFormat="1" ht="15.95" customHeight="1" x14ac:dyDescent="0.2">
      <c r="A59" s="99">
        <v>43962</v>
      </c>
      <c r="B59" s="30" t="s">
        <v>444</v>
      </c>
      <c r="C59" s="30" t="s">
        <v>486</v>
      </c>
      <c r="D59" s="28" t="s">
        <v>473</v>
      </c>
      <c r="E59" s="28" t="s">
        <v>108</v>
      </c>
      <c r="F59" s="28" t="s">
        <v>333</v>
      </c>
      <c r="G59" s="28" t="s">
        <v>281</v>
      </c>
      <c r="H59" s="28" t="s">
        <v>442</v>
      </c>
      <c r="I59" s="34">
        <v>3832596</v>
      </c>
      <c r="J59" s="114"/>
      <c r="L59" s="143"/>
      <c r="M59" s="143"/>
    </row>
    <row r="60" spans="1:13" s="19" customFormat="1" ht="15.75" customHeight="1" x14ac:dyDescent="0.2">
      <c r="A60" s="99">
        <v>43963</v>
      </c>
      <c r="B60" s="30" t="s">
        <v>445</v>
      </c>
      <c r="C60" s="30" t="s">
        <v>445</v>
      </c>
      <c r="D60" s="28" t="s">
        <v>472</v>
      </c>
      <c r="E60" s="28" t="s">
        <v>108</v>
      </c>
      <c r="F60" s="28" t="s">
        <v>186</v>
      </c>
      <c r="G60" s="28" t="s">
        <v>509</v>
      </c>
      <c r="H60" s="28" t="s">
        <v>442</v>
      </c>
      <c r="I60" s="34">
        <v>3069511</v>
      </c>
      <c r="J60" s="114"/>
      <c r="L60" s="143"/>
      <c r="M60" s="143"/>
    </row>
    <row r="61" spans="1:13" s="19" customFormat="1" ht="15.75" customHeight="1" x14ac:dyDescent="0.2">
      <c r="A61" s="99">
        <v>43965</v>
      </c>
      <c r="B61" s="30" t="s">
        <v>444</v>
      </c>
      <c r="C61" s="30" t="s">
        <v>486</v>
      </c>
      <c r="D61" s="28" t="s">
        <v>473</v>
      </c>
      <c r="E61" s="28" t="s">
        <v>108</v>
      </c>
      <c r="F61" s="28" t="s">
        <v>369</v>
      </c>
      <c r="G61" s="28" t="s">
        <v>474</v>
      </c>
      <c r="H61" s="28" t="s">
        <v>442</v>
      </c>
      <c r="I61" s="34">
        <v>3777373</v>
      </c>
      <c r="J61" s="114"/>
      <c r="L61" s="143"/>
      <c r="M61" s="143"/>
    </row>
    <row r="62" spans="1:13" s="19" customFormat="1" ht="15.75" customHeight="1" x14ac:dyDescent="0.2">
      <c r="A62" s="99">
        <v>43971</v>
      </c>
      <c r="B62" s="30" t="s">
        <v>445</v>
      </c>
      <c r="C62" s="30" t="s">
        <v>445</v>
      </c>
      <c r="D62" s="28" t="s">
        <v>472</v>
      </c>
      <c r="E62" s="28" t="s">
        <v>108</v>
      </c>
      <c r="F62" s="28" t="s">
        <v>113</v>
      </c>
      <c r="G62" s="28" t="s">
        <v>244</v>
      </c>
      <c r="H62" s="28" t="s">
        <v>442</v>
      </c>
      <c r="I62" s="34">
        <v>3386260</v>
      </c>
      <c r="J62" s="114"/>
      <c r="L62" s="143"/>
      <c r="M62" s="143"/>
    </row>
    <row r="63" spans="1:13" s="19" customFormat="1" ht="15.75" customHeight="1" x14ac:dyDescent="0.2">
      <c r="A63" s="99">
        <v>43975</v>
      </c>
      <c r="B63" s="30" t="s">
        <v>445</v>
      </c>
      <c r="C63" s="30" t="s">
        <v>534</v>
      </c>
      <c r="D63" s="28" t="s">
        <v>472</v>
      </c>
      <c r="E63" s="28" t="s">
        <v>108</v>
      </c>
      <c r="F63" s="28" t="s">
        <v>112</v>
      </c>
      <c r="G63" s="28" t="s">
        <v>511</v>
      </c>
      <c r="H63" s="28" t="s">
        <v>442</v>
      </c>
      <c r="I63" s="34">
        <v>3671103</v>
      </c>
      <c r="J63" s="114"/>
      <c r="L63" s="143"/>
      <c r="M63" s="143"/>
    </row>
    <row r="64" spans="1:13" s="19" customFormat="1" ht="15.75" customHeight="1" x14ac:dyDescent="0.2">
      <c r="A64" s="99">
        <v>43983</v>
      </c>
      <c r="B64" s="30" t="s">
        <v>445</v>
      </c>
      <c r="C64" s="30" t="s">
        <v>445</v>
      </c>
      <c r="D64" s="28" t="s">
        <v>472</v>
      </c>
      <c r="E64" s="28" t="s">
        <v>108</v>
      </c>
      <c r="F64" s="28" t="s">
        <v>113</v>
      </c>
      <c r="G64" s="28" t="s">
        <v>513</v>
      </c>
      <c r="H64" s="28" t="s">
        <v>442</v>
      </c>
      <c r="I64" s="34">
        <v>3621608</v>
      </c>
      <c r="J64" s="114"/>
      <c r="L64" s="143"/>
      <c r="M64" s="143"/>
    </row>
    <row r="65" spans="1:13" s="19" customFormat="1" ht="15.75" customHeight="1" x14ac:dyDescent="0.2">
      <c r="A65" s="99">
        <v>43994</v>
      </c>
      <c r="B65" s="30" t="s">
        <v>445</v>
      </c>
      <c r="C65" s="30" t="s">
        <v>445</v>
      </c>
      <c r="D65" s="28" t="s">
        <v>472</v>
      </c>
      <c r="E65" s="28" t="s">
        <v>108</v>
      </c>
      <c r="F65" s="28" t="s">
        <v>113</v>
      </c>
      <c r="G65" s="28" t="s">
        <v>436</v>
      </c>
      <c r="H65" s="28" t="s">
        <v>442</v>
      </c>
      <c r="I65" s="34">
        <v>3768758</v>
      </c>
      <c r="J65" s="114"/>
      <c r="L65" s="143"/>
      <c r="M65" s="143"/>
    </row>
    <row r="66" spans="1:13" s="19" customFormat="1" ht="15.75" customHeight="1" x14ac:dyDescent="0.2">
      <c r="A66" s="99">
        <v>44007</v>
      </c>
      <c r="B66" s="30" t="s">
        <v>445</v>
      </c>
      <c r="C66" s="30" t="s">
        <v>445</v>
      </c>
      <c r="D66" s="28" t="s">
        <v>472</v>
      </c>
      <c r="E66" s="28" t="s">
        <v>108</v>
      </c>
      <c r="F66" s="28" t="s">
        <v>113</v>
      </c>
      <c r="G66" s="28" t="s">
        <v>319</v>
      </c>
      <c r="H66" s="28" t="s">
        <v>442</v>
      </c>
      <c r="I66" s="34">
        <v>3691386</v>
      </c>
      <c r="J66" s="114"/>
      <c r="L66" s="143"/>
      <c r="M66" s="143"/>
    </row>
    <row r="67" spans="1:13" s="19" customFormat="1" ht="15.75" customHeight="1" x14ac:dyDescent="0.2">
      <c r="A67" s="99">
        <v>44010</v>
      </c>
      <c r="B67" s="30" t="s">
        <v>444</v>
      </c>
      <c r="C67" s="30" t="s">
        <v>486</v>
      </c>
      <c r="D67" s="28" t="s">
        <v>473</v>
      </c>
      <c r="E67" s="28" t="s">
        <v>108</v>
      </c>
      <c r="F67" s="28" t="s">
        <v>81</v>
      </c>
      <c r="G67" s="28" t="s">
        <v>500</v>
      </c>
      <c r="H67" s="28" t="s">
        <v>442</v>
      </c>
      <c r="I67" s="34">
        <v>3851307</v>
      </c>
      <c r="J67" s="114"/>
      <c r="L67" s="143"/>
      <c r="M67" s="143"/>
    </row>
    <row r="68" spans="1:13" s="19" customFormat="1" ht="15.75" customHeight="1" thickBot="1" x14ac:dyDescent="0.25">
      <c r="A68" s="99">
        <v>44035</v>
      </c>
      <c r="B68" s="30" t="s">
        <v>444</v>
      </c>
      <c r="C68" s="30" t="s">
        <v>486</v>
      </c>
      <c r="D68" s="28" t="s">
        <v>473</v>
      </c>
      <c r="E68" s="28" t="s">
        <v>108</v>
      </c>
      <c r="F68" s="28" t="s">
        <v>68</v>
      </c>
      <c r="G68" s="28" t="s">
        <v>366</v>
      </c>
      <c r="H68" s="28" t="s">
        <v>442</v>
      </c>
      <c r="I68" s="34">
        <v>3740787</v>
      </c>
      <c r="J68" s="114"/>
      <c r="L68" s="143"/>
      <c r="M68" s="143"/>
    </row>
    <row r="69" spans="1:13" ht="17.25" customHeight="1" thickBot="1" x14ac:dyDescent="0.25">
      <c r="A69" s="129" t="s">
        <v>446</v>
      </c>
      <c r="B69" s="130"/>
      <c r="C69" s="130"/>
      <c r="D69" s="130"/>
      <c r="E69" s="130"/>
      <c r="F69" s="130"/>
      <c r="G69" s="130"/>
      <c r="H69" s="72"/>
      <c r="I69" s="161">
        <f>SUM(I11:I68)</f>
        <v>205596289</v>
      </c>
      <c r="J69" s="73"/>
    </row>
    <row r="70" spans="1:13" x14ac:dyDescent="0.2">
      <c r="I70" s="116"/>
    </row>
    <row r="71" spans="1:13" x14ac:dyDescent="0.2">
      <c r="A71" s="132"/>
      <c r="B71" s="127"/>
      <c r="C71" s="127"/>
      <c r="D71" s="127"/>
      <c r="E71" s="127"/>
      <c r="F71" s="133"/>
      <c r="G71" s="127"/>
      <c r="H71" s="39"/>
      <c r="I71" s="117"/>
      <c r="J71" s="19"/>
    </row>
    <row r="72" spans="1:13" ht="14.1" customHeight="1" x14ac:dyDescent="0.2">
      <c r="A72" s="200"/>
      <c r="B72" s="200"/>
      <c r="C72" s="200"/>
      <c r="D72" s="200"/>
      <c r="E72" s="200"/>
      <c r="F72" s="200"/>
      <c r="G72" s="200"/>
      <c r="H72" s="200"/>
      <c r="I72" s="200"/>
      <c r="J72" s="200"/>
    </row>
    <row r="73" spans="1:13" s="106" customFormat="1" ht="14.1" customHeight="1" x14ac:dyDescent="0.2">
      <c r="A73" s="200"/>
      <c r="B73" s="200"/>
      <c r="C73" s="200"/>
      <c r="D73" s="200"/>
      <c r="E73" s="200"/>
      <c r="F73" s="200"/>
      <c r="G73" s="200"/>
      <c r="H73" s="200"/>
      <c r="I73" s="200"/>
      <c r="J73" s="200"/>
    </row>
    <row r="74" spans="1:13" ht="13.5" customHeight="1" x14ac:dyDescent="0.2">
      <c r="A74" s="201"/>
      <c r="B74" s="201"/>
      <c r="C74" s="201"/>
      <c r="D74" s="201"/>
      <c r="E74" s="201"/>
      <c r="F74" s="201"/>
      <c r="G74" s="201"/>
      <c r="H74" s="201"/>
      <c r="I74" s="201"/>
      <c r="J74" s="201"/>
    </row>
    <row r="75" spans="1:13" ht="13.5" customHeight="1" x14ac:dyDescent="0.2">
      <c r="A75" s="201"/>
      <c r="B75" s="201"/>
      <c r="C75" s="201"/>
      <c r="D75" s="201"/>
      <c r="E75" s="201"/>
      <c r="F75" s="201"/>
      <c r="G75" s="201"/>
      <c r="H75" s="201"/>
      <c r="I75" s="201"/>
      <c r="J75" s="201"/>
    </row>
    <row r="76" spans="1:13" ht="13.5" customHeight="1" x14ac:dyDescent="0.2">
      <c r="A76" s="134"/>
      <c r="B76" s="134"/>
      <c r="C76" s="134"/>
      <c r="D76" s="134"/>
      <c r="E76" s="134"/>
      <c r="F76" s="134"/>
      <c r="G76" s="134"/>
      <c r="H76" s="108"/>
      <c r="I76" s="108"/>
      <c r="J76" s="108"/>
    </row>
    <row r="77" spans="1:13" s="19" customFormat="1" ht="12.95" customHeight="1" x14ac:dyDescent="0.2">
      <c r="A77" s="199"/>
      <c r="B77" s="199"/>
      <c r="C77" s="199"/>
      <c r="D77" s="199"/>
      <c r="E77" s="199"/>
      <c r="F77" s="199"/>
      <c r="G77" s="199"/>
      <c r="H77" s="199"/>
      <c r="I77" s="199"/>
      <c r="J77" s="199"/>
    </row>
    <row r="80" spans="1:13" x14ac:dyDescent="0.2">
      <c r="G80" s="135"/>
      <c r="H80" s="115"/>
    </row>
    <row r="81" spans="1:9" x14ac:dyDescent="0.2">
      <c r="G81" s="135"/>
      <c r="H81" s="115"/>
      <c r="I81" s="116"/>
    </row>
    <row r="83" spans="1:9" x14ac:dyDescent="0.2">
      <c r="I83" s="116"/>
    </row>
    <row r="90" spans="1:9" x14ac:dyDescent="0.2">
      <c r="A90" s="131" t="s">
        <v>85</v>
      </c>
    </row>
  </sheetData>
  <sortState ref="A11:J68">
    <sortCondition ref="A11:A68"/>
    <sortCondition ref="D11:D68"/>
    <sortCondition ref="F11:F68"/>
  </sortState>
  <mergeCells count="5">
    <mergeCell ref="A72:J72"/>
    <mergeCell ref="A73:J73"/>
    <mergeCell ref="A74:J74"/>
    <mergeCell ref="A75:J75"/>
    <mergeCell ref="A77:J77"/>
  </mergeCells>
  <printOptions horizontalCentered="1"/>
  <pageMargins left="0" right="0.75" top="0.5" bottom="0" header="0.5" footer="0.5"/>
  <pageSetup scale="53" fitToHeight="10" orientation="landscape" r:id="rId1"/>
  <headerFooter alignWithMargins="0">
    <oddFooter>&amp;L&amp;G</oddFooter>
  </headerFooter>
  <rowBreaks count="1" manualBreakCount="1">
    <brk id="55" max="9" man="1"/>
  </rowBreaks>
  <drawing r:id="rId2"/>
  <legacyDrawingHF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4"/>
  <sheetViews>
    <sheetView workbookViewId="0"/>
  </sheetViews>
  <sheetFormatPr defaultColWidth="9.140625" defaultRowHeight="12.75" x14ac:dyDescent="0.2"/>
  <cols>
    <col min="1" max="1" width="17.85546875" style="131" customWidth="1"/>
    <col min="2" max="2" width="34.7109375" style="131" customWidth="1"/>
    <col min="3" max="3" width="34" style="131" bestFit="1" customWidth="1"/>
    <col min="4" max="4" width="15" style="131" customWidth="1"/>
    <col min="5" max="5" width="14" style="131" customWidth="1"/>
    <col min="6" max="6" width="17.7109375" style="131" customWidth="1"/>
    <col min="7" max="7" width="22.5703125" style="131" customWidth="1"/>
    <col min="8" max="8" width="28" style="38" customWidth="1"/>
    <col min="9" max="9" width="17" style="38" bestFit="1" customWidth="1"/>
    <col min="10" max="10" width="11.140625" style="38" bestFit="1" customWidth="1"/>
    <col min="11" max="11" width="9.140625" style="38"/>
    <col min="12" max="12" width="10.140625" style="38" bestFit="1" customWidth="1"/>
    <col min="13" max="16384" width="9.140625" style="38"/>
  </cols>
  <sheetData>
    <row r="1" spans="1:13" ht="12.75" customHeight="1" x14ac:dyDescent="0.2">
      <c r="A1" s="126" t="s">
        <v>0</v>
      </c>
      <c r="B1" s="127"/>
      <c r="C1" s="127"/>
      <c r="D1" s="127"/>
      <c r="E1" s="127"/>
      <c r="F1" s="127"/>
      <c r="G1" s="127"/>
      <c r="H1" s="1"/>
      <c r="I1" s="1"/>
    </row>
    <row r="2" spans="1:13" ht="12.75" customHeight="1" x14ac:dyDescent="0.2">
      <c r="A2" s="126" t="s">
        <v>60</v>
      </c>
      <c r="B2" s="127"/>
      <c r="C2" s="127"/>
      <c r="D2" s="127"/>
      <c r="E2" s="127"/>
      <c r="F2" s="127"/>
      <c r="G2" s="127"/>
      <c r="H2" s="1"/>
      <c r="I2" s="1"/>
    </row>
    <row r="3" spans="1:13" ht="12.75" customHeight="1" x14ac:dyDescent="0.2">
      <c r="A3" s="126" t="s">
        <v>247</v>
      </c>
      <c r="B3" s="127"/>
      <c r="C3" s="127"/>
      <c r="D3" s="127"/>
      <c r="E3" s="127"/>
      <c r="F3" s="127"/>
      <c r="G3" s="127"/>
      <c r="H3" s="1"/>
      <c r="I3" s="1"/>
    </row>
    <row r="4" spans="1:13" ht="12.75" customHeight="1" x14ac:dyDescent="0.2">
      <c r="A4" s="126" t="s">
        <v>57</v>
      </c>
      <c r="B4" s="127"/>
      <c r="C4" s="127"/>
      <c r="D4" s="127"/>
      <c r="E4" s="127"/>
      <c r="F4" s="127"/>
      <c r="G4" s="127"/>
      <c r="H4" s="1"/>
      <c r="I4" s="1"/>
    </row>
    <row r="5" spans="1:13" ht="12.75" customHeight="1" x14ac:dyDescent="0.2">
      <c r="A5" s="126" t="s">
        <v>67</v>
      </c>
      <c r="B5" s="127"/>
      <c r="C5" s="127"/>
      <c r="D5" s="127"/>
      <c r="E5" s="127"/>
      <c r="F5" s="127"/>
      <c r="G5" s="127"/>
      <c r="H5" s="1"/>
      <c r="I5" s="1"/>
    </row>
    <row r="6" spans="1:13" ht="12.75" customHeight="1" x14ac:dyDescent="0.2">
      <c r="A6" s="126" t="s">
        <v>11</v>
      </c>
      <c r="B6" s="127"/>
      <c r="C6" s="127"/>
      <c r="D6" s="127"/>
      <c r="E6" s="127"/>
      <c r="F6" s="127"/>
      <c r="G6" s="127"/>
      <c r="H6" s="1"/>
      <c r="I6" s="1"/>
    </row>
    <row r="7" spans="1:13" ht="12.75" customHeight="1" x14ac:dyDescent="0.2">
      <c r="A7" s="127"/>
      <c r="B7" s="127"/>
      <c r="C7" s="127"/>
      <c r="D7" s="127"/>
      <c r="E7" s="127"/>
      <c r="F7" s="127"/>
      <c r="G7" s="127"/>
      <c r="H7" s="1"/>
      <c r="I7" s="1"/>
    </row>
    <row r="8" spans="1:13" ht="24" customHeight="1" x14ac:dyDescent="0.2">
      <c r="A8" s="149" t="s">
        <v>12</v>
      </c>
      <c r="B8" s="146"/>
      <c r="C8" s="146"/>
      <c r="D8" s="146"/>
      <c r="E8" s="146"/>
      <c r="F8" s="146"/>
      <c r="G8" s="146"/>
      <c r="H8" s="146"/>
      <c r="I8" s="146"/>
      <c r="J8" s="146"/>
    </row>
    <row r="9" spans="1:13" ht="13.5" thickBot="1" x14ac:dyDescent="0.25">
      <c r="A9" s="128"/>
      <c r="B9" s="128"/>
      <c r="C9" s="128"/>
      <c r="D9" s="128"/>
      <c r="E9" s="128"/>
      <c r="F9" s="128"/>
      <c r="G9" s="128"/>
      <c r="H9" s="1"/>
      <c r="I9" s="1"/>
      <c r="J9" s="111" t="s">
        <v>478</v>
      </c>
    </row>
    <row r="10" spans="1:13" ht="43.5" customHeight="1" thickBot="1" x14ac:dyDescent="0.25">
      <c r="A10" s="158" t="s">
        <v>25</v>
      </c>
      <c r="B10" s="159" t="s">
        <v>4</v>
      </c>
      <c r="C10" s="159" t="s">
        <v>52</v>
      </c>
      <c r="D10" s="159" t="s">
        <v>21</v>
      </c>
      <c r="E10" s="159" t="s">
        <v>107</v>
      </c>
      <c r="F10" s="159" t="s">
        <v>26</v>
      </c>
      <c r="G10" s="159" t="s">
        <v>3</v>
      </c>
      <c r="H10" s="159" t="s">
        <v>27</v>
      </c>
      <c r="I10" s="159" t="s">
        <v>73</v>
      </c>
      <c r="J10" s="160" t="s">
        <v>32</v>
      </c>
    </row>
    <row r="11" spans="1:13" s="19" customFormat="1" ht="15.95" customHeight="1" x14ac:dyDescent="0.2">
      <c r="A11" s="99">
        <v>43854</v>
      </c>
      <c r="B11" s="30" t="s">
        <v>475</v>
      </c>
      <c r="C11" s="30" t="s">
        <v>89</v>
      </c>
      <c r="D11" s="28" t="s">
        <v>476</v>
      </c>
      <c r="E11" s="28" t="s">
        <v>194</v>
      </c>
      <c r="F11" s="28" t="s">
        <v>109</v>
      </c>
      <c r="G11" s="28" t="s">
        <v>175</v>
      </c>
      <c r="H11" s="28" t="s">
        <v>307</v>
      </c>
      <c r="I11" s="34">
        <v>2975239</v>
      </c>
      <c r="J11" s="114" t="s">
        <v>367</v>
      </c>
      <c r="L11" s="143"/>
      <c r="M11" s="143"/>
    </row>
    <row r="12" spans="1:13" s="19" customFormat="1" ht="15.95" customHeight="1" thickBot="1" x14ac:dyDescent="0.25">
      <c r="A12" s="99">
        <v>43859</v>
      </c>
      <c r="B12" s="30" t="s">
        <v>475</v>
      </c>
      <c r="C12" s="30" t="s">
        <v>89</v>
      </c>
      <c r="D12" s="28" t="s">
        <v>476</v>
      </c>
      <c r="E12" s="28" t="s">
        <v>194</v>
      </c>
      <c r="F12" s="28" t="s">
        <v>124</v>
      </c>
      <c r="G12" s="28" t="s">
        <v>487</v>
      </c>
      <c r="H12" s="28" t="s">
        <v>307</v>
      </c>
      <c r="I12" s="34">
        <v>3109094</v>
      </c>
      <c r="J12" s="114" t="s">
        <v>367</v>
      </c>
      <c r="L12" s="143"/>
      <c r="M12" s="143"/>
    </row>
    <row r="13" spans="1:13" ht="17.25" customHeight="1" thickBot="1" x14ac:dyDescent="0.25">
      <c r="A13" s="129" t="s">
        <v>477</v>
      </c>
      <c r="B13" s="130"/>
      <c r="C13" s="130"/>
      <c r="D13" s="130"/>
      <c r="E13" s="130"/>
      <c r="F13" s="130"/>
      <c r="G13" s="130"/>
      <c r="H13" s="72"/>
      <c r="I13" s="161">
        <f>SUM(I11:I12)</f>
        <v>6084333</v>
      </c>
      <c r="J13" s="73"/>
    </row>
    <row r="14" spans="1:13" x14ac:dyDescent="0.2">
      <c r="I14" s="116"/>
    </row>
    <row r="15" spans="1:13" x14ac:dyDescent="0.2">
      <c r="A15" s="132"/>
      <c r="B15" s="127"/>
      <c r="C15" s="127"/>
      <c r="D15" s="127"/>
      <c r="E15" s="127"/>
      <c r="F15" s="133"/>
      <c r="G15" s="127"/>
      <c r="H15" s="39"/>
      <c r="I15" s="117"/>
      <c r="J15" s="19"/>
    </row>
    <row r="16" spans="1:13" ht="14.1" customHeight="1" x14ac:dyDescent="0.2">
      <c r="A16" s="200"/>
      <c r="B16" s="200"/>
      <c r="C16" s="200"/>
      <c r="D16" s="200"/>
      <c r="E16" s="200"/>
      <c r="F16" s="200"/>
      <c r="G16" s="200"/>
      <c r="H16" s="200"/>
      <c r="I16" s="200"/>
      <c r="J16" s="200"/>
    </row>
    <row r="17" spans="1:10" s="106" customFormat="1" ht="14.1" customHeight="1" x14ac:dyDescent="0.2">
      <c r="A17" s="200"/>
      <c r="B17" s="200"/>
      <c r="C17" s="200"/>
      <c r="D17" s="200"/>
      <c r="E17" s="200"/>
      <c r="F17" s="200"/>
      <c r="G17" s="200"/>
      <c r="H17" s="200"/>
      <c r="I17" s="200"/>
      <c r="J17" s="200"/>
    </row>
    <row r="18" spans="1:10" ht="13.5" customHeight="1" x14ac:dyDescent="0.2">
      <c r="A18" s="201"/>
      <c r="B18" s="201"/>
      <c r="C18" s="201"/>
      <c r="D18" s="201"/>
      <c r="E18" s="201"/>
      <c r="F18" s="201"/>
      <c r="G18" s="201"/>
      <c r="H18" s="201"/>
      <c r="I18" s="201"/>
      <c r="J18" s="201"/>
    </row>
    <row r="19" spans="1:10" ht="13.5" customHeight="1" x14ac:dyDescent="0.2">
      <c r="A19" s="201"/>
      <c r="B19" s="201"/>
      <c r="C19" s="201"/>
      <c r="D19" s="201"/>
      <c r="E19" s="201"/>
      <c r="F19" s="201"/>
      <c r="G19" s="201"/>
      <c r="H19" s="201"/>
      <c r="I19" s="201"/>
      <c r="J19" s="201"/>
    </row>
    <row r="20" spans="1:10" ht="13.5" customHeight="1" x14ac:dyDescent="0.2">
      <c r="A20" s="134"/>
      <c r="B20" s="134"/>
      <c r="C20" s="134"/>
      <c r="D20" s="134"/>
      <c r="E20" s="134"/>
      <c r="F20" s="134"/>
      <c r="G20" s="134"/>
      <c r="H20" s="108"/>
      <c r="I20" s="108"/>
      <c r="J20" s="108"/>
    </row>
    <row r="21" spans="1:10" s="19" customFormat="1" ht="12.95" customHeight="1" x14ac:dyDescent="0.2">
      <c r="A21" s="199"/>
      <c r="B21" s="199"/>
      <c r="C21" s="199"/>
      <c r="D21" s="199"/>
      <c r="E21" s="199"/>
      <c r="F21" s="199"/>
      <c r="G21" s="199"/>
      <c r="H21" s="199"/>
      <c r="I21" s="199"/>
      <c r="J21" s="199"/>
    </row>
    <row r="24" spans="1:10" x14ac:dyDescent="0.2">
      <c r="G24" s="135"/>
      <c r="H24" s="115"/>
    </row>
    <row r="25" spans="1:10" x14ac:dyDescent="0.2">
      <c r="G25" s="135"/>
      <c r="H25" s="115"/>
      <c r="I25" s="116"/>
    </row>
    <row r="27" spans="1:10" x14ac:dyDescent="0.2">
      <c r="I27" s="116"/>
    </row>
    <row r="34" spans="1:1" x14ac:dyDescent="0.2">
      <c r="A34" s="131" t="s">
        <v>85</v>
      </c>
    </row>
  </sheetData>
  <sortState ref="A11:K12">
    <sortCondition ref="A11:A12"/>
    <sortCondition ref="D11:D12"/>
    <sortCondition ref="F11:F12"/>
  </sortState>
  <mergeCells count="5">
    <mergeCell ref="A16:J16"/>
    <mergeCell ref="A17:J17"/>
    <mergeCell ref="A18:J18"/>
    <mergeCell ref="A19:J19"/>
    <mergeCell ref="A21:J21"/>
  </mergeCells>
  <printOptions horizontalCentered="1"/>
  <pageMargins left="0" right="0.75" top="0.5" bottom="0" header="0.5" footer="0.5"/>
  <pageSetup scale="54" fitToHeight="10" orientation="landscape" r:id="rId1"/>
  <headerFooter alignWithMargins="0">
    <oddFooter>&amp;L&amp;G</oddFooter>
  </headerFooter>
  <drawing r:id="rId2"/>
  <legacyDrawingHF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6"/>
  <sheetViews>
    <sheetView zoomScaleNormal="100" workbookViewId="0"/>
  </sheetViews>
  <sheetFormatPr defaultColWidth="9.140625" defaultRowHeight="12.75" x14ac:dyDescent="0.2"/>
  <cols>
    <col min="1" max="1" width="17.85546875" style="131" customWidth="1"/>
    <col min="2" max="2" width="34.7109375" style="131" customWidth="1"/>
    <col min="3" max="3" width="30.7109375" style="131" customWidth="1"/>
    <col min="4" max="4" width="15" style="131" customWidth="1"/>
    <col min="5" max="5" width="14" style="131" customWidth="1"/>
    <col min="6" max="6" width="17.7109375" style="131" bestFit="1" customWidth="1"/>
    <col min="7" max="7" width="22.5703125" style="131" bestFit="1" customWidth="1"/>
    <col min="8" max="8" width="28" style="38" customWidth="1"/>
    <col min="9" max="9" width="17" style="38" bestFit="1" customWidth="1"/>
    <col min="10" max="10" width="11.140625" style="38" bestFit="1" customWidth="1"/>
    <col min="11" max="11" width="9.140625" style="38"/>
    <col min="12" max="12" width="10.140625" style="38" bestFit="1" customWidth="1"/>
    <col min="13" max="16384" width="9.140625" style="38"/>
  </cols>
  <sheetData>
    <row r="1" spans="1:13" ht="12.75" customHeight="1" x14ac:dyDescent="0.2">
      <c r="A1" s="152" t="s">
        <v>0</v>
      </c>
      <c r="B1" s="152"/>
      <c r="C1" s="152"/>
      <c r="D1" s="152"/>
      <c r="E1" s="152"/>
      <c r="F1" s="152"/>
      <c r="G1" s="152"/>
      <c r="H1" s="153"/>
      <c r="I1" s="153"/>
      <c r="J1" s="154"/>
    </row>
    <row r="2" spans="1:13" ht="12.75" customHeight="1" x14ac:dyDescent="0.2">
      <c r="A2" s="152" t="s">
        <v>60</v>
      </c>
      <c r="B2" s="152"/>
      <c r="C2" s="152"/>
      <c r="D2" s="152"/>
      <c r="E2" s="152"/>
      <c r="F2" s="152"/>
      <c r="G2" s="152"/>
      <c r="H2" s="153"/>
      <c r="I2" s="153"/>
      <c r="J2" s="154"/>
    </row>
    <row r="3" spans="1:13" ht="12.75" customHeight="1" x14ac:dyDescent="0.2">
      <c r="A3" s="152" t="s">
        <v>247</v>
      </c>
      <c r="B3" s="152"/>
      <c r="C3" s="152"/>
      <c r="D3" s="152"/>
      <c r="E3" s="152"/>
      <c r="F3" s="152"/>
      <c r="G3" s="152"/>
      <c r="H3" s="153"/>
      <c r="I3" s="153"/>
      <c r="J3" s="154"/>
    </row>
    <row r="4" spans="1:13" ht="12.75" customHeight="1" x14ac:dyDescent="0.2">
      <c r="A4" s="152" t="s">
        <v>57</v>
      </c>
      <c r="B4" s="152"/>
      <c r="C4" s="152"/>
      <c r="D4" s="152"/>
      <c r="E4" s="152"/>
      <c r="F4" s="152"/>
      <c r="G4" s="152"/>
      <c r="H4" s="153"/>
      <c r="I4" s="153"/>
      <c r="J4" s="154"/>
    </row>
    <row r="5" spans="1:13" ht="12.75" customHeight="1" x14ac:dyDescent="0.2">
      <c r="A5" s="152" t="s">
        <v>67</v>
      </c>
      <c r="B5" s="152"/>
      <c r="C5" s="152"/>
      <c r="D5" s="152"/>
      <c r="E5" s="152"/>
      <c r="F5" s="152"/>
      <c r="G5" s="152"/>
      <c r="H5" s="153"/>
      <c r="I5" s="153"/>
      <c r="J5" s="154"/>
    </row>
    <row r="6" spans="1:13" ht="12.75" customHeight="1" x14ac:dyDescent="0.2">
      <c r="A6" s="152" t="s">
        <v>11</v>
      </c>
      <c r="B6" s="152"/>
      <c r="C6" s="152"/>
      <c r="D6" s="152"/>
      <c r="E6" s="152"/>
      <c r="F6" s="152"/>
      <c r="G6" s="152"/>
      <c r="H6" s="153"/>
      <c r="I6" s="153"/>
      <c r="J6" s="154"/>
    </row>
    <row r="7" spans="1:13" ht="12.75" customHeight="1" x14ac:dyDescent="0.2">
      <c r="A7" s="152"/>
      <c r="B7" s="152"/>
      <c r="C7" s="152"/>
      <c r="D7" s="152"/>
      <c r="E7" s="152"/>
      <c r="F7" s="152"/>
      <c r="G7" s="152"/>
      <c r="H7" s="153"/>
      <c r="I7" s="153"/>
      <c r="J7" s="154"/>
    </row>
    <row r="8" spans="1:13" ht="24" customHeight="1" x14ac:dyDescent="0.2">
      <c r="A8" s="157" t="s">
        <v>371</v>
      </c>
      <c r="B8" s="156"/>
      <c r="C8" s="156"/>
      <c r="D8" s="156"/>
      <c r="E8" s="156"/>
      <c r="F8" s="156"/>
      <c r="G8" s="156"/>
      <c r="H8" s="156"/>
      <c r="I8" s="156"/>
      <c r="J8" s="156"/>
    </row>
    <row r="9" spans="1:13" ht="13.5" thickBot="1" x14ac:dyDescent="0.25">
      <c r="A9" s="128"/>
      <c r="B9" s="128"/>
      <c r="C9" s="128"/>
      <c r="D9" s="128"/>
      <c r="E9" s="128"/>
      <c r="F9" s="128"/>
      <c r="G9" s="128"/>
      <c r="H9" s="1"/>
      <c r="I9" s="1"/>
      <c r="J9" s="111" t="s">
        <v>77</v>
      </c>
    </row>
    <row r="10" spans="1:13" ht="43.5" customHeight="1" thickBot="1" x14ac:dyDescent="0.25">
      <c r="A10" s="158" t="s">
        <v>25</v>
      </c>
      <c r="B10" s="159" t="s">
        <v>4</v>
      </c>
      <c r="C10" s="159" t="s">
        <v>52</v>
      </c>
      <c r="D10" s="159" t="s">
        <v>21</v>
      </c>
      <c r="E10" s="159" t="s">
        <v>26</v>
      </c>
      <c r="F10" s="159" t="s">
        <v>64</v>
      </c>
      <c r="G10" s="159" t="s">
        <v>66</v>
      </c>
      <c r="H10" s="159" t="s">
        <v>65</v>
      </c>
      <c r="I10" s="159" t="s">
        <v>73</v>
      </c>
      <c r="J10" s="160" t="s">
        <v>32</v>
      </c>
    </row>
    <row r="11" spans="1:13" s="19" customFormat="1" ht="15.95" customHeight="1" x14ac:dyDescent="0.2">
      <c r="A11" s="99">
        <v>43832</v>
      </c>
      <c r="B11" s="30" t="s">
        <v>324</v>
      </c>
      <c r="C11" s="30" t="s">
        <v>62</v>
      </c>
      <c r="D11" s="28" t="s">
        <v>268</v>
      </c>
      <c r="E11" s="28" t="s">
        <v>63</v>
      </c>
      <c r="F11" s="28" t="s">
        <v>227</v>
      </c>
      <c r="G11" s="28" t="s">
        <v>325</v>
      </c>
      <c r="H11" s="28" t="s">
        <v>326</v>
      </c>
      <c r="I11" s="34">
        <v>6784</v>
      </c>
      <c r="J11" s="114"/>
      <c r="L11" s="143"/>
      <c r="M11" s="143"/>
    </row>
    <row r="12" spans="1:13" s="19" customFormat="1" ht="15.95" customHeight="1" x14ac:dyDescent="0.2">
      <c r="A12" s="99">
        <v>43835</v>
      </c>
      <c r="B12" s="30" t="s">
        <v>324</v>
      </c>
      <c r="C12" s="30" t="s">
        <v>62</v>
      </c>
      <c r="D12" s="28" t="s">
        <v>268</v>
      </c>
      <c r="E12" s="28" t="s">
        <v>385</v>
      </c>
      <c r="F12" s="28" t="s">
        <v>386</v>
      </c>
      <c r="G12" s="28" t="s">
        <v>325</v>
      </c>
      <c r="H12" s="28" t="s">
        <v>326</v>
      </c>
      <c r="I12" s="34">
        <v>2544</v>
      </c>
      <c r="J12" s="114"/>
      <c r="L12" s="143"/>
      <c r="M12" s="143"/>
    </row>
    <row r="13" spans="1:13" s="19" customFormat="1" ht="15.95" customHeight="1" x14ac:dyDescent="0.2">
      <c r="A13" s="99">
        <v>43839</v>
      </c>
      <c r="B13" s="30" t="s">
        <v>324</v>
      </c>
      <c r="C13" s="30" t="s">
        <v>62</v>
      </c>
      <c r="D13" s="28" t="s">
        <v>268</v>
      </c>
      <c r="E13" s="28" t="s">
        <v>139</v>
      </c>
      <c r="F13" s="28" t="s">
        <v>174</v>
      </c>
      <c r="G13" s="28" t="s">
        <v>325</v>
      </c>
      <c r="H13" s="28" t="s">
        <v>326</v>
      </c>
      <c r="I13" s="34">
        <v>2544</v>
      </c>
      <c r="J13" s="114"/>
      <c r="L13" s="143"/>
      <c r="M13" s="143"/>
    </row>
    <row r="14" spans="1:13" s="19" customFormat="1" ht="15.95" customHeight="1" x14ac:dyDescent="0.2">
      <c r="A14" s="99">
        <v>43839</v>
      </c>
      <c r="B14" s="30" t="s">
        <v>324</v>
      </c>
      <c r="C14" s="30" t="s">
        <v>62</v>
      </c>
      <c r="D14" s="28" t="s">
        <v>268</v>
      </c>
      <c r="E14" s="28" t="s">
        <v>63</v>
      </c>
      <c r="F14" s="28" t="s">
        <v>378</v>
      </c>
      <c r="G14" s="28" t="s">
        <v>325</v>
      </c>
      <c r="H14" s="28" t="s">
        <v>326</v>
      </c>
      <c r="I14" s="34">
        <v>6784</v>
      </c>
      <c r="J14" s="114"/>
      <c r="L14" s="143"/>
      <c r="M14" s="143"/>
    </row>
    <row r="15" spans="1:13" s="19" customFormat="1" ht="15.95" customHeight="1" x14ac:dyDescent="0.2">
      <c r="A15" s="99">
        <v>43843</v>
      </c>
      <c r="B15" s="30" t="s">
        <v>324</v>
      </c>
      <c r="C15" s="30" t="s">
        <v>62</v>
      </c>
      <c r="D15" s="28" t="s">
        <v>268</v>
      </c>
      <c r="E15" s="28" t="s">
        <v>139</v>
      </c>
      <c r="F15" s="28" t="s">
        <v>174</v>
      </c>
      <c r="G15" s="28" t="s">
        <v>325</v>
      </c>
      <c r="H15" s="28" t="s">
        <v>326</v>
      </c>
      <c r="I15" s="34">
        <v>848</v>
      </c>
      <c r="J15" s="114"/>
      <c r="L15" s="143"/>
      <c r="M15" s="143"/>
    </row>
    <row r="16" spans="1:13" s="19" customFormat="1" ht="15.95" customHeight="1" x14ac:dyDescent="0.2">
      <c r="A16" s="99">
        <v>43843</v>
      </c>
      <c r="B16" s="30" t="s">
        <v>324</v>
      </c>
      <c r="C16" s="30" t="s">
        <v>62</v>
      </c>
      <c r="D16" s="28" t="s">
        <v>268</v>
      </c>
      <c r="E16" s="28" t="s">
        <v>139</v>
      </c>
      <c r="F16" s="28" t="s">
        <v>426</v>
      </c>
      <c r="G16" s="28" t="s">
        <v>325</v>
      </c>
      <c r="H16" s="28" t="s">
        <v>326</v>
      </c>
      <c r="I16" s="34">
        <v>2544</v>
      </c>
      <c r="J16" s="114"/>
      <c r="L16" s="143"/>
      <c r="M16" s="143"/>
    </row>
    <row r="17" spans="1:13" s="19" customFormat="1" ht="15.95" customHeight="1" x14ac:dyDescent="0.2">
      <c r="A17" s="99">
        <v>43846</v>
      </c>
      <c r="B17" s="30" t="s">
        <v>324</v>
      </c>
      <c r="C17" s="30" t="s">
        <v>62</v>
      </c>
      <c r="D17" s="28" t="s">
        <v>268</v>
      </c>
      <c r="E17" s="28" t="s">
        <v>63</v>
      </c>
      <c r="F17" s="28" t="s">
        <v>134</v>
      </c>
      <c r="G17" s="28" t="s">
        <v>325</v>
      </c>
      <c r="H17" s="28" t="s">
        <v>326</v>
      </c>
      <c r="I17" s="34">
        <v>6784</v>
      </c>
      <c r="J17" s="114"/>
      <c r="L17" s="143"/>
      <c r="M17" s="143"/>
    </row>
    <row r="18" spans="1:13" s="19" customFormat="1" ht="15.95" customHeight="1" x14ac:dyDescent="0.2">
      <c r="A18" s="99">
        <v>43849</v>
      </c>
      <c r="B18" s="30" t="s">
        <v>324</v>
      </c>
      <c r="C18" s="30" t="s">
        <v>62</v>
      </c>
      <c r="D18" s="28" t="s">
        <v>268</v>
      </c>
      <c r="E18" s="28" t="s">
        <v>385</v>
      </c>
      <c r="F18" s="28" t="s">
        <v>386</v>
      </c>
      <c r="G18" s="28" t="s">
        <v>325</v>
      </c>
      <c r="H18" s="28" t="s">
        <v>326</v>
      </c>
      <c r="I18" s="34">
        <v>4240</v>
      </c>
      <c r="J18" s="114"/>
      <c r="L18" s="143"/>
      <c r="M18" s="143"/>
    </row>
    <row r="19" spans="1:13" s="19" customFormat="1" ht="15.95" customHeight="1" x14ac:dyDescent="0.2">
      <c r="A19" s="99">
        <v>43850</v>
      </c>
      <c r="B19" s="30" t="s">
        <v>324</v>
      </c>
      <c r="C19" s="30" t="s">
        <v>62</v>
      </c>
      <c r="D19" s="28" t="s">
        <v>268</v>
      </c>
      <c r="E19" s="28" t="s">
        <v>139</v>
      </c>
      <c r="F19" s="28" t="s">
        <v>174</v>
      </c>
      <c r="G19" s="28" t="s">
        <v>325</v>
      </c>
      <c r="H19" s="28" t="s">
        <v>326</v>
      </c>
      <c r="I19" s="34">
        <v>1696</v>
      </c>
      <c r="J19" s="114"/>
      <c r="L19" s="143"/>
      <c r="M19" s="143"/>
    </row>
    <row r="20" spans="1:13" s="19" customFormat="1" ht="15.95" customHeight="1" x14ac:dyDescent="0.2">
      <c r="A20" s="99">
        <v>43853</v>
      </c>
      <c r="B20" s="30" t="s">
        <v>324</v>
      </c>
      <c r="C20" s="30" t="s">
        <v>62</v>
      </c>
      <c r="D20" s="28" t="s">
        <v>268</v>
      </c>
      <c r="E20" s="28" t="s">
        <v>63</v>
      </c>
      <c r="F20" s="28" t="s">
        <v>227</v>
      </c>
      <c r="G20" s="28" t="s">
        <v>325</v>
      </c>
      <c r="H20" s="28" t="s">
        <v>326</v>
      </c>
      <c r="I20" s="34">
        <v>5936</v>
      </c>
      <c r="J20" s="114"/>
      <c r="L20" s="143"/>
      <c r="M20" s="143"/>
    </row>
    <row r="21" spans="1:13" s="19" customFormat="1" ht="15.95" customHeight="1" x14ac:dyDescent="0.2">
      <c r="A21" s="99">
        <v>43856</v>
      </c>
      <c r="B21" s="30" t="s">
        <v>324</v>
      </c>
      <c r="C21" s="30" t="s">
        <v>62</v>
      </c>
      <c r="D21" s="28" t="s">
        <v>268</v>
      </c>
      <c r="E21" s="28" t="s">
        <v>139</v>
      </c>
      <c r="F21" s="28" t="s">
        <v>426</v>
      </c>
      <c r="G21" s="28" t="s">
        <v>325</v>
      </c>
      <c r="H21" s="28" t="s">
        <v>326</v>
      </c>
      <c r="I21" s="34">
        <v>3392</v>
      </c>
      <c r="J21" s="114"/>
      <c r="L21" s="143"/>
      <c r="M21" s="143"/>
    </row>
    <row r="22" spans="1:13" s="19" customFormat="1" ht="15.95" customHeight="1" x14ac:dyDescent="0.2">
      <c r="A22" s="99">
        <v>43858</v>
      </c>
      <c r="B22" s="30" t="s">
        <v>324</v>
      </c>
      <c r="C22" s="30" t="s">
        <v>62</v>
      </c>
      <c r="D22" s="28" t="s">
        <v>268</v>
      </c>
      <c r="E22" s="28" t="s">
        <v>139</v>
      </c>
      <c r="F22" s="28" t="s">
        <v>174</v>
      </c>
      <c r="G22" s="28" t="s">
        <v>325</v>
      </c>
      <c r="H22" s="28" t="s">
        <v>326</v>
      </c>
      <c r="I22" s="34">
        <v>1696</v>
      </c>
      <c r="J22" s="114"/>
      <c r="L22" s="143"/>
      <c r="M22" s="143"/>
    </row>
    <row r="23" spans="1:13" s="19" customFormat="1" ht="15.95" customHeight="1" x14ac:dyDescent="0.2">
      <c r="A23" s="99">
        <v>43859</v>
      </c>
      <c r="B23" s="30" t="s">
        <v>324</v>
      </c>
      <c r="C23" s="30" t="s">
        <v>62</v>
      </c>
      <c r="D23" s="28" t="s">
        <v>268</v>
      </c>
      <c r="E23" s="28" t="s">
        <v>139</v>
      </c>
      <c r="F23" s="28" t="s">
        <v>174</v>
      </c>
      <c r="G23" s="28" t="s">
        <v>325</v>
      </c>
      <c r="H23" s="28" t="s">
        <v>326</v>
      </c>
      <c r="I23" s="34">
        <v>2544</v>
      </c>
      <c r="J23" s="114"/>
      <c r="L23" s="143"/>
      <c r="M23" s="143"/>
    </row>
    <row r="24" spans="1:13" s="19" customFormat="1" ht="15.95" customHeight="1" x14ac:dyDescent="0.2">
      <c r="A24" s="99">
        <v>43860</v>
      </c>
      <c r="B24" s="30" t="s">
        <v>324</v>
      </c>
      <c r="C24" s="30" t="s">
        <v>62</v>
      </c>
      <c r="D24" s="28" t="s">
        <v>268</v>
      </c>
      <c r="E24" s="28" t="s">
        <v>63</v>
      </c>
      <c r="F24" s="28" t="s">
        <v>378</v>
      </c>
      <c r="G24" s="28" t="s">
        <v>325</v>
      </c>
      <c r="H24" s="28" t="s">
        <v>326</v>
      </c>
      <c r="I24" s="34">
        <v>6784</v>
      </c>
      <c r="J24" s="114"/>
      <c r="L24" s="143"/>
      <c r="M24" s="143"/>
    </row>
    <row r="25" spans="1:13" s="19" customFormat="1" ht="15.95" customHeight="1" x14ac:dyDescent="0.2">
      <c r="A25" s="99">
        <v>43863</v>
      </c>
      <c r="B25" s="30" t="s">
        <v>324</v>
      </c>
      <c r="C25" s="30" t="s">
        <v>62</v>
      </c>
      <c r="D25" s="28" t="s">
        <v>268</v>
      </c>
      <c r="E25" s="28" t="s">
        <v>385</v>
      </c>
      <c r="F25" s="28" t="s">
        <v>501</v>
      </c>
      <c r="G25" s="28" t="s">
        <v>325</v>
      </c>
      <c r="H25" s="28" t="s">
        <v>326</v>
      </c>
      <c r="I25" s="34">
        <v>4240</v>
      </c>
      <c r="J25" s="114"/>
      <c r="L25" s="143"/>
      <c r="M25" s="143"/>
    </row>
    <row r="26" spans="1:13" s="19" customFormat="1" ht="15.95" customHeight="1" x14ac:dyDescent="0.2">
      <c r="A26" s="99">
        <v>43867</v>
      </c>
      <c r="B26" s="30" t="s">
        <v>324</v>
      </c>
      <c r="C26" s="30" t="s">
        <v>62</v>
      </c>
      <c r="D26" s="28" t="s">
        <v>268</v>
      </c>
      <c r="E26" s="28" t="s">
        <v>139</v>
      </c>
      <c r="F26" s="28" t="s">
        <v>174</v>
      </c>
      <c r="G26" s="28" t="s">
        <v>325</v>
      </c>
      <c r="H26" s="28" t="s">
        <v>326</v>
      </c>
      <c r="I26" s="34">
        <v>1696</v>
      </c>
      <c r="J26" s="114"/>
      <c r="L26" s="143"/>
      <c r="M26" s="143"/>
    </row>
    <row r="27" spans="1:13" s="19" customFormat="1" ht="15.95" customHeight="1" x14ac:dyDescent="0.2">
      <c r="A27" s="99">
        <v>43867</v>
      </c>
      <c r="B27" s="30" t="s">
        <v>324</v>
      </c>
      <c r="C27" s="30" t="s">
        <v>62</v>
      </c>
      <c r="D27" s="28" t="s">
        <v>268</v>
      </c>
      <c r="E27" s="28" t="s">
        <v>139</v>
      </c>
      <c r="F27" s="28" t="s">
        <v>426</v>
      </c>
      <c r="G27" s="28" t="s">
        <v>325</v>
      </c>
      <c r="H27" s="28" t="s">
        <v>326</v>
      </c>
      <c r="I27" s="34">
        <v>1696</v>
      </c>
      <c r="J27" s="114"/>
      <c r="L27" s="143"/>
      <c r="M27" s="143"/>
    </row>
    <row r="28" spans="1:13" s="19" customFormat="1" ht="15.95" customHeight="1" x14ac:dyDescent="0.2">
      <c r="A28" s="99">
        <v>43867</v>
      </c>
      <c r="B28" s="30" t="s">
        <v>324</v>
      </c>
      <c r="C28" s="30" t="s">
        <v>62</v>
      </c>
      <c r="D28" s="28" t="s">
        <v>268</v>
      </c>
      <c r="E28" s="28" t="s">
        <v>63</v>
      </c>
      <c r="F28" s="28" t="s">
        <v>502</v>
      </c>
      <c r="G28" s="28" t="s">
        <v>325</v>
      </c>
      <c r="H28" s="28" t="s">
        <v>326</v>
      </c>
      <c r="I28" s="34">
        <v>6784</v>
      </c>
      <c r="J28" s="114"/>
      <c r="L28" s="143"/>
      <c r="M28" s="143"/>
    </row>
    <row r="29" spans="1:13" s="19" customFormat="1" ht="15.95" customHeight="1" x14ac:dyDescent="0.2">
      <c r="A29" s="99">
        <v>43870</v>
      </c>
      <c r="B29" s="30" t="s">
        <v>324</v>
      </c>
      <c r="C29" s="30" t="s">
        <v>62</v>
      </c>
      <c r="D29" s="28" t="s">
        <v>268</v>
      </c>
      <c r="E29" s="28" t="s">
        <v>385</v>
      </c>
      <c r="F29" s="28" t="s">
        <v>386</v>
      </c>
      <c r="G29" s="28" t="s">
        <v>325</v>
      </c>
      <c r="H29" s="28" t="s">
        <v>326</v>
      </c>
      <c r="I29" s="34">
        <v>2544</v>
      </c>
      <c r="J29" s="114"/>
      <c r="L29" s="143"/>
      <c r="M29" s="143"/>
    </row>
    <row r="30" spans="1:13" s="19" customFormat="1" ht="15.95" customHeight="1" x14ac:dyDescent="0.2">
      <c r="A30" s="99">
        <v>43874</v>
      </c>
      <c r="B30" s="30" t="s">
        <v>324</v>
      </c>
      <c r="C30" s="30" t="s">
        <v>62</v>
      </c>
      <c r="D30" s="28" t="s">
        <v>268</v>
      </c>
      <c r="E30" s="28" t="s">
        <v>63</v>
      </c>
      <c r="F30" s="28" t="s">
        <v>134</v>
      </c>
      <c r="G30" s="28" t="s">
        <v>325</v>
      </c>
      <c r="H30" s="28" t="s">
        <v>326</v>
      </c>
      <c r="I30" s="34">
        <v>6784</v>
      </c>
      <c r="J30" s="114"/>
      <c r="L30" s="143"/>
      <c r="M30" s="143"/>
    </row>
    <row r="31" spans="1:13" s="19" customFormat="1" ht="15.95" customHeight="1" x14ac:dyDescent="0.2">
      <c r="A31" s="99">
        <v>43875</v>
      </c>
      <c r="B31" s="30" t="s">
        <v>324</v>
      </c>
      <c r="C31" s="30" t="s">
        <v>62</v>
      </c>
      <c r="D31" s="28" t="s">
        <v>268</v>
      </c>
      <c r="E31" s="28" t="s">
        <v>139</v>
      </c>
      <c r="F31" s="28" t="s">
        <v>174</v>
      </c>
      <c r="G31" s="28" t="s">
        <v>325</v>
      </c>
      <c r="H31" s="28" t="s">
        <v>326</v>
      </c>
      <c r="I31" s="34">
        <v>4240</v>
      </c>
      <c r="J31" s="114"/>
      <c r="L31" s="143"/>
      <c r="M31" s="143"/>
    </row>
    <row r="32" spans="1:13" s="19" customFormat="1" ht="15.95" customHeight="1" x14ac:dyDescent="0.2">
      <c r="A32" s="99">
        <v>43881</v>
      </c>
      <c r="B32" s="30" t="s">
        <v>324</v>
      </c>
      <c r="C32" s="30" t="s">
        <v>62</v>
      </c>
      <c r="D32" s="28" t="s">
        <v>268</v>
      </c>
      <c r="E32" s="28" t="s">
        <v>63</v>
      </c>
      <c r="F32" s="28" t="s">
        <v>227</v>
      </c>
      <c r="G32" s="28" t="s">
        <v>325</v>
      </c>
      <c r="H32" s="28" t="s">
        <v>326</v>
      </c>
      <c r="I32" s="34">
        <v>6784</v>
      </c>
      <c r="J32" s="114"/>
      <c r="L32" s="143"/>
      <c r="M32" s="143"/>
    </row>
    <row r="33" spans="1:13" s="19" customFormat="1" ht="15.95" customHeight="1" x14ac:dyDescent="0.2">
      <c r="A33" s="99">
        <v>43884</v>
      </c>
      <c r="B33" s="30" t="s">
        <v>324</v>
      </c>
      <c r="C33" s="30" t="s">
        <v>62</v>
      </c>
      <c r="D33" s="28" t="s">
        <v>268</v>
      </c>
      <c r="E33" s="28" t="s">
        <v>139</v>
      </c>
      <c r="F33" s="28" t="s">
        <v>426</v>
      </c>
      <c r="G33" s="28" t="s">
        <v>325</v>
      </c>
      <c r="H33" s="28" t="s">
        <v>326</v>
      </c>
      <c r="I33" s="34">
        <v>3392</v>
      </c>
      <c r="J33" s="114"/>
      <c r="L33" s="143"/>
      <c r="M33" s="143"/>
    </row>
    <row r="34" spans="1:13" s="19" customFormat="1" ht="15.95" customHeight="1" x14ac:dyDescent="0.2">
      <c r="A34" s="99">
        <v>43884</v>
      </c>
      <c r="B34" s="30" t="s">
        <v>324</v>
      </c>
      <c r="C34" s="30" t="s">
        <v>62</v>
      </c>
      <c r="D34" s="28" t="s">
        <v>268</v>
      </c>
      <c r="E34" s="28" t="s">
        <v>385</v>
      </c>
      <c r="F34" s="28" t="s">
        <v>386</v>
      </c>
      <c r="G34" s="28" t="s">
        <v>325</v>
      </c>
      <c r="H34" s="28" t="s">
        <v>326</v>
      </c>
      <c r="I34" s="34">
        <v>4240</v>
      </c>
      <c r="J34" s="114"/>
      <c r="L34" s="143"/>
      <c r="M34" s="143"/>
    </row>
    <row r="35" spans="1:13" s="19" customFormat="1" ht="15.95" customHeight="1" x14ac:dyDescent="0.2">
      <c r="A35" s="99">
        <v>43886</v>
      </c>
      <c r="B35" s="30" t="s">
        <v>324</v>
      </c>
      <c r="C35" s="30" t="s">
        <v>62</v>
      </c>
      <c r="D35" s="28" t="s">
        <v>268</v>
      </c>
      <c r="E35" s="28" t="s">
        <v>139</v>
      </c>
      <c r="F35" s="28" t="s">
        <v>174</v>
      </c>
      <c r="G35" s="28" t="s">
        <v>325</v>
      </c>
      <c r="H35" s="28" t="s">
        <v>326</v>
      </c>
      <c r="I35" s="34">
        <v>1696</v>
      </c>
      <c r="J35" s="114"/>
      <c r="L35" s="143"/>
      <c r="M35" s="143"/>
    </row>
    <row r="36" spans="1:13" s="19" customFormat="1" ht="15.95" customHeight="1" x14ac:dyDescent="0.2">
      <c r="A36" s="99">
        <v>43888</v>
      </c>
      <c r="B36" s="30" t="s">
        <v>324</v>
      </c>
      <c r="C36" s="30" t="s">
        <v>62</v>
      </c>
      <c r="D36" s="28" t="s">
        <v>268</v>
      </c>
      <c r="E36" s="28" t="s">
        <v>63</v>
      </c>
      <c r="F36" s="28" t="s">
        <v>378</v>
      </c>
      <c r="G36" s="28" t="s">
        <v>325</v>
      </c>
      <c r="H36" s="28" t="s">
        <v>326</v>
      </c>
      <c r="I36" s="34">
        <v>5936</v>
      </c>
      <c r="J36" s="114"/>
      <c r="L36" s="143"/>
      <c r="M36" s="143"/>
    </row>
    <row r="37" spans="1:13" s="19" customFormat="1" ht="15.95" customHeight="1" x14ac:dyDescent="0.2">
      <c r="A37" s="99">
        <v>43891</v>
      </c>
      <c r="B37" s="30" t="s">
        <v>324</v>
      </c>
      <c r="C37" s="30" t="s">
        <v>62</v>
      </c>
      <c r="D37" s="28" t="s">
        <v>268</v>
      </c>
      <c r="E37" s="28" t="s">
        <v>385</v>
      </c>
      <c r="F37" s="28" t="s">
        <v>386</v>
      </c>
      <c r="G37" s="28" t="s">
        <v>325</v>
      </c>
      <c r="H37" s="28" t="s">
        <v>326</v>
      </c>
      <c r="I37" s="34">
        <v>2544</v>
      </c>
      <c r="J37" s="114"/>
      <c r="L37" s="143"/>
      <c r="M37" s="143"/>
    </row>
    <row r="38" spans="1:13" s="19" customFormat="1" ht="15.95" customHeight="1" x14ac:dyDescent="0.2">
      <c r="A38" s="99">
        <v>43894</v>
      </c>
      <c r="B38" s="30" t="s">
        <v>324</v>
      </c>
      <c r="C38" s="30" t="s">
        <v>62</v>
      </c>
      <c r="D38" s="28" t="s">
        <v>268</v>
      </c>
      <c r="E38" s="28" t="s">
        <v>139</v>
      </c>
      <c r="F38" s="28" t="s">
        <v>426</v>
      </c>
      <c r="G38" s="28" t="s">
        <v>325</v>
      </c>
      <c r="H38" s="28" t="s">
        <v>326</v>
      </c>
      <c r="I38" s="34">
        <v>4240</v>
      </c>
      <c r="J38" s="114"/>
      <c r="L38" s="143"/>
      <c r="M38" s="143"/>
    </row>
    <row r="39" spans="1:13" s="19" customFormat="1" ht="15.95" customHeight="1" x14ac:dyDescent="0.2">
      <c r="A39" s="99">
        <v>43895</v>
      </c>
      <c r="B39" s="30" t="s">
        <v>324</v>
      </c>
      <c r="C39" s="30" t="s">
        <v>62</v>
      </c>
      <c r="D39" s="28" t="s">
        <v>268</v>
      </c>
      <c r="E39" s="28" t="s">
        <v>139</v>
      </c>
      <c r="F39" s="28" t="s">
        <v>174</v>
      </c>
      <c r="G39" s="28" t="s">
        <v>325</v>
      </c>
      <c r="H39" s="28" t="s">
        <v>326</v>
      </c>
      <c r="I39" s="34">
        <v>3392</v>
      </c>
      <c r="J39" s="114"/>
      <c r="L39" s="143"/>
      <c r="M39" s="143"/>
    </row>
    <row r="40" spans="1:13" s="19" customFormat="1" ht="15.95" customHeight="1" x14ac:dyDescent="0.2">
      <c r="A40" s="99">
        <v>43895</v>
      </c>
      <c r="B40" s="30" t="s">
        <v>324</v>
      </c>
      <c r="C40" s="30" t="s">
        <v>62</v>
      </c>
      <c r="D40" s="28" t="s">
        <v>268</v>
      </c>
      <c r="E40" s="28" t="s">
        <v>63</v>
      </c>
      <c r="F40" s="28" t="s">
        <v>516</v>
      </c>
      <c r="G40" s="28" t="s">
        <v>325</v>
      </c>
      <c r="H40" s="28" t="s">
        <v>326</v>
      </c>
      <c r="I40" s="34">
        <v>7632</v>
      </c>
      <c r="J40" s="114"/>
      <c r="L40" s="143"/>
      <c r="M40" s="143"/>
    </row>
    <row r="41" spans="1:13" s="19" customFormat="1" ht="15.95" customHeight="1" x14ac:dyDescent="0.2">
      <c r="A41" s="99">
        <v>43898</v>
      </c>
      <c r="B41" s="30" t="s">
        <v>324</v>
      </c>
      <c r="C41" s="30" t="s">
        <v>62</v>
      </c>
      <c r="D41" s="28" t="s">
        <v>268</v>
      </c>
      <c r="E41" s="28" t="s">
        <v>385</v>
      </c>
      <c r="F41" s="28" t="s">
        <v>386</v>
      </c>
      <c r="G41" s="28" t="s">
        <v>325</v>
      </c>
      <c r="H41" s="28" t="s">
        <v>326</v>
      </c>
      <c r="I41" s="34">
        <v>2544</v>
      </c>
      <c r="J41" s="114"/>
      <c r="L41" s="143"/>
      <c r="M41" s="143"/>
    </row>
    <row r="42" spans="1:13" s="19" customFormat="1" ht="15.95" customHeight="1" x14ac:dyDescent="0.2">
      <c r="A42" s="99">
        <v>43901</v>
      </c>
      <c r="B42" s="30" t="s">
        <v>324</v>
      </c>
      <c r="C42" s="30" t="s">
        <v>62</v>
      </c>
      <c r="D42" s="28" t="s">
        <v>268</v>
      </c>
      <c r="E42" s="28" t="s">
        <v>139</v>
      </c>
      <c r="F42" s="28" t="s">
        <v>174</v>
      </c>
      <c r="G42" s="28" t="s">
        <v>325</v>
      </c>
      <c r="H42" s="28" t="s">
        <v>326</v>
      </c>
      <c r="I42" s="34">
        <v>1696</v>
      </c>
      <c r="J42" s="114"/>
      <c r="L42" s="143"/>
      <c r="M42" s="143"/>
    </row>
    <row r="43" spans="1:13" s="19" customFormat="1" ht="15.95" customHeight="1" x14ac:dyDescent="0.2">
      <c r="A43" s="99">
        <v>43902</v>
      </c>
      <c r="B43" s="30" t="s">
        <v>324</v>
      </c>
      <c r="C43" s="30" t="s">
        <v>62</v>
      </c>
      <c r="D43" s="28" t="s">
        <v>268</v>
      </c>
      <c r="E43" s="28" t="s">
        <v>63</v>
      </c>
      <c r="F43" s="28" t="s">
        <v>134</v>
      </c>
      <c r="G43" s="28" t="s">
        <v>325</v>
      </c>
      <c r="H43" s="28" t="s">
        <v>326</v>
      </c>
      <c r="I43" s="34">
        <v>6784</v>
      </c>
      <c r="J43" s="114"/>
      <c r="L43" s="143"/>
      <c r="M43" s="143"/>
    </row>
    <row r="44" spans="1:13" s="19" customFormat="1" ht="15.95" customHeight="1" x14ac:dyDescent="0.2">
      <c r="A44" s="99">
        <v>43904</v>
      </c>
      <c r="B44" s="30" t="s">
        <v>324</v>
      </c>
      <c r="C44" s="30" t="s">
        <v>62</v>
      </c>
      <c r="D44" s="28" t="s">
        <v>268</v>
      </c>
      <c r="E44" s="28" t="s">
        <v>139</v>
      </c>
      <c r="F44" s="28" t="s">
        <v>426</v>
      </c>
      <c r="G44" s="28" t="s">
        <v>325</v>
      </c>
      <c r="H44" s="28" t="s">
        <v>326</v>
      </c>
      <c r="I44" s="34">
        <v>2544</v>
      </c>
      <c r="J44" s="114"/>
      <c r="L44" s="143"/>
      <c r="M44" s="143"/>
    </row>
    <row r="45" spans="1:13" s="19" customFormat="1" ht="15.95" customHeight="1" x14ac:dyDescent="0.2">
      <c r="A45" s="99">
        <v>43909</v>
      </c>
      <c r="B45" s="30" t="s">
        <v>324</v>
      </c>
      <c r="C45" s="30" t="s">
        <v>62</v>
      </c>
      <c r="D45" s="28" t="s">
        <v>268</v>
      </c>
      <c r="E45" s="28" t="s">
        <v>139</v>
      </c>
      <c r="F45" s="28" t="s">
        <v>174</v>
      </c>
      <c r="G45" s="28" t="s">
        <v>325</v>
      </c>
      <c r="H45" s="28" t="s">
        <v>326</v>
      </c>
      <c r="I45" s="34">
        <v>4240</v>
      </c>
      <c r="J45" s="114"/>
      <c r="L45" s="143"/>
      <c r="M45" s="143"/>
    </row>
    <row r="46" spans="1:13" s="19" customFormat="1" ht="15.95" customHeight="1" x14ac:dyDescent="0.2">
      <c r="A46" s="99">
        <v>43909</v>
      </c>
      <c r="B46" s="30" t="s">
        <v>324</v>
      </c>
      <c r="C46" s="30" t="s">
        <v>62</v>
      </c>
      <c r="D46" s="28" t="s">
        <v>268</v>
      </c>
      <c r="E46" s="28" t="s">
        <v>63</v>
      </c>
      <c r="F46" s="28" t="s">
        <v>516</v>
      </c>
      <c r="G46" s="28" t="s">
        <v>325</v>
      </c>
      <c r="H46" s="28" t="s">
        <v>326</v>
      </c>
      <c r="I46" s="34">
        <v>6784</v>
      </c>
      <c r="J46" s="114"/>
      <c r="L46" s="143"/>
      <c r="M46" s="143"/>
    </row>
    <row r="47" spans="1:13" s="19" customFormat="1" ht="15.95" customHeight="1" x14ac:dyDescent="0.2">
      <c r="A47" s="99">
        <v>43912</v>
      </c>
      <c r="B47" s="30" t="s">
        <v>324</v>
      </c>
      <c r="C47" s="30" t="s">
        <v>62</v>
      </c>
      <c r="D47" s="28" t="s">
        <v>268</v>
      </c>
      <c r="E47" s="28" t="s">
        <v>385</v>
      </c>
      <c r="F47" s="28" t="s">
        <v>386</v>
      </c>
      <c r="G47" s="28" t="s">
        <v>325</v>
      </c>
      <c r="H47" s="28" t="s">
        <v>326</v>
      </c>
      <c r="I47" s="34">
        <v>4240</v>
      </c>
      <c r="J47" s="114"/>
      <c r="L47" s="143"/>
      <c r="M47" s="143"/>
    </row>
    <row r="48" spans="1:13" s="19" customFormat="1" ht="15.95" customHeight="1" x14ac:dyDescent="0.2">
      <c r="A48" s="99">
        <v>43912</v>
      </c>
      <c r="B48" s="30" t="s">
        <v>324</v>
      </c>
      <c r="C48" s="30" t="s">
        <v>62</v>
      </c>
      <c r="D48" s="28" t="s">
        <v>268</v>
      </c>
      <c r="E48" s="28" t="s">
        <v>276</v>
      </c>
      <c r="F48" s="28" t="s">
        <v>515</v>
      </c>
      <c r="G48" s="28" t="s">
        <v>325</v>
      </c>
      <c r="H48" s="28" t="s">
        <v>326</v>
      </c>
      <c r="I48" s="34">
        <v>848</v>
      </c>
      <c r="J48" s="114"/>
      <c r="L48" s="143"/>
      <c r="M48" s="143"/>
    </row>
    <row r="49" spans="1:13" s="19" customFormat="1" ht="15.95" customHeight="1" x14ac:dyDescent="0.2">
      <c r="A49" s="99">
        <v>43916</v>
      </c>
      <c r="B49" s="30" t="s">
        <v>324</v>
      </c>
      <c r="C49" s="30" t="s">
        <v>62</v>
      </c>
      <c r="D49" s="28" t="s">
        <v>268</v>
      </c>
      <c r="E49" s="28" t="s">
        <v>63</v>
      </c>
      <c r="F49" s="28" t="s">
        <v>378</v>
      </c>
      <c r="G49" s="28" t="s">
        <v>325</v>
      </c>
      <c r="H49" s="28" t="s">
        <v>326</v>
      </c>
      <c r="I49" s="34">
        <v>6784</v>
      </c>
      <c r="J49" s="114"/>
      <c r="L49" s="143"/>
      <c r="M49" s="143"/>
    </row>
    <row r="50" spans="1:13" s="19" customFormat="1" ht="15.95" customHeight="1" x14ac:dyDescent="0.2">
      <c r="A50" s="99">
        <v>43921</v>
      </c>
      <c r="B50" s="30" t="s">
        <v>324</v>
      </c>
      <c r="C50" s="30" t="s">
        <v>62</v>
      </c>
      <c r="D50" s="28" t="s">
        <v>268</v>
      </c>
      <c r="E50" s="28" t="s">
        <v>139</v>
      </c>
      <c r="F50" s="28" t="s">
        <v>174</v>
      </c>
      <c r="G50" s="28" t="s">
        <v>325</v>
      </c>
      <c r="H50" s="28" t="s">
        <v>326</v>
      </c>
      <c r="I50" s="34">
        <v>3392</v>
      </c>
      <c r="J50" s="114"/>
      <c r="L50" s="143"/>
      <c r="M50" s="143"/>
    </row>
    <row r="51" spans="1:13" s="19" customFormat="1" ht="15.95" customHeight="1" x14ac:dyDescent="0.2">
      <c r="A51" s="99">
        <v>43923</v>
      </c>
      <c r="B51" s="30" t="s">
        <v>324</v>
      </c>
      <c r="C51" s="30" t="s">
        <v>62</v>
      </c>
      <c r="D51" s="28" t="s">
        <v>268</v>
      </c>
      <c r="E51" s="28" t="s">
        <v>139</v>
      </c>
      <c r="F51" s="28" t="s">
        <v>174</v>
      </c>
      <c r="G51" s="28" t="s">
        <v>325</v>
      </c>
      <c r="H51" s="28" t="s">
        <v>326</v>
      </c>
      <c r="I51" s="34">
        <v>2544</v>
      </c>
      <c r="J51" s="114"/>
      <c r="L51" s="143"/>
      <c r="M51" s="143"/>
    </row>
    <row r="52" spans="1:13" s="19" customFormat="1" ht="15.95" customHeight="1" x14ac:dyDescent="0.2">
      <c r="A52" s="99">
        <v>43923</v>
      </c>
      <c r="B52" s="30" t="s">
        <v>324</v>
      </c>
      <c r="C52" s="30" t="s">
        <v>62</v>
      </c>
      <c r="D52" s="28" t="s">
        <v>268</v>
      </c>
      <c r="E52" s="28" t="s">
        <v>63</v>
      </c>
      <c r="F52" s="28" t="s">
        <v>516</v>
      </c>
      <c r="G52" s="28" t="s">
        <v>325</v>
      </c>
      <c r="H52" s="28" t="s">
        <v>326</v>
      </c>
      <c r="I52" s="34">
        <v>4240</v>
      </c>
      <c r="J52" s="114"/>
      <c r="L52" s="143"/>
      <c r="M52" s="143"/>
    </row>
    <row r="53" spans="1:13" s="19" customFormat="1" ht="15.95" customHeight="1" x14ac:dyDescent="0.2">
      <c r="A53" s="99">
        <v>43926</v>
      </c>
      <c r="B53" s="30" t="s">
        <v>324</v>
      </c>
      <c r="C53" s="30" t="s">
        <v>62</v>
      </c>
      <c r="D53" s="28" t="s">
        <v>268</v>
      </c>
      <c r="E53" s="28" t="s">
        <v>385</v>
      </c>
      <c r="F53" s="28" t="s">
        <v>386</v>
      </c>
      <c r="G53" s="28" t="s">
        <v>325</v>
      </c>
      <c r="H53" s="28" t="s">
        <v>326</v>
      </c>
      <c r="I53" s="34">
        <v>3392</v>
      </c>
      <c r="J53" s="114"/>
      <c r="L53" s="143"/>
      <c r="M53" s="143"/>
    </row>
    <row r="54" spans="1:13" s="19" customFormat="1" ht="15.95" customHeight="1" x14ac:dyDescent="0.2">
      <c r="A54" s="99">
        <v>43929</v>
      </c>
      <c r="B54" s="30" t="s">
        <v>324</v>
      </c>
      <c r="C54" s="30" t="s">
        <v>62</v>
      </c>
      <c r="D54" s="28" t="s">
        <v>268</v>
      </c>
      <c r="E54" s="28" t="s">
        <v>139</v>
      </c>
      <c r="F54" s="28" t="s">
        <v>426</v>
      </c>
      <c r="G54" s="28" t="s">
        <v>325</v>
      </c>
      <c r="H54" s="28" t="s">
        <v>326</v>
      </c>
      <c r="I54" s="34">
        <v>5088</v>
      </c>
      <c r="J54" s="114"/>
      <c r="L54" s="143"/>
      <c r="M54" s="143"/>
    </row>
    <row r="55" spans="1:13" s="19" customFormat="1" ht="15.95" customHeight="1" thickBot="1" x14ac:dyDescent="0.25">
      <c r="A55" s="189">
        <v>43935</v>
      </c>
      <c r="B55" s="190" t="s">
        <v>324</v>
      </c>
      <c r="C55" s="190" t="s">
        <v>62</v>
      </c>
      <c r="D55" s="191" t="s">
        <v>268</v>
      </c>
      <c r="E55" s="191" t="s">
        <v>139</v>
      </c>
      <c r="F55" s="191" t="s">
        <v>174</v>
      </c>
      <c r="G55" s="191" t="s">
        <v>325</v>
      </c>
      <c r="H55" s="191" t="s">
        <v>326</v>
      </c>
      <c r="I55" s="192">
        <v>1696</v>
      </c>
      <c r="J55" s="193"/>
    </row>
    <row r="56" spans="1:13" s="19" customFormat="1" ht="15.95" customHeight="1" x14ac:dyDescent="0.2">
      <c r="A56" s="99">
        <v>43936</v>
      </c>
      <c r="B56" s="30" t="s">
        <v>324</v>
      </c>
      <c r="C56" s="30" t="s">
        <v>62</v>
      </c>
      <c r="D56" s="28" t="s">
        <v>268</v>
      </c>
      <c r="E56" s="28" t="s">
        <v>139</v>
      </c>
      <c r="F56" s="28" t="s">
        <v>426</v>
      </c>
      <c r="G56" s="28" t="s">
        <v>325</v>
      </c>
      <c r="H56" s="28" t="s">
        <v>326</v>
      </c>
      <c r="I56" s="34">
        <v>1696</v>
      </c>
      <c r="J56" s="114"/>
      <c r="L56" s="143"/>
      <c r="M56" s="143"/>
    </row>
    <row r="57" spans="1:13" s="19" customFormat="1" ht="15.95" customHeight="1" x14ac:dyDescent="0.2">
      <c r="A57" s="99">
        <v>43937</v>
      </c>
      <c r="B57" s="30" t="s">
        <v>324</v>
      </c>
      <c r="C57" s="30" t="s">
        <v>62</v>
      </c>
      <c r="D57" s="28" t="s">
        <v>268</v>
      </c>
      <c r="E57" s="28" t="s">
        <v>139</v>
      </c>
      <c r="F57" s="28" t="s">
        <v>174</v>
      </c>
      <c r="G57" s="28" t="s">
        <v>325</v>
      </c>
      <c r="H57" s="28" t="s">
        <v>326</v>
      </c>
      <c r="I57" s="34">
        <v>2544</v>
      </c>
      <c r="J57" s="114"/>
      <c r="L57" s="143"/>
      <c r="M57" s="143"/>
    </row>
    <row r="58" spans="1:13" s="19" customFormat="1" ht="15.95" customHeight="1" x14ac:dyDescent="0.2">
      <c r="A58" s="99">
        <v>43937</v>
      </c>
      <c r="B58" s="30" t="s">
        <v>324</v>
      </c>
      <c r="C58" s="30" t="s">
        <v>62</v>
      </c>
      <c r="D58" s="28" t="s">
        <v>268</v>
      </c>
      <c r="E58" s="28" t="s">
        <v>63</v>
      </c>
      <c r="F58" s="28" t="s">
        <v>227</v>
      </c>
      <c r="G58" s="28" t="s">
        <v>325</v>
      </c>
      <c r="H58" s="28" t="s">
        <v>326</v>
      </c>
      <c r="I58" s="34">
        <v>3392</v>
      </c>
      <c r="J58" s="114"/>
      <c r="L58" s="143"/>
      <c r="M58" s="143"/>
    </row>
    <row r="59" spans="1:13" s="19" customFormat="1" ht="15.95" customHeight="1" x14ac:dyDescent="0.2">
      <c r="A59" s="99">
        <v>43940</v>
      </c>
      <c r="B59" s="30" t="s">
        <v>324</v>
      </c>
      <c r="C59" s="30" t="s">
        <v>62</v>
      </c>
      <c r="D59" s="28" t="s">
        <v>268</v>
      </c>
      <c r="E59" s="28" t="s">
        <v>385</v>
      </c>
      <c r="F59" s="28" t="s">
        <v>386</v>
      </c>
      <c r="G59" s="28" t="s">
        <v>325</v>
      </c>
      <c r="H59" s="28" t="s">
        <v>326</v>
      </c>
      <c r="I59" s="34">
        <v>2544</v>
      </c>
      <c r="J59" s="114"/>
      <c r="L59" s="143"/>
      <c r="M59" s="143"/>
    </row>
    <row r="60" spans="1:13" s="19" customFormat="1" ht="15.95" customHeight="1" x14ac:dyDescent="0.2">
      <c r="A60" s="99">
        <v>43944</v>
      </c>
      <c r="B60" s="30" t="s">
        <v>324</v>
      </c>
      <c r="C60" s="30" t="s">
        <v>62</v>
      </c>
      <c r="D60" s="28" t="s">
        <v>268</v>
      </c>
      <c r="E60" s="28" t="s">
        <v>139</v>
      </c>
      <c r="F60" s="28" t="s">
        <v>174</v>
      </c>
      <c r="G60" s="28" t="s">
        <v>325</v>
      </c>
      <c r="H60" s="28" t="s">
        <v>326</v>
      </c>
      <c r="I60" s="34">
        <v>1696</v>
      </c>
      <c r="J60" s="114"/>
      <c r="L60" s="143"/>
      <c r="M60" s="143"/>
    </row>
    <row r="61" spans="1:13" s="19" customFormat="1" ht="15.95" customHeight="1" x14ac:dyDescent="0.2">
      <c r="A61" s="99">
        <v>43944</v>
      </c>
      <c r="B61" s="30" t="s">
        <v>324</v>
      </c>
      <c r="C61" s="30" t="s">
        <v>62</v>
      </c>
      <c r="D61" s="28" t="s">
        <v>268</v>
      </c>
      <c r="E61" s="28" t="s">
        <v>63</v>
      </c>
      <c r="F61" s="28" t="s">
        <v>378</v>
      </c>
      <c r="G61" s="28" t="s">
        <v>325</v>
      </c>
      <c r="H61" s="28" t="s">
        <v>326</v>
      </c>
      <c r="I61" s="34">
        <v>1696</v>
      </c>
      <c r="J61" s="114"/>
      <c r="L61" s="143"/>
      <c r="M61" s="143"/>
    </row>
    <row r="62" spans="1:13" s="19" customFormat="1" ht="15.95" customHeight="1" x14ac:dyDescent="0.2">
      <c r="A62" s="99">
        <v>43947</v>
      </c>
      <c r="B62" s="30" t="s">
        <v>324</v>
      </c>
      <c r="C62" s="30" t="s">
        <v>62</v>
      </c>
      <c r="D62" s="28" t="s">
        <v>268</v>
      </c>
      <c r="E62" s="28" t="s">
        <v>139</v>
      </c>
      <c r="F62" s="28" t="s">
        <v>426</v>
      </c>
      <c r="G62" s="28" t="s">
        <v>325</v>
      </c>
      <c r="H62" s="28" t="s">
        <v>326</v>
      </c>
      <c r="I62" s="34">
        <v>3392</v>
      </c>
      <c r="J62" s="114"/>
      <c r="L62" s="143"/>
      <c r="M62" s="143"/>
    </row>
    <row r="63" spans="1:13" s="19" customFormat="1" ht="15.95" customHeight="1" x14ac:dyDescent="0.2">
      <c r="A63" s="99">
        <v>43947</v>
      </c>
      <c r="B63" s="30" t="s">
        <v>324</v>
      </c>
      <c r="C63" s="30" t="s">
        <v>62</v>
      </c>
      <c r="D63" s="28" t="s">
        <v>268</v>
      </c>
      <c r="E63" s="28" t="s">
        <v>385</v>
      </c>
      <c r="F63" s="28" t="s">
        <v>386</v>
      </c>
      <c r="G63" s="28" t="s">
        <v>325</v>
      </c>
      <c r="H63" s="28" t="s">
        <v>326</v>
      </c>
      <c r="I63" s="34">
        <v>2544</v>
      </c>
      <c r="J63" s="114"/>
      <c r="L63" s="143"/>
      <c r="M63" s="143"/>
    </row>
    <row r="64" spans="1:13" s="19" customFormat="1" ht="15.95" customHeight="1" x14ac:dyDescent="0.2">
      <c r="A64" s="99">
        <v>43951</v>
      </c>
      <c r="B64" s="30" t="s">
        <v>324</v>
      </c>
      <c r="C64" s="30" t="s">
        <v>62</v>
      </c>
      <c r="D64" s="28" t="s">
        <v>268</v>
      </c>
      <c r="E64" s="28" t="s">
        <v>139</v>
      </c>
      <c r="F64" s="28" t="s">
        <v>174</v>
      </c>
      <c r="G64" s="28" t="s">
        <v>325</v>
      </c>
      <c r="H64" s="28" t="s">
        <v>326</v>
      </c>
      <c r="I64" s="34">
        <v>4240</v>
      </c>
      <c r="J64" s="114"/>
      <c r="L64" s="143"/>
      <c r="M64" s="143"/>
    </row>
    <row r="65" spans="1:13" s="19" customFormat="1" ht="15.95" customHeight="1" x14ac:dyDescent="0.2">
      <c r="A65" s="99">
        <v>43951</v>
      </c>
      <c r="B65" s="30" t="s">
        <v>324</v>
      </c>
      <c r="C65" s="30" t="s">
        <v>62</v>
      </c>
      <c r="D65" s="28" t="s">
        <v>268</v>
      </c>
      <c r="E65" s="28" t="s">
        <v>63</v>
      </c>
      <c r="F65" s="28" t="s">
        <v>227</v>
      </c>
      <c r="G65" s="28" t="s">
        <v>325</v>
      </c>
      <c r="H65" s="28" t="s">
        <v>326</v>
      </c>
      <c r="I65" s="34">
        <v>5936</v>
      </c>
      <c r="J65" s="114"/>
      <c r="L65" s="143"/>
      <c r="M65" s="143"/>
    </row>
    <row r="66" spans="1:13" s="19" customFormat="1" ht="15.95" customHeight="1" x14ac:dyDescent="0.2">
      <c r="A66" s="99">
        <v>43954</v>
      </c>
      <c r="B66" s="30" t="s">
        <v>324</v>
      </c>
      <c r="C66" s="30" t="s">
        <v>62</v>
      </c>
      <c r="D66" s="28" t="s">
        <v>268</v>
      </c>
      <c r="E66" s="28" t="s">
        <v>139</v>
      </c>
      <c r="F66" s="28" t="s">
        <v>426</v>
      </c>
      <c r="G66" s="28" t="s">
        <v>325</v>
      </c>
      <c r="H66" s="28" t="s">
        <v>326</v>
      </c>
      <c r="I66" s="34">
        <v>1696</v>
      </c>
      <c r="J66" s="114"/>
      <c r="L66" s="143"/>
      <c r="M66" s="143"/>
    </row>
    <row r="67" spans="1:13" s="19" customFormat="1" ht="15.95" customHeight="1" x14ac:dyDescent="0.2">
      <c r="A67" s="99">
        <v>43954</v>
      </c>
      <c r="B67" s="30" t="s">
        <v>324</v>
      </c>
      <c r="C67" s="30" t="s">
        <v>62</v>
      </c>
      <c r="D67" s="28" t="s">
        <v>268</v>
      </c>
      <c r="E67" s="28" t="s">
        <v>385</v>
      </c>
      <c r="F67" s="28" t="s">
        <v>386</v>
      </c>
      <c r="G67" s="28" t="s">
        <v>325</v>
      </c>
      <c r="H67" s="28" t="s">
        <v>326</v>
      </c>
      <c r="I67" s="34">
        <v>2544</v>
      </c>
      <c r="J67" s="114"/>
      <c r="L67" s="143"/>
      <c r="M67" s="143"/>
    </row>
    <row r="68" spans="1:13" s="19" customFormat="1" ht="15.95" customHeight="1" x14ac:dyDescent="0.2">
      <c r="A68" s="99">
        <v>43958</v>
      </c>
      <c r="B68" s="30" t="s">
        <v>324</v>
      </c>
      <c r="C68" s="30" t="s">
        <v>62</v>
      </c>
      <c r="D68" s="28" t="s">
        <v>268</v>
      </c>
      <c r="E68" s="28" t="s">
        <v>139</v>
      </c>
      <c r="F68" s="28" t="s">
        <v>174</v>
      </c>
      <c r="G68" s="28" t="s">
        <v>325</v>
      </c>
      <c r="H68" s="28" t="s">
        <v>326</v>
      </c>
      <c r="I68" s="34">
        <v>1696</v>
      </c>
      <c r="J68" s="114"/>
      <c r="L68" s="143"/>
      <c r="M68" s="143"/>
    </row>
    <row r="69" spans="1:13" s="19" customFormat="1" ht="15.95" customHeight="1" x14ac:dyDescent="0.2">
      <c r="A69" s="99">
        <v>43958</v>
      </c>
      <c r="B69" s="30" t="s">
        <v>324</v>
      </c>
      <c r="C69" s="30" t="s">
        <v>62</v>
      </c>
      <c r="D69" s="28" t="s">
        <v>268</v>
      </c>
      <c r="E69" s="28" t="s">
        <v>63</v>
      </c>
      <c r="F69" s="28" t="s">
        <v>134</v>
      </c>
      <c r="G69" s="28" t="s">
        <v>325</v>
      </c>
      <c r="H69" s="28" t="s">
        <v>326</v>
      </c>
      <c r="I69" s="34">
        <v>5088</v>
      </c>
      <c r="J69" s="114"/>
      <c r="L69" s="143"/>
      <c r="M69" s="143"/>
    </row>
    <row r="70" spans="1:13" s="19" customFormat="1" ht="15.95" customHeight="1" x14ac:dyDescent="0.2">
      <c r="A70" s="99">
        <v>43961</v>
      </c>
      <c r="B70" s="30" t="s">
        <v>324</v>
      </c>
      <c r="C70" s="30" t="s">
        <v>62</v>
      </c>
      <c r="D70" s="28" t="s">
        <v>268</v>
      </c>
      <c r="E70" s="28" t="s">
        <v>139</v>
      </c>
      <c r="F70" s="28" t="s">
        <v>174</v>
      </c>
      <c r="G70" s="28" t="s">
        <v>325</v>
      </c>
      <c r="H70" s="28" t="s">
        <v>326</v>
      </c>
      <c r="I70" s="34">
        <v>1696</v>
      </c>
      <c r="J70" s="114"/>
      <c r="L70" s="143"/>
      <c r="M70" s="143"/>
    </row>
    <row r="71" spans="1:13" s="19" customFormat="1" ht="15.95" customHeight="1" x14ac:dyDescent="0.2">
      <c r="A71" s="99">
        <v>43961</v>
      </c>
      <c r="B71" s="30" t="s">
        <v>324</v>
      </c>
      <c r="C71" s="30" t="s">
        <v>62</v>
      </c>
      <c r="D71" s="28" t="s">
        <v>268</v>
      </c>
      <c r="E71" s="28" t="s">
        <v>139</v>
      </c>
      <c r="F71" s="28" t="s">
        <v>426</v>
      </c>
      <c r="G71" s="28" t="s">
        <v>325</v>
      </c>
      <c r="H71" s="28" t="s">
        <v>326</v>
      </c>
      <c r="I71" s="34">
        <v>1696</v>
      </c>
      <c r="J71" s="114"/>
      <c r="L71" s="143"/>
      <c r="M71" s="143"/>
    </row>
    <row r="72" spans="1:13" s="19" customFormat="1" ht="15.95" customHeight="1" x14ac:dyDescent="0.2">
      <c r="A72" s="99">
        <v>43963</v>
      </c>
      <c r="B72" s="30" t="s">
        <v>324</v>
      </c>
      <c r="C72" s="30" t="s">
        <v>62</v>
      </c>
      <c r="D72" s="28" t="s">
        <v>268</v>
      </c>
      <c r="E72" s="28" t="s">
        <v>139</v>
      </c>
      <c r="F72" s="28" t="s">
        <v>174</v>
      </c>
      <c r="G72" s="28" t="s">
        <v>325</v>
      </c>
      <c r="H72" s="28" t="s">
        <v>326</v>
      </c>
      <c r="I72" s="34">
        <v>1696</v>
      </c>
      <c r="J72" s="114"/>
      <c r="L72" s="143"/>
      <c r="M72" s="143"/>
    </row>
    <row r="73" spans="1:13" s="19" customFormat="1" ht="15.95" customHeight="1" x14ac:dyDescent="0.2">
      <c r="A73" s="99">
        <v>43965</v>
      </c>
      <c r="B73" s="30" t="s">
        <v>324</v>
      </c>
      <c r="C73" s="30" t="s">
        <v>62</v>
      </c>
      <c r="D73" s="28" t="s">
        <v>268</v>
      </c>
      <c r="E73" s="28" t="s">
        <v>63</v>
      </c>
      <c r="F73" s="28" t="s">
        <v>516</v>
      </c>
      <c r="G73" s="28" t="s">
        <v>325</v>
      </c>
      <c r="H73" s="28" t="s">
        <v>326</v>
      </c>
      <c r="I73" s="34">
        <v>4240</v>
      </c>
      <c r="J73" s="114"/>
      <c r="L73" s="143"/>
      <c r="M73" s="143"/>
    </row>
    <row r="74" spans="1:13" s="19" customFormat="1" ht="15.95" customHeight="1" x14ac:dyDescent="0.2">
      <c r="A74" s="99">
        <v>43968</v>
      </c>
      <c r="B74" s="30" t="s">
        <v>324</v>
      </c>
      <c r="C74" s="30" t="s">
        <v>62</v>
      </c>
      <c r="D74" s="28" t="s">
        <v>268</v>
      </c>
      <c r="E74" s="28" t="s">
        <v>139</v>
      </c>
      <c r="F74" s="28" t="s">
        <v>426</v>
      </c>
      <c r="G74" s="28" t="s">
        <v>325</v>
      </c>
      <c r="H74" s="28" t="s">
        <v>326</v>
      </c>
      <c r="I74" s="34">
        <v>1696</v>
      </c>
      <c r="J74" s="114"/>
      <c r="L74" s="143"/>
      <c r="M74" s="143"/>
    </row>
    <row r="75" spans="1:13" s="19" customFormat="1" ht="15.95" customHeight="1" x14ac:dyDescent="0.2">
      <c r="A75" s="99">
        <v>43968</v>
      </c>
      <c r="B75" s="30" t="s">
        <v>324</v>
      </c>
      <c r="C75" s="30" t="s">
        <v>62</v>
      </c>
      <c r="D75" s="28" t="s">
        <v>268</v>
      </c>
      <c r="E75" s="28" t="s">
        <v>385</v>
      </c>
      <c r="F75" s="28" t="s">
        <v>386</v>
      </c>
      <c r="G75" s="28" t="s">
        <v>325</v>
      </c>
      <c r="H75" s="28" t="s">
        <v>326</v>
      </c>
      <c r="I75" s="34">
        <v>2544</v>
      </c>
      <c r="J75" s="114"/>
      <c r="L75" s="143"/>
      <c r="M75" s="143"/>
    </row>
    <row r="76" spans="1:13" s="19" customFormat="1" ht="15.95" customHeight="1" x14ac:dyDescent="0.2">
      <c r="A76" s="99">
        <v>43970</v>
      </c>
      <c r="B76" s="30" t="s">
        <v>324</v>
      </c>
      <c r="C76" s="30" t="s">
        <v>62</v>
      </c>
      <c r="D76" s="28" t="s">
        <v>268</v>
      </c>
      <c r="E76" s="28" t="s">
        <v>139</v>
      </c>
      <c r="F76" s="28" t="s">
        <v>174</v>
      </c>
      <c r="G76" s="28" t="s">
        <v>325</v>
      </c>
      <c r="H76" s="28" t="s">
        <v>326</v>
      </c>
      <c r="I76" s="34">
        <v>4240</v>
      </c>
      <c r="J76" s="114"/>
      <c r="L76" s="143"/>
      <c r="M76" s="143"/>
    </row>
    <row r="77" spans="1:13" s="19" customFormat="1" ht="15.95" customHeight="1" x14ac:dyDescent="0.2">
      <c r="A77" s="99">
        <v>43972</v>
      </c>
      <c r="B77" s="30" t="s">
        <v>324</v>
      </c>
      <c r="C77" s="30" t="s">
        <v>62</v>
      </c>
      <c r="D77" s="28" t="s">
        <v>268</v>
      </c>
      <c r="E77" s="28" t="s">
        <v>63</v>
      </c>
      <c r="F77" s="28" t="s">
        <v>378</v>
      </c>
      <c r="G77" s="28" t="s">
        <v>325</v>
      </c>
      <c r="H77" s="28" t="s">
        <v>326</v>
      </c>
      <c r="I77" s="34">
        <v>5088</v>
      </c>
      <c r="J77" s="114"/>
      <c r="L77" s="143"/>
      <c r="M77" s="143"/>
    </row>
    <row r="78" spans="1:13" s="19" customFormat="1" ht="15.95" customHeight="1" x14ac:dyDescent="0.2">
      <c r="A78" s="99">
        <v>43975</v>
      </c>
      <c r="B78" s="30" t="s">
        <v>324</v>
      </c>
      <c r="C78" s="30" t="s">
        <v>62</v>
      </c>
      <c r="D78" s="28" t="s">
        <v>268</v>
      </c>
      <c r="E78" s="28" t="s">
        <v>139</v>
      </c>
      <c r="F78" s="28" t="s">
        <v>426</v>
      </c>
      <c r="G78" s="28" t="s">
        <v>325</v>
      </c>
      <c r="H78" s="28" t="s">
        <v>326</v>
      </c>
      <c r="I78" s="34">
        <v>1696</v>
      </c>
      <c r="J78" s="114"/>
      <c r="L78" s="143"/>
      <c r="M78" s="143"/>
    </row>
    <row r="79" spans="1:13" s="19" customFormat="1" ht="15.95" customHeight="1" x14ac:dyDescent="0.2">
      <c r="A79" s="99">
        <v>43975</v>
      </c>
      <c r="B79" s="30" t="s">
        <v>324</v>
      </c>
      <c r="C79" s="30" t="s">
        <v>62</v>
      </c>
      <c r="D79" s="28" t="s">
        <v>268</v>
      </c>
      <c r="E79" s="28" t="s">
        <v>385</v>
      </c>
      <c r="F79" s="28" t="s">
        <v>386</v>
      </c>
      <c r="G79" s="28" t="s">
        <v>325</v>
      </c>
      <c r="H79" s="28" t="s">
        <v>326</v>
      </c>
      <c r="I79" s="34">
        <v>2544</v>
      </c>
      <c r="J79" s="114"/>
      <c r="L79" s="143"/>
      <c r="M79" s="143"/>
    </row>
    <row r="80" spans="1:13" s="19" customFormat="1" ht="15.95" customHeight="1" x14ac:dyDescent="0.2">
      <c r="A80" s="99">
        <v>43977</v>
      </c>
      <c r="B80" s="30" t="s">
        <v>324</v>
      </c>
      <c r="C80" s="30" t="s">
        <v>62</v>
      </c>
      <c r="D80" s="28" t="s">
        <v>268</v>
      </c>
      <c r="E80" s="28" t="s">
        <v>139</v>
      </c>
      <c r="F80" s="28" t="s">
        <v>174</v>
      </c>
      <c r="G80" s="28" t="s">
        <v>325</v>
      </c>
      <c r="H80" s="28" t="s">
        <v>326</v>
      </c>
      <c r="I80" s="34">
        <v>1696</v>
      </c>
      <c r="J80" s="114"/>
      <c r="L80" s="143"/>
      <c r="M80" s="143"/>
    </row>
    <row r="81" spans="1:13" s="19" customFormat="1" ht="15.95" customHeight="1" x14ac:dyDescent="0.2">
      <c r="A81" s="99">
        <v>43979</v>
      </c>
      <c r="B81" s="30" t="s">
        <v>324</v>
      </c>
      <c r="C81" s="30" t="s">
        <v>62</v>
      </c>
      <c r="D81" s="28" t="s">
        <v>268</v>
      </c>
      <c r="E81" s="28" t="s">
        <v>63</v>
      </c>
      <c r="F81" s="28" t="s">
        <v>227</v>
      </c>
      <c r="G81" s="28" t="s">
        <v>325</v>
      </c>
      <c r="H81" s="28" t="s">
        <v>326</v>
      </c>
      <c r="I81" s="34">
        <v>5088</v>
      </c>
      <c r="J81" s="114"/>
      <c r="L81" s="143"/>
      <c r="M81" s="143"/>
    </row>
    <row r="82" spans="1:13" s="19" customFormat="1" ht="15.95" customHeight="1" x14ac:dyDescent="0.2">
      <c r="A82" s="99">
        <v>43982</v>
      </c>
      <c r="B82" s="30" t="s">
        <v>324</v>
      </c>
      <c r="C82" s="30" t="s">
        <v>62</v>
      </c>
      <c r="D82" s="28" t="s">
        <v>268</v>
      </c>
      <c r="E82" s="28" t="s">
        <v>139</v>
      </c>
      <c r="F82" s="28" t="s">
        <v>426</v>
      </c>
      <c r="G82" s="28" t="s">
        <v>325</v>
      </c>
      <c r="H82" s="28" t="s">
        <v>326</v>
      </c>
      <c r="I82" s="34">
        <v>1696</v>
      </c>
      <c r="J82" s="114"/>
      <c r="L82" s="143"/>
      <c r="M82" s="143"/>
    </row>
    <row r="83" spans="1:13" s="19" customFormat="1" ht="15.95" customHeight="1" x14ac:dyDescent="0.2">
      <c r="A83" s="99">
        <v>43982</v>
      </c>
      <c r="B83" s="30" t="s">
        <v>324</v>
      </c>
      <c r="C83" s="30" t="s">
        <v>62</v>
      </c>
      <c r="D83" s="28" t="s">
        <v>268</v>
      </c>
      <c r="E83" s="28" t="s">
        <v>385</v>
      </c>
      <c r="F83" s="28" t="s">
        <v>386</v>
      </c>
      <c r="G83" s="28" t="s">
        <v>325</v>
      </c>
      <c r="H83" s="28" t="s">
        <v>326</v>
      </c>
      <c r="I83" s="34">
        <v>2544</v>
      </c>
      <c r="J83" s="114"/>
      <c r="L83" s="143"/>
      <c r="M83" s="143"/>
    </row>
    <row r="84" spans="1:13" s="19" customFormat="1" ht="15.95" customHeight="1" x14ac:dyDescent="0.2">
      <c r="A84" s="99">
        <v>43986</v>
      </c>
      <c r="B84" s="30" t="s">
        <v>324</v>
      </c>
      <c r="C84" s="30" t="s">
        <v>62</v>
      </c>
      <c r="D84" s="28" t="s">
        <v>268</v>
      </c>
      <c r="E84" s="28" t="s">
        <v>139</v>
      </c>
      <c r="F84" s="28" t="s">
        <v>174</v>
      </c>
      <c r="G84" s="28" t="s">
        <v>325</v>
      </c>
      <c r="H84" s="28" t="s">
        <v>326</v>
      </c>
      <c r="I84" s="34">
        <v>4240</v>
      </c>
      <c r="J84" s="114"/>
      <c r="L84" s="143"/>
      <c r="M84" s="143"/>
    </row>
    <row r="85" spans="1:13" s="19" customFormat="1" ht="15.95" customHeight="1" x14ac:dyDescent="0.2">
      <c r="A85" s="99">
        <v>43986</v>
      </c>
      <c r="B85" s="30" t="s">
        <v>324</v>
      </c>
      <c r="C85" s="30" t="s">
        <v>62</v>
      </c>
      <c r="D85" s="28" t="s">
        <v>268</v>
      </c>
      <c r="E85" s="28" t="s">
        <v>63</v>
      </c>
      <c r="F85" s="28" t="s">
        <v>134</v>
      </c>
      <c r="G85" s="28" t="s">
        <v>325</v>
      </c>
      <c r="H85" s="28" t="s">
        <v>326</v>
      </c>
      <c r="I85" s="34">
        <v>5088</v>
      </c>
      <c r="J85" s="114"/>
      <c r="L85" s="143"/>
      <c r="M85" s="143"/>
    </row>
    <row r="86" spans="1:13" s="19" customFormat="1" ht="15.95" customHeight="1" x14ac:dyDescent="0.2">
      <c r="A86" s="99">
        <v>43993</v>
      </c>
      <c r="B86" s="30" t="s">
        <v>324</v>
      </c>
      <c r="C86" s="30" t="s">
        <v>62</v>
      </c>
      <c r="D86" s="28" t="s">
        <v>268</v>
      </c>
      <c r="E86" s="28" t="s">
        <v>139</v>
      </c>
      <c r="F86" s="28" t="s">
        <v>174</v>
      </c>
      <c r="G86" s="28" t="s">
        <v>325</v>
      </c>
      <c r="H86" s="28" t="s">
        <v>326</v>
      </c>
      <c r="I86" s="34">
        <v>848</v>
      </c>
      <c r="J86" s="114"/>
      <c r="L86" s="143"/>
      <c r="M86" s="143"/>
    </row>
    <row r="87" spans="1:13" s="19" customFormat="1" ht="15.95" customHeight="1" x14ac:dyDescent="0.2">
      <c r="A87" s="99">
        <v>43993</v>
      </c>
      <c r="B87" s="30" t="s">
        <v>324</v>
      </c>
      <c r="C87" s="30" t="s">
        <v>62</v>
      </c>
      <c r="D87" s="28" t="s">
        <v>268</v>
      </c>
      <c r="E87" s="28" t="s">
        <v>63</v>
      </c>
      <c r="F87" s="28" t="s">
        <v>516</v>
      </c>
      <c r="G87" s="28" t="s">
        <v>325</v>
      </c>
      <c r="H87" s="28" t="s">
        <v>326</v>
      </c>
      <c r="I87" s="34">
        <v>5088</v>
      </c>
      <c r="J87" s="114"/>
      <c r="L87" s="143"/>
      <c r="M87" s="143"/>
    </row>
    <row r="88" spans="1:13" s="19" customFormat="1" ht="15.95" customHeight="1" x14ac:dyDescent="0.2">
      <c r="A88" s="99">
        <v>43996</v>
      </c>
      <c r="B88" s="30" t="s">
        <v>324</v>
      </c>
      <c r="C88" s="30" t="s">
        <v>62</v>
      </c>
      <c r="D88" s="28" t="s">
        <v>268</v>
      </c>
      <c r="E88" s="28" t="s">
        <v>139</v>
      </c>
      <c r="F88" s="28" t="s">
        <v>426</v>
      </c>
      <c r="G88" s="28" t="s">
        <v>325</v>
      </c>
      <c r="H88" s="28" t="s">
        <v>326</v>
      </c>
      <c r="I88" s="34">
        <v>3392</v>
      </c>
      <c r="J88" s="114"/>
      <c r="L88" s="143"/>
      <c r="M88" s="143"/>
    </row>
    <row r="89" spans="1:13" s="19" customFormat="1" ht="15.95" customHeight="1" x14ac:dyDescent="0.2">
      <c r="A89" s="99">
        <v>43996</v>
      </c>
      <c r="B89" s="30" t="s">
        <v>324</v>
      </c>
      <c r="C89" s="30" t="s">
        <v>62</v>
      </c>
      <c r="D89" s="28" t="s">
        <v>268</v>
      </c>
      <c r="E89" s="28" t="s">
        <v>385</v>
      </c>
      <c r="F89" s="28" t="s">
        <v>386</v>
      </c>
      <c r="G89" s="28" t="s">
        <v>325</v>
      </c>
      <c r="H89" s="28" t="s">
        <v>326</v>
      </c>
      <c r="I89" s="34">
        <v>2544</v>
      </c>
      <c r="J89" s="114"/>
      <c r="L89" s="143"/>
      <c r="M89" s="143"/>
    </row>
    <row r="90" spans="1:13" s="19" customFormat="1" ht="15.95" customHeight="1" x14ac:dyDescent="0.2">
      <c r="A90" s="99">
        <v>43998</v>
      </c>
      <c r="B90" s="30" t="s">
        <v>324</v>
      </c>
      <c r="C90" s="30" t="s">
        <v>62</v>
      </c>
      <c r="D90" s="28" t="s">
        <v>268</v>
      </c>
      <c r="E90" s="28" t="s">
        <v>139</v>
      </c>
      <c r="F90" s="28" t="s">
        <v>174</v>
      </c>
      <c r="G90" s="28" t="s">
        <v>325</v>
      </c>
      <c r="H90" s="28" t="s">
        <v>326</v>
      </c>
      <c r="I90" s="34">
        <v>848</v>
      </c>
      <c r="J90" s="114"/>
      <c r="L90" s="143"/>
      <c r="M90" s="143"/>
    </row>
    <row r="91" spans="1:13" s="19" customFormat="1" ht="15.95" customHeight="1" x14ac:dyDescent="0.2">
      <c r="A91" s="99">
        <v>44000</v>
      </c>
      <c r="B91" s="30" t="s">
        <v>324</v>
      </c>
      <c r="C91" s="30" t="s">
        <v>62</v>
      </c>
      <c r="D91" s="28" t="s">
        <v>268</v>
      </c>
      <c r="E91" s="28" t="s">
        <v>63</v>
      </c>
      <c r="F91" s="28" t="s">
        <v>378</v>
      </c>
      <c r="G91" s="28" t="s">
        <v>325</v>
      </c>
      <c r="H91" s="28" t="s">
        <v>326</v>
      </c>
      <c r="I91" s="34">
        <v>5088</v>
      </c>
      <c r="J91" s="114"/>
      <c r="L91" s="143"/>
      <c r="M91" s="143"/>
    </row>
    <row r="92" spans="1:13" s="19" customFormat="1" ht="15.95" customHeight="1" x14ac:dyDescent="0.2">
      <c r="A92" s="99">
        <v>44003</v>
      </c>
      <c r="B92" s="30" t="s">
        <v>324</v>
      </c>
      <c r="C92" s="30" t="s">
        <v>62</v>
      </c>
      <c r="D92" s="28" t="s">
        <v>268</v>
      </c>
      <c r="E92" s="28" t="s">
        <v>139</v>
      </c>
      <c r="F92" s="28" t="s">
        <v>426</v>
      </c>
      <c r="G92" s="28" t="s">
        <v>325</v>
      </c>
      <c r="H92" s="28" t="s">
        <v>326</v>
      </c>
      <c r="I92" s="34">
        <v>1696</v>
      </c>
      <c r="J92" s="114"/>
      <c r="L92" s="143"/>
      <c r="M92" s="143"/>
    </row>
    <row r="93" spans="1:13" s="19" customFormat="1" ht="15.95" customHeight="1" x14ac:dyDescent="0.2">
      <c r="A93" s="99">
        <v>44003</v>
      </c>
      <c r="B93" s="30" t="s">
        <v>324</v>
      </c>
      <c r="C93" s="30" t="s">
        <v>62</v>
      </c>
      <c r="D93" s="28" t="s">
        <v>268</v>
      </c>
      <c r="E93" s="28" t="s">
        <v>385</v>
      </c>
      <c r="F93" s="28" t="s">
        <v>386</v>
      </c>
      <c r="G93" s="28" t="s">
        <v>325</v>
      </c>
      <c r="H93" s="28" t="s">
        <v>326</v>
      </c>
      <c r="I93" s="34">
        <v>1696</v>
      </c>
      <c r="J93" s="114"/>
      <c r="L93" s="143"/>
      <c r="M93" s="143"/>
    </row>
    <row r="94" spans="1:13" s="19" customFormat="1" ht="15.95" customHeight="1" x14ac:dyDescent="0.2">
      <c r="A94" s="99">
        <v>44005</v>
      </c>
      <c r="B94" s="30" t="s">
        <v>324</v>
      </c>
      <c r="C94" s="30" t="s">
        <v>62</v>
      </c>
      <c r="D94" s="28" t="s">
        <v>268</v>
      </c>
      <c r="E94" s="28" t="s">
        <v>139</v>
      </c>
      <c r="F94" s="28" t="s">
        <v>174</v>
      </c>
      <c r="G94" s="28" t="s">
        <v>325</v>
      </c>
      <c r="H94" s="28" t="s">
        <v>326</v>
      </c>
      <c r="I94" s="34">
        <v>4240</v>
      </c>
      <c r="J94" s="114"/>
      <c r="L94" s="143"/>
      <c r="M94" s="143"/>
    </row>
    <row r="95" spans="1:13" s="19" customFormat="1" ht="15.95" customHeight="1" x14ac:dyDescent="0.2">
      <c r="A95" s="99">
        <v>44007</v>
      </c>
      <c r="B95" s="30" t="s">
        <v>324</v>
      </c>
      <c r="C95" s="30" t="s">
        <v>62</v>
      </c>
      <c r="D95" s="28" t="s">
        <v>268</v>
      </c>
      <c r="E95" s="28" t="s">
        <v>139</v>
      </c>
      <c r="F95" s="28" t="s">
        <v>174</v>
      </c>
      <c r="G95" s="28" t="s">
        <v>325</v>
      </c>
      <c r="H95" s="28" t="s">
        <v>326</v>
      </c>
      <c r="I95" s="34">
        <v>848</v>
      </c>
      <c r="J95" s="114"/>
      <c r="L95" s="143"/>
      <c r="M95" s="143"/>
    </row>
    <row r="96" spans="1:13" s="19" customFormat="1" ht="15.95" customHeight="1" x14ac:dyDescent="0.2">
      <c r="A96" s="99">
        <v>44007</v>
      </c>
      <c r="B96" s="30" t="s">
        <v>324</v>
      </c>
      <c r="C96" s="30" t="s">
        <v>62</v>
      </c>
      <c r="D96" s="28" t="s">
        <v>268</v>
      </c>
      <c r="E96" s="28" t="s">
        <v>63</v>
      </c>
      <c r="F96" s="28" t="s">
        <v>227</v>
      </c>
      <c r="G96" s="28" t="s">
        <v>325</v>
      </c>
      <c r="H96" s="28" t="s">
        <v>326</v>
      </c>
      <c r="I96" s="34">
        <v>4240</v>
      </c>
      <c r="J96" s="114"/>
      <c r="L96" s="143"/>
      <c r="M96" s="143"/>
    </row>
    <row r="97" spans="1:13" s="19" customFormat="1" ht="15.95" customHeight="1" x14ac:dyDescent="0.2">
      <c r="A97" s="99">
        <v>44010</v>
      </c>
      <c r="B97" s="30" t="s">
        <v>324</v>
      </c>
      <c r="C97" s="30" t="s">
        <v>62</v>
      </c>
      <c r="D97" s="28" t="s">
        <v>268</v>
      </c>
      <c r="E97" s="28" t="s">
        <v>139</v>
      </c>
      <c r="F97" s="28" t="s">
        <v>426</v>
      </c>
      <c r="G97" s="28" t="s">
        <v>325</v>
      </c>
      <c r="H97" s="28" t="s">
        <v>326</v>
      </c>
      <c r="I97" s="34">
        <v>1696</v>
      </c>
      <c r="J97" s="114"/>
      <c r="L97" s="143"/>
      <c r="M97" s="143"/>
    </row>
    <row r="98" spans="1:13" s="19" customFormat="1" ht="15.95" customHeight="1" x14ac:dyDescent="0.2">
      <c r="A98" s="99">
        <v>44010</v>
      </c>
      <c r="B98" s="30" t="s">
        <v>324</v>
      </c>
      <c r="C98" s="30" t="s">
        <v>62</v>
      </c>
      <c r="D98" s="28" t="s">
        <v>268</v>
      </c>
      <c r="E98" s="28" t="s">
        <v>385</v>
      </c>
      <c r="F98" s="28" t="s">
        <v>386</v>
      </c>
      <c r="G98" s="28" t="s">
        <v>325</v>
      </c>
      <c r="H98" s="28" t="s">
        <v>326</v>
      </c>
      <c r="I98" s="34">
        <v>2544</v>
      </c>
      <c r="J98" s="114"/>
      <c r="L98" s="143"/>
      <c r="M98" s="143"/>
    </row>
    <row r="99" spans="1:13" s="19" customFormat="1" ht="15.95" customHeight="1" x14ac:dyDescent="0.2">
      <c r="A99" s="99">
        <v>44014</v>
      </c>
      <c r="B99" s="30" t="s">
        <v>324</v>
      </c>
      <c r="C99" s="30" t="s">
        <v>62</v>
      </c>
      <c r="D99" s="28" t="s">
        <v>268</v>
      </c>
      <c r="E99" s="28" t="s">
        <v>63</v>
      </c>
      <c r="F99" s="28" t="s">
        <v>134</v>
      </c>
      <c r="G99" s="28" t="s">
        <v>325</v>
      </c>
      <c r="H99" s="28" t="s">
        <v>326</v>
      </c>
      <c r="I99" s="34">
        <v>4240</v>
      </c>
      <c r="J99" s="114"/>
      <c r="L99" s="143"/>
      <c r="M99" s="143"/>
    </row>
    <row r="100" spans="1:13" s="19" customFormat="1" ht="15.95" customHeight="1" thickBot="1" x14ac:dyDescent="0.25">
      <c r="A100" s="189">
        <v>44017</v>
      </c>
      <c r="B100" s="190" t="s">
        <v>324</v>
      </c>
      <c r="C100" s="190" t="s">
        <v>62</v>
      </c>
      <c r="D100" s="191" t="s">
        <v>268</v>
      </c>
      <c r="E100" s="191" t="s">
        <v>139</v>
      </c>
      <c r="F100" s="191" t="s">
        <v>426</v>
      </c>
      <c r="G100" s="191" t="s">
        <v>325</v>
      </c>
      <c r="H100" s="191" t="s">
        <v>326</v>
      </c>
      <c r="I100" s="192">
        <v>2544</v>
      </c>
      <c r="J100" s="193"/>
    </row>
    <row r="101" spans="1:13" s="19" customFormat="1" ht="15.95" customHeight="1" x14ac:dyDescent="0.2">
      <c r="A101" s="99">
        <v>44017</v>
      </c>
      <c r="B101" s="30" t="s">
        <v>324</v>
      </c>
      <c r="C101" s="30" t="s">
        <v>62</v>
      </c>
      <c r="D101" s="28" t="s">
        <v>268</v>
      </c>
      <c r="E101" s="28" t="s">
        <v>385</v>
      </c>
      <c r="F101" s="28" t="s">
        <v>386</v>
      </c>
      <c r="G101" s="28" t="s">
        <v>325</v>
      </c>
      <c r="H101" s="28" t="s">
        <v>326</v>
      </c>
      <c r="I101" s="34">
        <v>2544</v>
      </c>
      <c r="J101" s="114"/>
      <c r="L101" s="143"/>
      <c r="M101" s="143"/>
    </row>
    <row r="102" spans="1:13" s="19" customFormat="1" ht="15.95" customHeight="1" x14ac:dyDescent="0.2">
      <c r="A102" s="99">
        <v>44020</v>
      </c>
      <c r="B102" s="30" t="s">
        <v>324</v>
      </c>
      <c r="C102" s="30" t="s">
        <v>62</v>
      </c>
      <c r="D102" s="28" t="s">
        <v>268</v>
      </c>
      <c r="E102" s="28" t="s">
        <v>139</v>
      </c>
      <c r="F102" s="28" t="s">
        <v>541</v>
      </c>
      <c r="G102" s="28" t="s">
        <v>325</v>
      </c>
      <c r="H102" s="28" t="s">
        <v>326</v>
      </c>
      <c r="I102" s="34">
        <v>848</v>
      </c>
      <c r="J102" s="114"/>
      <c r="L102" s="143"/>
      <c r="M102" s="143"/>
    </row>
    <row r="103" spans="1:13" s="19" customFormat="1" ht="15.95" customHeight="1" x14ac:dyDescent="0.2">
      <c r="A103" s="99">
        <v>44021</v>
      </c>
      <c r="B103" s="30" t="s">
        <v>324</v>
      </c>
      <c r="C103" s="30" t="s">
        <v>62</v>
      </c>
      <c r="D103" s="28" t="s">
        <v>268</v>
      </c>
      <c r="E103" s="28" t="s">
        <v>139</v>
      </c>
      <c r="F103" s="28" t="s">
        <v>174</v>
      </c>
      <c r="G103" s="28" t="s">
        <v>325</v>
      </c>
      <c r="H103" s="28" t="s">
        <v>326</v>
      </c>
      <c r="I103" s="34">
        <v>3392</v>
      </c>
      <c r="J103" s="114"/>
      <c r="L103" s="143"/>
      <c r="M103" s="143"/>
    </row>
    <row r="104" spans="1:13" s="19" customFormat="1" ht="15.95" customHeight="1" x14ac:dyDescent="0.2">
      <c r="A104" s="99">
        <v>44021</v>
      </c>
      <c r="B104" s="30" t="s">
        <v>324</v>
      </c>
      <c r="C104" s="30" t="s">
        <v>62</v>
      </c>
      <c r="D104" s="28" t="s">
        <v>268</v>
      </c>
      <c r="E104" s="28" t="s">
        <v>63</v>
      </c>
      <c r="F104" s="28" t="s">
        <v>516</v>
      </c>
      <c r="G104" s="28" t="s">
        <v>325</v>
      </c>
      <c r="H104" s="28" t="s">
        <v>326</v>
      </c>
      <c r="I104" s="34">
        <v>4240</v>
      </c>
      <c r="J104" s="114"/>
      <c r="L104" s="143"/>
      <c r="M104" s="143"/>
    </row>
    <row r="105" spans="1:13" s="19" customFormat="1" ht="15.95" customHeight="1" x14ac:dyDescent="0.2">
      <c r="A105" s="99">
        <v>44024</v>
      </c>
      <c r="B105" s="30" t="s">
        <v>324</v>
      </c>
      <c r="C105" s="30" t="s">
        <v>62</v>
      </c>
      <c r="D105" s="28" t="s">
        <v>268</v>
      </c>
      <c r="E105" s="28" t="s">
        <v>139</v>
      </c>
      <c r="F105" s="28" t="s">
        <v>426</v>
      </c>
      <c r="G105" s="28" t="s">
        <v>325</v>
      </c>
      <c r="H105" s="28" t="s">
        <v>326</v>
      </c>
      <c r="I105" s="34">
        <v>1696</v>
      </c>
      <c r="J105" s="114"/>
      <c r="L105" s="143"/>
      <c r="M105" s="143"/>
    </row>
    <row r="106" spans="1:13" s="19" customFormat="1" ht="15.95" customHeight="1" x14ac:dyDescent="0.2">
      <c r="A106" s="99">
        <v>44024</v>
      </c>
      <c r="B106" s="30" t="s">
        <v>324</v>
      </c>
      <c r="C106" s="30" t="s">
        <v>62</v>
      </c>
      <c r="D106" s="28" t="s">
        <v>268</v>
      </c>
      <c r="E106" s="28" t="s">
        <v>385</v>
      </c>
      <c r="F106" s="28" t="s">
        <v>386</v>
      </c>
      <c r="G106" s="28" t="s">
        <v>325</v>
      </c>
      <c r="H106" s="28" t="s">
        <v>326</v>
      </c>
      <c r="I106" s="34">
        <v>2544</v>
      </c>
      <c r="J106" s="114"/>
      <c r="L106" s="143"/>
      <c r="M106" s="143"/>
    </row>
    <row r="107" spans="1:13" s="19" customFormat="1" ht="15.95" customHeight="1" x14ac:dyDescent="0.2">
      <c r="A107" s="99">
        <v>44026</v>
      </c>
      <c r="B107" s="30" t="s">
        <v>324</v>
      </c>
      <c r="C107" s="30" t="s">
        <v>62</v>
      </c>
      <c r="D107" s="28" t="s">
        <v>268</v>
      </c>
      <c r="E107" s="28" t="s">
        <v>139</v>
      </c>
      <c r="F107" s="28" t="s">
        <v>174</v>
      </c>
      <c r="G107" s="28" t="s">
        <v>325</v>
      </c>
      <c r="H107" s="28" t="s">
        <v>326</v>
      </c>
      <c r="I107" s="34">
        <v>2544</v>
      </c>
      <c r="J107" s="114"/>
      <c r="L107" s="143"/>
      <c r="M107" s="143"/>
    </row>
    <row r="108" spans="1:13" s="19" customFormat="1" ht="15.95" customHeight="1" x14ac:dyDescent="0.2">
      <c r="A108" s="99">
        <v>44031</v>
      </c>
      <c r="B108" s="30" t="s">
        <v>324</v>
      </c>
      <c r="C108" s="30" t="s">
        <v>62</v>
      </c>
      <c r="D108" s="28" t="s">
        <v>268</v>
      </c>
      <c r="E108" s="28" t="s">
        <v>139</v>
      </c>
      <c r="F108" s="28" t="s">
        <v>426</v>
      </c>
      <c r="G108" s="28" t="s">
        <v>325</v>
      </c>
      <c r="H108" s="28" t="s">
        <v>326</v>
      </c>
      <c r="I108" s="34">
        <v>848</v>
      </c>
      <c r="J108" s="114"/>
      <c r="L108" s="143"/>
      <c r="M108" s="143"/>
    </row>
    <row r="109" spans="1:13" s="19" customFormat="1" ht="15.95" customHeight="1" x14ac:dyDescent="0.2">
      <c r="A109" s="99">
        <v>44031</v>
      </c>
      <c r="B109" s="30" t="s">
        <v>324</v>
      </c>
      <c r="C109" s="30" t="s">
        <v>62</v>
      </c>
      <c r="D109" s="28" t="s">
        <v>268</v>
      </c>
      <c r="E109" s="28" t="s">
        <v>385</v>
      </c>
      <c r="F109" s="28" t="s">
        <v>386</v>
      </c>
      <c r="G109" s="28" t="s">
        <v>325</v>
      </c>
      <c r="H109" s="28" t="s">
        <v>326</v>
      </c>
      <c r="I109" s="34">
        <v>848</v>
      </c>
      <c r="J109" s="114"/>
      <c r="L109" s="143"/>
      <c r="M109" s="143"/>
    </row>
    <row r="110" spans="1:13" s="19" customFormat="1" ht="15.95" customHeight="1" x14ac:dyDescent="0.2">
      <c r="A110" s="99">
        <v>44035</v>
      </c>
      <c r="B110" s="30" t="s">
        <v>324</v>
      </c>
      <c r="C110" s="30" t="s">
        <v>62</v>
      </c>
      <c r="D110" s="28" t="s">
        <v>268</v>
      </c>
      <c r="E110" s="28" t="s">
        <v>63</v>
      </c>
      <c r="F110" s="28" t="s">
        <v>227</v>
      </c>
      <c r="G110" s="28" t="s">
        <v>325</v>
      </c>
      <c r="H110" s="28" t="s">
        <v>326</v>
      </c>
      <c r="I110" s="34">
        <v>3392</v>
      </c>
      <c r="J110" s="114"/>
      <c r="L110" s="143"/>
      <c r="M110" s="143"/>
    </row>
    <row r="111" spans="1:13" s="19" customFormat="1" ht="15.95" customHeight="1" x14ac:dyDescent="0.2">
      <c r="A111" s="99">
        <v>44038</v>
      </c>
      <c r="B111" s="30" t="s">
        <v>324</v>
      </c>
      <c r="C111" s="30" t="s">
        <v>62</v>
      </c>
      <c r="D111" s="28" t="s">
        <v>268</v>
      </c>
      <c r="E111" s="28" t="s">
        <v>139</v>
      </c>
      <c r="F111" s="28" t="s">
        <v>426</v>
      </c>
      <c r="G111" s="28" t="s">
        <v>325</v>
      </c>
      <c r="H111" s="28" t="s">
        <v>326</v>
      </c>
      <c r="I111" s="34">
        <v>848</v>
      </c>
      <c r="J111" s="114"/>
      <c r="L111" s="143"/>
      <c r="M111" s="143"/>
    </row>
    <row r="112" spans="1:13" s="19" customFormat="1" ht="15.95" customHeight="1" x14ac:dyDescent="0.2">
      <c r="A112" s="99">
        <v>44038</v>
      </c>
      <c r="B112" s="30" t="s">
        <v>324</v>
      </c>
      <c r="C112" s="30" t="s">
        <v>62</v>
      </c>
      <c r="D112" s="28" t="s">
        <v>268</v>
      </c>
      <c r="E112" s="28" t="s">
        <v>385</v>
      </c>
      <c r="F112" s="28" t="s">
        <v>386</v>
      </c>
      <c r="G112" s="28" t="s">
        <v>325</v>
      </c>
      <c r="H112" s="28" t="s">
        <v>326</v>
      </c>
      <c r="I112" s="34">
        <v>2544</v>
      </c>
      <c r="J112" s="114"/>
      <c r="L112" s="143"/>
      <c r="M112" s="143"/>
    </row>
    <row r="113" spans="1:13" s="19" customFormat="1" ht="15.95" customHeight="1" x14ac:dyDescent="0.2">
      <c r="A113" s="99">
        <v>44039</v>
      </c>
      <c r="B113" s="30" t="s">
        <v>324</v>
      </c>
      <c r="C113" s="30" t="s">
        <v>62</v>
      </c>
      <c r="D113" s="28" t="s">
        <v>268</v>
      </c>
      <c r="E113" s="28" t="s">
        <v>139</v>
      </c>
      <c r="F113" s="28" t="s">
        <v>174</v>
      </c>
      <c r="G113" s="28" t="s">
        <v>325</v>
      </c>
      <c r="H113" s="28" t="s">
        <v>326</v>
      </c>
      <c r="I113" s="34">
        <v>2544</v>
      </c>
      <c r="J113" s="114"/>
      <c r="L113" s="143"/>
      <c r="M113" s="143"/>
    </row>
    <row r="114" spans="1:13" s="19" customFormat="1" ht="15.95" customHeight="1" thickBot="1" x14ac:dyDescent="0.25">
      <c r="A114" s="99">
        <v>44042</v>
      </c>
      <c r="B114" s="30" t="s">
        <v>324</v>
      </c>
      <c r="C114" s="30" t="s">
        <v>62</v>
      </c>
      <c r="D114" s="28" t="s">
        <v>268</v>
      </c>
      <c r="E114" s="28" t="s">
        <v>63</v>
      </c>
      <c r="F114" s="28" t="s">
        <v>134</v>
      </c>
      <c r="G114" s="28" t="s">
        <v>325</v>
      </c>
      <c r="H114" s="28" t="s">
        <v>326</v>
      </c>
      <c r="I114" s="34">
        <v>3392</v>
      </c>
      <c r="J114" s="114"/>
      <c r="L114" s="143"/>
      <c r="M114" s="143"/>
    </row>
    <row r="115" spans="1:13" ht="17.25" customHeight="1" thickBot="1" x14ac:dyDescent="0.25">
      <c r="A115" s="129" t="s">
        <v>99</v>
      </c>
      <c r="B115" s="130"/>
      <c r="C115" s="130"/>
      <c r="D115" s="130"/>
      <c r="E115" s="130"/>
      <c r="F115" s="130"/>
      <c r="G115" s="130"/>
      <c r="H115" s="72"/>
      <c r="I115" s="161">
        <f>SUM(I11:I114)</f>
        <v>341744</v>
      </c>
      <c r="J115" s="73"/>
    </row>
    <row r="116" spans="1:13" x14ac:dyDescent="0.2">
      <c r="I116" s="116"/>
    </row>
    <row r="117" spans="1:13" x14ac:dyDescent="0.2">
      <c r="A117" s="132"/>
      <c r="B117" s="127"/>
      <c r="C117" s="127"/>
      <c r="D117" s="127"/>
      <c r="E117" s="127"/>
      <c r="F117" s="133"/>
      <c r="G117" s="127"/>
      <c r="H117" s="39"/>
      <c r="I117" s="117"/>
      <c r="J117" s="19"/>
    </row>
    <row r="118" spans="1:13" ht="14.1" customHeight="1" x14ac:dyDescent="0.2">
      <c r="A118" s="200"/>
      <c r="B118" s="200"/>
      <c r="C118" s="200"/>
      <c r="D118" s="200"/>
      <c r="E118" s="200"/>
      <c r="F118" s="200"/>
      <c r="G118" s="200"/>
      <c r="H118" s="200"/>
      <c r="I118" s="200"/>
      <c r="J118" s="200"/>
    </row>
    <row r="119" spans="1:13" s="106" customFormat="1" ht="14.1" customHeight="1" x14ac:dyDescent="0.2">
      <c r="A119" s="200"/>
      <c r="B119" s="200"/>
      <c r="C119" s="200"/>
      <c r="D119" s="200"/>
      <c r="E119" s="200"/>
      <c r="F119" s="200"/>
      <c r="G119" s="200"/>
      <c r="H119" s="200"/>
      <c r="I119" s="200"/>
      <c r="J119" s="200"/>
    </row>
    <row r="120" spans="1:13" ht="13.5" customHeight="1" x14ac:dyDescent="0.2">
      <c r="A120" s="201"/>
      <c r="B120" s="201"/>
      <c r="C120" s="201"/>
      <c r="D120" s="201"/>
      <c r="E120" s="201"/>
      <c r="F120" s="201"/>
      <c r="G120" s="201"/>
      <c r="H120" s="201"/>
      <c r="I120" s="201"/>
      <c r="J120" s="201"/>
    </row>
    <row r="121" spans="1:13" ht="13.5" customHeight="1" x14ac:dyDescent="0.2">
      <c r="A121" s="201"/>
      <c r="B121" s="201"/>
      <c r="C121" s="201"/>
      <c r="D121" s="201"/>
      <c r="E121" s="201"/>
      <c r="F121" s="201"/>
      <c r="G121" s="201"/>
      <c r="H121" s="201"/>
      <c r="I121" s="201"/>
      <c r="J121" s="201"/>
    </row>
    <row r="122" spans="1:13" ht="13.5" customHeight="1" x14ac:dyDescent="0.2">
      <c r="A122" s="134"/>
      <c r="B122" s="134"/>
      <c r="C122" s="134"/>
      <c r="D122" s="134"/>
      <c r="E122" s="134"/>
      <c r="F122" s="134"/>
      <c r="G122" s="134"/>
      <c r="H122" s="108"/>
      <c r="I122" s="108"/>
      <c r="J122" s="108"/>
    </row>
    <row r="123" spans="1:13" s="19" customFormat="1" ht="12.95" customHeight="1" x14ac:dyDescent="0.2">
      <c r="A123" s="199"/>
      <c r="B123" s="199"/>
      <c r="C123" s="199"/>
      <c r="D123" s="199"/>
      <c r="E123" s="199"/>
      <c r="F123" s="199"/>
      <c r="G123" s="199"/>
      <c r="H123" s="199"/>
      <c r="I123" s="199"/>
      <c r="J123" s="199"/>
    </row>
    <row r="126" spans="1:13" x14ac:dyDescent="0.2">
      <c r="G126" s="135"/>
      <c r="H126" s="115"/>
    </row>
    <row r="127" spans="1:13" x14ac:dyDescent="0.2">
      <c r="G127" s="135"/>
      <c r="H127" s="115"/>
      <c r="I127" s="116"/>
    </row>
    <row r="129" spans="1:9" x14ac:dyDescent="0.2">
      <c r="I129" s="116"/>
    </row>
    <row r="136" spans="1:9" x14ac:dyDescent="0.2">
      <c r="A136" s="131" t="s">
        <v>85</v>
      </c>
    </row>
  </sheetData>
  <sortState ref="A11:J114">
    <sortCondition ref="A11:A114"/>
    <sortCondition ref="D11:D114"/>
    <sortCondition ref="E11:E114"/>
  </sortState>
  <mergeCells count="5">
    <mergeCell ref="A118:J118"/>
    <mergeCell ref="A119:J119"/>
    <mergeCell ref="A120:J120"/>
    <mergeCell ref="A121:J121"/>
    <mergeCell ref="A123:J123"/>
  </mergeCells>
  <printOptions horizontalCentered="1"/>
  <pageMargins left="0" right="0.75" top="0.5" bottom="0" header="0.5" footer="0.5"/>
  <pageSetup scale="52" fitToHeight="10" orientation="landscape" r:id="rId1"/>
  <headerFooter alignWithMargins="0">
    <oddFooter>&amp;L&amp;G</oddFooter>
  </headerFooter>
  <rowBreaks count="2" manualBreakCount="2">
    <brk id="55" max="9" man="1"/>
    <brk id="100" max="9" man="1"/>
  </rowBreaks>
  <drawing r:id="rId2"/>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22"/>
  <sheetViews>
    <sheetView workbookViewId="0"/>
  </sheetViews>
  <sheetFormatPr defaultRowHeight="12.75" x14ac:dyDescent="0.2"/>
  <cols>
    <col min="1" max="1" width="17.85546875" customWidth="1"/>
    <col min="2" max="3" width="30.7109375" customWidth="1"/>
    <col min="4" max="4" width="22.140625" bestFit="1" customWidth="1"/>
    <col min="5" max="5" width="32.7109375" bestFit="1" customWidth="1"/>
    <col min="6" max="6" width="12.85546875" customWidth="1"/>
    <col min="7" max="7" width="14.5703125" customWidth="1"/>
    <col min="8" max="8" width="19.42578125" bestFit="1" customWidth="1"/>
    <col min="9" max="9" width="23.85546875" bestFit="1" customWidth="1"/>
    <col min="10" max="10" width="15.85546875" customWidth="1"/>
    <col min="11" max="11" width="11.140625" bestFit="1" customWidth="1"/>
  </cols>
  <sheetData>
    <row r="1" spans="1:21" ht="12.75" customHeight="1" x14ac:dyDescent="0.2">
      <c r="A1" s="45" t="s">
        <v>0</v>
      </c>
    </row>
    <row r="2" spans="1:21" s="38" customFormat="1" ht="12.75" customHeight="1" x14ac:dyDescent="0.2">
      <c r="A2" s="45" t="s">
        <v>60</v>
      </c>
    </row>
    <row r="3" spans="1:21" ht="12.75" customHeight="1" x14ac:dyDescent="0.2">
      <c r="A3" s="45" t="s">
        <v>247</v>
      </c>
    </row>
    <row r="4" spans="1:21" ht="12.75" customHeight="1" x14ac:dyDescent="0.2">
      <c r="A4" s="45" t="s">
        <v>57</v>
      </c>
    </row>
    <row r="5" spans="1:21" ht="12.75" customHeight="1" x14ac:dyDescent="0.2">
      <c r="A5" s="45" t="s">
        <v>67</v>
      </c>
    </row>
    <row r="6" spans="1:21" ht="12.75" customHeight="1" x14ac:dyDescent="0.2">
      <c r="A6" s="45" t="s">
        <v>11</v>
      </c>
    </row>
    <row r="7" spans="1:21" s="38" customFormat="1" ht="12.75" customHeight="1" x14ac:dyDescent="0.2">
      <c r="A7" s="45"/>
    </row>
    <row r="8" spans="1:21" s="2" customFormat="1" ht="24" customHeight="1" x14ac:dyDescent="0.2">
      <c r="A8" s="149" t="s">
        <v>87</v>
      </c>
      <c r="B8" s="149"/>
      <c r="C8" s="149"/>
      <c r="D8" s="149"/>
      <c r="E8" s="149"/>
      <c r="F8" s="149"/>
      <c r="G8" s="149"/>
      <c r="H8" s="149"/>
      <c r="I8" s="149"/>
      <c r="J8" s="149"/>
      <c r="K8" s="149"/>
      <c r="L8" s="15"/>
    </row>
    <row r="9" spans="1:21" s="13" customFormat="1" ht="13.5" thickBot="1" x14ac:dyDescent="0.25">
      <c r="A9" s="1"/>
      <c r="B9" s="1"/>
      <c r="C9" s="1"/>
      <c r="D9" s="1"/>
      <c r="E9" s="1"/>
      <c r="F9" s="1"/>
      <c r="G9" s="1"/>
      <c r="H9" s="1"/>
      <c r="I9" s="1"/>
      <c r="J9" s="1"/>
      <c r="K9" s="111" t="s">
        <v>78</v>
      </c>
    </row>
    <row r="10" spans="1:21" s="13" customFormat="1" ht="49.5" customHeight="1" thickBot="1" x14ac:dyDescent="0.25">
      <c r="A10" s="158" t="s">
        <v>25</v>
      </c>
      <c r="B10" s="159" t="s">
        <v>8</v>
      </c>
      <c r="C10" s="159" t="s">
        <v>9</v>
      </c>
      <c r="D10" s="159" t="s">
        <v>10</v>
      </c>
      <c r="E10" s="159" t="s">
        <v>5</v>
      </c>
      <c r="F10" s="159" t="s">
        <v>21</v>
      </c>
      <c r="G10" s="159" t="s">
        <v>26</v>
      </c>
      <c r="H10" s="159" t="s">
        <v>3</v>
      </c>
      <c r="I10" s="159" t="s">
        <v>27</v>
      </c>
      <c r="J10" s="159" t="s">
        <v>73</v>
      </c>
      <c r="K10" s="160" t="s">
        <v>32</v>
      </c>
    </row>
    <row r="11" spans="1:21" s="8" customFormat="1" ht="15.95" customHeight="1" x14ac:dyDescent="0.2">
      <c r="A11" s="94">
        <v>43834</v>
      </c>
      <c r="B11" s="27" t="s">
        <v>394</v>
      </c>
      <c r="C11" s="27" t="s">
        <v>468</v>
      </c>
      <c r="D11" s="27" t="s">
        <v>394</v>
      </c>
      <c r="E11" s="28" t="s">
        <v>481</v>
      </c>
      <c r="F11" s="28" t="s">
        <v>469</v>
      </c>
      <c r="G11" s="28" t="s">
        <v>113</v>
      </c>
      <c r="H11" s="25" t="s">
        <v>424</v>
      </c>
      <c r="I11" s="26" t="s">
        <v>395</v>
      </c>
      <c r="J11" s="34">
        <v>304701</v>
      </c>
      <c r="K11" s="119"/>
      <c r="M11" s="187"/>
      <c r="N11" s="187"/>
    </row>
    <row r="12" spans="1:21" s="8" customFormat="1" ht="15.95" customHeight="1" thickBot="1" x14ac:dyDescent="0.25">
      <c r="A12" s="94">
        <v>43837</v>
      </c>
      <c r="B12" s="27" t="s">
        <v>394</v>
      </c>
      <c r="C12" s="27" t="s">
        <v>468</v>
      </c>
      <c r="D12" s="27" t="s">
        <v>394</v>
      </c>
      <c r="E12" s="28" t="s">
        <v>482</v>
      </c>
      <c r="F12" s="28" t="s">
        <v>469</v>
      </c>
      <c r="G12" s="28" t="s">
        <v>81</v>
      </c>
      <c r="H12" s="25" t="s">
        <v>287</v>
      </c>
      <c r="I12" s="26" t="s">
        <v>395</v>
      </c>
      <c r="J12" s="34">
        <v>304804</v>
      </c>
      <c r="K12" s="119"/>
      <c r="M12" s="187"/>
      <c r="N12" s="187"/>
    </row>
    <row r="13" spans="1:21" s="38" customFormat="1" ht="16.5" customHeight="1" thickBot="1" x14ac:dyDescent="0.25">
      <c r="A13" s="68" t="s">
        <v>7</v>
      </c>
      <c r="B13" s="69"/>
      <c r="C13" s="69"/>
      <c r="D13" s="69"/>
      <c r="E13" s="69"/>
      <c r="F13" s="69"/>
      <c r="G13" s="69"/>
      <c r="H13" s="69"/>
      <c r="I13" s="70"/>
      <c r="J13" s="161">
        <f>SUM(J11:J12)</f>
        <v>609505</v>
      </c>
      <c r="K13" s="71"/>
      <c r="M13" s="42"/>
      <c r="N13" s="42"/>
      <c r="O13" s="42"/>
      <c r="P13" s="42"/>
      <c r="Q13" s="42"/>
      <c r="R13" s="42"/>
      <c r="S13" s="42"/>
      <c r="T13" s="42"/>
      <c r="U13" s="42"/>
    </row>
    <row r="14" spans="1:21" s="38" customFormat="1" ht="12.75" customHeight="1" x14ac:dyDescent="0.2">
      <c r="A14" s="3"/>
      <c r="B14" s="3"/>
      <c r="C14" s="3"/>
      <c r="D14" s="3"/>
      <c r="E14" s="3"/>
      <c r="F14" s="3"/>
      <c r="G14" s="3"/>
      <c r="H14" s="3"/>
      <c r="I14" s="47"/>
      <c r="J14" s="48"/>
      <c r="K14" s="3"/>
      <c r="M14" s="42"/>
      <c r="N14" s="42"/>
      <c r="O14" s="42"/>
      <c r="P14" s="42"/>
      <c r="Q14" s="42"/>
      <c r="R14" s="42"/>
      <c r="S14" s="42"/>
      <c r="T14" s="42"/>
      <c r="U14" s="42"/>
    </row>
    <row r="15" spans="1:21" s="38" customFormat="1" ht="12.75" customHeight="1" x14ac:dyDescent="0.2">
      <c r="A15" s="3"/>
      <c r="B15" s="3"/>
      <c r="C15" s="3"/>
      <c r="D15" s="3"/>
      <c r="E15" s="3"/>
      <c r="F15" s="3"/>
      <c r="G15" s="3"/>
      <c r="H15" s="3"/>
      <c r="I15" s="47"/>
      <c r="J15" s="90"/>
      <c r="K15" s="2"/>
      <c r="M15" s="42"/>
      <c r="N15" s="42"/>
      <c r="O15" s="42"/>
      <c r="P15" s="42"/>
      <c r="Q15" s="42"/>
      <c r="R15" s="42"/>
      <c r="S15" s="42"/>
      <c r="T15" s="42"/>
      <c r="U15" s="42"/>
    </row>
    <row r="16" spans="1:21" s="38" customFormat="1" ht="14.1" customHeight="1" x14ac:dyDescent="0.2">
      <c r="A16" s="200" t="s">
        <v>119</v>
      </c>
      <c r="B16" s="200"/>
      <c r="C16" s="200"/>
      <c r="D16" s="200"/>
      <c r="E16" s="200"/>
      <c r="F16" s="200"/>
      <c r="G16" s="200"/>
      <c r="H16" s="200"/>
      <c r="I16" s="200"/>
      <c r="J16" s="200"/>
      <c r="K16" s="200"/>
    </row>
    <row r="17" spans="1:11" s="38" customFormat="1" ht="13.5" customHeight="1" x14ac:dyDescent="0.2">
      <c r="A17" s="200" t="s">
        <v>120</v>
      </c>
      <c r="B17" s="200"/>
      <c r="C17" s="200"/>
      <c r="D17" s="200"/>
      <c r="E17" s="200"/>
      <c r="F17" s="200"/>
      <c r="G17" s="200"/>
      <c r="H17" s="200"/>
      <c r="I17" s="200"/>
      <c r="J17" s="200"/>
      <c r="K17" s="200"/>
    </row>
    <row r="18" spans="1:11" s="38" customFormat="1" ht="13.5" customHeight="1" x14ac:dyDescent="0.2">
      <c r="A18" s="201" t="s">
        <v>122</v>
      </c>
      <c r="B18" s="201"/>
      <c r="C18" s="201"/>
      <c r="D18" s="201"/>
      <c r="E18" s="201"/>
      <c r="F18" s="201"/>
      <c r="G18" s="201"/>
      <c r="H18" s="201"/>
      <c r="I18" s="201"/>
      <c r="J18" s="201"/>
      <c r="K18" s="201"/>
    </row>
    <row r="19" spans="1:11" s="38" customFormat="1" ht="12.95" customHeight="1" x14ac:dyDescent="0.2">
      <c r="A19" s="107"/>
      <c r="B19" s="107"/>
      <c r="C19" s="107"/>
      <c r="D19" s="107"/>
      <c r="E19" s="107"/>
      <c r="F19" s="107"/>
      <c r="G19" s="107"/>
      <c r="H19" s="107"/>
      <c r="I19" s="107"/>
      <c r="J19" s="107"/>
      <c r="K19" s="107"/>
    </row>
    <row r="22" spans="1:11" x14ac:dyDescent="0.2">
      <c r="J22" s="116"/>
    </row>
  </sheetData>
  <mergeCells count="3">
    <mergeCell ref="A16:K16"/>
    <mergeCell ref="A17:K17"/>
    <mergeCell ref="A18:K18"/>
  </mergeCells>
  <dataValidations disablePrompts="1" count="1">
    <dataValidation type="list" allowBlank="1" sqref="V13:V15">
      <formula1>TransChoice</formula1>
    </dataValidation>
  </dataValidations>
  <pageMargins left="0.75" right="0.75" top="0.75" bottom="0.75" header="0.3" footer="0.3"/>
  <pageSetup scale="53"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21</vt:i4>
      </vt:variant>
    </vt:vector>
  </HeadingPairs>
  <TitlesOfParts>
    <vt:vector size="35" baseType="lpstr">
      <vt:lpstr>Cover</vt:lpstr>
      <vt:lpstr>LNG Exports - Sabine</vt:lpstr>
      <vt:lpstr>LNG Exports - Cove Point</vt:lpstr>
      <vt:lpstr>LNG Exports - Corpus Christi</vt:lpstr>
      <vt:lpstr>LNG Exports - Cameron</vt:lpstr>
      <vt:lpstr>LNG Exports - Freeport</vt:lpstr>
      <vt:lpstr>LNG Exports - Elba Island</vt:lpstr>
      <vt:lpstr>LNG Exports - ISO</vt:lpstr>
      <vt:lpstr>LNG Re-Exports</vt:lpstr>
      <vt:lpstr>Monthly Import Summary</vt:lpstr>
      <vt:lpstr>LNG Imports</vt:lpstr>
      <vt:lpstr>Puerto Rico Imports</vt:lpstr>
      <vt:lpstr>LNG Exports - Repository</vt:lpstr>
      <vt:lpstr>Notes and Definitions</vt:lpstr>
      <vt:lpstr>'LNG Exports - Cameron'!Print_Area</vt:lpstr>
      <vt:lpstr>'LNG Exports - Corpus Christi'!Print_Area</vt:lpstr>
      <vt:lpstr>'LNG Exports - Cove Point'!Print_Area</vt:lpstr>
      <vt:lpstr>'LNG Exports - Elba Island'!Print_Area</vt:lpstr>
      <vt:lpstr>'LNG Exports - Freeport'!Print_Area</vt:lpstr>
      <vt:lpstr>'LNG Exports - ISO'!Print_Area</vt:lpstr>
      <vt:lpstr>'LNG Exports - Repository'!Print_Area</vt:lpstr>
      <vt:lpstr>'LNG Exports - Sabine'!Print_Area</vt:lpstr>
      <vt:lpstr>'LNG Imports'!Print_Area</vt:lpstr>
      <vt:lpstr>'LNG Re-Exports'!Print_Area</vt:lpstr>
      <vt:lpstr>'Monthly Import Summary'!Print_Area</vt:lpstr>
      <vt:lpstr>'Notes and Definitions'!Print_Area</vt:lpstr>
      <vt:lpstr>'Puerto Rico Imports'!Print_Area</vt:lpstr>
      <vt:lpstr>'LNG Exports - Cameron'!Print_Titles</vt:lpstr>
      <vt:lpstr>'LNG Exports - Corpus Christi'!Print_Titles</vt:lpstr>
      <vt:lpstr>'LNG Exports - Cove Point'!Print_Titles</vt:lpstr>
      <vt:lpstr>'LNG Exports - Elba Island'!Print_Titles</vt:lpstr>
      <vt:lpstr>'LNG Exports - Freeport'!Print_Titles</vt:lpstr>
      <vt:lpstr>'LNG Exports - ISO'!Print_Titles</vt:lpstr>
      <vt:lpstr>'LNG Exports - Repository'!Print_Titles</vt:lpstr>
      <vt:lpstr>'LNG Exports - Sabine'!Print_Titles</vt:lpstr>
    </vt:vector>
  </TitlesOfParts>
  <Company>U.S. Department of Energy</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eXCITE</dc:creator>
  <cp:lastModifiedBy>Thurner, Brandon (CONTR)</cp:lastModifiedBy>
  <cp:lastPrinted>2020-04-15T15:53:30Z</cp:lastPrinted>
  <dcterms:created xsi:type="dcterms:W3CDTF">2008-02-21T14:29:36Z</dcterms:created>
  <dcterms:modified xsi:type="dcterms:W3CDTF">2020-09-11T18:13:53Z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ies>
</file>