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X:\Quality Management\DOE-BT-Appliance - Tools and Templates\CCE\Test Report Templates\CURRENT VERSIONS\"/>
    </mc:Choice>
  </mc:AlternateContent>
  <xr:revisionPtr revIDLastSave="0" documentId="13_ncr:1_{40DDD5A2-7A54-43DE-8A78-7DE0DEF6BED3}" xr6:coauthVersionLast="36" xr6:coauthVersionMax="36" xr10:uidLastSave="{00000000-0000-0000-0000-000000000000}"/>
  <workbookProtection workbookAlgorithmName="SHA-512" workbookHashValue="kZnrUUJPhep41+ap9h1/klLr7J+DkqBncc81rVAfg+7JaXvfIXxjjUC0fe07eddMYnaXad8j1Wd7jpyPBAUaMQ==" workbookSaltValue="C6fCybFd4oM0zZSU9D6eBA==" workbookSpinCount="100000" lockStructure="1"/>
  <bookViews>
    <workbookView xWindow="0" yWindow="0" windowWidth="28800" windowHeight="11625" tabRatio="900" xr2:uid="{00000000-000D-0000-FFFF-FFFF00000000}"/>
  </bookViews>
  <sheets>
    <sheet name="Instructions" sheetId="1" r:id="rId1"/>
    <sheet name="General Info &amp; Test Results" sheetId="2" r:id="rId2"/>
    <sheet name="Description of Test Units" sheetId="5" r:id="rId3"/>
    <sheet name="Setup &amp; Instrumentation" sheetId="10" r:id="rId4"/>
    <sheet name="Photos" sheetId="15" r:id="rId5"/>
    <sheet name="Active Mode Tests" sheetId="11" r:id="rId6"/>
    <sheet name="Rapid Cycle Stress Test" sheetId="19" r:id="rId7"/>
    <sheet name="Report Sign-Off Block" sheetId="3" r:id="rId8"/>
    <sheet name="Drop-Downs" sheetId="9" r:id="rId9"/>
    <sheet name="Version Control" sheetId="4" r:id="rId10"/>
  </sheets>
  <definedNames>
    <definedName name="Covered">'Drop-Downs'!$D$17:$D$18</definedName>
    <definedName name="DD_Photos_Y_N">'Drop-Downs'!$F$17:$F$18</definedName>
    <definedName name="DD_Position">'Drop-Downs'!$D$11:$D$14</definedName>
    <definedName name="Failure">'Drop-Downs'!$B$17:$B$20</definedName>
    <definedName name="Pass_Fail">'Drop-Downs'!$H$11:$H$12</definedName>
    <definedName name="Photometric">'Drop-Downs'!$B$11:$B$12</definedName>
    <definedName name="Photos_Y_N">'General Info &amp; Test Results'!#REF!</definedName>
    <definedName name="Position">'Drop-Downs'!$D$11:$D$13</definedName>
    <definedName name="Y_N">'Drop-Downs'!$F$11:$F$13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D13" i="11" l="1"/>
  <c r="AD14" i="11"/>
  <c r="AD15" i="11"/>
  <c r="AD16" i="11"/>
  <c r="AD17" i="11"/>
  <c r="AD18" i="11"/>
  <c r="AD19" i="11"/>
  <c r="AD20" i="11"/>
  <c r="AD21" i="11"/>
  <c r="AB13" i="11"/>
  <c r="AB14" i="11"/>
  <c r="AB15" i="11"/>
  <c r="AB16" i="11"/>
  <c r="AB17" i="11"/>
  <c r="AB18" i="11"/>
  <c r="AB19" i="11"/>
  <c r="Z13" i="11"/>
  <c r="Z14" i="11"/>
  <c r="Z15" i="11"/>
  <c r="Z16" i="11"/>
  <c r="Z17" i="11"/>
  <c r="Z18" i="11"/>
  <c r="Z19" i="11"/>
  <c r="Z20" i="11"/>
  <c r="Z21" i="11"/>
  <c r="Z22" i="11"/>
  <c r="Z23" i="11"/>
  <c r="Z24" i="11"/>
  <c r="Z25" i="11"/>
  <c r="Z26" i="11"/>
  <c r="Z27" i="11"/>
  <c r="Z28" i="11"/>
  <c r="Z29" i="11"/>
  <c r="W13" i="11"/>
  <c r="W14" i="11"/>
  <c r="W15" i="11"/>
  <c r="C28" i="11"/>
  <c r="C46" i="11"/>
  <c r="AD22" i="11"/>
  <c r="AD23" i="11"/>
  <c r="AD24" i="11"/>
  <c r="AD25" i="11"/>
  <c r="AD26" i="11"/>
  <c r="AD27" i="11"/>
  <c r="AD28" i="11"/>
  <c r="AD29" i="11"/>
  <c r="AD30" i="11"/>
  <c r="AD31" i="11"/>
  <c r="AD32" i="11"/>
  <c r="AD33" i="11"/>
  <c r="AD34" i="11"/>
  <c r="AD35" i="11"/>
  <c r="AD36" i="11"/>
  <c r="AD37" i="11"/>
  <c r="AD38" i="11"/>
  <c r="AD39" i="11"/>
  <c r="AD40" i="11"/>
  <c r="AD41" i="11"/>
  <c r="AD42" i="11"/>
  <c r="AD43" i="11"/>
  <c r="AB20" i="11"/>
  <c r="AB21" i="11"/>
  <c r="AB22" i="11"/>
  <c r="AB23" i="11"/>
  <c r="AB24" i="11"/>
  <c r="AB25" i="11"/>
  <c r="AB26" i="11"/>
  <c r="AB27" i="11"/>
  <c r="AB28" i="11"/>
  <c r="AB29" i="11"/>
  <c r="AB30" i="11"/>
  <c r="AB31" i="11"/>
  <c r="AB32" i="11"/>
  <c r="AB33" i="11"/>
  <c r="AB34" i="11"/>
  <c r="AB35" i="11"/>
  <c r="AB36" i="11"/>
  <c r="AB37" i="11"/>
  <c r="AB38" i="11"/>
  <c r="AB39" i="11"/>
  <c r="AB40" i="11"/>
  <c r="AB41" i="11"/>
  <c r="AB42" i="11"/>
  <c r="AB43" i="11"/>
  <c r="Z30" i="11"/>
  <c r="Z31" i="11"/>
  <c r="Z32" i="11"/>
  <c r="Z33" i="11"/>
  <c r="Z34" i="11"/>
  <c r="Z35" i="11"/>
  <c r="Z36" i="11"/>
  <c r="Z37" i="11"/>
  <c r="Z38" i="11"/>
  <c r="Z39" i="11"/>
  <c r="Z40" i="11"/>
  <c r="Z41" i="11"/>
  <c r="Z42" i="11"/>
  <c r="Z43" i="11"/>
  <c r="W16" i="11"/>
  <c r="W17" i="11"/>
  <c r="W18" i="11"/>
  <c r="W19" i="11"/>
  <c r="W20" i="11"/>
  <c r="W21" i="11"/>
  <c r="W22" i="11"/>
  <c r="W23" i="11"/>
  <c r="W24" i="11"/>
  <c r="W25" i="11"/>
  <c r="W26" i="11"/>
  <c r="W27" i="11"/>
  <c r="W28" i="11"/>
  <c r="W29" i="11"/>
  <c r="W30" i="11"/>
  <c r="W31" i="11"/>
  <c r="W32" i="11"/>
  <c r="W33" i="11"/>
  <c r="W34" i="11"/>
  <c r="W35" i="11"/>
  <c r="W36" i="11"/>
  <c r="W37" i="11"/>
  <c r="W38" i="11"/>
  <c r="W39" i="11"/>
  <c r="W40" i="11"/>
  <c r="W41" i="11"/>
  <c r="W42" i="11"/>
  <c r="W43" i="11"/>
  <c r="H16" i="2" l="1"/>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15" i="2"/>
  <c r="K45" i="2"/>
  <c r="J45" i="2"/>
  <c r="I45" i="2"/>
  <c r="G45" i="2"/>
  <c r="F4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15" i="2"/>
  <c r="B14" i="19" l="1"/>
  <c r="B15" i="19"/>
  <c r="B16" i="19"/>
  <c r="B17" i="19"/>
  <c r="B18" i="19"/>
  <c r="B13" i="19"/>
  <c r="B65" i="5" l="1"/>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64" i="5"/>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C14" i="11"/>
  <c r="C15" i="11"/>
  <c r="C16" i="11"/>
  <c r="C17" i="11"/>
  <c r="C18" i="11"/>
  <c r="C19" i="11"/>
  <c r="C20" i="11"/>
  <c r="C21" i="11"/>
  <c r="C22" i="11"/>
  <c r="C23" i="11"/>
  <c r="C24" i="11"/>
  <c r="C25" i="11"/>
  <c r="C26" i="11"/>
  <c r="C27" i="11"/>
  <c r="C29" i="11"/>
  <c r="C30" i="11"/>
  <c r="C31" i="11"/>
  <c r="C32" i="11"/>
  <c r="C33" i="11"/>
  <c r="C34" i="11"/>
  <c r="C35" i="11"/>
  <c r="C36" i="11"/>
  <c r="C37" i="11"/>
  <c r="C38" i="11"/>
  <c r="C39" i="11"/>
  <c r="C40" i="11"/>
  <c r="C41" i="11"/>
  <c r="C42" i="11"/>
  <c r="C4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C21" i="19"/>
  <c r="R14" i="19"/>
  <c r="R15" i="19"/>
  <c r="R16" i="19"/>
  <c r="R17" i="19"/>
  <c r="R18" i="19"/>
  <c r="R13" i="19"/>
  <c r="E14" i="19"/>
  <c r="E15" i="19"/>
  <c r="E16" i="19"/>
  <c r="E17" i="19"/>
  <c r="E18" i="19"/>
  <c r="E13" i="19"/>
  <c r="D14" i="19"/>
  <c r="D15" i="19"/>
  <c r="D16" i="19"/>
  <c r="D17" i="19"/>
  <c r="D18" i="19"/>
  <c r="D13" i="19"/>
  <c r="C14" i="19"/>
  <c r="C15" i="19"/>
  <c r="C16" i="19"/>
  <c r="C17" i="19"/>
  <c r="C18" i="19"/>
  <c r="O16" i="2"/>
  <c r="O17" i="2"/>
  <c r="O18" i="2"/>
  <c r="O19" i="2"/>
  <c r="O20" i="2"/>
  <c r="O15" i="2"/>
  <c r="N16" i="2"/>
  <c r="N17" i="2"/>
  <c r="N18" i="2"/>
  <c r="N19" i="2"/>
  <c r="N20" i="2"/>
  <c r="M16" i="2"/>
  <c r="M17" i="2"/>
  <c r="M18" i="2"/>
  <c r="M19" i="2"/>
  <c r="M20"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J15" i="2"/>
  <c r="I15" i="2"/>
  <c r="G15" i="2"/>
  <c r="E13" i="11"/>
  <c r="D13" i="11"/>
  <c r="C13" i="11"/>
  <c r="B13" i="11"/>
  <c r="F15" i="2" l="1"/>
  <c r="E15" i="2"/>
  <c r="C16" i="2" l="1"/>
  <c r="C15" i="2"/>
  <c r="C5" i="4" l="1"/>
  <c r="S14" i="19" l="1"/>
  <c r="S15" i="19"/>
  <c r="S16" i="19"/>
  <c r="S17" i="19"/>
  <c r="S18" i="19"/>
  <c r="S13" i="19"/>
  <c r="N15" i="2"/>
  <c r="M15" i="2"/>
  <c r="C13" i="19"/>
  <c r="C51" i="11" l="1"/>
  <c r="B7" i="19"/>
  <c r="B6" i="19"/>
  <c r="B5" i="19"/>
  <c r="C4" i="19"/>
  <c r="B4" i="19"/>
  <c r="B3" i="19"/>
  <c r="C47" i="11" l="1"/>
  <c r="C49" i="11" l="1"/>
  <c r="C50" i="11"/>
  <c r="I56" i="2" l="1"/>
  <c r="I55" i="2"/>
  <c r="I54" i="2"/>
  <c r="I53" i="2"/>
  <c r="H56" i="2"/>
  <c r="H55" i="2"/>
  <c r="H54" i="2"/>
  <c r="D14" i="3"/>
  <c r="H53" i="2" s="1"/>
  <c r="B7" i="9"/>
  <c r="B6" i="9"/>
  <c r="B5" i="9"/>
  <c r="B4" i="9"/>
  <c r="B3" i="9"/>
  <c r="B7" i="3"/>
  <c r="B6" i="3"/>
  <c r="B5" i="3"/>
  <c r="B4" i="3"/>
  <c r="B3" i="3"/>
  <c r="B7" i="11"/>
  <c r="B6" i="11"/>
  <c r="B5" i="11"/>
  <c r="B4" i="11"/>
  <c r="B3" i="11"/>
  <c r="B7" i="10"/>
  <c r="B6" i="10"/>
  <c r="B5" i="10"/>
  <c r="B4" i="10"/>
  <c r="B3" i="10"/>
  <c r="B7" i="5"/>
  <c r="B6" i="5"/>
  <c r="B5" i="5"/>
  <c r="B4" i="5"/>
  <c r="B3" i="5"/>
  <c r="B7" i="2"/>
  <c r="B6" i="2"/>
  <c r="B5" i="2"/>
  <c r="B4" i="2"/>
  <c r="B3" i="2"/>
  <c r="B6" i="1"/>
  <c r="B5" i="1"/>
  <c r="B4" i="1"/>
  <c r="B3" i="1"/>
  <c r="C5" i="19" l="1"/>
  <c r="B2" i="15"/>
  <c r="B7" i="15"/>
  <c r="B6" i="15"/>
  <c r="B5" i="15"/>
  <c r="B4" i="15"/>
  <c r="B3" i="15"/>
  <c r="C4" i="15"/>
  <c r="C4" i="3" l="1"/>
  <c r="C3" i="4"/>
  <c r="C3" i="19" l="1"/>
  <c r="C48" i="11"/>
  <c r="C3" i="9"/>
  <c r="C3" i="3"/>
  <c r="C3" i="11"/>
  <c r="C3" i="5"/>
  <c r="C3" i="10"/>
  <c r="C3" i="15"/>
  <c r="C3" i="1"/>
  <c r="C4" i="11" l="1"/>
  <c r="C4" i="10"/>
  <c r="C4" i="9" l="1"/>
  <c r="C4" i="5" l="1"/>
  <c r="C7" i="4"/>
  <c r="C7" i="11" s="1"/>
  <c r="C4" i="1"/>
  <c r="C4" i="2"/>
  <c r="C6" i="4"/>
  <c r="C4" i="4"/>
  <c r="C6" i="19" l="1"/>
  <c r="C7" i="19"/>
  <c r="C7" i="15"/>
  <c r="C7" i="2"/>
  <c r="C7" i="3"/>
  <c r="C5" i="5"/>
  <c r="C5" i="15"/>
  <c r="C6" i="1"/>
  <c r="C6" i="15"/>
  <c r="C3" i="2"/>
  <c r="C5" i="1"/>
  <c r="C6" i="2"/>
  <c r="C6" i="9"/>
  <c r="C6" i="11"/>
  <c r="C6" i="10"/>
  <c r="C5" i="11"/>
  <c r="C5" i="10"/>
  <c r="C5" i="9"/>
  <c r="C5" i="3"/>
  <c r="C5" i="2"/>
  <c r="C7" i="10"/>
  <c r="C6" i="3"/>
  <c r="C6" i="5"/>
  <c r="C7" i="9"/>
  <c r="C7" i="5"/>
</calcChain>
</file>

<file path=xl/sharedStrings.xml><?xml version="1.0" encoding="utf-8"?>
<sst xmlns="http://schemas.openxmlformats.org/spreadsheetml/2006/main" count="430" uniqueCount="227">
  <si>
    <t>Table of Contents</t>
  </si>
  <si>
    <t>Tab</t>
  </si>
  <si>
    <t>Contents</t>
  </si>
  <si>
    <t>Instructions</t>
  </si>
  <si>
    <t>General Info &amp; Test Results</t>
  </si>
  <si>
    <t>Report Sign-Off Block</t>
  </si>
  <si>
    <t>Drop-Downs</t>
  </si>
  <si>
    <t>Version Control</t>
  </si>
  <si>
    <t>Input cell</t>
  </si>
  <si>
    <t>Calculated Value (auto-filled)</t>
  </si>
  <si>
    <t>Step 1</t>
  </si>
  <si>
    <t>Step 2</t>
  </si>
  <si>
    <t>Step 3</t>
  </si>
  <si>
    <t>Step 4</t>
  </si>
  <si>
    <t>Title Block</t>
  </si>
  <si>
    <t>File Name:</t>
  </si>
  <si>
    <t>Tab Name:</t>
  </si>
  <si>
    <t>Version Number:</t>
  </si>
  <si>
    <t xml:space="preserve">Latest Revision Date: </t>
  </si>
  <si>
    <t xml:space="preserve">Test Completion Date: </t>
  </si>
  <si>
    <t>Revisions List</t>
  </si>
  <si>
    <t>Version</t>
  </si>
  <si>
    <t>Date</t>
  </si>
  <si>
    <t>Role</t>
  </si>
  <si>
    <t>Entity</t>
  </si>
  <si>
    <t>Test Completion</t>
  </si>
  <si>
    <t>[MM/DD/YYYY]</t>
  </si>
  <si>
    <t>Lab Name:</t>
  </si>
  <si>
    <t>[Lab Name]</t>
  </si>
  <si>
    <t>Lab Location:</t>
  </si>
  <si>
    <t>[Location of Lab]</t>
  </si>
  <si>
    <t>Brand</t>
  </si>
  <si>
    <t>Date Received</t>
  </si>
  <si>
    <t>Instrument Type</t>
  </si>
  <si>
    <t>Sensor Location</t>
  </si>
  <si>
    <t>Accuracy</t>
  </si>
  <si>
    <t>Date of Last Calibration</t>
  </si>
  <si>
    <t>Deadline for Next Calibration</t>
  </si>
  <si>
    <t>Date Test(s) Started:</t>
  </si>
  <si>
    <t>Date Test(s) Finished:</t>
  </si>
  <si>
    <t>Unit Serial Number</t>
  </si>
  <si>
    <t>Yes</t>
  </si>
  <si>
    <t>No</t>
  </si>
  <si>
    <t>n/a</t>
  </si>
  <si>
    <t>Y_N</t>
  </si>
  <si>
    <t>Description of Test Units</t>
  </si>
  <si>
    <t>Back to Instructions Tab</t>
  </si>
  <si>
    <t>At 1000 hrs</t>
  </si>
  <si>
    <t>Rapid Cycle Stress Test</t>
  </si>
  <si>
    <t>Step 7</t>
  </si>
  <si>
    <t>Voltage (V)</t>
  </si>
  <si>
    <t>Tested Efficacy</t>
  </si>
  <si>
    <t>Comments on Test Setup for Rapid Cycle Stress Testing</t>
  </si>
  <si>
    <t>Photometric</t>
  </si>
  <si>
    <t>Integrating Sphere</t>
  </si>
  <si>
    <t>Position</t>
  </si>
  <si>
    <t>Other</t>
  </si>
  <si>
    <t>Failure</t>
  </si>
  <si>
    <t>Manufacturing Defect</t>
  </si>
  <si>
    <t>Normal</t>
  </si>
  <si>
    <t>Low-light Output</t>
  </si>
  <si>
    <t>Covered</t>
  </si>
  <si>
    <t>Bare</t>
  </si>
  <si>
    <t>Base Up</t>
  </si>
  <si>
    <t>Base Down</t>
  </si>
  <si>
    <t>Base Type</t>
  </si>
  <si>
    <t>Pass_Fail</t>
  </si>
  <si>
    <t>Pass</t>
  </si>
  <si>
    <t>Fail</t>
  </si>
  <si>
    <t>Burnout</t>
  </si>
  <si>
    <t>LEGEND</t>
  </si>
  <si>
    <t>Blue tabs have cells requiring inputs</t>
  </si>
  <si>
    <t>STEP:</t>
  </si>
  <si>
    <t>FILL IN INPUT CELLS IN THIS TAB:</t>
  </si>
  <si>
    <t>Step 8</t>
  </si>
  <si>
    <t>Bare or Covered?</t>
  </si>
  <si>
    <t>Have a Reflector?</t>
  </si>
  <si>
    <t>Description of As-Received State</t>
  </si>
  <si>
    <t xml:space="preserve">As-Received State:                               </t>
  </si>
  <si>
    <t>Setup (This table should include instrumentation, sensors, and all equipment used during testing)</t>
  </si>
  <si>
    <t>Template Completion</t>
  </si>
  <si>
    <t>Photos</t>
  </si>
  <si>
    <t>Back to Instructions tab</t>
  </si>
  <si>
    <t>Additional photos (if necessary)</t>
  </si>
  <si>
    <t>Reference Test Procedure</t>
  </si>
  <si>
    <t>Instructions and table of contents</t>
  </si>
  <si>
    <t>Lab information, product information and test results</t>
  </si>
  <si>
    <t>Description of the attributes of the test units</t>
  </si>
  <si>
    <t>Setup &amp; Instrumentation</t>
  </si>
  <si>
    <t>Instrumentation requirements and space for sensor placement descriptions</t>
  </si>
  <si>
    <t>Inputs for photographs</t>
  </si>
  <si>
    <t>Report review history</t>
  </si>
  <si>
    <t>Drop-downs used</t>
  </si>
  <si>
    <t>Revision history</t>
  </si>
  <si>
    <t>Provided data</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</si>
  <si>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</si>
  <si>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</si>
  <si>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</si>
  <si>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Instructions for Completing this Template</t>
  </si>
  <si>
    <t xml:space="preserve">Test Report Sign-Off Block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</si>
  <si>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</si>
  <si>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Lab Name]</t>
  </si>
  <si>
    <t>Report Review by Test Lab</t>
  </si>
  <si>
    <r>
      <rPr>
        <b/>
        <i/>
        <sz val="11"/>
        <color rgb="FFFF0000"/>
        <rFont val="Palatino Linotype"/>
        <family val="1"/>
      </rPr>
      <t>NOTE: This is only a copy</t>
    </r>
    <r>
      <rPr>
        <i/>
        <sz val="11"/>
        <color rgb="FFFF0000"/>
        <rFont val="Palatino Linotype"/>
        <family val="1"/>
      </rPr>
      <t>; sign off is done in the Report Sign-Off Block tab</t>
    </r>
  </si>
  <si>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</si>
  <si>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 xml:space="preserve">Lab Information </t>
  </si>
  <si>
    <t>Test Information</t>
  </si>
  <si>
    <t>DD_Photos_Y_N</t>
  </si>
  <si>
    <t>Comments</t>
  </si>
  <si>
    <t>Model #</t>
  </si>
  <si>
    <t>Rapid Cycle Stress Test Comments</t>
  </si>
  <si>
    <t>Labeled Wattage (W)</t>
  </si>
  <si>
    <t>Rated Input Voltage (V)</t>
  </si>
  <si>
    <t>Manufacturer-Specified Position</t>
  </si>
  <si>
    <t>Initial Lamp Efficacy [lumens/Watt]</t>
  </si>
  <si>
    <t>Tested Time to Failure</t>
  </si>
  <si>
    <t>Lamp Orientation</t>
  </si>
  <si>
    <t>Ambient Temperature (°C)</t>
  </si>
  <si>
    <t>Seasoning Time (hr)</t>
  </si>
  <si>
    <t>Stabilization Time (min)</t>
  </si>
  <si>
    <t>Operating Cycle</t>
  </si>
  <si>
    <t>Lamp Replacement Reason</t>
  </si>
  <si>
    <t>Operating Frequency (Hz)</t>
  </si>
  <si>
    <t>Current (A)</t>
  </si>
  <si>
    <t>Impedance (ohms)</t>
  </si>
  <si>
    <t>Intensity Distribution (Goniophotometer)</t>
  </si>
  <si>
    <t>Electrical Measurements</t>
  </si>
  <si>
    <t>Input Voltage (V)</t>
  </si>
  <si>
    <t>Input Current (Amps)</t>
  </si>
  <si>
    <t>Input Power (W)</t>
  </si>
  <si>
    <t>Initial Lumen Output (lumens)</t>
  </si>
  <si>
    <t>Lumen Output at 1,000 hours (lumens)</t>
  </si>
  <si>
    <t>Lumen Maintenance at 1,000 hours (%)</t>
  </si>
  <si>
    <t>Initial Lamp Efficacy (lm/W)</t>
  </si>
  <si>
    <t>Lumen Maintenance at 1,000 hours (lumens)</t>
  </si>
  <si>
    <t>Lumen Maintenance at 40% of lifetime (lumens)</t>
  </si>
  <si>
    <t>Active Mode Tests Comments</t>
  </si>
  <si>
    <t>Active Mode Tests Calculated Averages</t>
  </si>
  <si>
    <t>Initial Lamp Efficacy (lumens/W)</t>
  </si>
  <si>
    <t>Reference Ballast Settings for Non-Integrated CFLs</t>
  </si>
  <si>
    <t>Failure Time (hours)</t>
  </si>
  <si>
    <t>Monitoring Interval (hours)</t>
  </si>
  <si>
    <t>Median Time to Failure</t>
  </si>
  <si>
    <t>Number of Surviving Units</t>
  </si>
  <si>
    <t>Number of Cycles Required</t>
  </si>
  <si>
    <t>Failure Time, if applicable (hours)</t>
  </si>
  <si>
    <t>Unit survived? (yes/no)</t>
  </si>
  <si>
    <t>Unit Survived (yes/no)</t>
  </si>
  <si>
    <t>Date Test Started</t>
  </si>
  <si>
    <t>Date Test Finished</t>
  </si>
  <si>
    <t>Dates</t>
  </si>
  <si>
    <t>Rapid Cycle Stress Measurements</t>
  </si>
  <si>
    <t>Comments on Test Setup for Active Mode Tests including Initial Lamp Efficacy, Lumen Maintenance, CCT, CRI, Power Factor, Time to Failure</t>
  </si>
  <si>
    <t>4. Setup for Rapid Cycle Stress Testing</t>
  </si>
  <si>
    <t>Unique Unit Used for Rapid Cycle Stress?</t>
  </si>
  <si>
    <t>Rapid Cycle Stress Test Results</t>
  </si>
  <si>
    <t>At 40% of Lifetime</t>
  </si>
  <si>
    <t>Setup &amp; Instrumentation
NOTE: IF NUMBER OF LAMPS TESTED EXCEEDS SPACE PROVIDED ON 'DESCRIPTION OF TEST UNITS TAB,' USE AN ADDITIONAL TEMPLATE</t>
  </si>
  <si>
    <t>Active Mode Tests</t>
  </si>
  <si>
    <t>Lumen Output at 40 percent of Lifetime (lumens)</t>
  </si>
  <si>
    <t>Lumen Maintenance at 40 percent of Lifetime (%)</t>
  </si>
  <si>
    <t>Seasoning and Test Conditions</t>
  </si>
  <si>
    <t>Seasoning, Stabilization, and Test Conditions</t>
  </si>
  <si>
    <t>Labeled Initial Lumen Output (lumens)</t>
  </si>
  <si>
    <t>Labeled Lifetime (hrs)</t>
  </si>
  <si>
    <t>None</t>
  </si>
  <si>
    <t>Time to Failure (see Active Mode Tests tab)</t>
  </si>
  <si>
    <t>Measurement inputs for Rapid Cycle Stress Test</t>
  </si>
  <si>
    <t>10 CFR 430 Subpart B Appendix V: Uniform Test Method for Measuring the Energy Consumption of Ceiling Fan Light Kits With Pin-Based Sockets for Fluorescent Lamps</t>
  </si>
  <si>
    <t>10 CFR 430 Subpart B Appendix V1: Uniform Test Method for Measuring the Energy Consumption of Ceiling Fan Light Kits Packaged With Other Fluorescent Lamps (not Compact Fluorescent Lamps or General Service Fluorescent Lamps), Packaged With Other SSL Lamps (not Integrated LED Lamps), or With Integrated SSL Circuitry</t>
  </si>
  <si>
    <t xml:space="preserve">Ballast Type - Non-Integrated [Electronic/Magnetic] </t>
  </si>
  <si>
    <t>Examine each sample lamp for any shipping damage to packaging or product, and check for missing parts and/or accessories. 
Describe as-received state below:</t>
  </si>
  <si>
    <t>1. Setup for Active Mode Tests including Initial Lamp Efficacy, Lumen Maintenance, Time to Failure</t>
  </si>
  <si>
    <t>1. Ceiling Fan Light Kit Unit packaging and unit out of package with serial number visible</t>
  </si>
  <si>
    <t>Active Mode Testing - Initial Lamp Efficacy, Lumen Maintenance, Time to Failure</t>
  </si>
  <si>
    <t>Lumen Maintenance Measurements for Medium Based CFLs</t>
  </si>
  <si>
    <r>
      <t>Description of Test Units of Each Lamp Model in Ceiling Fan Light Kit Used for Rapid Cycle Stress Testing (for Medium Based CFLs only):</t>
    </r>
    <r>
      <rPr>
        <sz val="11"/>
        <color theme="1"/>
        <rFont val="Palatino Linotype"/>
        <family val="1"/>
      </rPr>
      <t xml:space="preserve"> </t>
    </r>
  </si>
  <si>
    <t>Active Mode Testing - Rapid Cycle Stress Test for Medium Based CFLs</t>
  </si>
  <si>
    <t>Specify Variable Mode at which lamp tested (i.e. CCT, CRI) (if applicable)</t>
  </si>
  <si>
    <t>Photometric Method Used</t>
  </si>
  <si>
    <t>Test Results for Lamp Model in Ceiling Fan Light Kit</t>
  </si>
  <si>
    <t xml:space="preserve">Lamp Efficacy </t>
  </si>
  <si>
    <t>need to add in the design requirement of 190 W declaration</t>
  </si>
  <si>
    <t>System Efficacy [to be completed for non-integrated CFLs complying to standards prior to 2020]</t>
  </si>
  <si>
    <t>System Efficacy (lumens/W)</t>
  </si>
  <si>
    <t>3. Example photos documenting movement or transfer of movements into or out of test. Only one set of photos for each transfer type is necessary.</t>
  </si>
  <si>
    <t xml:space="preserve">4. Setup and Instrumentation for Active Mode Tests including Initial Lamp Efficacy, Lumen Maintenance, Time to Failure
</t>
  </si>
  <si>
    <t>5. Setup and Instrumentation for Rapid Cycle Stress Test</t>
  </si>
  <si>
    <t>System Lamp Efficacy [lumens/Watt]</t>
  </si>
  <si>
    <t>[e.g. medium base, 2; candelabra, 1]</t>
  </si>
  <si>
    <t>Socket Type(s) and Number in Ceiling Fan Light Kit</t>
  </si>
  <si>
    <t>Total Number of Sockets in Ceiling Fan Light Kit</t>
  </si>
  <si>
    <t>Total Number of Lamps in Ceiling Fan Light Kit</t>
  </si>
  <si>
    <t>Step 5</t>
  </si>
  <si>
    <t>Step 6</t>
  </si>
  <si>
    <t>Product Information for Ceiling Fan Light Kit Model (CFLK)</t>
  </si>
  <si>
    <t>Length of Lamp (if pin based CFL) in Ceiling Fan Light Kit</t>
  </si>
  <si>
    <t>Ceiling Fan Light Kit Manufacturer: (if applicable)</t>
  </si>
  <si>
    <t>Ceiling Fan Light Kit Brand: (if applicable)</t>
  </si>
  <si>
    <t>Ceiling Fan Light Kit Manufacturer Model Number: (if applicable)</t>
  </si>
  <si>
    <t>Ceiling Fan Light Kit Serial Number</t>
  </si>
  <si>
    <t>Ceiling Fan Light Kit Date Manufactured: (if applicable)</t>
  </si>
  <si>
    <t>Lamp Model Name</t>
  </si>
  <si>
    <t>Lamp Serial Number</t>
  </si>
  <si>
    <t>Lamp Lumen Maintenance [% of initial output]</t>
  </si>
  <si>
    <t>Lamp Time to Failure [hrs]</t>
  </si>
  <si>
    <t>Test Results - Rapid Cycle Stress for Lamp Model in Ceiling Fan Light Kit</t>
  </si>
  <si>
    <t>Lamp Rapid Cycle Stress Test</t>
  </si>
  <si>
    <t>Description of Test Units of Each Lamp Model in Ceiling Fan Light Kit Used for Initial Lamp Efficacy, Lumen Maintenance (for Medium Base CFLs only), Time to Failure (for Medium Base CFLs only):</t>
  </si>
  <si>
    <t>Lamp Manufacturer</t>
  </si>
  <si>
    <t>Lamp Model Number</t>
  </si>
  <si>
    <t>Integrated or Non-Integrated?</t>
  </si>
  <si>
    <t>Lamp Technology (i.e. LED, CFL, halogen)</t>
  </si>
  <si>
    <t>2a. Lamp Model in Ceiling Fan Light Kit Unit (packaging and lamp model unit out of package with serial number visible)</t>
  </si>
  <si>
    <t>2b. All Additional Sample Units for Lamp Model in Ceiling Fan Light Kit (packaging and units out of package with serial number visible)</t>
  </si>
  <si>
    <t>System Lumen Output of lamp with the ballast packaged in CFLK (lumens)</t>
  </si>
  <si>
    <t>LampManufacturer-Specified Position</t>
  </si>
  <si>
    <t>Lamp Manufacturer-Specified Position</t>
  </si>
  <si>
    <t>Labeled Lifetime (hours)</t>
  </si>
  <si>
    <t>Lamp Replaced during Seasoning?</t>
  </si>
  <si>
    <t>Measurement inputs for Initial Lamp Efficacy, Lumen Maintenance, Time to Failure</t>
  </si>
  <si>
    <t>Time to Failure Measurements for Medium Base CFLs</t>
  </si>
  <si>
    <t>Total Input Power of lamp with ballast packaged with CFLK (W]</t>
  </si>
  <si>
    <t xml:space="preserve">Total Input Power (W) </t>
  </si>
  <si>
    <t>v1.0</t>
  </si>
  <si>
    <t>v1.1</t>
  </si>
  <si>
    <t>v1.2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</si>
</sst>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40" x14ac:knownFonts="1">
    <font>
      <sz val="11"/>
      <color theme="1"/>
      <name val="Calibri"/>
      <family val="2"/>
      <scheme val="minor"/>
    </font>
    <font>
      <sz val="11"/>
      <color theme="1"/>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b/>
      <sz val="11"/>
      <name val="Palatino Linotype"/>
      <family val="2"/>
    </font>
    <font>
      <u/>
      <sz val="11"/>
      <color theme="10"/>
      <name val="Palatino Linotype"/>
      <family val="2"/>
    </font>
    <font>
      <sz val="11"/>
      <name val="Palatino Linotype"/>
      <family val="1"/>
    </font>
    <font>
      <b/>
      <sz val="11"/>
      <color theme="1"/>
      <name val="Palatino Linotype"/>
      <family val="1"/>
    </font>
    <font>
      <sz val="11"/>
      <color theme="1"/>
      <name val="Palatino Linotype"/>
      <family val="1"/>
    </font>
    <font>
      <i/>
      <sz val="11"/>
      <color theme="6" tint="-0.499984740745262"/>
      <name val="Palatino Linotype"/>
      <family val="1"/>
    </font>
    <font>
      <sz val="11"/>
      <color theme="1"/>
      <name val="Palatino Linotype"/>
      <family val="2"/>
    </font>
    <font>
      <sz val="11"/>
      <color rgb="FF000000"/>
      <name val="Palatino Linotype"/>
      <family val="1"/>
    </font>
    <font>
      <i/>
      <sz val="11"/>
      <color theme="1"/>
      <name val="Palatino Linotype"/>
      <family val="1"/>
    </font>
    <font>
      <b/>
      <sz val="11"/>
      <name val="Palatino Linotype"/>
      <family val="1"/>
    </font>
    <font>
      <u/>
      <sz val="11"/>
      <color theme="10"/>
      <name val="Palatino Linotype"/>
      <family val="1"/>
    </font>
    <font>
      <sz val="11"/>
      <color theme="0"/>
      <name val="Palatino Linotype"/>
      <family val="1"/>
    </font>
    <font>
      <u/>
      <sz val="11"/>
      <color rgb="FF0000FF"/>
      <name val="Palatino Linotype"/>
      <family val="1"/>
    </font>
    <font>
      <i/>
      <sz val="11"/>
      <color rgb="FFFF0000"/>
      <name val="Palatino Linotype"/>
      <family val="1"/>
    </font>
    <font>
      <sz val="12"/>
      <color theme="1"/>
      <name val="Palatino Linotype"/>
      <family val="1"/>
    </font>
    <font>
      <i/>
      <sz val="12"/>
      <color theme="1"/>
      <name val="Palatino Linotype"/>
      <family val="1"/>
    </font>
    <font>
      <sz val="11"/>
      <color rgb="FFFF0000"/>
      <name val="Palatino Linotype"/>
      <family val="1"/>
    </font>
    <font>
      <b/>
      <sz val="14"/>
      <color theme="1"/>
      <name val="Palatino Linotype"/>
      <family val="1"/>
    </font>
    <font>
      <sz val="16"/>
      <color theme="1"/>
      <name val="Palatino Linotype"/>
      <family val="1"/>
    </font>
    <font>
      <b/>
      <sz val="14"/>
      <name val="Palatino Linotype"/>
      <family val="2"/>
    </font>
    <font>
      <sz val="12"/>
      <color theme="0"/>
      <name val="Palatino Linotype"/>
      <family val="1"/>
    </font>
    <font>
      <b/>
      <i/>
      <sz val="11"/>
      <color rgb="FFFF0000"/>
      <name val="Palatino Linotype"/>
      <family val="1"/>
    </font>
    <font>
      <u/>
      <sz val="12"/>
      <color theme="10"/>
      <name val="Palatino Linotype"/>
      <family val="1"/>
    </font>
    <font>
      <b/>
      <sz val="12"/>
      <color theme="1"/>
      <name val="Palatino Linotype"/>
      <family val="1"/>
    </font>
    <font>
      <u/>
      <sz val="11"/>
      <color theme="10"/>
      <name val="Calibri"/>
      <family val="2"/>
    </font>
    <font>
      <sz val="11"/>
      <color theme="0"/>
      <name val="Palatino Linotype"/>
      <family val="2"/>
    </font>
    <font>
      <sz val="11"/>
      <name val="Palatino Linotype"/>
      <family val="2"/>
    </font>
    <font>
      <i/>
      <sz val="11"/>
      <color theme="6" tint="-0.499984740745262"/>
      <name val="Palatino Linotype"/>
      <family val="2"/>
    </font>
    <font>
      <i/>
      <sz val="11"/>
      <color rgb="FF7F7F7F"/>
      <name val="Palatino Linotype"/>
      <family val="2"/>
    </font>
    <font>
      <sz val="11"/>
      <color rgb="FF3F3F76"/>
      <name val="Palatino Linotype"/>
      <family val="2"/>
    </font>
    <font>
      <sz val="11"/>
      <color rgb="FF9C6500"/>
      <name val="Palatino Linotype"/>
      <family val="2"/>
    </font>
    <font>
      <sz val="10"/>
      <name val="Arial"/>
      <family val="2"/>
    </font>
    <font>
      <b/>
      <sz val="11"/>
      <color theme="9" tint="-0.499984740745262"/>
      <name val="Palatino Linotype"/>
      <family val="2"/>
    </font>
    <font>
      <b/>
      <sz val="14"/>
      <name val="Palatino Linotype"/>
      <family val="1"/>
    </font>
    <font>
      <b/>
      <sz val="12"/>
      <name val="Palatino Linotype"/>
      <family val="1"/>
    </font>
  </fonts>
  <fills count="24">
    <fill>
      <patternFill patternType="none"/>
    </fill>
    <fill>
      <patternFill patternType="gray125"/>
    </fill>
    <fill>
      <patternFill patternType="solid">
        <fgColor rgb="FFFFCC99"/>
      </patternFill>
    </fill>
    <fill>
      <patternFill patternType="solid">
        <fgColor theme="4" tint="0.59999389629810485"/>
        <bgColor indexed="65"/>
      </patternFill>
    </fill>
    <fill>
      <patternFill patternType="solid">
        <fgColor theme="5" tint="0.39997558519241921"/>
        <bgColor indexed="65"/>
      </patternFill>
    </fill>
    <fill>
      <patternFill patternType="solid">
        <fgColor theme="0" tint="-0.24994659260841701"/>
        <bgColor indexed="64"/>
      </patternFill>
    </fill>
    <fill>
      <patternFill patternType="solid">
        <fgColor rgb="FFCCCCCC"/>
        <bgColor indexed="64"/>
      </patternFill>
    </fill>
    <fill>
      <patternFill patternType="solid">
        <fgColor theme="0" tint="-0.249977111117893"/>
        <bgColor indexed="64"/>
      </patternFill>
    </fill>
    <fill>
      <patternFill patternType="solid">
        <fgColor rgb="FF0066CC"/>
        <bgColor indexed="64"/>
      </patternFill>
    </fill>
    <fill>
      <patternFill patternType="solid">
        <fgColor rgb="FF99CCFF"/>
        <bgColor indexed="64"/>
      </patternFill>
    </fill>
    <fill>
      <patternFill patternType="solid">
        <fgColor rgb="FF800000"/>
        <bgColor indexed="64"/>
      </patternFill>
    </fill>
    <fill>
      <patternFill patternType="lightUp">
        <fgColor auto="1"/>
        <bgColor rgb="FFD8D8D8"/>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00"/>
        <bgColor indexed="64"/>
      </patternFill>
    </fill>
    <fill>
      <patternFill patternType="solid">
        <fgColor rgb="FFFFEB9C"/>
      </patternFill>
    </fill>
    <fill>
      <patternFill patternType="solid">
        <fgColor theme="4" tint="0.39997558519241921"/>
        <bgColor indexed="65"/>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theme="0" tint="-0.14999847407452621"/>
        <bgColor indexed="64"/>
      </patternFill>
    </fill>
  </fills>
  <borders count="93">
    <border>
      <left/>
      <right/>
      <top/>
      <bottom/>
      <diagonal/>
    </border>
    <border>
      <left style="thin">
        <color rgb="FF7F7F7F"/>
      </left>
      <right style="thin">
        <color rgb="FF7F7F7F"/>
      </right>
      <top style="thin">
        <color rgb="FF7F7F7F"/>
      </top>
      <bottom style="thin">
        <color rgb="FF7F7F7F"/>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thin">
        <color auto="1"/>
      </right>
      <top style="thin">
        <color auto="1"/>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medium">
        <color indexed="64"/>
      </right>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thin">
        <color indexed="64"/>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indexed="64"/>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theme="0" tint="-0.249977111117893"/>
      </bottom>
      <diagonal/>
    </border>
    <border>
      <left style="medium">
        <color indexed="64"/>
      </left>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style="thin">
        <color indexed="64"/>
      </left>
      <right style="medium">
        <color indexed="64"/>
      </right>
      <top style="medium">
        <color indexed="64"/>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tint="-0.24994659260841701"/>
      </left>
      <right style="medium">
        <color indexed="64"/>
      </right>
      <top style="medium">
        <color indexed="64"/>
      </top>
      <bottom style="thin">
        <color theme="0" tint="-0.249977111117893"/>
      </bottom>
      <diagonal/>
    </border>
    <border>
      <left style="thin">
        <color theme="0" tint="-0.24994659260841701"/>
      </left>
      <right style="medium">
        <color indexed="64"/>
      </right>
      <top style="thin">
        <color theme="0" tint="-0.249977111117893"/>
      </top>
      <bottom style="thin">
        <color theme="0" tint="-0.249977111117893"/>
      </bottom>
      <diagonal/>
    </border>
    <border>
      <left style="thin">
        <color theme="0" tint="-0.24994659260841701"/>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auto="1"/>
      </right>
      <top style="medium">
        <color indexed="64"/>
      </top>
      <bottom/>
      <diagonal/>
    </border>
    <border>
      <left/>
      <right/>
      <top style="thin">
        <color indexed="64"/>
      </top>
      <bottom style="thin">
        <color indexed="64"/>
      </bottom>
      <diagonal/>
    </border>
    <border>
      <left style="thin">
        <color indexed="64"/>
      </left>
      <right style="medium">
        <color indexed="64"/>
      </right>
      <top style="thin">
        <color theme="0" tint="-0.249977111117893"/>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theme="0" tint="-0.24994659260841701"/>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s>
  <cellStyleXfs count="29">
    <xf numFmtId="0" fontId="0" fillId="0" borderId="0"/>
    <xf numFmtId="0" fontId="2" fillId="2" borderId="1" applyNumberFormat="0" applyAlignment="0" applyProtection="0"/>
    <xf numFmtId="0" fontId="3" fillId="0" borderId="0" applyNumberFormat="0" applyFill="0" applyBorder="0" applyAlignment="0" applyProtection="0"/>
    <xf numFmtId="0" fontId="1" fillId="3" borderId="0" applyNumberFormat="0" applyBorder="0" applyAlignment="0" applyProtection="0"/>
    <xf numFmtId="0" fontId="4" fillId="4" borderId="0" applyNumberFormat="0" applyBorder="0" applyAlignment="0" applyProtection="0"/>
    <xf numFmtId="0" fontId="5" fillId="5" borderId="0" applyNumberFormat="0" applyBorder="0" applyProtection="0">
      <alignment horizontal="left" vertical="center"/>
    </xf>
    <xf numFmtId="0" fontId="6" fillId="0" borderId="0" applyNumberFormat="0" applyFill="0" applyBorder="0" applyAlignment="0" applyProtection="0">
      <alignment vertical="top"/>
      <protection locked="0"/>
    </xf>
    <xf numFmtId="0" fontId="11" fillId="0" borderId="0"/>
    <xf numFmtId="0" fontId="8" fillId="0" borderId="12">
      <alignment horizontal="center" vertical="center" wrapText="1"/>
    </xf>
    <xf numFmtId="0" fontId="11" fillId="0" borderId="0"/>
    <xf numFmtId="0" fontId="29" fillId="0" borderId="0" applyNumberFormat="0" applyFill="0" applyBorder="0" applyAlignment="0" applyProtection="0">
      <alignment vertical="top"/>
      <protection locked="0"/>
    </xf>
    <xf numFmtId="0" fontId="30" fillId="17" borderId="0" applyNumberFormat="0" applyBorder="0" applyAlignment="0" applyProtection="0"/>
    <xf numFmtId="0" fontId="16" fillId="18" borderId="10">
      <alignment horizontal="center" vertical="center"/>
    </xf>
    <xf numFmtId="0" fontId="31" fillId="19" borderId="10" applyNumberFormat="0" applyAlignment="0" applyProtection="0"/>
    <xf numFmtId="0" fontId="9" fillId="0" borderId="10">
      <alignment horizontal="center"/>
    </xf>
    <xf numFmtId="0" fontId="32" fillId="20" borderId="0" applyNumberFormat="0" applyAlignment="0" applyProtection="0"/>
    <xf numFmtId="0" fontId="33" fillId="0" borderId="0" applyNumberFormat="0" applyFill="0" applyBorder="0" applyAlignment="0" applyProtection="0"/>
    <xf numFmtId="0" fontId="9" fillId="0" borderId="10">
      <alignment horizontal="center" vertical="center"/>
    </xf>
    <xf numFmtId="0" fontId="34" fillId="21" borderId="10" applyNumberFormat="0" applyProtection="0">
      <alignment horizontal="center" vertical="center"/>
    </xf>
    <xf numFmtId="0" fontId="31" fillId="21" borderId="10" applyNumberFormat="0" applyProtection="0">
      <alignment horizontal="center" vertical="center"/>
    </xf>
    <xf numFmtId="0" fontId="35" fillId="16" borderId="0" applyNumberFormat="0" applyBorder="0" applyAlignment="0" applyProtection="0"/>
    <xf numFmtId="0" fontId="36" fillId="0" borderId="0"/>
    <xf numFmtId="0" fontId="36" fillId="0" borderId="0"/>
    <xf numFmtId="0" fontId="36" fillId="0" borderId="0"/>
    <xf numFmtId="0" fontId="11" fillId="0" borderId="0"/>
    <xf numFmtId="0" fontId="37" fillId="22" borderId="10" applyNumberFormat="0" applyProtection="0">
      <alignment horizontal="center" vertical="center"/>
    </xf>
    <xf numFmtId="0" fontId="21" fillId="15" borderId="0"/>
    <xf numFmtId="0" fontId="8" fillId="0" borderId="0"/>
    <xf numFmtId="9" fontId="1" fillId="0" borderId="0" applyFont="0" applyFill="0" applyBorder="0" applyAlignment="0" applyProtection="0"/>
  </cellStyleXfs>
  <cellXfs count="418">
    <xf numFmtId="0" fontId="0" fillId="0" borderId="0" xfId="0"/>
    <xf numFmtId="0" fontId="9" fillId="0" borderId="0" xfId="0" applyFont="1" applyProtection="1"/>
    <xf numFmtId="0" fontId="9" fillId="0" borderId="0" xfId="0" applyFont="1" applyBorder="1" applyProtection="1"/>
    <xf numFmtId="14" fontId="9" fillId="0" borderId="0" xfId="0" applyNumberFormat="1" applyFont="1" applyBorder="1" applyAlignment="1" applyProtection="1">
      <alignment horizontal="left"/>
    </xf>
    <xf numFmtId="0" fontId="9" fillId="0" borderId="0" xfId="0" applyFont="1" applyBorder="1" applyAlignment="1" applyProtection="1"/>
    <xf numFmtId="0" fontId="14" fillId="0" borderId="0" xfId="5" applyFont="1" applyFill="1" applyBorder="1" applyAlignment="1" applyProtection="1">
      <alignment horizontal="left" vertical="center"/>
    </xf>
    <xf numFmtId="0" fontId="9" fillId="0" borderId="0" xfId="0" applyFont="1" applyAlignment="1" applyProtection="1">
      <alignment horizontal="center" vertical="center"/>
    </xf>
    <xf numFmtId="0" fontId="23" fillId="0" borderId="0" xfId="0" applyFont="1" applyProtection="1"/>
    <xf numFmtId="0" fontId="9" fillId="0" borderId="0" xfId="0" applyFont="1" applyFill="1" applyBorder="1" applyProtection="1"/>
    <xf numFmtId="0" fontId="9" fillId="15" borderId="0" xfId="0" applyFont="1" applyFill="1" applyProtection="1"/>
    <xf numFmtId="0" fontId="9" fillId="15" borderId="0" xfId="0" applyFont="1" applyFill="1" applyAlignment="1" applyProtection="1">
      <alignment horizontal="center" vertical="center"/>
    </xf>
    <xf numFmtId="165" fontId="16" fillId="10" borderId="33" xfId="8" applyNumberFormat="1" applyFont="1" applyFill="1" applyBorder="1" applyAlignment="1" applyProtection="1">
      <alignment horizontal="center" vertical="center" wrapText="1"/>
    </xf>
    <xf numFmtId="0" fontId="9" fillId="0" borderId="0" xfId="0" applyFont="1" applyAlignment="1" applyProtection="1">
      <alignment vertical="center"/>
    </xf>
    <xf numFmtId="0" fontId="9" fillId="15" borderId="0" xfId="0" applyFont="1" applyFill="1" applyAlignment="1" applyProtection="1">
      <alignment vertical="center"/>
    </xf>
    <xf numFmtId="14" fontId="9" fillId="0" borderId="0" xfId="0" applyNumberFormat="1" applyFont="1" applyBorder="1" applyAlignment="1" applyProtection="1">
      <alignment horizontal="left" vertical="center"/>
    </xf>
    <xf numFmtId="0" fontId="9" fillId="0" borderId="0" xfId="0" applyFont="1" applyAlignment="1" applyProtection="1"/>
    <xf numFmtId="0" fontId="9" fillId="15" borderId="0" xfId="0" applyFont="1" applyFill="1" applyAlignment="1" applyProtection="1"/>
    <xf numFmtId="0" fontId="7" fillId="0" borderId="0" xfId="0" applyFont="1" applyAlignment="1" applyProtection="1"/>
    <xf numFmtId="0" fontId="9" fillId="0" borderId="43" xfId="0" applyFont="1" applyBorder="1" applyAlignment="1" applyProtection="1"/>
    <xf numFmtId="0" fontId="9" fillId="0" borderId="41" xfId="0" applyFont="1" applyBorder="1" applyAlignment="1" applyProtection="1"/>
    <xf numFmtId="0" fontId="9" fillId="0" borderId="42" xfId="0" applyFont="1" applyBorder="1" applyAlignment="1" applyProtection="1"/>
    <xf numFmtId="0" fontId="9" fillId="0" borderId="41" xfId="0" applyFont="1" applyFill="1" applyBorder="1" applyAlignment="1" applyProtection="1"/>
    <xf numFmtId="0" fontId="7" fillId="0" borderId="41" xfId="0" applyFont="1" applyBorder="1" applyAlignment="1" applyProtection="1"/>
    <xf numFmtId="0" fontId="7" fillId="0" borderId="42" xfId="0" applyFont="1" applyBorder="1" applyAlignment="1" applyProtection="1"/>
    <xf numFmtId="0" fontId="7" fillId="0" borderId="44" xfId="0" applyFont="1" applyBorder="1" applyAlignment="1" applyProtection="1"/>
    <xf numFmtId="0" fontId="10" fillId="0" borderId="0" xfId="2" applyFont="1" applyAlignment="1" applyProtection="1"/>
    <xf numFmtId="0" fontId="9" fillId="0" borderId="0" xfId="9" applyFont="1" applyBorder="1" applyAlignment="1">
      <alignment wrapText="1"/>
    </xf>
    <xf numFmtId="0" fontId="7" fillId="0" borderId="0" xfId="9" applyFont="1" applyBorder="1" applyAlignment="1"/>
    <xf numFmtId="0" fontId="9" fillId="0" borderId="0" xfId="0" applyFont="1" applyAlignment="1"/>
    <xf numFmtId="0" fontId="7" fillId="0" borderId="0" xfId="0" applyFont="1" applyBorder="1" applyAlignment="1"/>
    <xf numFmtId="0" fontId="9" fillId="0" borderId="47" xfId="0" applyFont="1" applyBorder="1" applyAlignment="1" applyProtection="1">
      <alignment vertical="center"/>
    </xf>
    <xf numFmtId="0" fontId="9" fillId="0" borderId="47" xfId="0" applyFont="1" applyFill="1" applyBorder="1" applyAlignment="1" applyProtection="1">
      <alignment vertical="center"/>
    </xf>
    <xf numFmtId="0" fontId="19" fillId="9" borderId="29" xfId="0" applyNumberFormat="1" applyFont="1" applyFill="1" applyBorder="1" applyAlignment="1" applyProtection="1">
      <alignment horizontal="center" vertical="center" wrapText="1"/>
      <protection locked="0"/>
    </xf>
    <xf numFmtId="0" fontId="25" fillId="10" borderId="20" xfId="0" applyFont="1" applyFill="1" applyBorder="1" applyAlignment="1" applyProtection="1">
      <alignment horizontal="center" vertical="center" wrapText="1"/>
    </xf>
    <xf numFmtId="0" fontId="9" fillId="12" borderId="0" xfId="0" applyFont="1" applyFill="1" applyProtection="1"/>
    <xf numFmtId="0" fontId="9" fillId="0" borderId="29" xfId="0" applyFont="1" applyBorder="1" applyProtection="1"/>
    <xf numFmtId="0" fontId="12" fillId="0" borderId="0" xfId="0" applyFont="1" applyBorder="1" applyAlignment="1" applyProtection="1">
      <alignment horizontal="left" vertical="center"/>
    </xf>
    <xf numFmtId="0" fontId="9" fillId="0" borderId="0" xfId="0" applyNumberFormat="1" applyFont="1" applyBorder="1" applyAlignment="1" applyProtection="1">
      <alignment horizontal="left" vertical="center"/>
    </xf>
    <xf numFmtId="0" fontId="9" fillId="0" borderId="0" xfId="0" applyFont="1" applyAlignment="1" applyProtection="1">
      <alignment vertical="center" wrapText="1"/>
    </xf>
    <xf numFmtId="0" fontId="9" fillId="15" borderId="0" xfId="0" applyFont="1" applyFill="1" applyAlignment="1" applyProtection="1">
      <alignment vertical="center" wrapText="1"/>
    </xf>
    <xf numFmtId="0" fontId="9" fillId="0" borderId="49" xfId="0" applyFont="1" applyBorder="1" applyAlignment="1" applyProtection="1">
      <alignment vertical="center" wrapText="1"/>
    </xf>
    <xf numFmtId="0" fontId="14" fillId="5" borderId="14" xfId="5" applyFont="1" applyBorder="1" applyAlignment="1" applyProtection="1">
      <alignment horizontal="left" vertical="center"/>
    </xf>
    <xf numFmtId="0" fontId="12" fillId="0" borderId="52" xfId="0" applyFont="1" applyBorder="1" applyAlignment="1" applyProtection="1">
      <alignment horizontal="left"/>
    </xf>
    <xf numFmtId="14" fontId="9" fillId="0" borderId="52" xfId="0" applyNumberFormat="1" applyFont="1" applyBorder="1" applyAlignment="1" applyProtection="1">
      <alignment horizontal="left"/>
    </xf>
    <xf numFmtId="14" fontId="9" fillId="0" borderId="51" xfId="0" applyNumberFormat="1" applyFont="1" applyBorder="1" applyAlignment="1" applyProtection="1">
      <alignment horizontal="left"/>
    </xf>
    <xf numFmtId="0" fontId="9" fillId="0" borderId="41" xfId="0" applyNumberFormat="1" applyFont="1" applyBorder="1" applyAlignment="1" applyProtection="1"/>
    <xf numFmtId="0" fontId="9" fillId="0" borderId="44" xfId="0" applyFont="1" applyBorder="1" applyAlignment="1" applyProtection="1"/>
    <xf numFmtId="0" fontId="14" fillId="5" borderId="14" xfId="5" applyFont="1" applyBorder="1" applyAlignment="1" applyProtection="1">
      <alignment horizontal="left"/>
    </xf>
    <xf numFmtId="0" fontId="9" fillId="0" borderId="41" xfId="0" applyFont="1" applyBorder="1" applyProtection="1"/>
    <xf numFmtId="0" fontId="9" fillId="0" borderId="41" xfId="0" applyNumberFormat="1" applyFont="1" applyBorder="1" applyProtection="1"/>
    <xf numFmtId="0" fontId="9" fillId="0" borderId="44" xfId="0" applyFont="1" applyBorder="1" applyProtection="1"/>
    <xf numFmtId="0" fontId="9" fillId="0" borderId="43" xfId="0" applyFont="1" applyBorder="1" applyProtection="1"/>
    <xf numFmtId="0" fontId="14" fillId="5" borderId="14" xfId="5" applyFont="1" applyBorder="1" applyProtection="1">
      <alignment horizontal="left" vertical="center"/>
    </xf>
    <xf numFmtId="0" fontId="14" fillId="5" borderId="15" xfId="5" applyFont="1" applyFill="1" applyBorder="1" applyAlignment="1" applyProtection="1">
      <alignment horizontal="left" vertical="center"/>
    </xf>
    <xf numFmtId="0" fontId="12" fillId="0" borderId="52" xfId="0" applyFont="1" applyBorder="1" applyAlignment="1" applyProtection="1">
      <alignment horizontal="left" vertical="center"/>
    </xf>
    <xf numFmtId="14" fontId="9" fillId="0" borderId="52" xfId="0" applyNumberFormat="1" applyFont="1" applyBorder="1" applyAlignment="1" applyProtection="1">
      <alignment horizontal="left" vertical="center"/>
    </xf>
    <xf numFmtId="14" fontId="9" fillId="0" borderId="51" xfId="0" applyNumberFormat="1" applyFont="1" applyBorder="1" applyAlignment="1" applyProtection="1">
      <alignment horizontal="left" vertical="center"/>
    </xf>
    <xf numFmtId="0" fontId="9" fillId="0" borderId="41" xfId="0" applyFont="1" applyBorder="1" applyAlignment="1" applyProtection="1">
      <alignment vertical="center"/>
    </xf>
    <xf numFmtId="0" fontId="9" fillId="0" borderId="41" xfId="0" applyNumberFormat="1" applyFont="1" applyBorder="1" applyAlignment="1" applyProtection="1">
      <alignment vertical="center"/>
    </xf>
    <xf numFmtId="0" fontId="9" fillId="0" borderId="44" xfId="0" applyFont="1" applyBorder="1" applyAlignment="1" applyProtection="1">
      <alignment vertical="center"/>
    </xf>
    <xf numFmtId="0" fontId="9" fillId="0" borderId="43" xfId="0" applyFont="1" applyBorder="1" applyAlignment="1" applyProtection="1">
      <alignment vertical="center"/>
    </xf>
    <xf numFmtId="0" fontId="12" fillId="0" borderId="53" xfId="0" applyFont="1" applyBorder="1" applyAlignment="1" applyProtection="1">
      <alignment horizontal="left" vertical="center" wrapText="1"/>
    </xf>
    <xf numFmtId="0" fontId="9" fillId="0" borderId="56" xfId="0" applyNumberFormat="1" applyFont="1" applyBorder="1" applyAlignment="1" applyProtection="1">
      <alignment horizontal="center" wrapText="1"/>
    </xf>
    <xf numFmtId="14" fontId="9" fillId="0" borderId="53" xfId="0" applyNumberFormat="1" applyFont="1" applyBorder="1" applyAlignment="1" applyProtection="1">
      <alignment horizontal="center" wrapText="1"/>
    </xf>
    <xf numFmtId="0" fontId="9" fillId="0" borderId="54" xfId="0" applyNumberFormat="1" applyFont="1" applyBorder="1" applyAlignment="1" applyProtection="1">
      <alignment horizontal="center" wrapText="1"/>
    </xf>
    <xf numFmtId="14" fontId="9" fillId="0" borderId="52" xfId="0" applyNumberFormat="1" applyFont="1" applyBorder="1" applyAlignment="1" applyProtection="1">
      <alignment horizontal="center" wrapText="1"/>
    </xf>
    <xf numFmtId="0" fontId="21" fillId="0" borderId="54" xfId="0" applyNumberFormat="1" applyFont="1" applyBorder="1" applyAlignment="1" applyProtection="1">
      <alignment horizontal="center" wrapText="1"/>
    </xf>
    <xf numFmtId="0" fontId="9" fillId="0" borderId="55" xfId="0" applyNumberFormat="1" applyFont="1" applyBorder="1" applyAlignment="1" applyProtection="1">
      <alignment horizontal="center" wrapText="1"/>
    </xf>
    <xf numFmtId="14" fontId="9" fillId="0" borderId="51" xfId="0" applyNumberFormat="1" applyFont="1" applyBorder="1" applyAlignment="1" applyProtection="1">
      <alignment horizontal="center" wrapText="1"/>
    </xf>
    <xf numFmtId="0" fontId="27" fillId="0" borderId="0" xfId="6" applyFont="1" applyAlignment="1" applyProtection="1">
      <alignment vertical="center"/>
      <protection locked="0"/>
    </xf>
    <xf numFmtId="0" fontId="27" fillId="0" borderId="0" xfId="6" applyFont="1" applyAlignment="1" applyProtection="1">
      <protection locked="0"/>
    </xf>
    <xf numFmtId="0" fontId="12" fillId="0" borderId="53" xfId="0" applyFont="1" applyBorder="1" applyAlignment="1" applyProtection="1">
      <alignment horizontal="left" wrapText="1"/>
    </xf>
    <xf numFmtId="0" fontId="8" fillId="0" borderId="33" xfId="0" applyFont="1" applyFill="1" applyBorder="1" applyAlignment="1" applyProtection="1">
      <alignment horizontal="center"/>
    </xf>
    <xf numFmtId="0" fontId="8" fillId="0" borderId="29" xfId="0" applyFont="1" applyBorder="1" applyAlignment="1" applyProtection="1">
      <alignment horizontal="center"/>
    </xf>
    <xf numFmtId="0" fontId="8" fillId="0" borderId="34" xfId="0" applyFont="1" applyFill="1" applyBorder="1" applyAlignment="1" applyProtection="1">
      <alignment horizontal="center"/>
    </xf>
    <xf numFmtId="0" fontId="14" fillId="5" borderId="15" xfId="5" applyFont="1" applyBorder="1" applyProtection="1">
      <alignment horizontal="left" vertical="center"/>
    </xf>
    <xf numFmtId="0" fontId="9" fillId="0" borderId="57" xfId="0" applyFont="1" applyBorder="1" applyAlignment="1" applyProtection="1">
      <alignment vertical="center"/>
    </xf>
    <xf numFmtId="0" fontId="7" fillId="0" borderId="49" xfId="0" applyFont="1" applyBorder="1" applyAlignment="1" applyProtection="1">
      <alignment vertical="center"/>
    </xf>
    <xf numFmtId="0" fontId="14" fillId="5" borderId="7" xfId="5" applyFont="1" applyBorder="1" applyProtection="1">
      <alignment horizontal="left" vertical="center"/>
    </xf>
    <xf numFmtId="0" fontId="14" fillId="5" borderId="8" xfId="5" applyFont="1" applyBorder="1" applyProtection="1">
      <alignment horizontal="left" vertical="center"/>
    </xf>
    <xf numFmtId="0" fontId="9" fillId="0" borderId="48" xfId="0" applyFont="1" applyBorder="1" applyProtection="1"/>
    <xf numFmtId="0" fontId="9" fillId="0" borderId="49" xfId="0" applyFont="1" applyBorder="1" applyProtection="1"/>
    <xf numFmtId="165" fontId="9" fillId="0" borderId="52" xfId="0" applyNumberFormat="1" applyFont="1" applyBorder="1" applyAlignment="1" applyProtection="1">
      <alignment horizontal="left"/>
    </xf>
    <xf numFmtId="165" fontId="9" fillId="0" borderId="54" xfId="0" applyNumberFormat="1" applyFont="1" applyBorder="1" applyAlignment="1" applyProtection="1">
      <alignment horizontal="center" wrapText="1"/>
    </xf>
    <xf numFmtId="165" fontId="9" fillId="0" borderId="52" xfId="0" applyNumberFormat="1" applyFont="1" applyBorder="1" applyAlignment="1" applyProtection="1">
      <alignment horizontal="left" vertical="center"/>
    </xf>
    <xf numFmtId="0" fontId="9" fillId="0" borderId="0" xfId="0" applyFont="1"/>
    <xf numFmtId="0" fontId="9" fillId="15" borderId="0" xfId="0" applyFont="1" applyFill="1"/>
    <xf numFmtId="0" fontId="9" fillId="0" borderId="0" xfId="0" applyFont="1" applyFill="1" applyBorder="1"/>
    <xf numFmtId="0" fontId="8" fillId="0" borderId="29" xfId="0" applyFont="1" applyFill="1" applyBorder="1" applyAlignment="1" applyProtection="1">
      <alignment horizontal="center"/>
    </xf>
    <xf numFmtId="0" fontId="9" fillId="0" borderId="43" xfId="9" applyFont="1" applyBorder="1" applyAlignment="1">
      <alignment horizontal="left" vertical="center"/>
    </xf>
    <xf numFmtId="0" fontId="9" fillId="0" borderId="41" xfId="9" applyFont="1" applyBorder="1" applyAlignment="1">
      <alignment horizontal="left" vertical="center"/>
    </xf>
    <xf numFmtId="0" fontId="9" fillId="0" borderId="44" xfId="9" applyFont="1" applyBorder="1" applyAlignment="1">
      <alignment horizontal="left" vertical="center"/>
    </xf>
    <xf numFmtId="0" fontId="8" fillId="0" borderId="33" xfId="0" applyFont="1" applyBorder="1" applyAlignment="1" applyProtection="1">
      <alignment horizontal="center"/>
    </xf>
    <xf numFmtId="0" fontId="8" fillId="0" borderId="34" xfId="0" applyFont="1" applyBorder="1" applyAlignment="1" applyProtection="1">
      <alignment horizontal="center"/>
    </xf>
    <xf numFmtId="0" fontId="8" fillId="0" borderId="13" xfId="0" applyFont="1" applyBorder="1" applyAlignment="1" applyProtection="1">
      <alignment horizontal="center"/>
    </xf>
    <xf numFmtId="0" fontId="14" fillId="5" borderId="15" xfId="5" applyFont="1" applyBorder="1" applyAlignment="1" applyProtection="1">
      <alignment horizontal="left"/>
    </xf>
    <xf numFmtId="0" fontId="9" fillId="0" borderId="45" xfId="9" applyFont="1" applyBorder="1" applyAlignment="1">
      <alignment vertical="center"/>
    </xf>
    <xf numFmtId="0" fontId="9" fillId="0" borderId="42" xfId="9" applyFont="1" applyBorder="1" applyAlignment="1">
      <alignment vertical="center"/>
    </xf>
    <xf numFmtId="0" fontId="9" fillId="0" borderId="41" xfId="9" applyFont="1" applyBorder="1" applyAlignment="1">
      <alignment vertical="center"/>
    </xf>
    <xf numFmtId="0" fontId="7" fillId="0" borderId="42" xfId="9" applyFont="1" applyBorder="1" applyAlignment="1">
      <alignment vertical="center"/>
    </xf>
    <xf numFmtId="0" fontId="7" fillId="0" borderId="46" xfId="9" applyFont="1" applyBorder="1" applyAlignment="1">
      <alignment vertical="center"/>
    </xf>
    <xf numFmtId="0" fontId="7" fillId="0" borderId="17" xfId="9" applyFont="1" applyFill="1" applyBorder="1" applyAlignment="1" applyProtection="1">
      <alignment horizontal="center" vertical="center"/>
    </xf>
    <xf numFmtId="164" fontId="9" fillId="9" borderId="17" xfId="3" applyNumberFormat="1" applyFont="1" applyFill="1" applyBorder="1" applyAlignment="1" applyProtection="1">
      <alignment horizontal="center" vertical="center"/>
    </xf>
    <xf numFmtId="0" fontId="16" fillId="10" borderId="17" xfId="4" applyFont="1" applyFill="1" applyBorder="1" applyAlignment="1" applyProtection="1">
      <alignment horizontal="center" vertical="center"/>
    </xf>
    <xf numFmtId="0" fontId="22" fillId="11" borderId="26" xfId="0" applyFont="1" applyFill="1" applyBorder="1" applyAlignment="1" applyProtection="1">
      <alignment horizontal="center" vertical="center"/>
    </xf>
    <xf numFmtId="0" fontId="38" fillId="0" borderId="12" xfId="0" applyFont="1" applyBorder="1" applyAlignment="1" applyProtection="1">
      <alignment horizontal="center" vertical="center"/>
    </xf>
    <xf numFmtId="0" fontId="16" fillId="8" borderId="17" xfId="9" applyFont="1" applyFill="1" applyBorder="1" applyAlignment="1" applyProtection="1">
      <alignment horizontal="center" vertical="center"/>
    </xf>
    <xf numFmtId="0" fontId="9" fillId="0" borderId="62" xfId="0" applyFont="1" applyBorder="1" applyAlignment="1" applyProtection="1"/>
    <xf numFmtId="0" fontId="9" fillId="0" borderId="63" xfId="0" applyFont="1" applyBorder="1" applyAlignment="1" applyProtection="1"/>
    <xf numFmtId="0" fontId="9" fillId="0" borderId="63" xfId="0" applyFont="1" applyBorder="1" applyAlignment="1" applyProtection="1">
      <alignment vertical="center"/>
    </xf>
    <xf numFmtId="0" fontId="9" fillId="0" borderId="64" xfId="0" applyFont="1" applyBorder="1" applyAlignment="1" applyProtection="1"/>
    <xf numFmtId="0" fontId="17" fillId="0" borderId="65" xfId="6" applyFont="1" applyFill="1" applyBorder="1" applyAlignment="1" applyProtection="1">
      <protection locked="0"/>
    </xf>
    <xf numFmtId="0" fontId="6" fillId="0" borderId="66" xfId="6" applyBorder="1" applyAlignment="1" applyProtection="1">
      <alignment wrapText="1"/>
      <protection locked="0"/>
    </xf>
    <xf numFmtId="0" fontId="17" fillId="0" borderId="67" xfId="6" applyFont="1" applyFill="1" applyBorder="1" applyAlignment="1" applyProtection="1">
      <protection locked="0"/>
    </xf>
    <xf numFmtId="0" fontId="8" fillId="0" borderId="21" xfId="7" applyFont="1" applyBorder="1" applyAlignment="1" applyProtection="1">
      <alignment horizontal="center"/>
    </xf>
    <xf numFmtId="14" fontId="16" fillId="10" borderId="10" xfId="19" applyNumberFormat="1" applyFont="1" applyFill="1" applyBorder="1" applyProtection="1">
      <alignment horizontal="center" vertical="center"/>
    </xf>
    <xf numFmtId="14" fontId="7" fillId="9" borderId="10" xfId="19" applyNumberFormat="1" applyFont="1" applyFill="1" applyBorder="1" applyProtection="1">
      <alignment horizontal="center" vertical="center"/>
      <protection locked="0"/>
    </xf>
    <xf numFmtId="14" fontId="7" fillId="9" borderId="23" xfId="19" applyNumberFormat="1" applyFont="1" applyFill="1" applyBorder="1" applyProtection="1">
      <alignment horizontal="center" vertical="center"/>
      <protection locked="0"/>
    </xf>
    <xf numFmtId="0" fontId="18" fillId="0" borderId="0" xfId="9" applyFont="1" applyBorder="1" applyAlignment="1">
      <alignment vertical="center"/>
    </xf>
    <xf numFmtId="0" fontId="9" fillId="0" borderId="0" xfId="0" applyFont="1" applyBorder="1" applyAlignment="1">
      <alignment vertical="center"/>
    </xf>
    <xf numFmtId="0" fontId="9" fillId="0" borderId="0" xfId="9" applyFont="1" applyBorder="1" applyAlignment="1">
      <alignment vertical="center"/>
    </xf>
    <xf numFmtId="14" fontId="16" fillId="10" borderId="23" xfId="19" applyNumberFormat="1" applyFont="1" applyFill="1" applyBorder="1" applyProtection="1">
      <alignment horizontal="center" vertical="center"/>
    </xf>
    <xf numFmtId="0" fontId="7" fillId="9" borderId="2" xfId="1" applyFont="1" applyFill="1" applyBorder="1" applyAlignment="1" applyProtection="1">
      <alignment horizontal="left" vertical="center" wrapText="1"/>
      <protection locked="0"/>
    </xf>
    <xf numFmtId="0" fontId="7" fillId="9" borderId="50" xfId="1" applyFont="1" applyFill="1" applyBorder="1" applyAlignment="1" applyProtection="1">
      <alignment horizontal="left" vertical="center" wrapText="1"/>
      <protection locked="0"/>
    </xf>
    <xf numFmtId="0" fontId="16" fillId="10" borderId="13" xfId="8" applyNumberFormat="1" applyFont="1" applyFill="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9" fillId="0" borderId="69" xfId="0" applyFont="1" applyBorder="1" applyProtection="1"/>
    <xf numFmtId="0" fontId="9" fillId="0" borderId="70" xfId="0" applyFont="1" applyBorder="1" applyProtection="1"/>
    <xf numFmtId="0" fontId="8" fillId="0" borderId="20" xfId="0" applyFont="1" applyBorder="1" applyAlignment="1" applyProtection="1">
      <alignment horizontal="center" vertical="center" wrapText="1"/>
    </xf>
    <xf numFmtId="0" fontId="8" fillId="0" borderId="29" xfId="9" applyFont="1" applyFill="1" applyBorder="1" applyAlignment="1">
      <alignment horizontal="center" vertical="center"/>
    </xf>
    <xf numFmtId="0" fontId="7" fillId="9" borderId="21" xfId="1" applyFont="1" applyFill="1" applyBorder="1" applyAlignment="1" applyProtection="1">
      <alignment horizontal="left" vertical="center" wrapText="1"/>
      <protection locked="0"/>
    </xf>
    <xf numFmtId="0" fontId="7" fillId="9" borderId="20" xfId="1" applyFont="1" applyFill="1" applyBorder="1" applyAlignment="1" applyProtection="1">
      <alignment horizontal="left" vertical="top" wrapText="1"/>
      <protection locked="0"/>
    </xf>
    <xf numFmtId="0" fontId="9" fillId="9" borderId="10" xfId="0" applyFont="1" applyFill="1" applyBorder="1" applyAlignment="1" applyProtection="1">
      <alignment horizontal="left" vertical="top" wrapText="1"/>
      <protection locked="0"/>
    </xf>
    <xf numFmtId="0" fontId="7" fillId="9" borderId="10" xfId="1" applyFont="1" applyFill="1" applyBorder="1" applyAlignment="1" applyProtection="1">
      <alignment horizontal="left" vertical="top" wrapText="1"/>
      <protection locked="0"/>
    </xf>
    <xf numFmtId="0" fontId="7" fillId="9" borderId="22" xfId="1" applyFont="1" applyFill="1" applyBorder="1" applyAlignment="1" applyProtection="1">
      <alignment horizontal="left" vertical="top" wrapText="1"/>
      <protection locked="0"/>
    </xf>
    <xf numFmtId="0" fontId="9" fillId="9" borderId="23" xfId="0" applyFont="1" applyFill="1" applyBorder="1" applyAlignment="1" applyProtection="1">
      <alignment horizontal="left" vertical="top" wrapText="1"/>
      <protection locked="0"/>
    </xf>
    <xf numFmtId="0" fontId="7" fillId="9" borderId="23" xfId="1" applyFont="1" applyFill="1" applyBorder="1" applyAlignment="1" applyProtection="1">
      <alignment horizontal="left" vertical="top" wrapText="1"/>
      <protection locked="0"/>
    </xf>
    <xf numFmtId="0" fontId="9" fillId="9" borderId="24" xfId="0" applyFont="1" applyFill="1" applyBorder="1" applyAlignment="1" applyProtection="1">
      <alignment horizontal="left" vertical="top" wrapText="1"/>
      <protection locked="0"/>
    </xf>
    <xf numFmtId="0" fontId="9" fillId="9" borderId="28" xfId="0" applyFont="1" applyFill="1" applyBorder="1" applyAlignment="1" applyProtection="1">
      <alignment horizontal="left" vertical="top" wrapText="1"/>
      <protection locked="0"/>
    </xf>
    <xf numFmtId="0" fontId="12" fillId="0" borderId="73" xfId="9" applyFont="1" applyBorder="1" applyAlignment="1">
      <alignment horizontal="left" vertical="center" wrapText="1"/>
    </xf>
    <xf numFmtId="0" fontId="12" fillId="0" borderId="74" xfId="9" applyFont="1" applyBorder="1" applyAlignment="1">
      <alignment horizontal="left" vertical="center"/>
    </xf>
    <xf numFmtId="165" fontId="12" fillId="0" borderId="74" xfId="9" applyNumberFormat="1" applyFont="1" applyBorder="1" applyAlignment="1">
      <alignment horizontal="left" vertical="center"/>
    </xf>
    <xf numFmtId="14" fontId="12" fillId="0" borderId="74" xfId="9" applyNumberFormat="1" applyFont="1" applyBorder="1" applyAlignment="1">
      <alignment horizontal="left" vertical="center"/>
    </xf>
    <xf numFmtId="14" fontId="12" fillId="0" borderId="75" xfId="9" applyNumberFormat="1" applyFont="1" applyBorder="1" applyAlignment="1">
      <alignment horizontal="left" vertical="center"/>
    </xf>
    <xf numFmtId="0" fontId="15" fillId="0" borderId="0" xfId="10" applyFont="1" applyAlignment="1" applyProtection="1">
      <alignment vertical="center"/>
      <protection locked="0"/>
    </xf>
    <xf numFmtId="0" fontId="19" fillId="9" borderId="76" xfId="0" applyNumberFormat="1" applyFont="1" applyFill="1" applyBorder="1" applyAlignment="1" applyProtection="1">
      <alignment horizontal="center" vertical="center" wrapText="1"/>
      <protection locked="0"/>
    </xf>
    <xf numFmtId="0" fontId="19" fillId="9" borderId="35" xfId="0" applyNumberFormat="1" applyFont="1" applyFill="1" applyBorder="1" applyAlignment="1" applyProtection="1">
      <alignment horizontal="center" vertical="center" wrapText="1"/>
      <protection locked="0"/>
    </xf>
    <xf numFmtId="14" fontId="16" fillId="10" borderId="21" xfId="19" applyNumberFormat="1" applyFont="1" applyFill="1" applyBorder="1" applyAlignment="1" applyProtection="1">
      <alignment horizontal="center" vertical="center" wrapText="1"/>
    </xf>
    <xf numFmtId="14" fontId="7" fillId="9" borderId="25" xfId="1" applyNumberFormat="1" applyFont="1" applyFill="1" applyBorder="1" applyAlignment="1" applyProtection="1">
      <alignment horizontal="left" vertical="center" wrapText="1"/>
      <protection locked="0"/>
    </xf>
    <xf numFmtId="0" fontId="19" fillId="9" borderId="33" xfId="0" applyFont="1" applyFill="1" applyBorder="1" applyAlignment="1" applyProtection="1">
      <alignment horizontal="left" vertical="top" wrapText="1"/>
      <protection locked="0"/>
    </xf>
    <xf numFmtId="0" fontId="19" fillId="9" borderId="29" xfId="0" applyNumberFormat="1" applyFont="1" applyFill="1" applyBorder="1" applyAlignment="1" applyProtection="1">
      <alignment horizontal="left" vertical="top" wrapText="1"/>
      <protection locked="0"/>
    </xf>
    <xf numFmtId="0" fontId="19" fillId="9" borderId="34" xfId="0" applyNumberFormat="1" applyFont="1" applyFill="1" applyBorder="1" applyAlignment="1" applyProtection="1">
      <alignment horizontal="left" vertical="top" wrapText="1"/>
      <protection locked="0"/>
    </xf>
    <xf numFmtId="0" fontId="19" fillId="9" borderId="71" xfId="0" applyFont="1" applyFill="1" applyBorder="1" applyAlignment="1" applyProtection="1">
      <alignment horizontal="left" vertical="top" wrapText="1"/>
      <protection locked="0"/>
    </xf>
    <xf numFmtId="0" fontId="19" fillId="9" borderId="69" xfId="0" applyNumberFormat="1" applyFont="1" applyFill="1" applyBorder="1" applyAlignment="1" applyProtection="1">
      <alignment horizontal="left" vertical="top" wrapText="1"/>
      <protection locked="0"/>
    </xf>
    <xf numFmtId="0" fontId="19" fillId="9" borderId="72" xfId="0" applyNumberFormat="1" applyFont="1" applyFill="1" applyBorder="1" applyAlignment="1" applyProtection="1">
      <alignment horizontal="left" vertical="top" wrapText="1"/>
      <protection locked="0"/>
    </xf>
    <xf numFmtId="14" fontId="19" fillId="9" borderId="29" xfId="0" applyNumberFormat="1" applyFont="1" applyFill="1" applyBorder="1" applyAlignment="1" applyProtection="1">
      <alignment horizontal="center" vertical="top" wrapText="1"/>
      <protection locked="0"/>
    </xf>
    <xf numFmtId="0" fontId="7" fillId="9" borderId="21" xfId="19" applyFont="1" applyFill="1" applyBorder="1" applyAlignment="1" applyProtection="1">
      <alignment horizontal="left" vertical="top" wrapText="1"/>
      <protection locked="0"/>
    </xf>
    <xf numFmtId="0" fontId="15" fillId="0" borderId="0" xfId="10" applyFont="1" applyAlignment="1" applyProtection="1">
      <alignment vertical="center"/>
    </xf>
    <xf numFmtId="0" fontId="8" fillId="0" borderId="10" xfId="7" applyFont="1" applyBorder="1" applyAlignment="1" applyProtection="1">
      <alignment horizontal="center"/>
    </xf>
    <xf numFmtId="9" fontId="9" fillId="0" borderId="0" xfId="0" applyNumberFormat="1" applyFont="1" applyProtection="1"/>
    <xf numFmtId="14" fontId="16" fillId="10" borderId="25" xfId="19" applyNumberFormat="1" applyFont="1" applyFill="1" applyBorder="1" applyAlignment="1" applyProtection="1">
      <alignment horizontal="center" vertical="center" wrapText="1"/>
    </xf>
    <xf numFmtId="0" fontId="7" fillId="9" borderId="25" xfId="19" applyFont="1" applyFill="1" applyBorder="1" applyAlignment="1" applyProtection="1">
      <alignment horizontal="left" vertical="top" wrapText="1"/>
      <protection locked="0"/>
    </xf>
    <xf numFmtId="0" fontId="14" fillId="5" borderId="14" xfId="5" applyFont="1" applyBorder="1" applyAlignment="1" applyProtection="1">
      <alignment horizontal="left" vertical="center"/>
    </xf>
    <xf numFmtId="0" fontId="8" fillId="0" borderId="77" xfId="0" applyFont="1" applyBorder="1" applyAlignment="1" applyProtection="1">
      <alignment horizontal="center" vertical="center" wrapText="1"/>
    </xf>
    <xf numFmtId="0" fontId="12" fillId="0" borderId="0" xfId="0" applyFont="1" applyBorder="1" applyAlignment="1" applyProtection="1">
      <alignment horizontal="left" vertical="center" wrapText="1"/>
    </xf>
    <xf numFmtId="165" fontId="9" fillId="0" borderId="0" xfId="0" applyNumberFormat="1" applyFont="1" applyBorder="1" applyAlignment="1" applyProtection="1">
      <alignment horizontal="left" vertical="center"/>
    </xf>
    <xf numFmtId="0" fontId="8" fillId="7" borderId="14" xfId="0" applyFont="1" applyFill="1" applyBorder="1" applyAlignment="1" applyProtection="1">
      <alignment vertical="center"/>
    </xf>
    <xf numFmtId="0" fontId="8" fillId="7" borderId="16" xfId="0" applyFont="1" applyFill="1" applyBorder="1" applyAlignment="1" applyProtection="1">
      <alignment vertical="center"/>
    </xf>
    <xf numFmtId="0" fontId="25" fillId="10" borderId="10" xfId="0" applyNumberFormat="1" applyFont="1" applyFill="1" applyBorder="1" applyAlignment="1" applyProtection="1">
      <alignment horizontal="center" vertical="center" wrapText="1"/>
    </xf>
    <xf numFmtId="0" fontId="19" fillId="9" borderId="19" xfId="0" applyNumberFormat="1" applyFont="1" applyFill="1" applyBorder="1" applyAlignment="1" applyProtection="1">
      <alignment horizontal="center" vertical="center" wrapText="1"/>
      <protection locked="0"/>
    </xf>
    <xf numFmtId="0" fontId="19" fillId="9" borderId="18" xfId="0" applyNumberFormat="1" applyFont="1" applyFill="1" applyBorder="1" applyAlignment="1" applyProtection="1">
      <alignment horizontal="center" vertical="center" wrapText="1"/>
      <protection locked="0"/>
    </xf>
    <xf numFmtId="0" fontId="19" fillId="9" borderId="33" xfId="0" applyNumberFormat="1" applyFont="1" applyFill="1" applyBorder="1" applyAlignment="1" applyProtection="1">
      <alignment horizontal="center" vertical="center" wrapText="1"/>
      <protection locked="0"/>
    </xf>
    <xf numFmtId="0" fontId="19" fillId="9" borderId="59" xfId="0" applyNumberFormat="1" applyFont="1" applyFill="1" applyBorder="1" applyAlignment="1" applyProtection="1">
      <alignment horizontal="center" vertical="center" wrapText="1"/>
      <protection locked="0"/>
    </xf>
    <xf numFmtId="0" fontId="19" fillId="9" borderId="78" xfId="0" applyNumberFormat="1" applyFont="1" applyFill="1" applyBorder="1" applyAlignment="1" applyProtection="1">
      <alignment horizontal="center" vertical="center" wrapText="1"/>
      <protection locked="0"/>
    </xf>
    <xf numFmtId="0" fontId="9" fillId="0" borderId="0" xfId="0" applyFont="1" applyFill="1" applyAlignment="1" applyProtection="1">
      <alignment vertical="center"/>
    </xf>
    <xf numFmtId="0" fontId="8" fillId="0" borderId="0" xfId="0" applyFont="1" applyFill="1" applyBorder="1" applyAlignment="1" applyProtection="1">
      <alignment horizontal="left" vertical="center"/>
    </xf>
    <xf numFmtId="0" fontId="14" fillId="0" borderId="31" xfId="0" applyFont="1" applyBorder="1" applyAlignment="1" applyProtection="1">
      <alignment horizontal="center" vertical="center" wrapText="1"/>
    </xf>
    <xf numFmtId="0" fontId="14" fillId="0" borderId="30" xfId="0" applyFont="1" applyBorder="1" applyAlignment="1" applyProtection="1">
      <alignment horizontal="center" vertical="center" wrapText="1"/>
    </xf>
    <xf numFmtId="0" fontId="9" fillId="0" borderId="47" xfId="0" applyFont="1" applyBorder="1" applyAlignment="1" applyProtection="1">
      <alignment vertical="center" wrapText="1"/>
    </xf>
    <xf numFmtId="165" fontId="16" fillId="10" borderId="21" xfId="0" applyNumberFormat="1" applyFont="1" applyFill="1" applyBorder="1" applyAlignment="1" applyProtection="1">
      <alignment horizontal="center" vertical="center"/>
    </xf>
    <xf numFmtId="165" fontId="16" fillId="10" borderId="34" xfId="0" applyNumberFormat="1" applyFont="1" applyFill="1" applyBorder="1" applyAlignment="1" applyProtection="1">
      <alignment horizontal="center" vertical="center"/>
    </xf>
    <xf numFmtId="1" fontId="16" fillId="10" borderId="21" xfId="0" applyNumberFormat="1" applyFont="1" applyFill="1" applyBorder="1" applyAlignment="1" applyProtection="1">
      <alignment horizontal="center" vertical="center"/>
    </xf>
    <xf numFmtId="0" fontId="8" fillId="0" borderId="3" xfId="0" applyFont="1" applyFill="1" applyBorder="1" applyAlignment="1" applyProtection="1">
      <alignment horizontal="left" vertical="center"/>
    </xf>
    <xf numFmtId="0" fontId="27" fillId="0" borderId="0" xfId="6" applyFont="1" applyAlignment="1" applyProtection="1">
      <alignment horizontal="left" vertical="center"/>
      <protection locked="0"/>
    </xf>
    <xf numFmtId="1" fontId="16" fillId="10" borderId="25" xfId="0" applyNumberFormat="1" applyFont="1" applyFill="1" applyBorder="1" applyAlignment="1" applyProtection="1">
      <alignment horizontal="center" vertical="center"/>
    </xf>
    <xf numFmtId="0" fontId="19" fillId="9" borderId="79" xfId="0" applyNumberFormat="1" applyFont="1" applyFill="1" applyBorder="1" applyAlignment="1" applyProtection="1">
      <alignment horizontal="center" vertical="center" wrapText="1"/>
      <protection locked="0"/>
    </xf>
    <xf numFmtId="0" fontId="19" fillId="9" borderId="80" xfId="0" applyNumberFormat="1" applyFont="1" applyFill="1" applyBorder="1" applyAlignment="1" applyProtection="1">
      <alignment horizontal="center" vertical="center" wrapText="1"/>
      <protection locked="0"/>
    </xf>
    <xf numFmtId="0" fontId="14" fillId="0" borderId="77" xfId="0" applyFont="1" applyBorder="1" applyAlignment="1" applyProtection="1">
      <alignment horizontal="center" vertical="center" wrapText="1"/>
    </xf>
    <xf numFmtId="0" fontId="14" fillId="0" borderId="0" xfId="5"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9" fontId="16" fillId="0" borderId="0" xfId="8" applyNumberFormat="1" applyFont="1" applyFill="1" applyBorder="1" applyAlignment="1" applyProtection="1">
      <alignment horizontal="center" vertical="center" wrapText="1"/>
    </xf>
    <xf numFmtId="166" fontId="16" fillId="10" borderId="21" xfId="0" applyNumberFormat="1" applyFont="1" applyFill="1" applyBorder="1" applyAlignment="1" applyProtection="1">
      <alignment horizontal="center" vertical="center"/>
    </xf>
    <xf numFmtId="0" fontId="14" fillId="0" borderId="0" xfId="5" applyFont="1" applyFill="1" applyBorder="1" applyAlignment="1" applyProtection="1">
      <alignment horizontal="left" vertical="center" wrapText="1"/>
    </xf>
    <xf numFmtId="0" fontId="8" fillId="0" borderId="0" xfId="7" applyFont="1" applyFill="1" applyBorder="1" applyAlignment="1" applyProtection="1">
      <alignment horizontal="center"/>
    </xf>
    <xf numFmtId="14" fontId="16" fillId="0" borderId="0" xfId="19" applyNumberFormat="1" applyFont="1" applyFill="1" applyBorder="1" applyAlignment="1" applyProtection="1">
      <alignment horizontal="center" vertical="center" wrapText="1"/>
    </xf>
    <xf numFmtId="0" fontId="8" fillId="7" borderId="27" xfId="0" applyFont="1" applyFill="1" applyBorder="1" applyAlignment="1" applyProtection="1">
      <alignment vertical="center"/>
    </xf>
    <xf numFmtId="0" fontId="8" fillId="7" borderId="8" xfId="0" applyFont="1" applyFill="1" applyBorder="1" applyAlignment="1" applyProtection="1">
      <alignment vertical="center"/>
    </xf>
    <xf numFmtId="14" fontId="16" fillId="10" borderId="9" xfId="8" applyNumberFormat="1" applyFont="1" applyFill="1" applyBorder="1" applyAlignment="1" applyProtection="1">
      <alignment horizontal="center" vertical="center" wrapText="1"/>
    </xf>
    <xf numFmtId="14" fontId="7" fillId="9" borderId="10" xfId="1" applyNumberFormat="1" applyFont="1" applyFill="1" applyBorder="1" applyAlignment="1" applyProtection="1">
      <alignment horizontal="left" vertical="top" wrapText="1"/>
      <protection locked="0"/>
    </xf>
    <xf numFmtId="14" fontId="7" fillId="9" borderId="21" xfId="1" applyNumberFormat="1" applyFont="1" applyFill="1" applyBorder="1" applyAlignment="1" applyProtection="1">
      <alignment horizontal="left" vertical="top" wrapText="1"/>
      <protection locked="0"/>
    </xf>
    <xf numFmtId="14" fontId="7" fillId="9" borderId="23" xfId="1" applyNumberFormat="1" applyFont="1" applyFill="1" applyBorder="1" applyAlignment="1" applyProtection="1">
      <alignment horizontal="left" vertical="top" wrapText="1"/>
      <protection locked="0"/>
    </xf>
    <xf numFmtId="14" fontId="7" fillId="9" borderId="25" xfId="1" applyNumberFormat="1" applyFont="1" applyFill="1" applyBorder="1" applyAlignment="1" applyProtection="1">
      <alignment horizontal="left" vertical="top" wrapText="1"/>
      <protection locked="0"/>
    </xf>
    <xf numFmtId="14" fontId="19" fillId="9" borderId="35" xfId="0" applyNumberFormat="1" applyFont="1" applyFill="1" applyBorder="1" applyAlignment="1" applyProtection="1">
      <alignment horizontal="center" vertical="center" wrapText="1"/>
      <protection locked="0"/>
    </xf>
    <xf numFmtId="14" fontId="19" fillId="9" borderId="36" xfId="0" applyNumberFormat="1" applyFont="1" applyFill="1" applyBorder="1" applyAlignment="1" applyProtection="1">
      <alignment horizontal="center" vertical="center" wrapText="1"/>
      <protection locked="0"/>
    </xf>
    <xf numFmtId="14" fontId="19" fillId="9" borderId="29" xfId="0" applyNumberFormat="1" applyFont="1" applyFill="1" applyBorder="1" applyAlignment="1" applyProtection="1">
      <alignment horizontal="center" vertical="center" wrapText="1"/>
      <protection locked="0"/>
    </xf>
    <xf numFmtId="14" fontId="19" fillId="9" borderId="34" xfId="0" applyNumberFormat="1" applyFont="1" applyFill="1" applyBorder="1" applyAlignment="1" applyProtection="1">
      <alignment horizontal="center" vertical="center" wrapText="1"/>
      <protection locked="0"/>
    </xf>
    <xf numFmtId="14" fontId="19" fillId="9" borderId="76" xfId="0" applyNumberFormat="1" applyFont="1" applyFill="1" applyBorder="1" applyAlignment="1" applyProtection="1">
      <alignment horizontal="center" vertical="center" wrapText="1"/>
      <protection locked="0"/>
    </xf>
    <xf numFmtId="14" fontId="19" fillId="9" borderId="60" xfId="0" applyNumberFormat="1" applyFont="1" applyFill="1" applyBorder="1" applyAlignment="1" applyProtection="1">
      <alignment horizontal="center" vertical="center" wrapText="1"/>
      <protection locked="0"/>
    </xf>
    <xf numFmtId="0" fontId="25" fillId="10" borderId="29" xfId="0" applyNumberFormat="1" applyFont="1" applyFill="1" applyBorder="1" applyAlignment="1" applyProtection="1">
      <alignment horizontal="center" vertical="center" wrapText="1"/>
    </xf>
    <xf numFmtId="0" fontId="25" fillId="10" borderId="33" xfId="0" applyNumberFormat="1" applyFont="1" applyFill="1" applyBorder="1" applyAlignment="1" applyProtection="1">
      <alignment horizontal="center" vertical="center" wrapText="1"/>
    </xf>
    <xf numFmtId="0" fontId="16" fillId="10" borderId="81" xfId="8" applyNumberFormat="1" applyFont="1" applyFill="1" applyBorder="1" applyAlignment="1" applyProtection="1">
      <alignment horizontal="center" vertical="center" wrapText="1"/>
    </xf>
    <xf numFmtId="0" fontId="6" fillId="0" borderId="66" xfId="6" applyFill="1" applyBorder="1" applyAlignment="1" applyProtection="1">
      <protection locked="0"/>
    </xf>
    <xf numFmtId="0" fontId="6" fillId="0" borderId="66" xfId="6" applyBorder="1" applyAlignment="1" applyProtection="1">
      <protection locked="0"/>
    </xf>
    <xf numFmtId="0" fontId="8" fillId="0" borderId="31" xfId="0" applyFont="1" applyFill="1" applyBorder="1" applyAlignment="1" applyProtection="1">
      <alignment horizontal="center" vertical="center" wrapText="1"/>
    </xf>
    <xf numFmtId="0" fontId="19" fillId="9" borderId="78" xfId="0" applyFont="1" applyFill="1" applyBorder="1" applyAlignment="1" applyProtection="1">
      <alignment horizontal="center" vertical="top" wrapText="1"/>
      <protection locked="0"/>
    </xf>
    <xf numFmtId="0" fontId="19" fillId="9" borderId="83" xfId="0" applyFont="1" applyFill="1" applyBorder="1" applyAlignment="1" applyProtection="1">
      <alignment horizontal="center" vertical="top" wrapText="1"/>
      <protection locked="0"/>
    </xf>
    <xf numFmtId="0" fontId="6" fillId="0" borderId="84" xfId="6" applyBorder="1" applyAlignment="1" applyProtection="1">
      <protection locked="0"/>
    </xf>
    <xf numFmtId="0" fontId="28" fillId="0" borderId="0" xfId="0" applyFont="1" applyFill="1" applyBorder="1" applyAlignment="1" applyProtection="1">
      <alignment vertical="center" wrapText="1"/>
    </xf>
    <xf numFmtId="0" fontId="9" fillId="15" borderId="0" xfId="0" applyFont="1" applyFill="1" applyBorder="1"/>
    <xf numFmtId="0" fontId="19" fillId="9" borderId="85" xfId="0" applyNumberFormat="1" applyFont="1" applyFill="1" applyBorder="1" applyAlignment="1" applyProtection="1">
      <alignment horizontal="center" vertical="center" wrapText="1"/>
      <protection locked="0"/>
    </xf>
    <xf numFmtId="0" fontId="8" fillId="0" borderId="16" xfId="0" applyFont="1" applyBorder="1" applyAlignment="1" applyProtection="1">
      <alignment horizontal="center" vertical="center" wrapText="1"/>
    </xf>
    <xf numFmtId="0" fontId="25" fillId="10" borderId="38" xfId="0" applyNumberFormat="1" applyFont="1" applyFill="1" applyBorder="1" applyAlignment="1" applyProtection="1">
      <alignment horizontal="center" vertical="center" wrapText="1"/>
    </xf>
    <xf numFmtId="0" fontId="19" fillId="9" borderId="86" xfId="0" applyFont="1" applyFill="1" applyBorder="1" applyAlignment="1" applyProtection="1">
      <alignment horizontal="center" vertical="top" wrapText="1"/>
      <protection locked="0"/>
    </xf>
    <xf numFmtId="0" fontId="27" fillId="0" borderId="0" xfId="6" applyFont="1" applyAlignment="1" applyProtection="1"/>
    <xf numFmtId="0" fontId="20" fillId="0" borderId="0" xfId="0" applyFont="1" applyFill="1" applyBorder="1" applyAlignment="1" applyProtection="1">
      <alignment vertical="top" wrapText="1"/>
    </xf>
    <xf numFmtId="0" fontId="20" fillId="0" borderId="0" xfId="0" applyFont="1" applyFill="1" applyBorder="1" applyAlignment="1" applyProtection="1">
      <alignment horizontal="left" vertical="top" wrapText="1"/>
    </xf>
    <xf numFmtId="0" fontId="9" fillId="0" borderId="0" xfId="0" applyFont="1" applyFill="1" applyBorder="1" applyAlignment="1" applyProtection="1">
      <alignment horizontal="center" vertical="center"/>
    </xf>
    <xf numFmtId="0" fontId="27" fillId="0" borderId="0" xfId="6" applyFont="1" applyAlignment="1" applyProtection="1">
      <alignment horizontal="left" vertical="center"/>
    </xf>
    <xf numFmtId="0" fontId="8" fillId="0" borderId="11" xfId="0" applyFont="1" applyFill="1" applyBorder="1" applyAlignment="1" applyProtection="1">
      <alignment horizontal="center" vertical="center"/>
    </xf>
    <xf numFmtId="0" fontId="19" fillId="9" borderId="78" xfId="0" applyFont="1" applyFill="1" applyBorder="1" applyAlignment="1" applyProtection="1">
      <alignment horizontal="center" vertical="top" wrapText="1"/>
      <protection locked="0"/>
    </xf>
    <xf numFmtId="0" fontId="19" fillId="9" borderId="83" xfId="0" applyFont="1" applyFill="1" applyBorder="1" applyAlignment="1" applyProtection="1">
      <alignment horizontal="center" vertical="top" wrapText="1"/>
      <protection locked="0"/>
    </xf>
    <xf numFmtId="0" fontId="19" fillId="9" borderId="86" xfId="0" applyFont="1" applyFill="1" applyBorder="1" applyAlignment="1" applyProtection="1">
      <alignment horizontal="center" vertical="top" wrapText="1"/>
      <protection locked="0"/>
    </xf>
    <xf numFmtId="0" fontId="9" fillId="0" borderId="88" xfId="0" applyFont="1" applyBorder="1" applyAlignment="1" applyProtection="1">
      <alignment vertical="center"/>
    </xf>
    <xf numFmtId="0" fontId="7" fillId="9" borderId="72" xfId="1" applyFont="1" applyFill="1" applyBorder="1" applyAlignment="1" applyProtection="1">
      <alignment horizontal="left" vertical="center" wrapText="1"/>
      <protection locked="0"/>
    </xf>
    <xf numFmtId="0" fontId="9" fillId="0" borderId="0" xfId="0" applyFont="1" applyFill="1" applyProtection="1"/>
    <xf numFmtId="0" fontId="8" fillId="0" borderId="82" xfId="0" applyFont="1" applyBorder="1" applyAlignment="1" applyProtection="1">
      <alignment horizontal="center" vertical="center" wrapText="1"/>
    </xf>
    <xf numFmtId="0" fontId="8" fillId="0" borderId="39" xfId="0" applyFont="1" applyBorder="1" applyAlignment="1" applyProtection="1">
      <alignment horizontal="center" vertical="center" wrapText="1"/>
    </xf>
    <xf numFmtId="0" fontId="25" fillId="10" borderId="13" xfId="0" applyNumberFormat="1" applyFont="1" applyFill="1" applyBorder="1" applyAlignment="1" applyProtection="1">
      <alignment horizontal="center" vertical="center" wrapText="1"/>
    </xf>
    <xf numFmtId="0" fontId="8" fillId="0" borderId="58" xfId="0" applyFont="1" applyBorder="1" applyAlignment="1" applyProtection="1">
      <alignment horizontal="center" vertical="center" wrapText="1"/>
    </xf>
    <xf numFmtId="0" fontId="8" fillId="0" borderId="89" xfId="0" applyFont="1" applyBorder="1" applyAlignment="1" applyProtection="1">
      <alignment horizontal="center" vertical="center" wrapText="1"/>
    </xf>
    <xf numFmtId="0" fontId="19" fillId="9" borderId="38" xfId="0" applyNumberFormat="1" applyFont="1" applyFill="1" applyBorder="1" applyAlignment="1" applyProtection="1">
      <alignment horizontal="center" vertical="center" wrapText="1"/>
      <protection locked="0"/>
    </xf>
    <xf numFmtId="0" fontId="19" fillId="9" borderId="90" xfId="0" applyNumberFormat="1" applyFont="1" applyFill="1" applyBorder="1" applyAlignment="1" applyProtection="1">
      <alignment horizontal="center" vertical="center" wrapText="1"/>
      <protection locked="0"/>
    </xf>
    <xf numFmtId="165" fontId="25" fillId="10" borderId="10" xfId="0" applyNumberFormat="1" applyFont="1" applyFill="1" applyBorder="1" applyAlignment="1" applyProtection="1">
      <alignment horizontal="center" vertical="center" wrapText="1"/>
    </xf>
    <xf numFmtId="166" fontId="25" fillId="10" borderId="10" xfId="28" applyNumberFormat="1" applyFont="1" applyFill="1" applyBorder="1" applyAlignment="1" applyProtection="1">
      <alignment horizontal="center" vertical="center" wrapText="1"/>
    </xf>
    <xf numFmtId="0" fontId="8" fillId="0" borderId="91" xfId="0" applyFont="1" applyBorder="1" applyAlignment="1" applyProtection="1">
      <alignment horizontal="center" vertical="center" wrapText="1"/>
    </xf>
    <xf numFmtId="166" fontId="25" fillId="10" borderId="10" xfId="0" applyNumberFormat="1" applyFont="1" applyFill="1" applyBorder="1" applyAlignment="1" applyProtection="1">
      <alignment horizontal="center" vertical="center" wrapText="1"/>
    </xf>
    <xf numFmtId="0" fontId="8" fillId="0" borderId="27" xfId="0" applyFont="1" applyBorder="1" applyAlignment="1" applyProtection="1">
      <alignment horizontal="center" vertical="center" wrapText="1"/>
    </xf>
    <xf numFmtId="0" fontId="14" fillId="0" borderId="89" xfId="0" applyFont="1" applyBorder="1" applyAlignment="1" applyProtection="1">
      <alignment horizontal="center" vertical="center" wrapText="1"/>
    </xf>
    <xf numFmtId="0" fontId="19" fillId="9" borderId="10" xfId="0" applyNumberFormat="1" applyFont="1" applyFill="1" applyBorder="1" applyAlignment="1" applyProtection="1">
      <alignment horizontal="center" vertical="center" wrapText="1"/>
      <protection locked="0"/>
    </xf>
    <xf numFmtId="0" fontId="14" fillId="0" borderId="58" xfId="0" applyFont="1" applyBorder="1" applyAlignment="1" applyProtection="1">
      <alignment horizontal="center" vertical="center" wrapText="1"/>
    </xf>
    <xf numFmtId="0" fontId="14" fillId="0" borderId="82" xfId="0" applyFont="1" applyBorder="1" applyAlignment="1" applyProtection="1">
      <alignment horizontal="center" vertical="center" wrapText="1"/>
    </xf>
    <xf numFmtId="0" fontId="14" fillId="0" borderId="39" xfId="0" applyFont="1" applyBorder="1" applyAlignment="1" applyProtection="1">
      <alignment horizontal="center" vertical="center" wrapText="1"/>
    </xf>
    <xf numFmtId="0" fontId="8" fillId="0" borderId="82" xfId="0" applyFont="1" applyFill="1" applyBorder="1" applyAlignment="1" applyProtection="1">
      <alignment horizontal="center" vertical="center" wrapText="1"/>
    </xf>
    <xf numFmtId="0" fontId="14" fillId="0" borderId="82" xfId="0" applyFont="1" applyFill="1" applyBorder="1" applyAlignment="1" applyProtection="1">
      <alignment horizontal="center" vertical="center" wrapText="1"/>
    </xf>
    <xf numFmtId="0" fontId="19" fillId="9" borderId="23" xfId="0" applyNumberFormat="1" applyFont="1" applyFill="1" applyBorder="1" applyAlignment="1" applyProtection="1">
      <alignment horizontal="center" vertical="center" wrapText="1"/>
      <protection locked="0"/>
    </xf>
    <xf numFmtId="0" fontId="19" fillId="9" borderId="20" xfId="0" applyNumberFormat="1" applyFont="1" applyFill="1" applyBorder="1" applyAlignment="1" applyProtection="1">
      <alignment horizontal="center" vertical="center" wrapText="1"/>
      <protection locked="0"/>
    </xf>
    <xf numFmtId="0" fontId="19" fillId="9" borderId="25" xfId="0" applyNumberFormat="1" applyFont="1" applyFill="1" applyBorder="1" applyAlignment="1" applyProtection="1">
      <alignment horizontal="center" vertical="center" wrapText="1"/>
      <protection locked="0"/>
    </xf>
    <xf numFmtId="0" fontId="19" fillId="9" borderId="21" xfId="0" applyNumberFormat="1" applyFont="1" applyFill="1" applyBorder="1" applyAlignment="1" applyProtection="1">
      <alignment horizontal="center" vertical="center" wrapText="1"/>
      <protection locked="0"/>
    </xf>
    <xf numFmtId="0" fontId="25" fillId="10" borderId="85" xfId="0" applyNumberFormat="1" applyFont="1" applyFill="1" applyBorder="1" applyAlignment="1" applyProtection="1">
      <alignment horizontal="center" vertical="center" wrapText="1"/>
    </xf>
    <xf numFmtId="0" fontId="8" fillId="0" borderId="0" xfId="0" applyFont="1" applyBorder="1" applyAlignment="1" applyProtection="1">
      <alignment horizontal="center" vertical="center" wrapText="1"/>
    </xf>
    <xf numFmtId="14" fontId="19" fillId="9" borderId="69" xfId="0" applyNumberFormat="1" applyFont="1" applyFill="1" applyBorder="1" applyAlignment="1" applyProtection="1">
      <alignment horizontal="center" vertical="top" wrapText="1"/>
      <protection locked="0"/>
    </xf>
    <xf numFmtId="0" fontId="19" fillId="9" borderId="31" xfId="0" applyNumberFormat="1" applyFont="1" applyFill="1" applyBorder="1" applyAlignment="1" applyProtection="1">
      <alignment horizontal="center" vertical="center" wrapText="1"/>
      <protection locked="0"/>
    </xf>
    <xf numFmtId="0" fontId="19" fillId="9" borderId="92" xfId="0" applyNumberFormat="1" applyFont="1" applyFill="1" applyBorder="1" applyAlignment="1" applyProtection="1">
      <alignment horizontal="center" vertical="center" wrapText="1"/>
      <protection locked="0"/>
    </xf>
    <xf numFmtId="166" fontId="16" fillId="10" borderId="33" xfId="8" applyNumberFormat="1" applyFont="1" applyFill="1" applyBorder="1" applyAlignment="1" applyProtection="1">
      <alignment horizontal="center" vertical="center" wrapText="1"/>
    </xf>
    <xf numFmtId="1" fontId="16" fillId="10" borderId="81" xfId="8" applyNumberFormat="1" applyFont="1" applyFill="1" applyBorder="1" applyAlignment="1" applyProtection="1">
      <alignment horizontal="center" vertical="center" wrapText="1"/>
    </xf>
    <xf numFmtId="0" fontId="14" fillId="5" borderId="14" xfId="5" applyFont="1" applyBorder="1" applyAlignment="1" applyProtection="1">
      <alignment horizontal="left"/>
    </xf>
    <xf numFmtId="0" fontId="14" fillId="5" borderId="15" xfId="5" applyFont="1" applyBorder="1" applyAlignment="1" applyProtection="1">
      <alignment horizontal="left"/>
    </xf>
    <xf numFmtId="0" fontId="14" fillId="5" borderId="14" xfId="5" applyFont="1" applyBorder="1" applyAlignment="1">
      <alignment horizontal="left" vertical="center"/>
    </xf>
    <xf numFmtId="0" fontId="14" fillId="5" borderId="15" xfId="5" applyFont="1" applyBorder="1" applyAlignment="1">
      <alignment horizontal="left" vertical="center"/>
    </xf>
    <xf numFmtId="0" fontId="24" fillId="12" borderId="58" xfId="5" applyFont="1" applyFill="1" applyBorder="1" applyAlignment="1">
      <alignment horizontal="center" vertical="center"/>
    </xf>
    <xf numFmtId="0" fontId="24" fillId="12" borderId="61" xfId="5" applyFont="1" applyFill="1" applyBorder="1" applyAlignment="1">
      <alignment horizontal="center" vertical="center"/>
    </xf>
    <xf numFmtId="0" fontId="24" fillId="12" borderId="39" xfId="5" applyFont="1" applyFill="1" applyBorder="1" applyAlignment="1">
      <alignment horizontal="center" vertical="center"/>
    </xf>
    <xf numFmtId="0" fontId="24" fillId="12" borderId="40" xfId="5" applyFont="1" applyFill="1" applyBorder="1" applyAlignment="1">
      <alignment horizontal="center" vertical="center"/>
    </xf>
    <xf numFmtId="0" fontId="39" fillId="5" borderId="14" xfId="5" applyFont="1" applyBorder="1" applyAlignment="1">
      <alignment horizontal="left" vertical="center"/>
    </xf>
    <xf numFmtId="0" fontId="39" fillId="5" borderId="15" xfId="5" applyFont="1" applyBorder="1" applyAlignment="1">
      <alignment horizontal="left" vertical="center"/>
    </xf>
    <xf numFmtId="0" fontId="6" fillId="0" borderId="5" xfId="6" applyFill="1" applyBorder="1" applyAlignment="1" applyProtection="1">
      <alignment wrapText="1"/>
    </xf>
    <xf numFmtId="0" fontId="6" fillId="0" borderId="6" xfId="6" applyFill="1" applyBorder="1" applyAlignment="1" applyProtection="1">
      <alignment wrapText="1"/>
    </xf>
    <xf numFmtId="0" fontId="7" fillId="13" borderId="7" xfId="5" applyFont="1" applyFill="1" applyBorder="1" applyAlignment="1">
      <alignment horizontal="left" wrapText="1"/>
    </xf>
    <xf numFmtId="0" fontId="7" fillId="13" borderId="8" xfId="5" applyFont="1" applyFill="1" applyBorder="1" applyAlignment="1">
      <alignment horizontal="left" wrapText="1"/>
    </xf>
    <xf numFmtId="0" fontId="7" fillId="13" borderId="3" xfId="5" applyFont="1" applyFill="1" applyBorder="1" applyAlignment="1">
      <alignment horizontal="left" wrapText="1"/>
    </xf>
    <xf numFmtId="0" fontId="7" fillId="13" borderId="4" xfId="5" applyFont="1" applyFill="1" applyBorder="1" applyAlignment="1">
      <alignment horizontal="left" wrapText="1"/>
    </xf>
    <xf numFmtId="0" fontId="7" fillId="13" borderId="5" xfId="5" applyFont="1" applyFill="1" applyBorder="1" applyAlignment="1">
      <alignment horizontal="left" wrapText="1"/>
    </xf>
    <xf numFmtId="0" fontId="7" fillId="13" borderId="6" xfId="5" applyFont="1" applyFill="1" applyBorder="1" applyAlignment="1">
      <alignment horizontal="left" wrapText="1"/>
    </xf>
    <xf numFmtId="0" fontId="6" fillId="0" borderId="7" xfId="6" applyFill="1" applyBorder="1" applyAlignment="1" applyProtection="1">
      <alignment horizontal="left" vertical="center" wrapText="1"/>
    </xf>
    <xf numFmtId="0" fontId="6" fillId="0" borderId="8" xfId="6" applyFill="1" applyBorder="1" applyAlignment="1" applyProtection="1">
      <alignment horizontal="left" vertical="center" wrapText="1"/>
    </xf>
    <xf numFmtId="0" fontId="9" fillId="0" borderId="20" xfId="7" applyFont="1" applyBorder="1" applyAlignment="1" applyProtection="1">
      <alignment horizontal="left"/>
    </xf>
    <xf numFmtId="0" fontId="9" fillId="0" borderId="68" xfId="7" applyFont="1" applyBorder="1" applyAlignment="1" applyProtection="1">
      <alignment horizontal="left"/>
    </xf>
    <xf numFmtId="0" fontId="9" fillId="0" borderId="10" xfId="7" applyFont="1" applyBorder="1" applyAlignment="1" applyProtection="1">
      <alignment horizontal="left"/>
    </xf>
    <xf numFmtId="0" fontId="9" fillId="0" borderId="22" xfId="7" applyFont="1" applyBorder="1" applyAlignment="1" applyProtection="1">
      <alignment horizontal="left"/>
    </xf>
    <xf numFmtId="0" fontId="9" fillId="0" borderId="28" xfId="7" applyFont="1" applyBorder="1" applyAlignment="1" applyProtection="1">
      <alignment horizontal="left"/>
    </xf>
    <xf numFmtId="0" fontId="9" fillId="0" borderId="23" xfId="7" applyFont="1" applyBorder="1" applyAlignment="1" applyProtection="1">
      <alignment horizontal="left"/>
    </xf>
    <xf numFmtId="0" fontId="8" fillId="0" borderId="20" xfId="7" applyFont="1" applyBorder="1" applyAlignment="1" applyProtection="1">
      <alignment horizontal="center"/>
    </xf>
    <xf numFmtId="0" fontId="8" fillId="0" borderId="68" xfId="7" applyFont="1" applyBorder="1" applyAlignment="1" applyProtection="1">
      <alignment horizontal="center"/>
    </xf>
    <xf numFmtId="0" fontId="8" fillId="0" borderId="10" xfId="7" applyFont="1" applyBorder="1" applyAlignment="1" applyProtection="1">
      <alignment horizontal="center"/>
    </xf>
    <xf numFmtId="0" fontId="14" fillId="14" borderId="7" xfId="5" applyFont="1" applyFill="1" applyBorder="1" applyAlignment="1" applyProtection="1">
      <alignment horizontal="left" vertical="center" wrapText="1"/>
    </xf>
    <xf numFmtId="0" fontId="14" fillId="14" borderId="27" xfId="5" applyFont="1" applyFill="1" applyBorder="1" applyAlignment="1" applyProtection="1">
      <alignment horizontal="left" vertical="center" wrapText="1"/>
    </xf>
    <xf numFmtId="0" fontId="14" fillId="14" borderId="8" xfId="5" applyFont="1" applyFill="1" applyBorder="1" applyAlignment="1" applyProtection="1">
      <alignment horizontal="left" vertical="center" wrapText="1"/>
    </xf>
    <xf numFmtId="0" fontId="14" fillId="14" borderId="3" xfId="5" applyFont="1" applyFill="1" applyBorder="1" applyAlignment="1" applyProtection="1">
      <alignment horizontal="left" vertical="center" wrapText="1"/>
    </xf>
    <xf numFmtId="0" fontId="14" fillId="14" borderId="0" xfId="5" applyFont="1" applyFill="1" applyBorder="1" applyAlignment="1" applyProtection="1">
      <alignment horizontal="left" vertical="center" wrapText="1"/>
    </xf>
    <xf numFmtId="0" fontId="14" fillId="14" borderId="4" xfId="5" applyFont="1" applyFill="1" applyBorder="1" applyAlignment="1" applyProtection="1">
      <alignment horizontal="left" vertical="center" wrapText="1"/>
    </xf>
    <xf numFmtId="0" fontId="13" fillId="0" borderId="10" xfId="8" applyFont="1" applyBorder="1" applyAlignment="1" applyProtection="1">
      <alignment horizontal="center" vertical="center" wrapText="1"/>
    </xf>
    <xf numFmtId="0" fontId="13" fillId="0" borderId="23" xfId="8"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23" xfId="0" applyFont="1" applyBorder="1" applyAlignment="1" applyProtection="1">
      <alignment horizontal="center" vertical="center" wrapText="1"/>
    </xf>
    <xf numFmtId="0" fontId="8" fillId="0" borderId="18" xfId="8" applyFont="1" applyBorder="1" applyAlignment="1" applyProtection="1">
      <alignment horizontal="center" vertical="center" wrapText="1"/>
    </xf>
    <xf numFmtId="0" fontId="8" fillId="0" borderId="20" xfId="8" applyFont="1" applyBorder="1" applyAlignment="1" applyProtection="1">
      <alignment horizontal="center" vertical="center" wrapText="1"/>
    </xf>
    <xf numFmtId="0" fontId="8" fillId="0" borderId="22" xfId="8" applyFont="1" applyBorder="1" applyAlignment="1" applyProtection="1">
      <alignment horizontal="center" vertical="center" wrapText="1"/>
    </xf>
    <xf numFmtId="0" fontId="14" fillId="5" borderId="14" xfId="5" applyFont="1" applyBorder="1" applyAlignment="1" applyProtection="1">
      <alignment horizontal="left" vertical="center"/>
    </xf>
    <xf numFmtId="0" fontId="14" fillId="5" borderId="16" xfId="5" applyFont="1" applyBorder="1" applyAlignment="1" applyProtection="1">
      <alignment horizontal="left" vertical="center"/>
    </xf>
    <xf numFmtId="0" fontId="14" fillId="5" borderId="15" xfId="5" applyFont="1" applyBorder="1" applyAlignment="1" applyProtection="1">
      <alignment horizontal="left" vertical="center"/>
    </xf>
    <xf numFmtId="0" fontId="8" fillId="0" borderId="82" xfId="8" applyFont="1" applyBorder="1" applyAlignment="1" applyProtection="1">
      <alignment horizontal="center" vertical="center" wrapText="1"/>
    </xf>
    <xf numFmtId="0" fontId="8" fillId="0" borderId="70" xfId="8" applyFont="1" applyBorder="1" applyAlignment="1" applyProtection="1">
      <alignment horizontal="center" vertical="center" wrapText="1"/>
    </xf>
    <xf numFmtId="0" fontId="14" fillId="5" borderId="14" xfId="5" applyFont="1" applyBorder="1" applyAlignment="1" applyProtection="1">
      <alignment horizontal="center" vertical="center" wrapText="1"/>
    </xf>
    <xf numFmtId="0" fontId="14" fillId="5" borderId="16" xfId="5" applyFont="1" applyBorder="1" applyAlignment="1" applyProtection="1">
      <alignment horizontal="center" vertical="center" wrapText="1"/>
    </xf>
    <xf numFmtId="0" fontId="14" fillId="5" borderId="15" xfId="5"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76" xfId="8" applyFont="1" applyBorder="1" applyAlignment="1" applyProtection="1">
      <alignment horizontal="center" vertical="center" wrapText="1"/>
    </xf>
    <xf numFmtId="0" fontId="13" fillId="0" borderId="21" xfId="0" applyFont="1" applyBorder="1" applyAlignment="1" applyProtection="1">
      <alignment horizontal="center" vertical="center" wrapText="1"/>
    </xf>
    <xf numFmtId="0" fontId="13" fillId="0" borderId="25" xfId="0" applyFont="1" applyBorder="1" applyAlignment="1" applyProtection="1">
      <alignment horizontal="center" vertical="center" wrapText="1"/>
    </xf>
    <xf numFmtId="0" fontId="8" fillId="0" borderId="35" xfId="8" applyFont="1" applyBorder="1" applyAlignment="1" applyProtection="1">
      <alignment horizontal="center" vertical="center" wrapText="1"/>
    </xf>
    <xf numFmtId="0" fontId="8" fillId="0" borderId="10" xfId="8"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14" fillId="5" borderId="14" xfId="5" applyFont="1" applyBorder="1" applyAlignment="1" applyProtection="1">
      <alignment horizontal="center" vertical="center"/>
    </xf>
    <xf numFmtId="0" fontId="14" fillId="5" borderId="16" xfId="5" applyFont="1" applyBorder="1" applyAlignment="1" applyProtection="1">
      <alignment horizontal="center" vertical="center"/>
    </xf>
    <xf numFmtId="0" fontId="14" fillId="5" borderId="15" xfId="5" applyFont="1" applyBorder="1" applyAlignment="1" applyProtection="1">
      <alignment horizontal="center" vertical="center"/>
    </xf>
    <xf numFmtId="0" fontId="8" fillId="23" borderId="14" xfId="0" applyFont="1" applyFill="1" applyBorder="1" applyAlignment="1" applyProtection="1">
      <alignment horizontal="left" vertical="center"/>
    </xf>
    <xf numFmtId="0" fontId="8" fillId="23" borderId="16" xfId="0" applyFont="1" applyFill="1" applyBorder="1" applyAlignment="1" applyProtection="1">
      <alignment horizontal="left" vertical="center"/>
    </xf>
    <xf numFmtId="0" fontId="8" fillId="23" borderId="15" xfId="0" applyFont="1" applyFill="1" applyBorder="1" applyAlignment="1" applyProtection="1">
      <alignment horizontal="left" vertical="center"/>
    </xf>
    <xf numFmtId="0" fontId="20" fillId="9" borderId="7" xfId="0" applyFont="1" applyFill="1" applyBorder="1" applyAlignment="1" applyProtection="1">
      <alignment horizontal="center" vertical="top" wrapText="1"/>
      <protection locked="0"/>
    </xf>
    <xf numFmtId="0" fontId="20" fillId="9" borderId="27" xfId="0" applyFont="1" applyFill="1" applyBorder="1" applyAlignment="1" applyProtection="1">
      <alignment horizontal="center" vertical="top" wrapText="1"/>
      <protection locked="0"/>
    </xf>
    <xf numFmtId="0" fontId="20" fillId="9" borderId="8" xfId="0" applyFont="1" applyFill="1" applyBorder="1" applyAlignment="1" applyProtection="1">
      <alignment horizontal="center" vertical="top" wrapText="1"/>
      <protection locked="0"/>
    </xf>
    <xf numFmtId="0" fontId="20" fillId="9" borderId="3" xfId="0" applyFont="1" applyFill="1" applyBorder="1" applyAlignment="1" applyProtection="1">
      <alignment horizontal="center" vertical="top" wrapText="1"/>
      <protection locked="0"/>
    </xf>
    <xf numFmtId="0" fontId="20" fillId="9" borderId="0" xfId="0" applyFont="1" applyFill="1" applyBorder="1" applyAlignment="1" applyProtection="1">
      <alignment horizontal="center" vertical="top" wrapText="1"/>
      <protection locked="0"/>
    </xf>
    <xf numFmtId="0" fontId="20" fillId="9" borderId="4" xfId="0" applyFont="1" applyFill="1" applyBorder="1" applyAlignment="1" applyProtection="1">
      <alignment horizontal="center" vertical="top" wrapText="1"/>
      <protection locked="0"/>
    </xf>
    <xf numFmtId="0" fontId="20" fillId="9" borderId="5" xfId="0" applyFont="1" applyFill="1" applyBorder="1" applyAlignment="1" applyProtection="1">
      <alignment horizontal="center" vertical="top" wrapText="1"/>
      <protection locked="0"/>
    </xf>
    <xf numFmtId="0" fontId="20" fillId="9" borderId="11" xfId="0" applyFont="1" applyFill="1" applyBorder="1" applyAlignment="1" applyProtection="1">
      <alignment horizontal="center" vertical="top" wrapText="1"/>
      <protection locked="0"/>
    </xf>
    <xf numFmtId="0" fontId="20" fillId="9" borderId="6" xfId="0" applyFont="1" applyFill="1" applyBorder="1" applyAlignment="1" applyProtection="1">
      <alignment horizontal="center" vertical="top" wrapText="1"/>
      <protection locked="0"/>
    </xf>
    <xf numFmtId="0" fontId="28" fillId="12" borderId="14" xfId="0" applyFont="1" applyFill="1" applyBorder="1" applyAlignment="1" applyProtection="1">
      <alignment horizontal="left" vertical="center" wrapText="1"/>
    </xf>
    <xf numFmtId="0" fontId="28" fillId="12" borderId="16" xfId="0" applyFont="1" applyFill="1" applyBorder="1" applyAlignment="1" applyProtection="1">
      <alignment horizontal="left" vertical="center" wrapText="1"/>
    </xf>
    <xf numFmtId="0" fontId="28" fillId="12" borderId="15" xfId="0" applyFont="1" applyFill="1" applyBorder="1" applyAlignment="1" applyProtection="1">
      <alignment horizontal="left" vertical="center" wrapText="1"/>
    </xf>
    <xf numFmtId="0" fontId="19" fillId="9" borderId="78" xfId="0" applyFont="1" applyFill="1" applyBorder="1" applyAlignment="1" applyProtection="1">
      <alignment horizontal="center" vertical="top" wrapText="1"/>
      <protection locked="0"/>
    </xf>
    <xf numFmtId="0" fontId="19" fillId="9" borderId="83" xfId="0" applyFont="1" applyFill="1" applyBorder="1" applyAlignment="1" applyProtection="1">
      <alignment horizontal="center" vertical="top" wrapText="1"/>
      <protection locked="0"/>
    </xf>
    <xf numFmtId="0" fontId="19" fillId="9" borderId="86" xfId="0" applyFont="1" applyFill="1" applyBorder="1" applyAlignment="1" applyProtection="1">
      <alignment horizontal="center" vertical="top" wrapText="1"/>
      <protection locked="0"/>
    </xf>
    <xf numFmtId="0" fontId="19" fillId="9" borderId="10" xfId="0" applyFont="1" applyFill="1" applyBorder="1" applyAlignment="1" applyProtection="1">
      <alignment horizontal="center" vertical="top" wrapText="1"/>
      <protection locked="0"/>
    </xf>
    <xf numFmtId="0" fontId="19" fillId="9" borderId="21" xfId="0" applyFont="1" applyFill="1" applyBorder="1" applyAlignment="1" applyProtection="1">
      <alignment horizontal="center" vertical="top" wrapText="1"/>
      <protection locked="0"/>
    </xf>
    <xf numFmtId="0" fontId="19" fillId="9" borderId="10" xfId="0" applyFont="1" applyFill="1" applyBorder="1" applyAlignment="1" applyProtection="1">
      <alignment horizontal="left" vertical="top" wrapText="1"/>
      <protection locked="0"/>
    </xf>
    <xf numFmtId="0" fontId="19" fillId="9" borderId="21" xfId="0" applyFont="1" applyFill="1" applyBorder="1" applyAlignment="1" applyProtection="1">
      <alignment horizontal="left" vertical="top" wrapText="1"/>
      <protection locked="0"/>
    </xf>
    <xf numFmtId="0" fontId="28" fillId="6" borderId="14" xfId="0" applyFont="1" applyFill="1" applyBorder="1" applyAlignment="1" applyProtection="1">
      <alignment horizontal="left" vertical="center" wrapText="1"/>
    </xf>
    <xf numFmtId="0" fontId="28" fillId="6" borderId="16" xfId="0" applyFont="1" applyFill="1" applyBorder="1" applyAlignment="1" applyProtection="1">
      <alignment horizontal="left" vertical="center" wrapText="1"/>
    </xf>
    <xf numFmtId="0" fontId="28" fillId="6" borderId="15" xfId="0" applyFont="1" applyFill="1" applyBorder="1" applyAlignment="1" applyProtection="1">
      <alignment horizontal="left" vertical="center" wrapText="1"/>
    </xf>
    <xf numFmtId="0" fontId="20" fillId="7" borderId="33" xfId="0" applyFont="1" applyFill="1" applyBorder="1" applyAlignment="1" applyProtection="1">
      <alignment horizontal="left" vertical="center" wrapText="1"/>
    </xf>
    <xf numFmtId="0" fontId="20" fillId="7" borderId="29" xfId="0" applyFont="1" applyFill="1" applyBorder="1" applyAlignment="1" applyProtection="1">
      <alignment horizontal="left" vertical="center" wrapText="1"/>
    </xf>
    <xf numFmtId="0" fontId="20" fillId="7" borderId="34" xfId="0" applyFont="1" applyFill="1" applyBorder="1" applyAlignment="1" applyProtection="1">
      <alignment horizontal="left" vertical="center" wrapText="1"/>
    </xf>
    <xf numFmtId="0" fontId="8" fillId="6" borderId="14" xfId="0" applyFont="1" applyFill="1" applyBorder="1" applyAlignment="1" applyProtection="1">
      <alignment horizontal="left" vertical="center"/>
    </xf>
    <xf numFmtId="0" fontId="8" fillId="6" borderId="16" xfId="0" applyFont="1" applyFill="1" applyBorder="1" applyAlignment="1" applyProtection="1">
      <alignment horizontal="left" vertical="center"/>
    </xf>
    <xf numFmtId="0" fontId="8" fillId="6" borderId="15" xfId="0" applyFont="1" applyFill="1" applyBorder="1" applyAlignment="1" applyProtection="1">
      <alignment horizontal="left" vertical="center"/>
    </xf>
    <xf numFmtId="0" fontId="19" fillId="9" borderId="24" xfId="0" applyFont="1" applyFill="1" applyBorder="1" applyAlignment="1" applyProtection="1">
      <alignment horizontal="center" vertical="top" wrapText="1"/>
      <protection locked="0"/>
    </xf>
    <xf numFmtId="0" fontId="19" fillId="9" borderId="87" xfId="0" applyFont="1" applyFill="1" applyBorder="1" applyAlignment="1" applyProtection="1">
      <alignment horizontal="center" vertical="top" wrapText="1"/>
      <protection locked="0"/>
    </xf>
    <xf numFmtId="0" fontId="19" fillId="9" borderId="50" xfId="0" applyFont="1" applyFill="1" applyBorder="1" applyAlignment="1" applyProtection="1">
      <alignment horizontal="center" vertical="top" wrapText="1"/>
      <protection locked="0"/>
    </xf>
    <xf numFmtId="0" fontId="9" fillId="9" borderId="7" xfId="0" applyFont="1" applyFill="1" applyBorder="1" applyAlignment="1" applyProtection="1">
      <alignment horizontal="left" vertical="top" wrapText="1"/>
      <protection locked="0"/>
    </xf>
    <xf numFmtId="0" fontId="9" fillId="9" borderId="27" xfId="0" applyFont="1" applyFill="1" applyBorder="1" applyAlignment="1" applyProtection="1">
      <alignment horizontal="left" vertical="top" wrapText="1"/>
      <protection locked="0"/>
    </xf>
    <xf numFmtId="0" fontId="9" fillId="9" borderId="8" xfId="0" applyFont="1" applyFill="1" applyBorder="1" applyAlignment="1" applyProtection="1">
      <alignment horizontal="left" vertical="top" wrapText="1"/>
      <protection locked="0"/>
    </xf>
    <xf numFmtId="0" fontId="9" fillId="9" borderId="3" xfId="0" applyFont="1" applyFill="1" applyBorder="1" applyAlignment="1" applyProtection="1">
      <alignment horizontal="left" vertical="top" wrapText="1"/>
      <protection locked="0"/>
    </xf>
    <xf numFmtId="0" fontId="9" fillId="9" borderId="0" xfId="0" applyFont="1" applyFill="1" applyBorder="1" applyAlignment="1" applyProtection="1">
      <alignment horizontal="left" vertical="top" wrapText="1"/>
      <protection locked="0"/>
    </xf>
    <xf numFmtId="0" fontId="9" fillId="9" borderId="4" xfId="0" applyFont="1" applyFill="1" applyBorder="1" applyAlignment="1" applyProtection="1">
      <alignment horizontal="left" vertical="top" wrapText="1"/>
      <protection locked="0"/>
    </xf>
    <xf numFmtId="0" fontId="9" fillId="9" borderId="5" xfId="0" applyFont="1" applyFill="1" applyBorder="1" applyAlignment="1" applyProtection="1">
      <alignment horizontal="left" vertical="top" wrapText="1"/>
      <protection locked="0"/>
    </xf>
    <xf numFmtId="0" fontId="9" fillId="9" borderId="11" xfId="0" applyFont="1" applyFill="1" applyBorder="1" applyAlignment="1" applyProtection="1">
      <alignment horizontal="left" vertical="top" wrapText="1"/>
      <protection locked="0"/>
    </xf>
    <xf numFmtId="0" fontId="9" fillId="9" borderId="6" xfId="0" applyFont="1" applyFill="1" applyBorder="1" applyAlignment="1" applyProtection="1">
      <alignment horizontal="left" vertical="top" wrapText="1"/>
      <protection locked="0"/>
    </xf>
    <xf numFmtId="0" fontId="8" fillId="7" borderId="14" xfId="0" applyFont="1" applyFill="1" applyBorder="1" applyAlignment="1" applyProtection="1">
      <alignment horizontal="left"/>
    </xf>
    <xf numFmtId="0" fontId="8" fillId="7" borderId="16" xfId="0" applyFont="1" applyFill="1" applyBorder="1" applyAlignment="1" applyProtection="1">
      <alignment horizontal="left"/>
    </xf>
    <xf numFmtId="0" fontId="8" fillId="7" borderId="15" xfId="0" applyFont="1" applyFill="1" applyBorder="1" applyAlignment="1" applyProtection="1">
      <alignment horizontal="left"/>
    </xf>
    <xf numFmtId="0" fontId="9" fillId="9" borderId="7" xfId="0" applyFont="1" applyFill="1" applyBorder="1" applyAlignment="1" applyProtection="1">
      <alignment horizontal="center" vertical="center"/>
      <protection locked="0"/>
    </xf>
    <xf numFmtId="0" fontId="9" fillId="9" borderId="27" xfId="0" applyFont="1" applyFill="1" applyBorder="1" applyAlignment="1" applyProtection="1">
      <alignment horizontal="center" vertical="center"/>
      <protection locked="0"/>
    </xf>
    <xf numFmtId="0" fontId="9" fillId="9" borderId="8" xfId="0" applyFont="1" applyFill="1" applyBorder="1" applyAlignment="1" applyProtection="1">
      <alignment horizontal="center" vertical="center"/>
      <protection locked="0"/>
    </xf>
    <xf numFmtId="0" fontId="9" fillId="9" borderId="3" xfId="0" applyFont="1" applyFill="1" applyBorder="1" applyAlignment="1" applyProtection="1">
      <alignment horizontal="center" vertical="center"/>
      <protection locked="0"/>
    </xf>
    <xf numFmtId="0" fontId="9" fillId="9" borderId="0" xfId="0" applyFont="1" applyFill="1" applyBorder="1" applyAlignment="1" applyProtection="1">
      <alignment horizontal="center" vertical="center"/>
      <protection locked="0"/>
    </xf>
    <xf numFmtId="0" fontId="9" fillId="9" borderId="4" xfId="0" applyFont="1" applyFill="1" applyBorder="1" applyAlignment="1" applyProtection="1">
      <alignment horizontal="center" vertical="center"/>
      <protection locked="0"/>
    </xf>
    <xf numFmtId="0" fontId="9" fillId="9" borderId="5" xfId="0" applyFont="1" applyFill="1" applyBorder="1" applyAlignment="1" applyProtection="1">
      <alignment horizontal="center" vertical="center"/>
      <protection locked="0"/>
    </xf>
    <xf numFmtId="0" fontId="9" fillId="9" borderId="11" xfId="0" applyFont="1" applyFill="1" applyBorder="1" applyAlignment="1" applyProtection="1">
      <alignment horizontal="center" vertical="center"/>
      <protection locked="0"/>
    </xf>
    <xf numFmtId="0" fontId="9" fillId="9" borderId="6" xfId="0" applyFont="1" applyFill="1" applyBorder="1" applyAlignment="1" applyProtection="1">
      <alignment horizontal="center" vertical="center"/>
      <protection locked="0"/>
    </xf>
    <xf numFmtId="0" fontId="14" fillId="5" borderId="16" xfId="5" applyFont="1" applyBorder="1" applyAlignment="1">
      <alignment horizontal="left" vertical="center"/>
    </xf>
    <xf numFmtId="0" fontId="14" fillId="5" borderId="14" xfId="5" applyFont="1" applyBorder="1" applyAlignment="1">
      <alignment horizontal="left" vertical="top" wrapText="1"/>
    </xf>
    <xf numFmtId="0" fontId="14" fillId="5" borderId="16" xfId="5" applyFont="1" applyBorder="1" applyAlignment="1">
      <alignment horizontal="left" vertical="top" wrapText="1"/>
    </xf>
    <xf numFmtId="0" fontId="14" fillId="5" borderId="15" xfId="5" applyFont="1" applyBorder="1" applyAlignment="1">
      <alignment horizontal="left" vertical="top" wrapText="1"/>
    </xf>
    <xf numFmtId="0" fontId="14" fillId="5" borderId="7" xfId="5" applyFont="1" applyBorder="1" applyAlignment="1">
      <alignment horizontal="left" vertical="top" wrapText="1"/>
    </xf>
    <xf numFmtId="0" fontId="14" fillId="5" borderId="27" xfId="5" applyFont="1" applyBorder="1" applyAlignment="1">
      <alignment horizontal="left" vertical="top" wrapText="1"/>
    </xf>
    <xf numFmtId="0" fontId="14" fillId="5" borderId="8" xfId="5" applyFont="1" applyBorder="1" applyAlignment="1">
      <alignment horizontal="left" vertical="top" wrapText="1"/>
    </xf>
    <xf numFmtId="0" fontId="14" fillId="5" borderId="5" xfId="5" applyFont="1" applyBorder="1" applyAlignment="1">
      <alignment horizontal="left" vertical="top" wrapText="1"/>
    </xf>
    <xf numFmtId="0" fontId="14" fillId="5" borderId="11" xfId="5" applyFont="1" applyBorder="1" applyAlignment="1">
      <alignment horizontal="left" vertical="top" wrapText="1"/>
    </xf>
    <xf numFmtId="0" fontId="14" fillId="5" borderId="6" xfId="5" applyFont="1" applyBorder="1" applyAlignment="1">
      <alignment horizontal="left" vertical="top" wrapText="1"/>
    </xf>
    <xf numFmtId="0" fontId="8" fillId="7" borderId="14" xfId="0" applyFont="1" applyFill="1" applyBorder="1" applyAlignment="1" applyProtection="1">
      <alignment horizontal="center" vertical="center"/>
    </xf>
    <xf numFmtId="0" fontId="8" fillId="7" borderId="15"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8" fillId="0" borderId="14"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7" borderId="14" xfId="0" applyFont="1" applyFill="1" applyBorder="1" applyAlignment="1" applyProtection="1">
      <alignment horizontal="left" vertical="center"/>
    </xf>
    <xf numFmtId="0" fontId="8" fillId="7" borderId="16" xfId="0" applyFont="1" applyFill="1" applyBorder="1" applyAlignment="1" applyProtection="1">
      <alignment horizontal="left" vertical="center"/>
    </xf>
    <xf numFmtId="0" fontId="8" fillId="7" borderId="15" xfId="0" applyFont="1" applyFill="1" applyBorder="1" applyAlignment="1" applyProtection="1">
      <alignment horizontal="left" vertical="center"/>
    </xf>
    <xf numFmtId="0" fontId="8" fillId="0" borderId="15" xfId="0" applyFont="1" applyFill="1" applyBorder="1" applyAlignment="1" applyProtection="1">
      <alignment horizontal="center" vertical="center" wrapText="1"/>
    </xf>
    <xf numFmtId="0" fontId="9" fillId="0" borderId="9" xfId="7" applyFont="1" applyBorder="1" applyAlignment="1" applyProtection="1">
      <alignment horizontal="left"/>
    </xf>
    <xf numFmtId="0" fontId="9" fillId="0" borderId="37" xfId="7" applyFont="1" applyBorder="1" applyAlignment="1" applyProtection="1">
      <alignment horizontal="left"/>
    </xf>
    <xf numFmtId="0" fontId="7" fillId="14" borderId="33" xfId="5" applyFont="1" applyFill="1" applyBorder="1" applyAlignment="1" applyProtection="1">
      <alignment horizontal="left" vertical="center" wrapText="1"/>
    </xf>
    <xf numFmtId="0" fontId="7" fillId="14" borderId="29" xfId="5" applyFont="1" applyFill="1" applyBorder="1" applyAlignment="1" applyProtection="1">
      <alignment horizontal="left" vertical="center" wrapText="1"/>
    </xf>
    <xf numFmtId="0" fontId="7" fillId="14" borderId="34" xfId="5" applyFont="1" applyFill="1" applyBorder="1" applyAlignment="1" applyProtection="1">
      <alignment horizontal="left" vertical="center" wrapText="1"/>
    </xf>
    <xf numFmtId="0" fontId="7" fillId="14" borderId="20" xfId="5" applyFont="1" applyFill="1" applyBorder="1" applyAlignment="1" applyProtection="1">
      <alignment horizontal="left" vertical="center" wrapText="1"/>
    </xf>
    <xf numFmtId="0" fontId="7" fillId="14" borderId="10" xfId="5" applyFont="1" applyFill="1" applyBorder="1" applyAlignment="1" applyProtection="1">
      <alignment horizontal="left" vertical="center" wrapText="1"/>
    </xf>
    <xf numFmtId="0" fontId="7" fillId="14" borderId="21" xfId="5" applyFont="1" applyFill="1" applyBorder="1" applyAlignment="1" applyProtection="1">
      <alignment horizontal="left" vertical="center" wrapText="1"/>
    </xf>
    <xf numFmtId="0" fontId="8" fillId="0" borderId="9" xfId="7" applyFont="1" applyBorder="1" applyAlignment="1" applyProtection="1">
      <alignment horizontal="center"/>
    </xf>
  </cellXfs>
  <cellStyles count="29">
    <cellStyle name="40% - Accent1" xfId="3" builtinId="31"/>
    <cellStyle name="60% - Accent1 2" xfId="11" xr:uid="{00000000-0005-0000-0000-000001000000}"/>
    <cellStyle name="60% - Accent2" xfId="4" builtinId="36"/>
    <cellStyle name="Auto Populated Cells" xfId="12" xr:uid="{00000000-0005-0000-0000-000003000000}"/>
    <cellStyle name="Calculation 2" xfId="13" xr:uid="{00000000-0005-0000-0000-000004000000}"/>
    <cellStyle name="Conditional Cell" xfId="14" xr:uid="{00000000-0005-0000-0000-000005000000}"/>
    <cellStyle name="Explanatory Text" xfId="2" builtinId="53"/>
    <cellStyle name="Explanatory Text 2" xfId="15" xr:uid="{00000000-0005-0000-0000-000007000000}"/>
    <cellStyle name="Explanatory Text 3" xfId="16" xr:uid="{00000000-0005-0000-0000-000008000000}"/>
    <cellStyle name="Fixed Values" xfId="17" xr:uid="{00000000-0005-0000-0000-000009000000}"/>
    <cellStyle name="Heading 4 2" xfId="5" xr:uid="{00000000-0005-0000-0000-00000A000000}"/>
    <cellStyle name="Hyperlink" xfId="6" builtinId="8"/>
    <cellStyle name="Hyperlink 2" xfId="10" xr:uid="{00000000-0005-0000-0000-00000C000000}"/>
    <cellStyle name="Input" xfId="1" builtinId="20"/>
    <cellStyle name="Input 2" xfId="18" xr:uid="{00000000-0005-0000-0000-00000E000000}"/>
    <cellStyle name="Input 3" xfId="19" xr:uid="{00000000-0005-0000-0000-00000F000000}"/>
    <cellStyle name="Neutral 2" xfId="20" xr:uid="{00000000-0005-0000-0000-000010000000}"/>
    <cellStyle name="Normal" xfId="0" builtinId="0"/>
    <cellStyle name="Normal 2" xfId="21" xr:uid="{00000000-0005-0000-0000-000012000000}"/>
    <cellStyle name="Normal 2 2" xfId="7" xr:uid="{00000000-0005-0000-0000-000013000000}"/>
    <cellStyle name="Normal 3" xfId="22" xr:uid="{00000000-0005-0000-0000-000014000000}"/>
    <cellStyle name="Normal 3 2" xfId="23" xr:uid="{00000000-0005-0000-0000-000015000000}"/>
    <cellStyle name="Normal 3 3" xfId="24" xr:uid="{00000000-0005-0000-0000-000016000000}"/>
    <cellStyle name="Normal 4" xfId="9" xr:uid="{00000000-0005-0000-0000-000017000000}"/>
    <cellStyle name="Output 2" xfId="25" xr:uid="{00000000-0005-0000-0000-000018000000}"/>
    <cellStyle name="Percent" xfId="28" builtinId="5"/>
    <cellStyle name="Revision Needed" xfId="26" xr:uid="{00000000-0005-0000-0000-000019000000}"/>
    <cellStyle name="Tab Header" xfId="27" xr:uid="{00000000-0005-0000-0000-00001A000000}"/>
    <cellStyle name="Table Header" xfId="8" xr:uid="{00000000-0005-0000-0000-00001B000000}"/>
  </cellStyles>
  <dxfs count="11">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s>
  <tableStyles count="0" defaultTableStyle="TableStyleMedium9" defaultPivotStyle="PivotStyleLight16"/>
  <colors>
    <mruColors>
      <color rgb="FF99CCFF"/>
      <color rgb="FF0033CC"/>
      <color rgb="FFCCFFCC"/>
      <color rgb="FF800000"/>
      <color rgb="FFFFCCCC"/>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gi-bin/text-idx?SID=2e69d2d3d3f795a3b4d728fedb1615dc&amp;mc=true&amp;node=ap10.3.430_127.v1&amp;rgn=div9" TargetMode="External"/><Relationship Id="rId1" Type="http://schemas.openxmlformats.org/officeDocument/2006/relationships/hyperlink" Target="https://www.ecfr.gov/cgi-bin/text-idx?SID=a4249e5a5ecc208071a4357b7033e7cd&amp;mc=true&amp;node=ap10.3.430_127.v&amp;rgn=div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50"/>
  <sheetViews>
    <sheetView showGridLines="0" tabSelected="1" zoomScale="80" zoomScaleNormal="80" workbookViewId="0">
      <selection activeCell="C41" sqref="C41"/>
    </sheetView>
  </sheetViews>
  <sheetFormatPr defaultColWidth="9.140625" defaultRowHeight="16.5" x14ac:dyDescent="0.3"/>
  <cols>
    <col min="1" max="1" width="5" style="15" customWidth="1"/>
    <col min="2" max="2" width="40.28515625" style="15" customWidth="1"/>
    <col min="3" max="3" width="128.7109375" style="15" customWidth="1"/>
    <col min="4" max="4" width="5.140625" style="15" customWidth="1"/>
    <col min="5" max="5" width="3.7109375" style="15" customWidth="1"/>
    <col min="6" max="16384" width="9.140625" style="15"/>
  </cols>
  <sheetData>
    <row r="1" spans="2:5" ht="17.25" thickBot="1" x14ac:dyDescent="0.35">
      <c r="E1" s="16"/>
    </row>
    <row r="2" spans="2:5" ht="18" thickBot="1" x14ac:dyDescent="0.4">
      <c r="B2" s="268" t="s">
        <v>14</v>
      </c>
      <c r="C2" s="269"/>
      <c r="E2" s="16"/>
    </row>
    <row r="3" spans="2:5" x14ac:dyDescent="0.3">
      <c r="B3" s="18" t="str">
        <f>'Version Control'!B3</f>
        <v>File Name:</v>
      </c>
      <c r="C3" s="71" t="str">
        <f ca="1">'Version Control'!C3</f>
        <v>Ceiling Fan Light Kit - v1.2.xlsx</v>
      </c>
      <c r="E3" s="16"/>
    </row>
    <row r="4" spans="2:5" x14ac:dyDescent="0.3">
      <c r="B4" s="45" t="str">
        <f>'Version Control'!B4</f>
        <v>Tab Name:</v>
      </c>
      <c r="C4" s="42" t="str">
        <f ca="1">MID(CELL("filename",A1), FIND("]", CELL("filename", A1))+ 1, 255)</f>
        <v>Instructions</v>
      </c>
      <c r="E4" s="16"/>
    </row>
    <row r="5" spans="2:5" x14ac:dyDescent="0.3">
      <c r="B5" s="19" t="str">
        <f>'Version Control'!B5</f>
        <v>Version Number:</v>
      </c>
      <c r="C5" s="82" t="str">
        <f>'Version Control'!C5</f>
        <v>v1.2</v>
      </c>
      <c r="E5" s="16"/>
    </row>
    <row r="6" spans="2:5" ht="17.25" thickBot="1" x14ac:dyDescent="0.35">
      <c r="B6" s="46" t="str">
        <f>'Version Control'!B6</f>
        <v xml:space="preserve">Latest Revision Date: </v>
      </c>
      <c r="C6" s="44">
        <f>'Version Control'!C6</f>
        <v>43538</v>
      </c>
      <c r="E6" s="16"/>
    </row>
    <row r="7" spans="2:5" x14ac:dyDescent="0.3">
      <c r="B7" s="4"/>
      <c r="C7" s="3"/>
      <c r="E7" s="16"/>
    </row>
    <row r="8" spans="2:5" ht="17.25" thickBot="1" x14ac:dyDescent="0.35">
      <c r="B8" s="4"/>
      <c r="C8" s="3"/>
      <c r="E8" s="16"/>
    </row>
    <row r="9" spans="2:5" ht="18" thickBot="1" x14ac:dyDescent="0.35">
      <c r="B9" s="270" t="s">
        <v>84</v>
      </c>
      <c r="C9" s="271"/>
      <c r="E9" s="16"/>
    </row>
    <row r="10" spans="2:5" ht="25.15" customHeight="1" x14ac:dyDescent="0.3">
      <c r="B10" s="286" t="s">
        <v>168</v>
      </c>
      <c r="C10" s="287"/>
      <c r="E10" s="16"/>
    </row>
    <row r="11" spans="2:5" ht="36" customHeight="1" thickBot="1" x14ac:dyDescent="0.35">
      <c r="B11" s="278" t="s">
        <v>169</v>
      </c>
      <c r="C11" s="279"/>
      <c r="E11" s="16"/>
    </row>
    <row r="12" spans="2:5" ht="17.25" thickBot="1" x14ac:dyDescent="0.35">
      <c r="B12" s="17"/>
      <c r="C12" s="17"/>
      <c r="E12" s="16"/>
    </row>
    <row r="13" spans="2:5" ht="18" thickBot="1" x14ac:dyDescent="0.4">
      <c r="B13" s="47" t="s">
        <v>0</v>
      </c>
      <c r="C13" s="95"/>
      <c r="E13" s="16"/>
    </row>
    <row r="14" spans="2:5" ht="17.25" x14ac:dyDescent="0.35">
      <c r="B14" s="94" t="s">
        <v>1</v>
      </c>
      <c r="C14" s="93" t="s">
        <v>2</v>
      </c>
      <c r="E14" s="16"/>
    </row>
    <row r="15" spans="2:5" x14ac:dyDescent="0.3">
      <c r="B15" s="18" t="s">
        <v>3</v>
      </c>
      <c r="C15" s="96" t="s">
        <v>85</v>
      </c>
      <c r="E15" s="16"/>
    </row>
    <row r="16" spans="2:5" x14ac:dyDescent="0.3">
      <c r="B16" s="19" t="s">
        <v>4</v>
      </c>
      <c r="C16" s="97" t="s">
        <v>86</v>
      </c>
      <c r="E16" s="16"/>
    </row>
    <row r="17" spans="2:5" x14ac:dyDescent="0.3">
      <c r="B17" s="19" t="s">
        <v>45</v>
      </c>
      <c r="C17" s="20" t="s">
        <v>87</v>
      </c>
      <c r="E17" s="16"/>
    </row>
    <row r="18" spans="2:5" x14ac:dyDescent="0.3">
      <c r="B18" s="98" t="s">
        <v>88</v>
      </c>
      <c r="C18" s="97" t="s">
        <v>89</v>
      </c>
      <c r="E18" s="16"/>
    </row>
    <row r="19" spans="2:5" x14ac:dyDescent="0.3">
      <c r="B19" s="21" t="s">
        <v>81</v>
      </c>
      <c r="C19" s="97" t="s">
        <v>90</v>
      </c>
      <c r="E19" s="16"/>
    </row>
    <row r="20" spans="2:5" x14ac:dyDescent="0.3">
      <c r="B20" s="22" t="s">
        <v>158</v>
      </c>
      <c r="C20" s="23" t="s">
        <v>220</v>
      </c>
      <c r="E20" s="16"/>
    </row>
    <row r="21" spans="2:5" x14ac:dyDescent="0.3">
      <c r="B21" s="19" t="s">
        <v>48</v>
      </c>
      <c r="C21" s="23" t="s">
        <v>167</v>
      </c>
      <c r="E21" s="16"/>
    </row>
    <row r="22" spans="2:5" x14ac:dyDescent="0.3">
      <c r="B22" s="19" t="s">
        <v>5</v>
      </c>
      <c r="C22" s="20" t="s">
        <v>91</v>
      </c>
      <c r="E22" s="16"/>
    </row>
    <row r="23" spans="2:5" x14ac:dyDescent="0.3">
      <c r="B23" s="19" t="s">
        <v>6</v>
      </c>
      <c r="C23" s="99" t="s">
        <v>92</v>
      </c>
      <c r="E23" s="16"/>
    </row>
    <row r="24" spans="2:5" ht="17.25" thickBot="1" x14ac:dyDescent="0.35">
      <c r="B24" s="24" t="s">
        <v>7</v>
      </c>
      <c r="C24" s="100" t="s">
        <v>93</v>
      </c>
      <c r="E24" s="16"/>
    </row>
    <row r="25" spans="2:5" ht="18" thickBot="1" x14ac:dyDescent="0.4">
      <c r="B25" s="25"/>
      <c r="C25" s="25"/>
      <c r="E25" s="16"/>
    </row>
    <row r="26" spans="2:5" ht="21.75" thickBot="1" x14ac:dyDescent="0.35">
      <c r="B26" s="105" t="s">
        <v>70</v>
      </c>
      <c r="C26" s="26"/>
      <c r="E26" s="16"/>
    </row>
    <row r="27" spans="2:5" x14ac:dyDescent="0.3">
      <c r="B27" s="106" t="s">
        <v>71</v>
      </c>
      <c r="C27" s="27"/>
      <c r="E27" s="16"/>
    </row>
    <row r="28" spans="2:5" x14ac:dyDescent="0.3">
      <c r="B28" s="101" t="s">
        <v>94</v>
      </c>
      <c r="C28" s="28"/>
      <c r="E28" s="16"/>
    </row>
    <row r="29" spans="2:5" x14ac:dyDescent="0.3">
      <c r="B29" s="102" t="s">
        <v>8</v>
      </c>
      <c r="C29" s="28"/>
      <c r="E29" s="16"/>
    </row>
    <row r="30" spans="2:5" x14ac:dyDescent="0.3">
      <c r="B30" s="103" t="s">
        <v>9</v>
      </c>
      <c r="C30" s="28"/>
      <c r="E30" s="16"/>
    </row>
    <row r="31" spans="2:5" ht="21.75" thickBot="1" x14ac:dyDescent="0.35">
      <c r="B31" s="104" t="s">
        <v>95</v>
      </c>
      <c r="C31" s="27"/>
      <c r="E31" s="16"/>
    </row>
    <row r="32" spans="2:5" ht="17.25" thickBot="1" x14ac:dyDescent="0.35">
      <c r="B32" s="29"/>
      <c r="C32" s="26"/>
      <c r="E32" s="16"/>
    </row>
    <row r="33" spans="2:5" ht="18.75" thickBot="1" x14ac:dyDescent="0.35">
      <c r="B33" s="276" t="s">
        <v>98</v>
      </c>
      <c r="C33" s="277"/>
      <c r="E33" s="16"/>
    </row>
    <row r="34" spans="2:5" x14ac:dyDescent="0.3">
      <c r="B34" s="280" t="s">
        <v>96</v>
      </c>
      <c r="C34" s="281"/>
      <c r="E34" s="16"/>
    </row>
    <row r="35" spans="2:5" x14ac:dyDescent="0.3">
      <c r="B35" s="282"/>
      <c r="C35" s="283"/>
      <c r="E35" s="16"/>
    </row>
    <row r="36" spans="2:5" ht="17.25" thickBot="1" x14ac:dyDescent="0.35">
      <c r="B36" s="284"/>
      <c r="C36" s="285"/>
      <c r="E36" s="16"/>
    </row>
    <row r="37" spans="2:5" x14ac:dyDescent="0.3">
      <c r="B37" s="280" t="s">
        <v>97</v>
      </c>
      <c r="C37" s="281"/>
      <c r="E37" s="16"/>
    </row>
    <row r="38" spans="2:5" ht="21" customHeight="1" thickBot="1" x14ac:dyDescent="0.35">
      <c r="B38" s="284"/>
      <c r="C38" s="285"/>
      <c r="E38" s="16"/>
    </row>
    <row r="39" spans="2:5" ht="17.25" customHeight="1" x14ac:dyDescent="0.3">
      <c r="B39" s="272" t="s">
        <v>72</v>
      </c>
      <c r="C39" s="274" t="s">
        <v>73</v>
      </c>
      <c r="E39" s="16"/>
    </row>
    <row r="40" spans="2:5" ht="17.25" thickBot="1" x14ac:dyDescent="0.35">
      <c r="B40" s="273"/>
      <c r="C40" s="275"/>
      <c r="E40" s="16"/>
    </row>
    <row r="41" spans="2:5" x14ac:dyDescent="0.3">
      <c r="B41" s="107" t="s">
        <v>10</v>
      </c>
      <c r="C41" s="111" t="s">
        <v>4</v>
      </c>
      <c r="E41" s="16"/>
    </row>
    <row r="42" spans="2:5" x14ac:dyDescent="0.3">
      <c r="B42" s="108" t="s">
        <v>11</v>
      </c>
      <c r="C42" s="214" t="s">
        <v>45</v>
      </c>
      <c r="E42" s="16"/>
    </row>
    <row r="43" spans="2:5" ht="49.5" x14ac:dyDescent="0.3">
      <c r="B43" s="109" t="s">
        <v>12</v>
      </c>
      <c r="C43" s="112" t="s">
        <v>157</v>
      </c>
      <c r="E43" s="16"/>
    </row>
    <row r="44" spans="2:5" x14ac:dyDescent="0.3">
      <c r="B44" s="109" t="s">
        <v>13</v>
      </c>
      <c r="C44" s="112" t="s">
        <v>81</v>
      </c>
      <c r="E44" s="16"/>
    </row>
    <row r="45" spans="2:5" x14ac:dyDescent="0.3">
      <c r="B45" s="108" t="s">
        <v>193</v>
      </c>
      <c r="C45" s="215" t="s">
        <v>158</v>
      </c>
      <c r="E45" s="16"/>
    </row>
    <row r="46" spans="2:5" x14ac:dyDescent="0.3">
      <c r="B46" s="108" t="s">
        <v>194</v>
      </c>
      <c r="C46" s="219" t="s">
        <v>166</v>
      </c>
      <c r="E46" s="16"/>
    </row>
    <row r="47" spans="2:5" x14ac:dyDescent="0.3">
      <c r="B47" s="108" t="s">
        <v>49</v>
      </c>
      <c r="C47" s="215" t="s">
        <v>48</v>
      </c>
      <c r="E47" s="16"/>
    </row>
    <row r="48" spans="2:5" ht="17.25" thickBot="1" x14ac:dyDescent="0.35">
      <c r="B48" s="110" t="s">
        <v>74</v>
      </c>
      <c r="C48" s="113" t="s">
        <v>5</v>
      </c>
      <c r="E48" s="16"/>
    </row>
    <row r="49" spans="1:5" x14ac:dyDescent="0.3">
      <c r="E49" s="16"/>
    </row>
    <row r="50" spans="1:5" x14ac:dyDescent="0.3">
      <c r="A50" s="16"/>
      <c r="B50" s="16"/>
      <c r="C50" s="16"/>
      <c r="D50" s="16"/>
      <c r="E50" s="16"/>
    </row>
  </sheetData>
  <sheetProtection algorithmName="SHA-512" hashValue="UObXNz8hjF4PsX0WEWzUWg/GgqM8kCxB6KWoNHkJzPlwpHgffGe4n23E9UqM6PtP4ZbNYf/RadmsWWKAukylFg==" saltValue="DqWDhdNK8hRAAgW2fXeRLw==" spinCount="100000" sheet="1" selectLockedCells="1"/>
  <mergeCells count="9">
    <mergeCell ref="B2:C2"/>
    <mergeCell ref="B9:C9"/>
    <mergeCell ref="B39:B40"/>
    <mergeCell ref="C39:C40"/>
    <mergeCell ref="B33:C33"/>
    <mergeCell ref="B11:C11"/>
    <mergeCell ref="B34:C36"/>
    <mergeCell ref="B37:C38"/>
    <mergeCell ref="B10:C10"/>
  </mergeCells>
  <hyperlinks>
    <hyperlink ref="C41" location="'General Info &amp; Test Results'!A1" display="Fill in blue boxes in the &quot;General Info &amp; Test Results&quot; tab." xr:uid="{00000000-0004-0000-0000-000000000000}"/>
    <hyperlink ref="C42" location="'Description of Test Units'!A1" display="Description of Test Units" xr:uid="{00000000-0004-0000-0000-000001000000}"/>
    <hyperlink ref="C45" location="'Active Mode Tests'!A1" display="Active Mode Tests" xr:uid="{00000000-0004-0000-0000-000002000000}"/>
    <hyperlink ref="C48" location="'Report Sign-Off Block'!A1" display="Fill in blue boxes in the &quot;Report Sign-Off Block&quot; tab" xr:uid="{00000000-0004-0000-0000-000003000000}"/>
    <hyperlink ref="C43" location="'Setup &amp; Instrumentation'!A1" display="'Setup &amp; Instrumentation'!A1" xr:uid="{00000000-0004-0000-0000-000004000000}"/>
    <hyperlink ref="C47" location="'Rapid Cycle Stress Test'!A1" display="Rapid Cycle Stress Test" xr:uid="{00000000-0004-0000-0000-000007000000}"/>
    <hyperlink ref="C44" location="Photos!A1" display="Photos" xr:uid="{00000000-0004-0000-0000-000009000000}"/>
    <hyperlink ref="C46" location="'Active Mode Tests'!A1" display="Time to Failure" xr:uid="{3384A1B8-9B18-41E1-84AF-E262262D9704}"/>
    <hyperlink ref="B10:C10" r:id="rId1" display="10 CFR 430 Subpart B Appendix V: Uniform Test Method for Measuring the Energy Consumption of Ceiling Fan Light Kits With Pin-Based Sockets for Fluorescent Lamps" xr:uid="{BE4D8E98-D379-4428-B5E4-D056ECAE0B80}"/>
    <hyperlink ref="B11:C11" r:id="rId2" display="10 CFR 430 Subpart B Appendix V1: Uniform Test Method for Measuring the Energy Consumption of Ceiling Fan Light Kits Packaged With Other Fluorescent Lamps (not Compact Fluorescent Lamps or General Service Fluorescent Lamps), Packaged With Other SSL Lamps (not Integrated LED Lamps), or With Integrated SSL Circuitry" xr:uid="{3A846E2A-79B4-4006-B90B-1DF47CA1F32F}"/>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G25"/>
  <sheetViews>
    <sheetView showGridLines="0" zoomScale="80" zoomScaleNormal="80" workbookViewId="0">
      <selection activeCell="E4" sqref="E4"/>
    </sheetView>
  </sheetViews>
  <sheetFormatPr defaultColWidth="9.140625" defaultRowHeight="16.5" x14ac:dyDescent="0.3"/>
  <cols>
    <col min="1" max="1" width="5.140625" style="1" customWidth="1"/>
    <col min="2" max="2" width="26.85546875" style="1" customWidth="1"/>
    <col min="3" max="3" width="55.140625" style="1" customWidth="1"/>
    <col min="4" max="4" width="9.140625" style="1"/>
    <col min="5" max="5" width="27.85546875" style="1" bestFit="1" customWidth="1"/>
    <col min="6" max="6" width="9.140625" style="1"/>
    <col min="7" max="7" width="3.42578125" style="1" customWidth="1"/>
    <col min="8" max="16384" width="9.140625" style="1"/>
  </cols>
  <sheetData>
    <row r="1" spans="2:7" ht="17.25" thickBot="1" x14ac:dyDescent="0.35">
      <c r="G1" s="9"/>
    </row>
    <row r="2" spans="2:7" ht="18" thickBot="1" x14ac:dyDescent="0.35">
      <c r="B2" s="52" t="s">
        <v>14</v>
      </c>
      <c r="C2" s="53"/>
      <c r="G2" s="9"/>
    </row>
    <row r="3" spans="2:7" x14ac:dyDescent="0.3">
      <c r="B3" s="51" t="s">
        <v>15</v>
      </c>
      <c r="C3" s="71" t="str">
        <f ca="1">MID(CELL("FILENAME",A1),FIND("[",CELL("FILENAME",A1))+1,FIND("]",CELL("FILENAME",A1))-FIND("[",CELL("FILENAME",A1))-1)</f>
        <v>Ceiling Fan Light Kit - v1.2.xlsx</v>
      </c>
      <c r="G3" s="9"/>
    </row>
    <row r="4" spans="2:7" ht="18" x14ac:dyDescent="0.35">
      <c r="B4" s="49" t="s">
        <v>16</v>
      </c>
      <c r="C4" s="42" t="str">
        <f ca="1">MID(CELL("filename",A1), FIND("]", CELL("filename", A1))+ 1, 255)</f>
        <v>Version Control</v>
      </c>
      <c r="E4" s="70" t="s">
        <v>46</v>
      </c>
      <c r="G4" s="9"/>
    </row>
    <row r="5" spans="2:7" x14ac:dyDescent="0.3">
      <c r="B5" s="48" t="s">
        <v>17</v>
      </c>
      <c r="C5" s="82" t="str">
        <f>INDEX(B12:B55,COUNTA(B12:B55),1)</f>
        <v>v1.2</v>
      </c>
      <c r="G5" s="9"/>
    </row>
    <row r="6" spans="2:7" x14ac:dyDescent="0.3">
      <c r="B6" s="48" t="s">
        <v>18</v>
      </c>
      <c r="C6" s="43">
        <f>IF(MAX(B12:C106)=0,"No Revisions Dates Entered",MAX(B12:C106))</f>
        <v>43538</v>
      </c>
      <c r="G6" s="9"/>
    </row>
    <row r="7" spans="2:7" ht="17.25" thickBot="1" x14ac:dyDescent="0.35">
      <c r="B7" s="50" t="s">
        <v>19</v>
      </c>
      <c r="C7" s="44" t="str">
        <f>'General Info &amp; Test Results'!C16</f>
        <v/>
      </c>
      <c r="G7" s="9"/>
    </row>
    <row r="8" spans="2:7" x14ac:dyDescent="0.3">
      <c r="G8" s="9"/>
    </row>
    <row r="9" spans="2:7" ht="17.25" thickBot="1" x14ac:dyDescent="0.35">
      <c r="G9" s="9"/>
    </row>
    <row r="10" spans="2:7" ht="18" thickBot="1" x14ac:dyDescent="0.35">
      <c r="B10" s="310" t="s">
        <v>20</v>
      </c>
      <c r="C10" s="312"/>
      <c r="G10" s="9"/>
    </row>
    <row r="11" spans="2:7" ht="17.25" x14ac:dyDescent="0.35">
      <c r="B11" s="92" t="s">
        <v>21</v>
      </c>
      <c r="C11" s="93" t="s">
        <v>22</v>
      </c>
      <c r="G11" s="9"/>
    </row>
    <row r="12" spans="2:7" x14ac:dyDescent="0.3">
      <c r="B12" s="62" t="s">
        <v>224</v>
      </c>
      <c r="C12" s="63">
        <v>43472</v>
      </c>
      <c r="G12" s="9"/>
    </row>
    <row r="13" spans="2:7" x14ac:dyDescent="0.3">
      <c r="B13" s="83" t="s">
        <v>225</v>
      </c>
      <c r="C13" s="65">
        <v>43496</v>
      </c>
      <c r="G13" s="9"/>
    </row>
    <row r="14" spans="2:7" x14ac:dyDescent="0.3">
      <c r="B14" s="64" t="s">
        <v>226</v>
      </c>
      <c r="C14" s="65">
        <v>43538</v>
      </c>
      <c r="G14" s="9"/>
    </row>
    <row r="15" spans="2:7" x14ac:dyDescent="0.3">
      <c r="B15" s="64"/>
      <c r="C15" s="65"/>
      <c r="G15" s="9"/>
    </row>
    <row r="16" spans="2:7" x14ac:dyDescent="0.3">
      <c r="B16" s="64"/>
      <c r="C16" s="65"/>
      <c r="G16" s="9"/>
    </row>
    <row r="17" spans="1:7" x14ac:dyDescent="0.3">
      <c r="B17" s="64"/>
      <c r="C17" s="65"/>
      <c r="G17" s="9"/>
    </row>
    <row r="18" spans="1:7" x14ac:dyDescent="0.3">
      <c r="B18" s="64"/>
      <c r="C18" s="65"/>
      <c r="G18" s="9"/>
    </row>
    <row r="19" spans="1:7" x14ac:dyDescent="0.3">
      <c r="B19" s="64"/>
      <c r="C19" s="65"/>
      <c r="G19" s="9"/>
    </row>
    <row r="20" spans="1:7" x14ac:dyDescent="0.3">
      <c r="B20" s="64"/>
      <c r="C20" s="65"/>
      <c r="G20" s="9"/>
    </row>
    <row r="21" spans="1:7" x14ac:dyDescent="0.3">
      <c r="B21" s="64"/>
      <c r="C21" s="65"/>
      <c r="G21" s="9"/>
    </row>
    <row r="22" spans="1:7" x14ac:dyDescent="0.3">
      <c r="B22" s="66"/>
      <c r="C22" s="65"/>
      <c r="G22" s="9"/>
    </row>
    <row r="23" spans="1:7" ht="17.25" thickBot="1" x14ac:dyDescent="0.35">
      <c r="B23" s="67"/>
      <c r="C23" s="68"/>
      <c r="G23" s="9"/>
    </row>
    <row r="24" spans="1:7" x14ac:dyDescent="0.3">
      <c r="G24" s="9"/>
    </row>
    <row r="25" spans="1:7" x14ac:dyDescent="0.3">
      <c r="A25" s="9"/>
      <c r="B25" s="9"/>
      <c r="C25" s="9"/>
      <c r="D25" s="9"/>
      <c r="E25" s="9"/>
      <c r="F25" s="9"/>
      <c r="G25" s="9"/>
    </row>
  </sheetData>
  <sheetProtection algorithmName="SHA-512" hashValue="v8MW78eVu0U/cqEtmbXtauTwY3q7P3g+HOG+cr5e4c5WibUFqdkugf45xcQhhRkyeGLJ4MrfmtR1jyQr4AYlAA==" saltValue="5qXxGori9Ii2gj8nQTjsFA==" spinCount="100000" sheet="1" selectLockedCells="1"/>
  <mergeCells count="1">
    <mergeCell ref="B10:C10"/>
  </mergeCells>
  <hyperlinks>
    <hyperlink ref="E4" location="Instructions!A1" display="Back to Instructions Tab" xr:uid="{00000000-0004-0000-0B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Q59"/>
  <sheetViews>
    <sheetView showGridLines="0" showZeros="0" zoomScale="80" zoomScaleNormal="80" workbookViewId="0">
      <selection activeCell="C20" sqref="C20"/>
    </sheetView>
  </sheetViews>
  <sheetFormatPr defaultColWidth="9.140625" defaultRowHeight="16.5" x14ac:dyDescent="0.3"/>
  <cols>
    <col min="1" max="1" width="4.7109375" style="1" customWidth="1"/>
    <col min="2" max="2" width="66.28515625" style="1" customWidth="1"/>
    <col min="3" max="3" width="40.85546875" style="1" customWidth="1"/>
    <col min="4" max="4" width="5.28515625" style="1" customWidth="1"/>
    <col min="5" max="6" width="28" style="1" customWidth="1"/>
    <col min="7" max="7" width="22.5703125" style="1" customWidth="1"/>
    <col min="8" max="8" width="19.28515625" style="1" customWidth="1"/>
    <col min="9" max="10" width="21" style="1" customWidth="1"/>
    <col min="11" max="11" width="19.140625" style="1" customWidth="1"/>
    <col min="12" max="12" width="5.28515625" style="1" customWidth="1"/>
    <col min="13" max="15" width="23" style="1" customWidth="1"/>
    <col min="16" max="16" width="3.5703125" style="1" customWidth="1"/>
    <col min="17" max="17" width="2.5703125" style="1" customWidth="1"/>
    <col min="18" max="18" width="20.42578125" style="1" customWidth="1"/>
    <col min="19" max="19" width="16.7109375" style="1" customWidth="1"/>
    <col min="20" max="20" width="17.28515625" style="1" customWidth="1"/>
    <col min="21" max="22" width="16" style="1" customWidth="1"/>
    <col min="23" max="16384" width="9.140625" style="1"/>
  </cols>
  <sheetData>
    <row r="1" spans="2:17" ht="17.25" thickBot="1" x14ac:dyDescent="0.35">
      <c r="Q1" s="9"/>
    </row>
    <row r="2" spans="2:17" ht="18" thickBot="1" x14ac:dyDescent="0.35">
      <c r="B2" s="52" t="s">
        <v>14</v>
      </c>
      <c r="C2" s="53"/>
      <c r="Q2" s="9"/>
    </row>
    <row r="3" spans="2:17" x14ac:dyDescent="0.3">
      <c r="B3" s="60" t="str">
        <f>'Version Control'!B3</f>
        <v>File Name:</v>
      </c>
      <c r="C3" s="71" t="str">
        <f ca="1">'Version Control'!C3</f>
        <v>Ceiling Fan Light Kit - v1.2.xlsx</v>
      </c>
      <c r="Q3" s="9"/>
    </row>
    <row r="4" spans="2:17" x14ac:dyDescent="0.3">
      <c r="B4" s="49" t="str">
        <f>'Version Control'!B4</f>
        <v>Tab Name:</v>
      </c>
      <c r="C4" s="42" t="str">
        <f ca="1">MID(CELL("filename",G6), FIND("]", CELL("filename", G6))+ 1, 255)</f>
        <v>General Info &amp; Test Results</v>
      </c>
      <c r="Q4" s="9"/>
    </row>
    <row r="5" spans="2:17" ht="18" x14ac:dyDescent="0.35">
      <c r="B5" s="48" t="str">
        <f>'Version Control'!B5</f>
        <v>Version Number:</v>
      </c>
      <c r="C5" s="82" t="str">
        <f>'Version Control'!C5</f>
        <v>v1.2</v>
      </c>
      <c r="E5" s="70" t="s">
        <v>46</v>
      </c>
      <c r="F5" s="226"/>
      <c r="H5" s="161"/>
      <c r="Q5" s="9"/>
    </row>
    <row r="6" spans="2:17" x14ac:dyDescent="0.3">
      <c r="B6" s="48" t="str">
        <f>'Version Control'!B6</f>
        <v xml:space="preserve">Latest Revision Date: </v>
      </c>
      <c r="C6" s="43">
        <f>'Version Control'!C6</f>
        <v>43538</v>
      </c>
      <c r="Q6" s="9"/>
    </row>
    <row r="7" spans="2:17" ht="17.25" thickBot="1" x14ac:dyDescent="0.35">
      <c r="B7" s="50" t="str">
        <f>'Version Control'!B7</f>
        <v xml:space="preserve">Test Completion Date: </v>
      </c>
      <c r="C7" s="44" t="str">
        <f>'Version Control'!C7</f>
        <v/>
      </c>
      <c r="Q7" s="9"/>
    </row>
    <row r="8" spans="2:17" x14ac:dyDescent="0.3">
      <c r="Q8" s="9"/>
    </row>
    <row r="9" spans="2:17" ht="17.25" thickBot="1" x14ac:dyDescent="0.35">
      <c r="Q9" s="9"/>
    </row>
    <row r="10" spans="2:17" ht="39" customHeight="1" thickBot="1" x14ac:dyDescent="0.35">
      <c r="B10" s="78" t="s">
        <v>105</v>
      </c>
      <c r="C10" s="79"/>
      <c r="E10" s="327" t="s">
        <v>180</v>
      </c>
      <c r="F10" s="328"/>
      <c r="G10" s="328"/>
      <c r="H10" s="328"/>
      <c r="I10" s="328"/>
      <c r="J10" s="328"/>
      <c r="K10" s="329"/>
      <c r="L10" s="190"/>
      <c r="M10" s="315" t="s">
        <v>206</v>
      </c>
      <c r="N10" s="316"/>
      <c r="O10" s="317"/>
      <c r="Q10" s="9"/>
    </row>
    <row r="11" spans="2:17" ht="17.25" customHeight="1" x14ac:dyDescent="0.3">
      <c r="B11" s="80" t="s">
        <v>27</v>
      </c>
      <c r="C11" s="122" t="s">
        <v>28</v>
      </c>
      <c r="E11" s="307" t="s">
        <v>202</v>
      </c>
      <c r="F11" s="313" t="s">
        <v>203</v>
      </c>
      <c r="G11" s="323" t="s">
        <v>114</v>
      </c>
      <c r="H11" s="313" t="s">
        <v>188</v>
      </c>
      <c r="I11" s="325" t="s">
        <v>204</v>
      </c>
      <c r="J11" s="325"/>
      <c r="K11" s="318" t="s">
        <v>205</v>
      </c>
      <c r="L11" s="191"/>
      <c r="M11" s="307" t="s">
        <v>202</v>
      </c>
      <c r="N11" s="313" t="s">
        <v>203</v>
      </c>
      <c r="O11" s="318" t="s">
        <v>207</v>
      </c>
      <c r="Q11" s="9"/>
    </row>
    <row r="12" spans="2:17" ht="41.45" customHeight="1" thickBot="1" x14ac:dyDescent="0.35">
      <c r="B12" s="81" t="s">
        <v>29</v>
      </c>
      <c r="C12" s="123" t="s">
        <v>30</v>
      </c>
      <c r="E12" s="308"/>
      <c r="F12" s="314"/>
      <c r="G12" s="324"/>
      <c r="H12" s="314"/>
      <c r="I12" s="326"/>
      <c r="J12" s="326"/>
      <c r="K12" s="319"/>
      <c r="L12" s="191"/>
      <c r="M12" s="308"/>
      <c r="N12" s="314"/>
      <c r="O12" s="319"/>
      <c r="Q12" s="9"/>
    </row>
    <row r="13" spans="2:17" ht="17.25" customHeight="1" thickBot="1" x14ac:dyDescent="0.35">
      <c r="E13" s="308"/>
      <c r="F13" s="314"/>
      <c r="G13" s="303" t="s">
        <v>51</v>
      </c>
      <c r="H13" s="303" t="s">
        <v>51</v>
      </c>
      <c r="I13" s="303" t="s">
        <v>47</v>
      </c>
      <c r="J13" s="305" t="s">
        <v>156</v>
      </c>
      <c r="K13" s="321" t="s">
        <v>115</v>
      </c>
      <c r="L13" s="192"/>
      <c r="M13" s="308"/>
      <c r="N13" s="314"/>
      <c r="O13" s="321" t="s">
        <v>147</v>
      </c>
      <c r="Q13" s="9"/>
    </row>
    <row r="14" spans="2:17" ht="47.45" customHeight="1" thickBot="1" x14ac:dyDescent="0.35">
      <c r="B14" s="52" t="s">
        <v>106</v>
      </c>
      <c r="C14" s="75"/>
      <c r="E14" s="309"/>
      <c r="F14" s="320"/>
      <c r="G14" s="304"/>
      <c r="H14" s="304"/>
      <c r="I14" s="304"/>
      <c r="J14" s="306"/>
      <c r="K14" s="322"/>
      <c r="L14" s="192"/>
      <c r="M14" s="309"/>
      <c r="N14" s="320"/>
      <c r="O14" s="322"/>
      <c r="Q14" s="9"/>
    </row>
    <row r="15" spans="2:17" x14ac:dyDescent="0.3">
      <c r="B15" s="31" t="s">
        <v>38</v>
      </c>
      <c r="C15" s="200" t="str">
        <f>IF(MIN('Active Mode Tests'!AG13:AG43,'Rapid Cycle Stress Test'!V13:V18)=0,"",MIN('Active Mode Tests'!AG13:AG43,'Rapid Cycle Stress Test'!V13:V18))</f>
        <v/>
      </c>
      <c r="E15" s="124">
        <f xml:space="preserve"> 'Description of Test Units'!C12</f>
        <v>0</v>
      </c>
      <c r="F15" s="124">
        <f>'Description of Test Units'!E12</f>
        <v>0</v>
      </c>
      <c r="G15" s="11" t="str">
        <f>IF('Description of Test Units'!$C12="","",'Active Mode Tests'!W13)</f>
        <v/>
      </c>
      <c r="H15" s="11" t="str">
        <f>IF('Description of Test Units'!$C12="","",'Active Mode Tests'!Z13)</f>
        <v/>
      </c>
      <c r="I15" s="266" t="str">
        <f>IF('Description of Test Units'!$C12="","",'Active Mode Tests'!AB13)</f>
        <v/>
      </c>
      <c r="J15" s="266" t="str">
        <f>IF('Description of Test Units'!$C12="","",'Active Mode Tests'!AD13)</f>
        <v/>
      </c>
      <c r="K15" s="267" t="str">
        <f>IF('Description of Test Units'!$C12="","",'Active Mode Tests'!AF13)</f>
        <v/>
      </c>
      <c r="L15" s="193"/>
      <c r="M15" s="124">
        <f>'Description of Test Units'!C50</f>
        <v>0</v>
      </c>
      <c r="N15" s="124">
        <f>'Description of Test Units'!E50</f>
        <v>0</v>
      </c>
      <c r="O15" s="213" t="str">
        <f>IF('Description of Test Units'!$C50="","",'Rapid Cycle Stress Test'!T13)</f>
        <v/>
      </c>
      <c r="Q15" s="9"/>
    </row>
    <row r="16" spans="2:17" ht="17.25" thickBot="1" x14ac:dyDescent="0.35">
      <c r="B16" s="77" t="s">
        <v>39</v>
      </c>
      <c r="C16" s="200" t="str">
        <f>IF(MAX('Active Mode Tests'!AG13:AG43,'Rapid Cycle Stress Test'!V13:V18)=0,"",MAX('Active Mode Tests'!AG13:AG43,'Rapid Cycle Stress Test'!V13:V18))</f>
        <v/>
      </c>
      <c r="E16" s="124">
        <f xml:space="preserve"> 'Description of Test Units'!C13</f>
        <v>0</v>
      </c>
      <c r="F16" s="124">
        <f>'Description of Test Units'!E13</f>
        <v>0</v>
      </c>
      <c r="G16" s="11" t="str">
        <f>IF('Description of Test Units'!$C13="","",'Active Mode Tests'!W14)</f>
        <v/>
      </c>
      <c r="H16" s="11" t="str">
        <f>IF('Description of Test Units'!$C13="","",'Active Mode Tests'!Z14)</f>
        <v/>
      </c>
      <c r="I16" s="266" t="str">
        <f>IF('Description of Test Units'!$C13="","",'Active Mode Tests'!AB14)</f>
        <v/>
      </c>
      <c r="J16" s="266" t="str">
        <f>IF('Description of Test Units'!$C13="","",'Active Mode Tests'!AD14)</f>
        <v/>
      </c>
      <c r="K16" s="267" t="str">
        <f>IF('Description of Test Units'!$C13="","",'Active Mode Tests'!AF14)</f>
        <v/>
      </c>
      <c r="L16" s="193"/>
      <c r="M16" s="124">
        <f>'Description of Test Units'!C51</f>
        <v>0</v>
      </c>
      <c r="N16" s="124">
        <f>'Description of Test Units'!E51</f>
        <v>0</v>
      </c>
      <c r="O16" s="213" t="str">
        <f>IF('Description of Test Units'!$C51="","",'Rapid Cycle Stress Test'!T14)</f>
        <v/>
      </c>
      <c r="Q16" s="9"/>
    </row>
    <row r="17" spans="2:17" ht="17.25" thickBot="1" x14ac:dyDescent="0.35">
      <c r="E17" s="124">
        <f xml:space="preserve"> 'Description of Test Units'!C14</f>
        <v>0</v>
      </c>
      <c r="F17" s="124">
        <f>'Description of Test Units'!E14</f>
        <v>0</v>
      </c>
      <c r="G17" s="11" t="str">
        <f>IF('Description of Test Units'!$C14="","",'Active Mode Tests'!W15)</f>
        <v/>
      </c>
      <c r="H17" s="11" t="str">
        <f>IF('Description of Test Units'!$C14="","",'Active Mode Tests'!Z15)</f>
        <v/>
      </c>
      <c r="I17" s="266" t="str">
        <f>IF('Description of Test Units'!$C14="","",'Active Mode Tests'!AB15)</f>
        <v/>
      </c>
      <c r="J17" s="266" t="str">
        <f>IF('Description of Test Units'!$C14="","",'Active Mode Tests'!AD15)</f>
        <v/>
      </c>
      <c r="K17" s="267" t="str">
        <f>IF('Description of Test Units'!$C14="","",'Active Mode Tests'!AF15)</f>
        <v/>
      </c>
      <c r="L17" s="193"/>
      <c r="M17" s="124">
        <f>'Description of Test Units'!C52</f>
        <v>0</v>
      </c>
      <c r="N17" s="124">
        <f>'Description of Test Units'!E52</f>
        <v>0</v>
      </c>
      <c r="O17" s="213" t="str">
        <f>IF('Description of Test Units'!$C52="","",'Rapid Cycle Stress Test'!T15)</f>
        <v/>
      </c>
      <c r="Q17" s="9"/>
    </row>
    <row r="18" spans="2:17" ht="18" thickBot="1" x14ac:dyDescent="0.35">
      <c r="B18" s="52" t="s">
        <v>195</v>
      </c>
      <c r="C18" s="75"/>
      <c r="E18" s="124">
        <f xml:space="preserve"> 'Description of Test Units'!C15</f>
        <v>0</v>
      </c>
      <c r="F18" s="124">
        <f>'Description of Test Units'!E15</f>
        <v>0</v>
      </c>
      <c r="G18" s="11" t="str">
        <f>IF('Description of Test Units'!$C15="","",'Active Mode Tests'!W16)</f>
        <v/>
      </c>
      <c r="H18" s="11" t="str">
        <f>IF('Description of Test Units'!$C15="","",'Active Mode Tests'!Z16)</f>
        <v/>
      </c>
      <c r="I18" s="266" t="str">
        <f>IF('Description of Test Units'!$C15="","",'Active Mode Tests'!AB16)</f>
        <v/>
      </c>
      <c r="J18" s="266" t="str">
        <f>IF('Description of Test Units'!$C15="","",'Active Mode Tests'!AD16)</f>
        <v/>
      </c>
      <c r="K18" s="267" t="str">
        <f>IF('Description of Test Units'!$C15="","",'Active Mode Tests'!AF16)</f>
        <v/>
      </c>
      <c r="L18" s="193"/>
      <c r="M18" s="124">
        <f>'Description of Test Units'!C53</f>
        <v>0</v>
      </c>
      <c r="N18" s="124">
        <f>'Description of Test Units'!E53</f>
        <v>0</v>
      </c>
      <c r="O18" s="213" t="str">
        <f>IF('Description of Test Units'!$C53="","",'Rapid Cycle Stress Test'!T16)</f>
        <v/>
      </c>
      <c r="Q18" s="9"/>
    </row>
    <row r="19" spans="2:17" x14ac:dyDescent="0.3">
      <c r="B19" s="30" t="s">
        <v>197</v>
      </c>
      <c r="C19" s="132"/>
      <c r="E19" s="124">
        <f xml:space="preserve"> 'Description of Test Units'!C16</f>
        <v>0</v>
      </c>
      <c r="F19" s="124">
        <f>'Description of Test Units'!E16</f>
        <v>0</v>
      </c>
      <c r="G19" s="11" t="str">
        <f>IF('Description of Test Units'!$C16="","",'Active Mode Tests'!W17)</f>
        <v/>
      </c>
      <c r="H19" s="11" t="str">
        <f>IF('Description of Test Units'!$C16="","",'Active Mode Tests'!Z17)</f>
        <v/>
      </c>
      <c r="I19" s="266" t="str">
        <f>IF('Description of Test Units'!$C16="","",'Active Mode Tests'!AB17)</f>
        <v/>
      </c>
      <c r="J19" s="266" t="str">
        <f>IF('Description of Test Units'!$C16="","",'Active Mode Tests'!AD17)</f>
        <v/>
      </c>
      <c r="K19" s="267" t="str">
        <f>IF('Description of Test Units'!$C16="","",'Active Mode Tests'!AF17)</f>
        <v/>
      </c>
      <c r="L19" s="193"/>
      <c r="M19" s="124">
        <f>'Description of Test Units'!C54</f>
        <v>0</v>
      </c>
      <c r="N19" s="124">
        <f>'Description of Test Units'!E54</f>
        <v>0</v>
      </c>
      <c r="O19" s="213" t="str">
        <f>IF('Description of Test Units'!$C54="","",'Rapid Cycle Stress Test'!T17)</f>
        <v/>
      </c>
      <c r="Q19" s="9"/>
    </row>
    <row r="20" spans="2:17" x14ac:dyDescent="0.3">
      <c r="B20" s="31" t="s">
        <v>198</v>
      </c>
      <c r="C20" s="132"/>
      <c r="E20" s="124">
        <f xml:space="preserve"> 'Description of Test Units'!C17</f>
        <v>0</v>
      </c>
      <c r="F20" s="124">
        <f>'Description of Test Units'!E17</f>
        <v>0</v>
      </c>
      <c r="G20" s="11" t="str">
        <f>IF('Description of Test Units'!$C17="","",'Active Mode Tests'!W18)</f>
        <v/>
      </c>
      <c r="H20" s="11" t="str">
        <f>IF('Description of Test Units'!$C17="","",'Active Mode Tests'!Z18)</f>
        <v/>
      </c>
      <c r="I20" s="266" t="str">
        <f>IF('Description of Test Units'!$C17="","",'Active Mode Tests'!AB18)</f>
        <v/>
      </c>
      <c r="J20" s="266" t="str">
        <f>IF('Description of Test Units'!$C17="","",'Active Mode Tests'!AD18)</f>
        <v/>
      </c>
      <c r="K20" s="267" t="str">
        <f>IF('Description of Test Units'!$C17="","",'Active Mode Tests'!AF18)</f>
        <v/>
      </c>
      <c r="L20" s="193"/>
      <c r="M20" s="124">
        <f>'Description of Test Units'!C55</f>
        <v>0</v>
      </c>
      <c r="N20" s="124">
        <f>'Description of Test Units'!E55</f>
        <v>0</v>
      </c>
      <c r="O20" s="213" t="str">
        <f>IF('Description of Test Units'!$C55="","",'Rapid Cycle Stress Test'!T18)</f>
        <v/>
      </c>
      <c r="Q20" s="9"/>
    </row>
    <row r="21" spans="2:17" x14ac:dyDescent="0.3">
      <c r="B21" s="30" t="s">
        <v>199</v>
      </c>
      <c r="C21" s="132"/>
      <c r="E21" s="124">
        <f xml:space="preserve"> 'Description of Test Units'!C18</f>
        <v>0</v>
      </c>
      <c r="F21" s="124">
        <f>'Description of Test Units'!E18</f>
        <v>0</v>
      </c>
      <c r="G21" s="11" t="str">
        <f>IF('Description of Test Units'!$C18="","",'Active Mode Tests'!W19)</f>
        <v/>
      </c>
      <c r="H21" s="11" t="str">
        <f>IF('Description of Test Units'!$C18="","",'Active Mode Tests'!Z19)</f>
        <v/>
      </c>
      <c r="I21" s="266" t="str">
        <f>IF('Description of Test Units'!$C18="","",'Active Mode Tests'!AB19)</f>
        <v/>
      </c>
      <c r="J21" s="266" t="str">
        <f>IF('Description of Test Units'!$C18="","",'Active Mode Tests'!AD19)</f>
        <v/>
      </c>
      <c r="K21" s="267" t="str">
        <f>IF('Description of Test Units'!$C18="","",'Active Mode Tests'!AF19)</f>
        <v/>
      </c>
      <c r="L21" s="193"/>
      <c r="M21" s="193"/>
      <c r="N21" s="193"/>
      <c r="O21" s="193"/>
      <c r="Q21" s="9"/>
    </row>
    <row r="22" spans="2:17" x14ac:dyDescent="0.3">
      <c r="B22" s="235" t="s">
        <v>200</v>
      </c>
      <c r="C22" s="236"/>
      <c r="E22" s="124">
        <f xml:space="preserve"> 'Description of Test Units'!C19</f>
        <v>0</v>
      </c>
      <c r="F22" s="124">
        <f>'Description of Test Units'!E19</f>
        <v>0</v>
      </c>
      <c r="G22" s="11" t="str">
        <f>IF('Description of Test Units'!$C19="","",'Active Mode Tests'!W20)</f>
        <v/>
      </c>
      <c r="H22" s="11" t="str">
        <f>IF('Description of Test Units'!$C19="","",'Active Mode Tests'!Z20)</f>
        <v/>
      </c>
      <c r="I22" s="266" t="str">
        <f>IF('Description of Test Units'!$C19="","",'Active Mode Tests'!AB20)</f>
        <v/>
      </c>
      <c r="J22" s="266" t="str">
        <f>IF('Description of Test Units'!$C19="","",'Active Mode Tests'!AD20)</f>
        <v/>
      </c>
      <c r="K22" s="267" t="str">
        <f>IF('Description of Test Units'!$C19="","",'Active Mode Tests'!AF20)</f>
        <v/>
      </c>
      <c r="L22" s="193"/>
      <c r="M22" s="193"/>
      <c r="N22" s="193"/>
      <c r="O22" s="193"/>
      <c r="Q22" s="9"/>
    </row>
    <row r="23" spans="2:17" x14ac:dyDescent="0.3">
      <c r="B23" s="235" t="s">
        <v>190</v>
      </c>
      <c r="C23" s="236" t="s">
        <v>189</v>
      </c>
      <c r="E23" s="124">
        <f xml:space="preserve"> 'Description of Test Units'!C20</f>
        <v>0</v>
      </c>
      <c r="F23" s="124">
        <f>'Description of Test Units'!E20</f>
        <v>0</v>
      </c>
      <c r="G23" s="11" t="str">
        <f>IF('Description of Test Units'!$C20="","",'Active Mode Tests'!W21)</f>
        <v/>
      </c>
      <c r="H23" s="11" t="str">
        <f>IF('Description of Test Units'!$C20="","",'Active Mode Tests'!Z21)</f>
        <v/>
      </c>
      <c r="I23" s="266" t="str">
        <f>IF('Description of Test Units'!$C20="","",'Active Mode Tests'!AB21)</f>
        <v/>
      </c>
      <c r="J23" s="266" t="str">
        <f>IF('Description of Test Units'!$C20="","",'Active Mode Tests'!AD21)</f>
        <v/>
      </c>
      <c r="K23" s="267" t="str">
        <f>IF('Description of Test Units'!$C20="","",'Active Mode Tests'!AF21)</f>
        <v/>
      </c>
      <c r="L23" s="193"/>
      <c r="M23" s="193"/>
      <c r="N23" s="193"/>
      <c r="O23" s="193"/>
      <c r="Q23" s="9"/>
    </row>
    <row r="24" spans="2:17" x14ac:dyDescent="0.3">
      <c r="B24" s="235" t="s">
        <v>191</v>
      </c>
      <c r="C24" s="236"/>
      <c r="E24" s="124">
        <f xml:space="preserve"> 'Description of Test Units'!C21</f>
        <v>0</v>
      </c>
      <c r="F24" s="124">
        <f>'Description of Test Units'!E21</f>
        <v>0</v>
      </c>
      <c r="G24" s="11" t="str">
        <f>IF('Description of Test Units'!$C21="","",'Active Mode Tests'!W22)</f>
        <v/>
      </c>
      <c r="H24" s="11" t="str">
        <f>IF('Description of Test Units'!$C21="","",'Active Mode Tests'!Z22)</f>
        <v/>
      </c>
      <c r="I24" s="266" t="str">
        <f>IF('Description of Test Units'!$C21="","",'Active Mode Tests'!AB22)</f>
        <v/>
      </c>
      <c r="J24" s="266" t="str">
        <f>IF('Description of Test Units'!$C21="","",'Active Mode Tests'!AD22)</f>
        <v/>
      </c>
      <c r="K24" s="267" t="str">
        <f>IF('Description of Test Units'!$C21="","",'Active Mode Tests'!AF22)</f>
        <v/>
      </c>
      <c r="L24" s="193"/>
      <c r="M24" s="193"/>
      <c r="N24" s="193"/>
      <c r="O24" s="193"/>
      <c r="Q24" s="9"/>
    </row>
    <row r="25" spans="2:17" x14ac:dyDescent="0.3">
      <c r="B25" s="235" t="s">
        <v>192</v>
      </c>
      <c r="C25" s="236"/>
      <c r="E25" s="124">
        <f xml:space="preserve"> 'Description of Test Units'!C22</f>
        <v>0</v>
      </c>
      <c r="F25" s="124">
        <f>'Description of Test Units'!E22</f>
        <v>0</v>
      </c>
      <c r="G25" s="11" t="str">
        <f>IF('Description of Test Units'!$C22="","",'Active Mode Tests'!W23)</f>
        <v/>
      </c>
      <c r="H25" s="11" t="str">
        <f>IF('Description of Test Units'!$C22="","",'Active Mode Tests'!Z23)</f>
        <v/>
      </c>
      <c r="I25" s="266" t="str">
        <f>IF('Description of Test Units'!$C22="","",'Active Mode Tests'!AB23)</f>
        <v/>
      </c>
      <c r="J25" s="266" t="str">
        <f>IF('Description of Test Units'!$C22="","",'Active Mode Tests'!AD23)</f>
        <v/>
      </c>
      <c r="K25" s="267" t="str">
        <f>IF('Description of Test Units'!$C22="","",'Active Mode Tests'!AF23)</f>
        <v/>
      </c>
      <c r="L25" s="193"/>
      <c r="M25" s="193"/>
      <c r="N25" s="193"/>
      <c r="O25" s="193"/>
      <c r="Q25" s="9"/>
    </row>
    <row r="26" spans="2:17" x14ac:dyDescent="0.3">
      <c r="B26" s="235" t="s">
        <v>196</v>
      </c>
      <c r="C26" s="236"/>
      <c r="E26" s="124">
        <f xml:space="preserve"> 'Description of Test Units'!C23</f>
        <v>0</v>
      </c>
      <c r="F26" s="124">
        <f>'Description of Test Units'!E23</f>
        <v>0</v>
      </c>
      <c r="G26" s="11" t="str">
        <f>IF('Description of Test Units'!$C23="","",'Active Mode Tests'!W24)</f>
        <v/>
      </c>
      <c r="H26" s="11" t="str">
        <f>IF('Description of Test Units'!$C23="","",'Active Mode Tests'!Z24)</f>
        <v/>
      </c>
      <c r="I26" s="266" t="str">
        <f>IF('Description of Test Units'!$C23="","",'Active Mode Tests'!AB24)</f>
        <v/>
      </c>
      <c r="J26" s="266" t="str">
        <f>IF('Description of Test Units'!$C23="","",'Active Mode Tests'!AD24)</f>
        <v/>
      </c>
      <c r="K26" s="267" t="str">
        <f>IF('Description of Test Units'!$C23="","",'Active Mode Tests'!AF24)</f>
        <v/>
      </c>
      <c r="L26" s="193"/>
      <c r="M26" s="193"/>
      <c r="N26" s="193"/>
      <c r="O26" s="193"/>
      <c r="Q26" s="9"/>
    </row>
    <row r="27" spans="2:17" ht="17.25" thickBot="1" x14ac:dyDescent="0.35">
      <c r="B27" s="77" t="s">
        <v>201</v>
      </c>
      <c r="C27" s="150"/>
      <c r="E27" s="124">
        <f xml:space="preserve"> 'Description of Test Units'!C24</f>
        <v>0</v>
      </c>
      <c r="F27" s="124">
        <f>'Description of Test Units'!E24</f>
        <v>0</v>
      </c>
      <c r="G27" s="11" t="str">
        <f>IF('Description of Test Units'!$C24="","",'Active Mode Tests'!W25)</f>
        <v/>
      </c>
      <c r="H27" s="11" t="str">
        <f>IF('Description of Test Units'!$C24="","",'Active Mode Tests'!Z25)</f>
        <v/>
      </c>
      <c r="I27" s="266" t="str">
        <f>IF('Description of Test Units'!$C24="","",'Active Mode Tests'!AB25)</f>
        <v/>
      </c>
      <c r="J27" s="266" t="str">
        <f>IF('Description of Test Units'!$C24="","",'Active Mode Tests'!AD25)</f>
        <v/>
      </c>
      <c r="K27" s="267" t="str">
        <f>IF('Description of Test Units'!$C24="","",'Active Mode Tests'!AF25)</f>
        <v/>
      </c>
      <c r="L27" s="193"/>
      <c r="M27" s="193"/>
      <c r="N27" s="193"/>
      <c r="O27" s="193"/>
      <c r="Q27" s="9"/>
    </row>
    <row r="28" spans="2:17" x14ac:dyDescent="0.3">
      <c r="E28" s="124">
        <f xml:space="preserve"> 'Description of Test Units'!C25</f>
        <v>0</v>
      </c>
      <c r="F28" s="124">
        <f>'Description of Test Units'!E25</f>
        <v>0</v>
      </c>
      <c r="G28" s="11" t="str">
        <f>IF('Description of Test Units'!$C25="","",'Active Mode Tests'!W26)</f>
        <v/>
      </c>
      <c r="H28" s="11" t="str">
        <f>IF('Description of Test Units'!$C25="","",'Active Mode Tests'!Z26)</f>
        <v/>
      </c>
      <c r="I28" s="266" t="str">
        <f>IF('Description of Test Units'!$C25="","",'Active Mode Tests'!AB26)</f>
        <v/>
      </c>
      <c r="J28" s="266" t="str">
        <f>IF('Description of Test Units'!$C25="","",'Active Mode Tests'!AD26)</f>
        <v/>
      </c>
      <c r="K28" s="267" t="str">
        <f>IF('Description of Test Units'!$C25="","",'Active Mode Tests'!AF26)</f>
        <v/>
      </c>
      <c r="L28" s="193"/>
      <c r="M28" s="193"/>
      <c r="N28" s="193"/>
      <c r="O28" s="193"/>
      <c r="Q28" s="9"/>
    </row>
    <row r="29" spans="2:17" x14ac:dyDescent="0.3">
      <c r="E29" s="124">
        <f xml:space="preserve"> 'Description of Test Units'!C26</f>
        <v>0</v>
      </c>
      <c r="F29" s="124">
        <f>'Description of Test Units'!E26</f>
        <v>0</v>
      </c>
      <c r="G29" s="11" t="str">
        <f>IF('Description of Test Units'!$C26="","",'Active Mode Tests'!W27)</f>
        <v/>
      </c>
      <c r="H29" s="11" t="str">
        <f>IF('Description of Test Units'!$C26="","",'Active Mode Tests'!Z27)</f>
        <v/>
      </c>
      <c r="I29" s="266" t="str">
        <f>IF('Description of Test Units'!$C26="","",'Active Mode Tests'!AB27)</f>
        <v/>
      </c>
      <c r="J29" s="266" t="str">
        <f>IF('Description of Test Units'!$C26="","",'Active Mode Tests'!AD27)</f>
        <v/>
      </c>
      <c r="K29" s="267" t="str">
        <f>IF('Description of Test Units'!$C26="","",'Active Mode Tests'!AF27)</f>
        <v/>
      </c>
      <c r="L29" s="193"/>
      <c r="M29" s="193"/>
      <c r="N29" s="193"/>
      <c r="O29" s="193"/>
      <c r="Q29" s="9"/>
    </row>
    <row r="30" spans="2:17" x14ac:dyDescent="0.3">
      <c r="E30" s="124">
        <f xml:space="preserve"> 'Description of Test Units'!C27</f>
        <v>0</v>
      </c>
      <c r="F30" s="124">
        <f>'Description of Test Units'!E27</f>
        <v>0</v>
      </c>
      <c r="G30" s="11" t="str">
        <f>IF('Description of Test Units'!$C27="","",'Active Mode Tests'!W28)</f>
        <v/>
      </c>
      <c r="H30" s="11" t="str">
        <f>IF('Description of Test Units'!$C27="","",'Active Mode Tests'!Z28)</f>
        <v/>
      </c>
      <c r="I30" s="266" t="str">
        <f>IF('Description of Test Units'!$C27="","",'Active Mode Tests'!AB28)</f>
        <v/>
      </c>
      <c r="J30" s="266" t="str">
        <f>IF('Description of Test Units'!$C27="","",'Active Mode Tests'!AD28)</f>
        <v/>
      </c>
      <c r="K30" s="267" t="str">
        <f>IF('Description of Test Units'!$C27="","",'Active Mode Tests'!AF28)</f>
        <v/>
      </c>
      <c r="L30" s="193"/>
      <c r="M30" s="193"/>
      <c r="N30" s="193"/>
      <c r="O30" s="193"/>
      <c r="Q30" s="9"/>
    </row>
    <row r="31" spans="2:17" x14ac:dyDescent="0.3">
      <c r="E31" s="124">
        <f xml:space="preserve"> 'Description of Test Units'!C28</f>
        <v>0</v>
      </c>
      <c r="F31" s="124">
        <f>'Description of Test Units'!E28</f>
        <v>0</v>
      </c>
      <c r="G31" s="11" t="str">
        <f>IF('Description of Test Units'!$C28="","",'Active Mode Tests'!W29)</f>
        <v/>
      </c>
      <c r="H31" s="11" t="str">
        <f>IF('Description of Test Units'!$C28="","",'Active Mode Tests'!Z29)</f>
        <v/>
      </c>
      <c r="I31" s="266" t="str">
        <f>IF('Description of Test Units'!$C28="","",'Active Mode Tests'!AB29)</f>
        <v/>
      </c>
      <c r="J31" s="266" t="str">
        <f>IF('Description of Test Units'!$C28="","",'Active Mode Tests'!AD29)</f>
        <v/>
      </c>
      <c r="K31" s="267" t="str">
        <f>IF('Description of Test Units'!$C28="","",'Active Mode Tests'!AF29)</f>
        <v/>
      </c>
      <c r="L31" s="193"/>
      <c r="M31" s="193"/>
      <c r="N31" s="193"/>
      <c r="O31" s="193"/>
      <c r="Q31" s="9"/>
    </row>
    <row r="32" spans="2:17" x14ac:dyDescent="0.3">
      <c r="E32" s="124">
        <f xml:space="preserve"> 'Description of Test Units'!C29</f>
        <v>0</v>
      </c>
      <c r="F32" s="124">
        <f>'Description of Test Units'!E29</f>
        <v>0</v>
      </c>
      <c r="G32" s="11" t="str">
        <f>IF('Description of Test Units'!$C29="","",'Active Mode Tests'!W30)</f>
        <v/>
      </c>
      <c r="H32" s="11" t="str">
        <f>IF('Description of Test Units'!$C29="","",'Active Mode Tests'!Z30)</f>
        <v/>
      </c>
      <c r="I32" s="266" t="str">
        <f>IF('Description of Test Units'!$C29="","",'Active Mode Tests'!AB30)</f>
        <v/>
      </c>
      <c r="J32" s="266" t="str">
        <f>IF('Description of Test Units'!$C29="","",'Active Mode Tests'!AD30)</f>
        <v/>
      </c>
      <c r="K32" s="267" t="str">
        <f>IF('Description of Test Units'!$C29="","",'Active Mode Tests'!AF30)</f>
        <v/>
      </c>
      <c r="L32" s="193"/>
      <c r="M32" s="193"/>
      <c r="N32" s="193"/>
      <c r="O32" s="193"/>
      <c r="Q32" s="9"/>
    </row>
    <row r="33" spans="1:17" x14ac:dyDescent="0.3">
      <c r="E33" s="124">
        <f xml:space="preserve"> 'Description of Test Units'!C30</f>
        <v>0</v>
      </c>
      <c r="F33" s="124">
        <f>'Description of Test Units'!E30</f>
        <v>0</v>
      </c>
      <c r="G33" s="11" t="str">
        <f>IF('Description of Test Units'!$C30="","",'Active Mode Tests'!W31)</f>
        <v/>
      </c>
      <c r="H33" s="11" t="str">
        <f>IF('Description of Test Units'!$C30="","",'Active Mode Tests'!Z31)</f>
        <v/>
      </c>
      <c r="I33" s="266" t="str">
        <f>IF('Description of Test Units'!$C30="","",'Active Mode Tests'!AB31)</f>
        <v/>
      </c>
      <c r="J33" s="266" t="str">
        <f>IF('Description of Test Units'!$C30="","",'Active Mode Tests'!AD31)</f>
        <v/>
      </c>
      <c r="K33" s="267" t="str">
        <f>IF('Description of Test Units'!$C30="","",'Active Mode Tests'!AF31)</f>
        <v/>
      </c>
      <c r="L33" s="193"/>
      <c r="M33" s="193"/>
      <c r="N33" s="193"/>
      <c r="O33" s="193"/>
      <c r="Q33" s="9"/>
    </row>
    <row r="34" spans="1:17" x14ac:dyDescent="0.3">
      <c r="E34" s="124">
        <f xml:space="preserve"> 'Description of Test Units'!C31</f>
        <v>0</v>
      </c>
      <c r="F34" s="124">
        <f>'Description of Test Units'!E31</f>
        <v>0</v>
      </c>
      <c r="G34" s="11" t="str">
        <f>IF('Description of Test Units'!$C31="","",'Active Mode Tests'!W32)</f>
        <v/>
      </c>
      <c r="H34" s="11" t="str">
        <f>IF('Description of Test Units'!$C31="","",'Active Mode Tests'!Z32)</f>
        <v/>
      </c>
      <c r="I34" s="266" t="str">
        <f>IF('Description of Test Units'!$C31="","",'Active Mode Tests'!AB32)</f>
        <v/>
      </c>
      <c r="J34" s="266" t="str">
        <f>IF('Description of Test Units'!$C31="","",'Active Mode Tests'!AD32)</f>
        <v/>
      </c>
      <c r="K34" s="267" t="str">
        <f>IF('Description of Test Units'!$C31="","",'Active Mode Tests'!AF32)</f>
        <v/>
      </c>
      <c r="L34" s="193"/>
      <c r="M34" s="193"/>
      <c r="N34" s="193"/>
      <c r="O34" s="193"/>
      <c r="Q34" s="9"/>
    </row>
    <row r="35" spans="1:17" x14ac:dyDescent="0.3">
      <c r="E35" s="124">
        <f xml:space="preserve"> 'Description of Test Units'!C32</f>
        <v>0</v>
      </c>
      <c r="F35" s="124">
        <f>'Description of Test Units'!E32</f>
        <v>0</v>
      </c>
      <c r="G35" s="11" t="str">
        <f>IF('Description of Test Units'!$C32="","",'Active Mode Tests'!W33)</f>
        <v/>
      </c>
      <c r="H35" s="11" t="str">
        <f>IF('Description of Test Units'!$C32="","",'Active Mode Tests'!Z33)</f>
        <v/>
      </c>
      <c r="I35" s="266" t="str">
        <f>IF('Description of Test Units'!$C32="","",'Active Mode Tests'!AB33)</f>
        <v/>
      </c>
      <c r="J35" s="266" t="str">
        <f>IF('Description of Test Units'!$C32="","",'Active Mode Tests'!AD33)</f>
        <v/>
      </c>
      <c r="K35" s="267" t="str">
        <f>IF('Description of Test Units'!$C32="","",'Active Mode Tests'!AF33)</f>
        <v/>
      </c>
      <c r="L35" s="193"/>
      <c r="M35" s="193"/>
      <c r="N35" s="193"/>
      <c r="O35" s="193"/>
      <c r="Q35" s="9"/>
    </row>
    <row r="36" spans="1:17" x14ac:dyDescent="0.3">
      <c r="E36" s="124">
        <f xml:space="preserve"> 'Description of Test Units'!C33</f>
        <v>0</v>
      </c>
      <c r="F36" s="124">
        <f>'Description of Test Units'!E33</f>
        <v>0</v>
      </c>
      <c r="G36" s="11" t="str">
        <f>IF('Description of Test Units'!$C33="","",'Active Mode Tests'!W34)</f>
        <v/>
      </c>
      <c r="H36" s="11" t="str">
        <f>IF('Description of Test Units'!$C33="","",'Active Mode Tests'!Z34)</f>
        <v/>
      </c>
      <c r="I36" s="266" t="str">
        <f>IF('Description of Test Units'!$C33="","",'Active Mode Tests'!AB34)</f>
        <v/>
      </c>
      <c r="J36" s="266" t="str">
        <f>IF('Description of Test Units'!$C33="","",'Active Mode Tests'!AD34)</f>
        <v/>
      </c>
      <c r="K36" s="267" t="str">
        <f>IF('Description of Test Units'!$C33="","",'Active Mode Tests'!AF34)</f>
        <v/>
      </c>
      <c r="L36" s="193"/>
      <c r="M36" s="193"/>
      <c r="N36" s="193"/>
      <c r="O36" s="193"/>
      <c r="Q36" s="9"/>
    </row>
    <row r="37" spans="1:17" x14ac:dyDescent="0.3">
      <c r="A37" s="2"/>
      <c r="E37" s="124">
        <f xml:space="preserve"> 'Description of Test Units'!C34</f>
        <v>0</v>
      </c>
      <c r="F37" s="124">
        <f>'Description of Test Units'!E34</f>
        <v>0</v>
      </c>
      <c r="G37" s="11" t="str">
        <f>IF('Description of Test Units'!$C34="","",'Active Mode Tests'!W35)</f>
        <v/>
      </c>
      <c r="H37" s="11" t="str">
        <f>IF('Description of Test Units'!$C34="","",'Active Mode Tests'!Z35)</f>
        <v/>
      </c>
      <c r="I37" s="266" t="str">
        <f>IF('Description of Test Units'!$C34="","",'Active Mode Tests'!AB35)</f>
        <v/>
      </c>
      <c r="J37" s="266" t="str">
        <f>IF('Description of Test Units'!$C34="","",'Active Mode Tests'!AD35)</f>
        <v/>
      </c>
      <c r="K37" s="267" t="str">
        <f>IF('Description of Test Units'!$C34="","",'Active Mode Tests'!AF35)</f>
        <v/>
      </c>
      <c r="L37" s="193"/>
      <c r="M37" s="193"/>
      <c r="N37" s="193"/>
      <c r="O37" s="193"/>
      <c r="Q37" s="9"/>
    </row>
    <row r="38" spans="1:17" x14ac:dyDescent="0.3">
      <c r="A38" s="2"/>
      <c r="E38" s="124">
        <f xml:space="preserve"> 'Description of Test Units'!C35</f>
        <v>0</v>
      </c>
      <c r="F38" s="124">
        <f>'Description of Test Units'!E35</f>
        <v>0</v>
      </c>
      <c r="G38" s="11" t="str">
        <f>IF('Description of Test Units'!$C35="","",'Active Mode Tests'!W36)</f>
        <v/>
      </c>
      <c r="H38" s="11" t="str">
        <f>IF('Description of Test Units'!$C35="","",'Active Mode Tests'!Z36)</f>
        <v/>
      </c>
      <c r="I38" s="266" t="str">
        <f>IF('Description of Test Units'!$C35="","",'Active Mode Tests'!AB36)</f>
        <v/>
      </c>
      <c r="J38" s="266" t="str">
        <f>IF('Description of Test Units'!$C35="","",'Active Mode Tests'!AD36)</f>
        <v/>
      </c>
      <c r="K38" s="267" t="str">
        <f>IF('Description of Test Units'!$C35="","",'Active Mode Tests'!AF36)</f>
        <v/>
      </c>
      <c r="L38" s="193"/>
      <c r="M38" s="193"/>
      <c r="N38" s="193"/>
      <c r="O38" s="193"/>
      <c r="Q38" s="9"/>
    </row>
    <row r="39" spans="1:17" x14ac:dyDescent="0.3">
      <c r="A39" s="2"/>
      <c r="E39" s="124">
        <f xml:space="preserve"> 'Description of Test Units'!C36</f>
        <v>0</v>
      </c>
      <c r="F39" s="124">
        <f>'Description of Test Units'!E36</f>
        <v>0</v>
      </c>
      <c r="G39" s="11" t="str">
        <f>IF('Description of Test Units'!$C36="","",'Active Mode Tests'!W37)</f>
        <v/>
      </c>
      <c r="H39" s="11" t="str">
        <f>IF('Description of Test Units'!$C36="","",'Active Mode Tests'!Z37)</f>
        <v/>
      </c>
      <c r="I39" s="266" t="str">
        <f>IF('Description of Test Units'!$C36="","",'Active Mode Tests'!AB37)</f>
        <v/>
      </c>
      <c r="J39" s="266" t="str">
        <f>IF('Description of Test Units'!$C36="","",'Active Mode Tests'!AD37)</f>
        <v/>
      </c>
      <c r="K39" s="267" t="str">
        <f>IF('Description of Test Units'!$C36="","",'Active Mode Tests'!AF37)</f>
        <v/>
      </c>
      <c r="L39" s="193"/>
      <c r="M39" s="193"/>
      <c r="N39" s="193"/>
      <c r="O39" s="193"/>
      <c r="Q39" s="9"/>
    </row>
    <row r="40" spans="1:17" x14ac:dyDescent="0.3">
      <c r="A40" s="2"/>
      <c r="E40" s="124">
        <f xml:space="preserve"> 'Description of Test Units'!C37</f>
        <v>0</v>
      </c>
      <c r="F40" s="124">
        <f>'Description of Test Units'!E37</f>
        <v>0</v>
      </c>
      <c r="G40" s="11" t="str">
        <f>IF('Description of Test Units'!$C37="","",'Active Mode Tests'!W38)</f>
        <v/>
      </c>
      <c r="H40" s="11" t="str">
        <f>IF('Description of Test Units'!$C37="","",'Active Mode Tests'!Z38)</f>
        <v/>
      </c>
      <c r="I40" s="266" t="str">
        <f>IF('Description of Test Units'!$C37="","",'Active Mode Tests'!AB38)</f>
        <v/>
      </c>
      <c r="J40" s="266" t="str">
        <f>IF('Description of Test Units'!$C37="","",'Active Mode Tests'!AD38)</f>
        <v/>
      </c>
      <c r="K40" s="267" t="str">
        <f>IF('Description of Test Units'!$C37="","",'Active Mode Tests'!AF38)</f>
        <v/>
      </c>
      <c r="L40" s="193"/>
      <c r="M40" s="193"/>
      <c r="N40" s="193"/>
      <c r="O40" s="193"/>
      <c r="Q40" s="9"/>
    </row>
    <row r="41" spans="1:17" x14ac:dyDescent="0.3">
      <c r="A41" s="2"/>
      <c r="E41" s="124">
        <f xml:space="preserve"> 'Description of Test Units'!C38</f>
        <v>0</v>
      </c>
      <c r="F41" s="124">
        <f>'Description of Test Units'!E38</f>
        <v>0</v>
      </c>
      <c r="G41" s="11" t="str">
        <f>IF('Description of Test Units'!$C38="","",'Active Mode Tests'!W39)</f>
        <v/>
      </c>
      <c r="H41" s="11" t="str">
        <f>IF('Description of Test Units'!$C38="","",'Active Mode Tests'!Z39)</f>
        <v/>
      </c>
      <c r="I41" s="266" t="str">
        <f>IF('Description of Test Units'!$C38="","",'Active Mode Tests'!AB39)</f>
        <v/>
      </c>
      <c r="J41" s="266" t="str">
        <f>IF('Description of Test Units'!$C38="","",'Active Mode Tests'!AD39)</f>
        <v/>
      </c>
      <c r="K41" s="267" t="str">
        <f>IF('Description of Test Units'!$C38="","",'Active Mode Tests'!AF39)</f>
        <v/>
      </c>
      <c r="L41" s="193"/>
      <c r="M41" s="193"/>
      <c r="N41" s="193"/>
      <c r="O41" s="193"/>
      <c r="Q41" s="9"/>
    </row>
    <row r="42" spans="1:17" x14ac:dyDescent="0.3">
      <c r="B42" s="4"/>
      <c r="C42" s="2"/>
      <c r="E42" s="124">
        <f xml:space="preserve"> 'Description of Test Units'!C39</f>
        <v>0</v>
      </c>
      <c r="F42" s="124">
        <f>'Description of Test Units'!E39</f>
        <v>0</v>
      </c>
      <c r="G42" s="11" t="str">
        <f>IF('Description of Test Units'!$C39="","",'Active Mode Tests'!W40)</f>
        <v/>
      </c>
      <c r="H42" s="11" t="str">
        <f>IF('Description of Test Units'!$C39="","",'Active Mode Tests'!Z40)</f>
        <v/>
      </c>
      <c r="I42" s="266" t="str">
        <f>IF('Description of Test Units'!$C39="","",'Active Mode Tests'!AB40)</f>
        <v/>
      </c>
      <c r="J42" s="266" t="str">
        <f>IF('Description of Test Units'!$C39="","",'Active Mode Tests'!AD40)</f>
        <v/>
      </c>
      <c r="K42" s="267" t="str">
        <f>IF('Description of Test Units'!$C39="","",'Active Mode Tests'!AF40)</f>
        <v/>
      </c>
      <c r="L42" s="193"/>
      <c r="M42" s="193"/>
      <c r="N42" s="193"/>
      <c r="O42" s="193"/>
      <c r="Q42" s="9"/>
    </row>
    <row r="43" spans="1:17" x14ac:dyDescent="0.3">
      <c r="B43" s="2"/>
      <c r="C43" s="2"/>
      <c r="E43" s="124">
        <f xml:space="preserve"> 'Description of Test Units'!C40</f>
        <v>0</v>
      </c>
      <c r="F43" s="124">
        <f>'Description of Test Units'!E40</f>
        <v>0</v>
      </c>
      <c r="G43" s="11" t="str">
        <f>IF('Description of Test Units'!$C40="","",'Active Mode Tests'!W41)</f>
        <v/>
      </c>
      <c r="H43" s="11" t="str">
        <f>IF('Description of Test Units'!$C40="","",'Active Mode Tests'!Z41)</f>
        <v/>
      </c>
      <c r="I43" s="266" t="str">
        <f>IF('Description of Test Units'!$C40="","",'Active Mode Tests'!AB41)</f>
        <v/>
      </c>
      <c r="J43" s="266" t="str">
        <f>IF('Description of Test Units'!$C40="","",'Active Mode Tests'!AD41)</f>
        <v/>
      </c>
      <c r="K43" s="267" t="str">
        <f>IF('Description of Test Units'!$C40="","",'Active Mode Tests'!AF41)</f>
        <v/>
      </c>
      <c r="L43" s="193"/>
      <c r="M43" s="193"/>
      <c r="N43" s="193"/>
      <c r="O43" s="193"/>
      <c r="Q43" s="9"/>
    </row>
    <row r="44" spans="1:17" x14ac:dyDescent="0.3">
      <c r="B44" s="2"/>
      <c r="C44" s="2"/>
      <c r="E44" s="124">
        <f xml:space="preserve"> 'Description of Test Units'!C41</f>
        <v>0</v>
      </c>
      <c r="F44" s="124">
        <f>'Description of Test Units'!E41</f>
        <v>0</v>
      </c>
      <c r="G44" s="11" t="str">
        <f>IF('Description of Test Units'!$C41="","",'Active Mode Tests'!W42)</f>
        <v/>
      </c>
      <c r="H44" s="11" t="str">
        <f>IF('Description of Test Units'!$C41="","",'Active Mode Tests'!Z42)</f>
        <v/>
      </c>
      <c r="I44" s="266" t="str">
        <f>IF('Description of Test Units'!$C41="","",'Active Mode Tests'!AB42)</f>
        <v/>
      </c>
      <c r="J44" s="266" t="str">
        <f>IF('Description of Test Units'!$C41="","",'Active Mode Tests'!AD42)</f>
        <v/>
      </c>
      <c r="K44" s="267" t="str">
        <f>IF('Description of Test Units'!$C41="","",'Active Mode Tests'!AF42)</f>
        <v/>
      </c>
      <c r="Q44" s="9"/>
    </row>
    <row r="45" spans="1:17" x14ac:dyDescent="0.3">
      <c r="B45" s="2"/>
      <c r="C45" s="2"/>
      <c r="E45" s="124">
        <f xml:space="preserve"> 'Description of Test Units'!C42</f>
        <v>0</v>
      </c>
      <c r="F45" s="124">
        <f>'Description of Test Units'!E42</f>
        <v>0</v>
      </c>
      <c r="G45" s="11" t="str">
        <f>IF('Description of Test Units'!$C42="","",'Active Mode Tests'!W43)</f>
        <v/>
      </c>
      <c r="H45" s="11" t="str">
        <f>IF('Description of Test Units'!$C42="","",'Active Mode Tests'!Z43)</f>
        <v/>
      </c>
      <c r="I45" s="266" t="str">
        <f>IF('Description of Test Units'!$C42="","",'Active Mode Tests'!AB43)</f>
        <v/>
      </c>
      <c r="J45" s="266" t="str">
        <f>IF('Description of Test Units'!$C42="","",'Active Mode Tests'!AD43)</f>
        <v/>
      </c>
      <c r="K45" s="267" t="str">
        <f>IF('Description of Test Units'!$C42="","",'Active Mode Tests'!AF43)</f>
        <v/>
      </c>
      <c r="Q45" s="9"/>
    </row>
    <row r="46" spans="1:17" x14ac:dyDescent="0.3">
      <c r="B46" s="2"/>
      <c r="C46" s="2"/>
      <c r="Q46" s="9"/>
    </row>
    <row r="47" spans="1:17" ht="16.5" customHeight="1" thickBot="1" x14ac:dyDescent="0.35">
      <c r="E47" s="118" t="s">
        <v>103</v>
      </c>
      <c r="F47" s="118"/>
      <c r="G47" s="119"/>
      <c r="H47" s="119"/>
      <c r="I47" s="120"/>
      <c r="J47" s="120"/>
      <c r="Q47" s="9"/>
    </row>
    <row r="48" spans="1:17" ht="34.5" customHeight="1" thickBot="1" x14ac:dyDescent="0.35">
      <c r="E48" s="310" t="s">
        <v>99</v>
      </c>
      <c r="F48" s="311"/>
      <c r="G48" s="311"/>
      <c r="H48" s="311"/>
      <c r="I48" s="312"/>
      <c r="J48" s="5"/>
      <c r="Q48" s="9"/>
    </row>
    <row r="49" spans="1:17" ht="16.5" customHeight="1" x14ac:dyDescent="0.3">
      <c r="E49" s="297" t="s">
        <v>104</v>
      </c>
      <c r="F49" s="298"/>
      <c r="G49" s="298"/>
      <c r="H49" s="298"/>
      <c r="I49" s="299"/>
      <c r="J49" s="195"/>
      <c r="Q49" s="9"/>
    </row>
    <row r="50" spans="1:17" ht="17.25" x14ac:dyDescent="0.3">
      <c r="E50" s="300"/>
      <c r="F50" s="301"/>
      <c r="G50" s="301"/>
      <c r="H50" s="301"/>
      <c r="I50" s="302"/>
      <c r="J50" s="195"/>
      <c r="Q50" s="9"/>
    </row>
    <row r="51" spans="1:17" ht="17.25" x14ac:dyDescent="0.3">
      <c r="E51" s="300"/>
      <c r="F51" s="301"/>
      <c r="G51" s="301"/>
      <c r="H51" s="301"/>
      <c r="I51" s="302"/>
      <c r="J51" s="195"/>
      <c r="Q51" s="9"/>
    </row>
    <row r="52" spans="1:17" ht="17.25" x14ac:dyDescent="0.35">
      <c r="E52" s="294" t="s">
        <v>23</v>
      </c>
      <c r="F52" s="295"/>
      <c r="G52" s="296"/>
      <c r="H52" s="160" t="s">
        <v>22</v>
      </c>
      <c r="I52" s="114" t="s">
        <v>24</v>
      </c>
      <c r="J52" s="196"/>
      <c r="Q52" s="9"/>
    </row>
    <row r="53" spans="1:17" x14ac:dyDescent="0.3">
      <c r="E53" s="288" t="s">
        <v>25</v>
      </c>
      <c r="F53" s="289"/>
      <c r="G53" s="290"/>
      <c r="H53" s="115" t="str">
        <f>'Report Sign-Off Block'!D14</f>
        <v/>
      </c>
      <c r="I53" s="149" t="str">
        <f>'Report Sign-Off Block'!E14</f>
        <v>[Test Lab Name]</v>
      </c>
      <c r="J53" s="197"/>
      <c r="Q53" s="9"/>
    </row>
    <row r="54" spans="1:17" x14ac:dyDescent="0.3">
      <c r="E54" s="288" t="s">
        <v>80</v>
      </c>
      <c r="F54" s="289"/>
      <c r="G54" s="290"/>
      <c r="H54" s="115" t="str">
        <f>'Report Sign-Off Block'!D15</f>
        <v>[MM/DD/YYYY]</v>
      </c>
      <c r="I54" s="149" t="str">
        <f>'Report Sign-Off Block'!E15</f>
        <v>[Test Lab Name]</v>
      </c>
      <c r="J54" s="197"/>
      <c r="Q54" s="9"/>
    </row>
    <row r="55" spans="1:17" x14ac:dyDescent="0.3">
      <c r="E55" s="288" t="s">
        <v>102</v>
      </c>
      <c r="F55" s="289"/>
      <c r="G55" s="290"/>
      <c r="H55" s="115" t="str">
        <f>'Report Sign-Off Block'!D16</f>
        <v>[MM/DD/YYYY]</v>
      </c>
      <c r="I55" s="149" t="str">
        <f>'Report Sign-Off Block'!E16</f>
        <v>[Test Lab Name]</v>
      </c>
      <c r="J55" s="197"/>
      <c r="Q55" s="9"/>
    </row>
    <row r="56" spans="1:17" ht="17.25" thickBot="1" x14ac:dyDescent="0.35">
      <c r="E56" s="291" t="s">
        <v>102</v>
      </c>
      <c r="F56" s="292"/>
      <c r="G56" s="293"/>
      <c r="H56" s="121" t="str">
        <f>'Report Sign-Off Block'!D17</f>
        <v>[MM/DD/YYYY]</v>
      </c>
      <c r="I56" s="162" t="str">
        <f>'Report Sign-Off Block'!E17</f>
        <v>[Test Lab Name]</v>
      </c>
      <c r="J56" s="197"/>
      <c r="Q56" s="9"/>
    </row>
    <row r="57" spans="1:17" x14ac:dyDescent="0.3">
      <c r="Q57" s="9"/>
    </row>
    <row r="58" spans="1:17" x14ac:dyDescent="0.3">
      <c r="Q58" s="9"/>
    </row>
    <row r="59" spans="1:17" x14ac:dyDescent="0.3">
      <c r="A59" s="9"/>
      <c r="B59" s="9"/>
      <c r="C59" s="9"/>
      <c r="D59" s="9"/>
      <c r="E59" s="9"/>
      <c r="F59" s="9"/>
      <c r="G59" s="9"/>
      <c r="H59" s="9"/>
      <c r="I59" s="9"/>
      <c r="J59" s="9"/>
      <c r="K59" s="9"/>
      <c r="L59" s="9"/>
      <c r="M59" s="9"/>
      <c r="N59" s="9"/>
      <c r="O59" s="9"/>
      <c r="P59" s="9"/>
      <c r="Q59" s="9"/>
    </row>
  </sheetData>
  <sheetProtection algorithmName="SHA-512" hashValue="9sYjhJ6Z3ozVHEnRlR27OVj1S7UnGx7cvYkd74QMUnx46VSkJPrEv+qIm5+o3kcJy3RiNyokPcRG8hht+qwXJg==" saltValue="rqAOtumNYhe4i1Ywi1mRGg==" spinCount="100000" sheet="1" selectLockedCells="1"/>
  <mergeCells count="24">
    <mergeCell ref="M10:O10"/>
    <mergeCell ref="O11:O12"/>
    <mergeCell ref="F11:F14"/>
    <mergeCell ref="N11:N14"/>
    <mergeCell ref="M11:M14"/>
    <mergeCell ref="O13:O14"/>
    <mergeCell ref="K11:K12"/>
    <mergeCell ref="G13:G14"/>
    <mergeCell ref="G11:G12"/>
    <mergeCell ref="I11:J12"/>
    <mergeCell ref="E10:K10"/>
    <mergeCell ref="K13:K14"/>
    <mergeCell ref="E49:I51"/>
    <mergeCell ref="I13:I14"/>
    <mergeCell ref="J13:J14"/>
    <mergeCell ref="E11:E14"/>
    <mergeCell ref="E48:I48"/>
    <mergeCell ref="H11:H12"/>
    <mergeCell ref="H13:H14"/>
    <mergeCell ref="E54:G54"/>
    <mergeCell ref="E55:G55"/>
    <mergeCell ref="E56:G56"/>
    <mergeCell ref="E52:G52"/>
    <mergeCell ref="E53:G53"/>
  </mergeCells>
  <hyperlinks>
    <hyperlink ref="E5" location="Instructions!A1" display="Back to Instructions Tab"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T96"/>
  <sheetViews>
    <sheetView showGridLines="0" showZeros="0" zoomScale="80" zoomScaleNormal="80" workbookViewId="0">
      <selection activeCell="F29" sqref="F29"/>
    </sheetView>
  </sheetViews>
  <sheetFormatPr defaultColWidth="9.140625" defaultRowHeight="16.5" x14ac:dyDescent="0.25"/>
  <cols>
    <col min="1" max="1" width="4.42578125" style="12" customWidth="1"/>
    <col min="2" max="2" width="25.42578125" style="12" customWidth="1"/>
    <col min="3" max="3" width="35.5703125" style="12" customWidth="1"/>
    <col min="4" max="4" width="34.42578125" style="12" customWidth="1"/>
    <col min="5" max="5" width="17.28515625" style="12" customWidth="1"/>
    <col min="6" max="6" width="27.85546875" style="12" bestFit="1" customWidth="1"/>
    <col min="7" max="7" width="24.85546875" style="12" customWidth="1"/>
    <col min="8" max="8" width="24.7109375" style="12" customWidth="1"/>
    <col min="9" max="9" width="15.28515625" style="12" customWidth="1"/>
    <col min="10" max="10" width="29.42578125" style="12" customWidth="1"/>
    <col min="11" max="11" width="16.140625" style="12" customWidth="1"/>
    <col min="12" max="12" width="12.85546875" style="12" customWidth="1"/>
    <col min="13" max="13" width="17.28515625" style="12" customWidth="1"/>
    <col min="14" max="14" width="19.85546875" style="12" customWidth="1"/>
    <col min="15" max="15" width="19.28515625" style="12" customWidth="1"/>
    <col min="16" max="16" width="17.7109375" style="12" customWidth="1"/>
    <col min="17" max="17" width="19.28515625" style="12" customWidth="1"/>
    <col min="18" max="18" width="5.7109375" style="176" customWidth="1"/>
    <col min="19" max="19" width="3.140625" style="176" customWidth="1"/>
    <col min="20" max="16384" width="9.140625" style="12"/>
  </cols>
  <sheetData>
    <row r="1" spans="2:20" ht="17.25" thickBot="1" x14ac:dyDescent="0.3">
      <c r="S1" s="10"/>
    </row>
    <row r="2" spans="2:20" ht="18" thickBot="1" x14ac:dyDescent="0.3">
      <c r="B2" s="41" t="s">
        <v>14</v>
      </c>
      <c r="C2" s="53"/>
      <c r="D2" s="5"/>
      <c r="S2" s="10"/>
    </row>
    <row r="3" spans="2:20" x14ac:dyDescent="0.25">
      <c r="B3" s="60" t="str">
        <f>'Version Control'!B3</f>
        <v>File Name:</v>
      </c>
      <c r="C3" s="61" t="str">
        <f ca="1">'Version Control'!C3</f>
        <v>Ceiling Fan Light Kit - v1.2.xlsx</v>
      </c>
      <c r="D3" s="166"/>
      <c r="S3" s="10"/>
    </row>
    <row r="4" spans="2:20" ht="18" x14ac:dyDescent="0.25">
      <c r="B4" s="58" t="str">
        <f>'Version Control'!B4</f>
        <v>Tab Name:</v>
      </c>
      <c r="C4" s="54" t="str">
        <f ca="1">MID(CELL("filename",A1), FIND("]", CELL("filename", A1))+ 1, 255)</f>
        <v>Description of Test Units</v>
      </c>
      <c r="D4" s="36"/>
      <c r="F4" s="69" t="s">
        <v>46</v>
      </c>
      <c r="S4" s="10"/>
    </row>
    <row r="5" spans="2:20" x14ac:dyDescent="0.25">
      <c r="B5" s="57" t="str">
        <f>'Version Control'!B5</f>
        <v>Version Number:</v>
      </c>
      <c r="C5" s="84" t="str">
        <f>'Version Control'!C5</f>
        <v>v1.2</v>
      </c>
      <c r="D5" s="167"/>
      <c r="S5" s="10"/>
    </row>
    <row r="6" spans="2:20" x14ac:dyDescent="0.25">
      <c r="B6" s="57" t="str">
        <f>'Version Control'!B6</f>
        <v xml:space="preserve">Latest Revision Date: </v>
      </c>
      <c r="C6" s="55">
        <f>'Version Control'!C6</f>
        <v>43538</v>
      </c>
      <c r="D6" s="14"/>
      <c r="S6" s="10"/>
    </row>
    <row r="7" spans="2:20" ht="17.25" thickBot="1" x14ac:dyDescent="0.3">
      <c r="B7" s="59" t="str">
        <f>'Version Control'!B7</f>
        <v xml:space="preserve">Test Completion Date: </v>
      </c>
      <c r="C7" s="56" t="str">
        <f>'Version Control'!C7</f>
        <v/>
      </c>
      <c r="D7" s="14"/>
      <c r="S7" s="10"/>
    </row>
    <row r="8" spans="2:20" x14ac:dyDescent="0.25">
      <c r="S8" s="10"/>
    </row>
    <row r="9" spans="2:20" ht="17.25" thickBot="1" x14ac:dyDescent="0.3">
      <c r="S9" s="10"/>
    </row>
    <row r="10" spans="2:20" ht="18" customHeight="1" thickBot="1" x14ac:dyDescent="0.3">
      <c r="B10" s="330" t="s">
        <v>208</v>
      </c>
      <c r="C10" s="331"/>
      <c r="D10" s="331"/>
      <c r="E10" s="331"/>
      <c r="F10" s="331"/>
      <c r="G10" s="331"/>
      <c r="H10" s="331"/>
      <c r="I10" s="331"/>
      <c r="J10" s="331"/>
      <c r="K10" s="331"/>
      <c r="L10" s="331"/>
      <c r="M10" s="331"/>
      <c r="N10" s="331"/>
      <c r="O10" s="331"/>
      <c r="P10" s="331"/>
      <c r="Q10" s="332"/>
      <c r="S10" s="10"/>
    </row>
    <row r="11" spans="2:20" s="6" customFormat="1" ht="79.900000000000006" customHeight="1" thickBot="1" x14ac:dyDescent="0.3">
      <c r="B11" s="125" t="s">
        <v>209</v>
      </c>
      <c r="C11" s="126" t="s">
        <v>202</v>
      </c>
      <c r="D11" s="126" t="s">
        <v>210</v>
      </c>
      <c r="E11" s="126" t="s">
        <v>203</v>
      </c>
      <c r="F11" s="126" t="s">
        <v>32</v>
      </c>
      <c r="G11" s="126" t="s">
        <v>212</v>
      </c>
      <c r="H11" s="126" t="s">
        <v>111</v>
      </c>
      <c r="I11" s="126" t="s">
        <v>112</v>
      </c>
      <c r="J11" s="126" t="s">
        <v>211</v>
      </c>
      <c r="K11" s="126" t="s">
        <v>170</v>
      </c>
      <c r="L11" s="126" t="s">
        <v>65</v>
      </c>
      <c r="M11" s="126" t="s">
        <v>75</v>
      </c>
      <c r="N11" s="126" t="s">
        <v>76</v>
      </c>
      <c r="O11" s="126" t="s">
        <v>113</v>
      </c>
      <c r="P11" s="126" t="s">
        <v>163</v>
      </c>
      <c r="Q11" s="127" t="s">
        <v>164</v>
      </c>
      <c r="R11" s="262"/>
      <c r="S11" s="10"/>
      <c r="T11" s="12"/>
    </row>
    <row r="12" spans="2:20" ht="18" x14ac:dyDescent="0.25">
      <c r="B12" s="151"/>
      <c r="C12" s="152"/>
      <c r="D12" s="152"/>
      <c r="E12" s="152"/>
      <c r="F12" s="157" t="s">
        <v>26</v>
      </c>
      <c r="G12" s="157"/>
      <c r="H12" s="152"/>
      <c r="I12" s="152"/>
      <c r="J12" s="152"/>
      <c r="K12" s="152"/>
      <c r="L12" s="152"/>
      <c r="M12" s="152"/>
      <c r="N12" s="152"/>
      <c r="O12" s="152"/>
      <c r="P12" s="152"/>
      <c r="Q12" s="153"/>
      <c r="R12" s="262"/>
      <c r="S12" s="10"/>
    </row>
    <row r="13" spans="2:20" ht="18" x14ac:dyDescent="0.25">
      <c r="B13" s="151"/>
      <c r="C13" s="152"/>
      <c r="D13" s="152"/>
      <c r="E13" s="152"/>
      <c r="F13" s="157" t="s">
        <v>26</v>
      </c>
      <c r="G13" s="157"/>
      <c r="H13" s="152"/>
      <c r="I13" s="152"/>
      <c r="J13" s="152"/>
      <c r="K13" s="152"/>
      <c r="L13" s="152"/>
      <c r="M13" s="152"/>
      <c r="N13" s="152"/>
      <c r="O13" s="152"/>
      <c r="P13" s="152"/>
      <c r="Q13" s="153"/>
      <c r="R13" s="262"/>
      <c r="S13" s="10"/>
    </row>
    <row r="14" spans="2:20" ht="18" x14ac:dyDescent="0.25">
      <c r="B14" s="151"/>
      <c r="C14" s="152"/>
      <c r="D14" s="152"/>
      <c r="E14" s="152"/>
      <c r="F14" s="157" t="s">
        <v>26</v>
      </c>
      <c r="G14" s="157"/>
      <c r="H14" s="152"/>
      <c r="I14" s="152"/>
      <c r="J14" s="152"/>
      <c r="K14" s="152"/>
      <c r="L14" s="152"/>
      <c r="M14" s="152"/>
      <c r="N14" s="152"/>
      <c r="O14" s="152"/>
      <c r="P14" s="152"/>
      <c r="Q14" s="153"/>
      <c r="R14" s="262"/>
      <c r="S14" s="10"/>
    </row>
    <row r="15" spans="2:20" ht="18" x14ac:dyDescent="0.25">
      <c r="B15" s="151"/>
      <c r="C15" s="152"/>
      <c r="D15" s="152"/>
      <c r="E15" s="152"/>
      <c r="F15" s="157" t="s">
        <v>26</v>
      </c>
      <c r="G15" s="157"/>
      <c r="H15" s="152"/>
      <c r="I15" s="152"/>
      <c r="J15" s="152"/>
      <c r="K15" s="152"/>
      <c r="L15" s="152"/>
      <c r="M15" s="152"/>
      <c r="N15" s="152"/>
      <c r="O15" s="152"/>
      <c r="P15" s="152"/>
      <c r="Q15" s="153"/>
      <c r="R15" s="262"/>
      <c r="S15" s="10"/>
    </row>
    <row r="16" spans="2:20" ht="18" x14ac:dyDescent="0.25">
      <c r="B16" s="151"/>
      <c r="C16" s="152"/>
      <c r="D16" s="152"/>
      <c r="E16" s="152"/>
      <c r="F16" s="157" t="s">
        <v>26</v>
      </c>
      <c r="G16" s="157"/>
      <c r="H16" s="152"/>
      <c r="I16" s="152"/>
      <c r="J16" s="152"/>
      <c r="K16" s="152"/>
      <c r="L16" s="152"/>
      <c r="M16" s="152"/>
      <c r="N16" s="152"/>
      <c r="O16" s="152"/>
      <c r="P16" s="152"/>
      <c r="Q16" s="153"/>
      <c r="R16" s="262"/>
      <c r="S16" s="10"/>
    </row>
    <row r="17" spans="2:19" ht="18" x14ac:dyDescent="0.25">
      <c r="B17" s="151"/>
      <c r="C17" s="152"/>
      <c r="D17" s="152"/>
      <c r="E17" s="152"/>
      <c r="F17" s="157" t="s">
        <v>26</v>
      </c>
      <c r="G17" s="157"/>
      <c r="H17" s="152"/>
      <c r="I17" s="152"/>
      <c r="J17" s="152"/>
      <c r="K17" s="152"/>
      <c r="L17" s="152"/>
      <c r="M17" s="152"/>
      <c r="N17" s="152"/>
      <c r="O17" s="152"/>
      <c r="P17" s="152"/>
      <c r="Q17" s="153"/>
      <c r="R17" s="262"/>
      <c r="S17" s="10"/>
    </row>
    <row r="18" spans="2:19" ht="18" x14ac:dyDescent="0.25">
      <c r="B18" s="151"/>
      <c r="C18" s="152"/>
      <c r="D18" s="152"/>
      <c r="E18" s="152"/>
      <c r="F18" s="157" t="s">
        <v>26</v>
      </c>
      <c r="G18" s="157"/>
      <c r="H18" s="152"/>
      <c r="I18" s="152"/>
      <c r="J18" s="152"/>
      <c r="K18" s="152"/>
      <c r="L18" s="152"/>
      <c r="M18" s="152"/>
      <c r="N18" s="152"/>
      <c r="O18" s="152"/>
      <c r="P18" s="152"/>
      <c r="Q18" s="153"/>
      <c r="R18" s="262"/>
      <c r="S18" s="10"/>
    </row>
    <row r="19" spans="2:19" ht="18" x14ac:dyDescent="0.25">
      <c r="B19" s="151"/>
      <c r="C19" s="152"/>
      <c r="D19" s="152"/>
      <c r="E19" s="152"/>
      <c r="F19" s="157" t="s">
        <v>26</v>
      </c>
      <c r="G19" s="157"/>
      <c r="H19" s="152"/>
      <c r="I19" s="152"/>
      <c r="J19" s="152"/>
      <c r="K19" s="152"/>
      <c r="L19" s="152"/>
      <c r="M19" s="152"/>
      <c r="N19" s="152"/>
      <c r="O19" s="152"/>
      <c r="P19" s="152"/>
      <c r="Q19" s="153"/>
      <c r="R19" s="262"/>
      <c r="S19" s="10"/>
    </row>
    <row r="20" spans="2:19" ht="18" x14ac:dyDescent="0.25">
      <c r="B20" s="151"/>
      <c r="C20" s="152"/>
      <c r="D20" s="152"/>
      <c r="E20" s="152"/>
      <c r="F20" s="157" t="s">
        <v>26</v>
      </c>
      <c r="G20" s="157"/>
      <c r="H20" s="152"/>
      <c r="I20" s="152"/>
      <c r="J20" s="152"/>
      <c r="K20" s="152"/>
      <c r="L20" s="152"/>
      <c r="M20" s="152"/>
      <c r="N20" s="152"/>
      <c r="O20" s="152"/>
      <c r="P20" s="152"/>
      <c r="Q20" s="153"/>
      <c r="R20" s="262"/>
      <c r="S20" s="10"/>
    </row>
    <row r="21" spans="2:19" ht="18" x14ac:dyDescent="0.25">
      <c r="B21" s="151"/>
      <c r="C21" s="152"/>
      <c r="D21" s="152"/>
      <c r="E21" s="152"/>
      <c r="F21" s="157" t="s">
        <v>26</v>
      </c>
      <c r="G21" s="157"/>
      <c r="H21" s="152"/>
      <c r="I21" s="152"/>
      <c r="J21" s="152"/>
      <c r="K21" s="152"/>
      <c r="L21" s="152"/>
      <c r="M21" s="152"/>
      <c r="N21" s="152"/>
      <c r="O21" s="152"/>
      <c r="P21" s="152"/>
      <c r="Q21" s="153"/>
      <c r="R21" s="262"/>
      <c r="S21" s="10"/>
    </row>
    <row r="22" spans="2:19" ht="18" x14ac:dyDescent="0.25">
      <c r="B22" s="151"/>
      <c r="C22" s="152"/>
      <c r="D22" s="152"/>
      <c r="E22" s="152"/>
      <c r="F22" s="157" t="s">
        <v>26</v>
      </c>
      <c r="G22" s="157"/>
      <c r="H22" s="152"/>
      <c r="I22" s="152"/>
      <c r="J22" s="152"/>
      <c r="K22" s="152"/>
      <c r="L22" s="152"/>
      <c r="M22" s="152"/>
      <c r="N22" s="152"/>
      <c r="O22" s="152"/>
      <c r="P22" s="152"/>
      <c r="Q22" s="153"/>
      <c r="R22" s="262"/>
      <c r="S22" s="10"/>
    </row>
    <row r="23" spans="2:19" ht="18" x14ac:dyDescent="0.25">
      <c r="B23" s="151"/>
      <c r="C23" s="152"/>
      <c r="D23" s="152"/>
      <c r="E23" s="152"/>
      <c r="F23" s="157" t="s">
        <v>26</v>
      </c>
      <c r="G23" s="157"/>
      <c r="H23" s="152"/>
      <c r="I23" s="152"/>
      <c r="J23" s="152"/>
      <c r="K23" s="152"/>
      <c r="L23" s="152"/>
      <c r="M23" s="152"/>
      <c r="N23" s="152"/>
      <c r="O23" s="152"/>
      <c r="P23" s="152"/>
      <c r="Q23" s="153"/>
      <c r="R23" s="262"/>
      <c r="S23" s="10"/>
    </row>
    <row r="24" spans="2:19" ht="18" x14ac:dyDescent="0.25">
      <c r="B24" s="151"/>
      <c r="C24" s="152"/>
      <c r="D24" s="152"/>
      <c r="E24" s="152"/>
      <c r="F24" s="157" t="s">
        <v>26</v>
      </c>
      <c r="G24" s="157"/>
      <c r="H24" s="152"/>
      <c r="I24" s="152"/>
      <c r="J24" s="152"/>
      <c r="K24" s="152"/>
      <c r="L24" s="152"/>
      <c r="M24" s="152"/>
      <c r="N24" s="152"/>
      <c r="O24" s="152"/>
      <c r="P24" s="152"/>
      <c r="Q24" s="153"/>
      <c r="R24" s="262"/>
      <c r="S24" s="10"/>
    </row>
    <row r="25" spans="2:19" ht="18" x14ac:dyDescent="0.25">
      <c r="B25" s="151"/>
      <c r="C25" s="152"/>
      <c r="D25" s="152"/>
      <c r="E25" s="152"/>
      <c r="F25" s="157" t="s">
        <v>26</v>
      </c>
      <c r="G25" s="157"/>
      <c r="H25" s="152"/>
      <c r="I25" s="152"/>
      <c r="J25" s="152"/>
      <c r="K25" s="152"/>
      <c r="L25" s="152"/>
      <c r="M25" s="152"/>
      <c r="N25" s="152"/>
      <c r="O25" s="152"/>
      <c r="P25" s="152"/>
      <c r="Q25" s="153"/>
      <c r="R25" s="262"/>
      <c r="S25" s="10"/>
    </row>
    <row r="26" spans="2:19" ht="18" x14ac:dyDescent="0.25">
      <c r="B26" s="151"/>
      <c r="C26" s="152"/>
      <c r="D26" s="152"/>
      <c r="E26" s="152"/>
      <c r="F26" s="157" t="s">
        <v>26</v>
      </c>
      <c r="G26" s="157"/>
      <c r="H26" s="152"/>
      <c r="I26" s="152"/>
      <c r="J26" s="152"/>
      <c r="K26" s="152"/>
      <c r="L26" s="152"/>
      <c r="M26" s="152"/>
      <c r="N26" s="152"/>
      <c r="O26" s="152"/>
      <c r="P26" s="152"/>
      <c r="Q26" s="153"/>
      <c r="R26" s="262"/>
      <c r="S26" s="10"/>
    </row>
    <row r="27" spans="2:19" ht="18" x14ac:dyDescent="0.25">
      <c r="B27" s="151"/>
      <c r="C27" s="152"/>
      <c r="D27" s="152"/>
      <c r="E27" s="152"/>
      <c r="F27" s="157" t="s">
        <v>26</v>
      </c>
      <c r="G27" s="157"/>
      <c r="H27" s="152"/>
      <c r="I27" s="152"/>
      <c r="J27" s="152"/>
      <c r="K27" s="152"/>
      <c r="L27" s="152"/>
      <c r="M27" s="152"/>
      <c r="N27" s="152"/>
      <c r="O27" s="152"/>
      <c r="P27" s="152"/>
      <c r="Q27" s="153"/>
      <c r="R27" s="262"/>
      <c r="S27" s="10"/>
    </row>
    <row r="28" spans="2:19" ht="18" x14ac:dyDescent="0.25">
      <c r="B28" s="151"/>
      <c r="C28" s="152"/>
      <c r="D28" s="152"/>
      <c r="E28" s="152"/>
      <c r="F28" s="157" t="s">
        <v>26</v>
      </c>
      <c r="G28" s="157"/>
      <c r="H28" s="152"/>
      <c r="I28" s="152"/>
      <c r="J28" s="152"/>
      <c r="K28" s="152"/>
      <c r="L28" s="152"/>
      <c r="M28" s="152"/>
      <c r="N28" s="152"/>
      <c r="O28" s="152"/>
      <c r="P28" s="152"/>
      <c r="Q28" s="153"/>
      <c r="R28" s="262"/>
      <c r="S28" s="10"/>
    </row>
    <row r="29" spans="2:19" ht="18" x14ac:dyDescent="0.25">
      <c r="B29" s="151"/>
      <c r="C29" s="152"/>
      <c r="D29" s="152"/>
      <c r="E29" s="152"/>
      <c r="F29" s="157" t="s">
        <v>26</v>
      </c>
      <c r="G29" s="157"/>
      <c r="H29" s="152"/>
      <c r="I29" s="152"/>
      <c r="J29" s="152"/>
      <c r="K29" s="152"/>
      <c r="L29" s="152"/>
      <c r="M29" s="152"/>
      <c r="N29" s="152"/>
      <c r="O29" s="152"/>
      <c r="P29" s="152"/>
      <c r="Q29" s="153"/>
      <c r="R29" s="262"/>
      <c r="S29" s="10"/>
    </row>
    <row r="30" spans="2:19" ht="18" x14ac:dyDescent="0.25">
      <c r="B30" s="151"/>
      <c r="C30" s="152"/>
      <c r="D30" s="152"/>
      <c r="E30" s="152"/>
      <c r="F30" s="157" t="s">
        <v>26</v>
      </c>
      <c r="G30" s="157"/>
      <c r="H30" s="152"/>
      <c r="I30" s="152"/>
      <c r="J30" s="152"/>
      <c r="K30" s="152"/>
      <c r="L30" s="152"/>
      <c r="M30" s="152"/>
      <c r="N30" s="152"/>
      <c r="O30" s="152"/>
      <c r="P30" s="152"/>
      <c r="Q30" s="153"/>
      <c r="R30" s="262"/>
      <c r="S30" s="10"/>
    </row>
    <row r="31" spans="2:19" ht="18" x14ac:dyDescent="0.25">
      <c r="B31" s="151"/>
      <c r="C31" s="152"/>
      <c r="D31" s="152"/>
      <c r="E31" s="152"/>
      <c r="F31" s="157" t="s">
        <v>26</v>
      </c>
      <c r="G31" s="157"/>
      <c r="H31" s="152"/>
      <c r="I31" s="152"/>
      <c r="J31" s="152"/>
      <c r="K31" s="152"/>
      <c r="L31" s="152"/>
      <c r="M31" s="152"/>
      <c r="N31" s="152"/>
      <c r="O31" s="152"/>
      <c r="P31" s="152"/>
      <c r="Q31" s="153"/>
      <c r="R31" s="262"/>
      <c r="S31" s="10"/>
    </row>
    <row r="32" spans="2:19" ht="18" x14ac:dyDescent="0.25">
      <c r="B32" s="151"/>
      <c r="C32" s="152"/>
      <c r="D32" s="152"/>
      <c r="E32" s="152"/>
      <c r="F32" s="157" t="s">
        <v>26</v>
      </c>
      <c r="G32" s="157"/>
      <c r="H32" s="152"/>
      <c r="I32" s="152"/>
      <c r="J32" s="152"/>
      <c r="K32" s="152"/>
      <c r="L32" s="152"/>
      <c r="M32" s="152"/>
      <c r="N32" s="152"/>
      <c r="O32" s="152"/>
      <c r="P32" s="152"/>
      <c r="Q32" s="153"/>
      <c r="R32" s="262"/>
      <c r="S32" s="10"/>
    </row>
    <row r="33" spans="2:20" ht="18" x14ac:dyDescent="0.25">
      <c r="B33" s="151"/>
      <c r="C33" s="152"/>
      <c r="D33" s="152"/>
      <c r="E33" s="152"/>
      <c r="F33" s="157" t="s">
        <v>26</v>
      </c>
      <c r="G33" s="157"/>
      <c r="H33" s="152"/>
      <c r="I33" s="152"/>
      <c r="J33" s="152"/>
      <c r="K33" s="152"/>
      <c r="L33" s="152"/>
      <c r="M33" s="152"/>
      <c r="N33" s="152"/>
      <c r="O33" s="152"/>
      <c r="P33" s="152"/>
      <c r="Q33" s="153"/>
      <c r="R33" s="262"/>
      <c r="S33" s="10"/>
    </row>
    <row r="34" spans="2:20" ht="18" x14ac:dyDescent="0.25">
      <c r="B34" s="151"/>
      <c r="C34" s="152"/>
      <c r="D34" s="152"/>
      <c r="E34" s="152"/>
      <c r="F34" s="157" t="s">
        <v>26</v>
      </c>
      <c r="G34" s="157"/>
      <c r="H34" s="152"/>
      <c r="I34" s="152"/>
      <c r="J34" s="152"/>
      <c r="K34" s="152"/>
      <c r="L34" s="152"/>
      <c r="M34" s="152"/>
      <c r="N34" s="152"/>
      <c r="O34" s="152"/>
      <c r="P34" s="152"/>
      <c r="Q34" s="153"/>
      <c r="R34" s="262"/>
      <c r="S34" s="10"/>
    </row>
    <row r="35" spans="2:20" ht="18" x14ac:dyDescent="0.25">
      <c r="B35" s="151"/>
      <c r="C35" s="152"/>
      <c r="D35" s="152"/>
      <c r="E35" s="152"/>
      <c r="F35" s="157" t="s">
        <v>26</v>
      </c>
      <c r="G35" s="157"/>
      <c r="H35" s="152"/>
      <c r="I35" s="152"/>
      <c r="J35" s="152"/>
      <c r="K35" s="152"/>
      <c r="L35" s="152"/>
      <c r="M35" s="152"/>
      <c r="N35" s="152"/>
      <c r="O35" s="152"/>
      <c r="P35" s="152"/>
      <c r="Q35" s="153"/>
      <c r="R35" s="262"/>
      <c r="S35" s="10"/>
    </row>
    <row r="36" spans="2:20" ht="18" x14ac:dyDescent="0.25">
      <c r="B36" s="151"/>
      <c r="C36" s="152"/>
      <c r="D36" s="152"/>
      <c r="E36" s="152"/>
      <c r="F36" s="157" t="s">
        <v>26</v>
      </c>
      <c r="G36" s="157"/>
      <c r="H36" s="152"/>
      <c r="I36" s="152"/>
      <c r="J36" s="152"/>
      <c r="K36" s="152"/>
      <c r="L36" s="152"/>
      <c r="M36" s="152"/>
      <c r="N36" s="152"/>
      <c r="O36" s="152"/>
      <c r="P36" s="152"/>
      <c r="Q36" s="153"/>
      <c r="R36" s="262"/>
      <c r="S36" s="10"/>
    </row>
    <row r="37" spans="2:20" ht="18" x14ac:dyDescent="0.25">
      <c r="B37" s="151"/>
      <c r="C37" s="152"/>
      <c r="D37" s="152"/>
      <c r="E37" s="152"/>
      <c r="F37" s="157" t="s">
        <v>26</v>
      </c>
      <c r="G37" s="157"/>
      <c r="H37" s="152"/>
      <c r="I37" s="152"/>
      <c r="J37" s="152"/>
      <c r="K37" s="152"/>
      <c r="L37" s="152"/>
      <c r="M37" s="152"/>
      <c r="N37" s="152"/>
      <c r="O37" s="152"/>
      <c r="P37" s="152"/>
      <c r="Q37" s="153"/>
      <c r="R37" s="262"/>
      <c r="S37" s="10"/>
    </row>
    <row r="38" spans="2:20" ht="18" x14ac:dyDescent="0.25">
      <c r="B38" s="151"/>
      <c r="C38" s="152"/>
      <c r="D38" s="152"/>
      <c r="E38" s="152"/>
      <c r="F38" s="157" t="s">
        <v>26</v>
      </c>
      <c r="G38" s="157"/>
      <c r="H38" s="152"/>
      <c r="I38" s="152"/>
      <c r="J38" s="152"/>
      <c r="K38" s="152"/>
      <c r="L38" s="152"/>
      <c r="M38" s="152"/>
      <c r="N38" s="152"/>
      <c r="O38" s="152"/>
      <c r="P38" s="152"/>
      <c r="Q38" s="153"/>
      <c r="R38" s="262"/>
      <c r="S38" s="10"/>
    </row>
    <row r="39" spans="2:20" ht="18" x14ac:dyDescent="0.25">
      <c r="B39" s="151"/>
      <c r="C39" s="152"/>
      <c r="D39" s="152"/>
      <c r="E39" s="152"/>
      <c r="F39" s="157" t="s">
        <v>26</v>
      </c>
      <c r="G39" s="157"/>
      <c r="H39" s="152"/>
      <c r="I39" s="152"/>
      <c r="J39" s="152"/>
      <c r="K39" s="152"/>
      <c r="L39" s="152"/>
      <c r="M39" s="152"/>
      <c r="N39" s="152"/>
      <c r="O39" s="152"/>
      <c r="P39" s="152"/>
      <c r="Q39" s="153"/>
      <c r="R39" s="262"/>
      <c r="S39" s="10"/>
    </row>
    <row r="40" spans="2:20" ht="18" x14ac:dyDescent="0.25">
      <c r="B40" s="151"/>
      <c r="C40" s="152"/>
      <c r="D40" s="152"/>
      <c r="E40" s="152"/>
      <c r="F40" s="157" t="s">
        <v>26</v>
      </c>
      <c r="G40" s="157"/>
      <c r="H40" s="152"/>
      <c r="I40" s="152"/>
      <c r="J40" s="152"/>
      <c r="K40" s="152"/>
      <c r="L40" s="152"/>
      <c r="M40" s="152"/>
      <c r="N40" s="152"/>
      <c r="O40" s="152"/>
      <c r="P40" s="152"/>
      <c r="Q40" s="153"/>
      <c r="R40" s="262"/>
      <c r="S40" s="10"/>
    </row>
    <row r="41" spans="2:20" ht="18" x14ac:dyDescent="0.25">
      <c r="B41" s="151"/>
      <c r="C41" s="152"/>
      <c r="D41" s="152"/>
      <c r="E41" s="152"/>
      <c r="F41" s="157" t="s">
        <v>26</v>
      </c>
      <c r="G41" s="157"/>
      <c r="H41" s="152"/>
      <c r="I41" s="152"/>
      <c r="J41" s="152"/>
      <c r="K41" s="152"/>
      <c r="L41" s="152"/>
      <c r="M41" s="152"/>
      <c r="N41" s="152"/>
      <c r="O41" s="152"/>
      <c r="P41" s="152"/>
      <c r="Q41" s="153"/>
      <c r="R41" s="262"/>
      <c r="S41" s="10"/>
    </row>
    <row r="42" spans="2:20" ht="18.75" thickBot="1" x14ac:dyDescent="0.3">
      <c r="B42" s="154"/>
      <c r="C42" s="155"/>
      <c r="D42" s="155"/>
      <c r="E42" s="155"/>
      <c r="F42" s="263" t="s">
        <v>26</v>
      </c>
      <c r="G42" s="263"/>
      <c r="H42" s="155"/>
      <c r="I42" s="155"/>
      <c r="J42" s="155"/>
      <c r="K42" s="155"/>
      <c r="L42" s="155"/>
      <c r="M42" s="155"/>
      <c r="N42" s="155"/>
      <c r="O42" s="155"/>
      <c r="P42" s="155"/>
      <c r="Q42" s="156"/>
      <c r="R42" s="262"/>
      <c r="S42" s="10"/>
    </row>
    <row r="43" spans="2:20" ht="18.75" thickBot="1" x14ac:dyDescent="0.3">
      <c r="B43" s="342" t="s">
        <v>108</v>
      </c>
      <c r="C43" s="343"/>
      <c r="D43" s="343"/>
      <c r="E43" s="343"/>
      <c r="F43" s="343"/>
      <c r="G43" s="343"/>
      <c r="H43" s="343"/>
      <c r="I43" s="343"/>
      <c r="J43" s="343"/>
      <c r="K43" s="343"/>
      <c r="L43" s="343"/>
      <c r="M43" s="343"/>
      <c r="N43" s="343"/>
      <c r="O43" s="343"/>
      <c r="P43" s="343"/>
      <c r="Q43" s="344"/>
      <c r="R43" s="220"/>
      <c r="S43" s="10"/>
    </row>
    <row r="44" spans="2:20" ht="16.5" customHeight="1" x14ac:dyDescent="0.25">
      <c r="B44" s="333"/>
      <c r="C44" s="334"/>
      <c r="D44" s="334"/>
      <c r="E44" s="334"/>
      <c r="F44" s="334"/>
      <c r="G44" s="334"/>
      <c r="H44" s="334"/>
      <c r="I44" s="334"/>
      <c r="J44" s="334"/>
      <c r="K44" s="334"/>
      <c r="L44" s="334"/>
      <c r="M44" s="334"/>
      <c r="N44" s="334"/>
      <c r="O44" s="334"/>
      <c r="P44" s="334"/>
      <c r="Q44" s="335"/>
      <c r="R44" s="227"/>
      <c r="S44" s="10"/>
    </row>
    <row r="45" spans="2:20" ht="16.5" customHeight="1" x14ac:dyDescent="0.25">
      <c r="B45" s="336"/>
      <c r="C45" s="337"/>
      <c r="D45" s="337"/>
      <c r="E45" s="337"/>
      <c r="F45" s="337"/>
      <c r="G45" s="337"/>
      <c r="H45" s="337"/>
      <c r="I45" s="337"/>
      <c r="J45" s="337"/>
      <c r="K45" s="337"/>
      <c r="L45" s="337"/>
      <c r="M45" s="337"/>
      <c r="N45" s="337"/>
      <c r="O45" s="337"/>
      <c r="P45" s="337"/>
      <c r="Q45" s="338"/>
      <c r="R45" s="227"/>
      <c r="S45" s="10"/>
    </row>
    <row r="46" spans="2:20" ht="17.25" customHeight="1" thickBot="1" x14ac:dyDescent="0.3">
      <c r="B46" s="339"/>
      <c r="C46" s="340"/>
      <c r="D46" s="340"/>
      <c r="E46" s="340"/>
      <c r="F46" s="340"/>
      <c r="G46" s="340"/>
      <c r="H46" s="340"/>
      <c r="I46" s="340"/>
      <c r="J46" s="340"/>
      <c r="K46" s="340"/>
      <c r="L46" s="340"/>
      <c r="M46" s="340"/>
      <c r="N46" s="340"/>
      <c r="O46" s="340"/>
      <c r="P46" s="340"/>
      <c r="Q46" s="341"/>
      <c r="R46" s="227"/>
      <c r="S46" s="10"/>
    </row>
    <row r="47" spans="2:20" s="176" customFormat="1" ht="17.25" customHeight="1" thickBot="1" x14ac:dyDescent="0.3">
      <c r="B47" s="228"/>
      <c r="C47" s="228"/>
      <c r="D47" s="228"/>
      <c r="E47" s="228"/>
      <c r="F47" s="228"/>
      <c r="G47" s="228"/>
      <c r="H47" s="228"/>
      <c r="I47" s="228"/>
      <c r="J47" s="228"/>
      <c r="K47" s="228"/>
      <c r="L47" s="228"/>
      <c r="M47" s="228"/>
      <c r="N47" s="228"/>
      <c r="O47" s="228"/>
      <c r="P47" s="228"/>
      <c r="Q47" s="262"/>
      <c r="R47" s="228"/>
      <c r="S47" s="10"/>
      <c r="T47" s="12"/>
    </row>
    <row r="48" spans="2:20" s="176" customFormat="1" ht="17.25" customHeight="1" thickBot="1" x14ac:dyDescent="0.3">
      <c r="B48" s="358" t="s">
        <v>176</v>
      </c>
      <c r="C48" s="359"/>
      <c r="D48" s="359"/>
      <c r="E48" s="359"/>
      <c r="F48" s="359"/>
      <c r="G48" s="359"/>
      <c r="H48" s="359"/>
      <c r="I48" s="359"/>
      <c r="J48" s="359"/>
      <c r="K48" s="359"/>
      <c r="L48" s="359"/>
      <c r="M48" s="359"/>
      <c r="N48" s="359"/>
      <c r="O48" s="359"/>
      <c r="P48" s="360"/>
      <c r="Q48" s="228"/>
      <c r="S48" s="10"/>
      <c r="T48" s="12"/>
    </row>
    <row r="49" spans="2:20" s="176" customFormat="1" ht="52.5" thickBot="1" x14ac:dyDescent="0.3">
      <c r="B49" s="125" t="s">
        <v>209</v>
      </c>
      <c r="C49" s="126" t="s">
        <v>202</v>
      </c>
      <c r="D49" s="126" t="s">
        <v>210</v>
      </c>
      <c r="E49" s="126" t="s">
        <v>203</v>
      </c>
      <c r="F49" s="126" t="s">
        <v>32</v>
      </c>
      <c r="G49" s="126" t="s">
        <v>154</v>
      </c>
      <c r="H49" s="126" t="s">
        <v>212</v>
      </c>
      <c r="I49" s="126" t="s">
        <v>111</v>
      </c>
      <c r="J49" s="126" t="s">
        <v>112</v>
      </c>
      <c r="K49" s="126" t="s">
        <v>65</v>
      </c>
      <c r="L49" s="126" t="s">
        <v>75</v>
      </c>
      <c r="M49" s="126" t="s">
        <v>76</v>
      </c>
      <c r="N49" s="126" t="s">
        <v>113</v>
      </c>
      <c r="O49" s="126" t="s">
        <v>163</v>
      </c>
      <c r="P49" s="127" t="s">
        <v>164</v>
      </c>
      <c r="Q49" s="228"/>
      <c r="R49" s="228"/>
      <c r="S49" s="10"/>
      <c r="T49" s="12"/>
    </row>
    <row r="50" spans="2:20" s="176" customFormat="1" ht="17.25" customHeight="1" x14ac:dyDescent="0.25">
      <c r="B50" s="151"/>
      <c r="C50" s="152"/>
      <c r="D50" s="152"/>
      <c r="E50" s="152"/>
      <c r="F50" s="157" t="s">
        <v>26</v>
      </c>
      <c r="G50" s="157"/>
      <c r="H50" s="152"/>
      <c r="I50" s="152"/>
      <c r="J50" s="152"/>
      <c r="K50" s="152"/>
      <c r="L50" s="152"/>
      <c r="M50" s="152"/>
      <c r="N50" s="152"/>
      <c r="O50" s="152"/>
      <c r="P50" s="153"/>
      <c r="Q50" s="228"/>
      <c r="R50" s="228"/>
      <c r="S50" s="10"/>
      <c r="T50" s="12"/>
    </row>
    <row r="51" spans="2:20" s="176" customFormat="1" ht="17.25" customHeight="1" x14ac:dyDescent="0.25">
      <c r="B51" s="151"/>
      <c r="C51" s="152"/>
      <c r="D51" s="152"/>
      <c r="E51" s="152"/>
      <c r="F51" s="157" t="s">
        <v>26</v>
      </c>
      <c r="G51" s="157"/>
      <c r="H51" s="152"/>
      <c r="I51" s="152"/>
      <c r="J51" s="152"/>
      <c r="K51" s="152"/>
      <c r="L51" s="152"/>
      <c r="M51" s="152"/>
      <c r="N51" s="152"/>
      <c r="O51" s="152"/>
      <c r="P51" s="153"/>
      <c r="Q51" s="228"/>
      <c r="R51" s="228"/>
      <c r="S51" s="10"/>
      <c r="T51" s="12"/>
    </row>
    <row r="52" spans="2:20" s="176" customFormat="1" ht="17.25" customHeight="1" x14ac:dyDescent="0.25">
      <c r="B52" s="151"/>
      <c r="C52" s="152"/>
      <c r="D52" s="152"/>
      <c r="E52" s="152"/>
      <c r="F52" s="157" t="s">
        <v>26</v>
      </c>
      <c r="G52" s="157"/>
      <c r="H52" s="152"/>
      <c r="I52" s="152"/>
      <c r="J52" s="152"/>
      <c r="K52" s="152"/>
      <c r="L52" s="152"/>
      <c r="M52" s="152"/>
      <c r="N52" s="152"/>
      <c r="O52" s="152"/>
      <c r="P52" s="153"/>
      <c r="Q52" s="228"/>
      <c r="R52" s="228"/>
      <c r="S52" s="10"/>
      <c r="T52" s="12"/>
    </row>
    <row r="53" spans="2:20" s="176" customFormat="1" ht="17.25" customHeight="1" x14ac:dyDescent="0.25">
      <c r="B53" s="151"/>
      <c r="C53" s="152"/>
      <c r="D53" s="152"/>
      <c r="E53" s="152"/>
      <c r="F53" s="157" t="s">
        <v>26</v>
      </c>
      <c r="G53" s="157"/>
      <c r="H53" s="152"/>
      <c r="I53" s="152"/>
      <c r="J53" s="152"/>
      <c r="K53" s="152"/>
      <c r="L53" s="152"/>
      <c r="M53" s="152"/>
      <c r="N53" s="152"/>
      <c r="O53" s="152"/>
      <c r="P53" s="153"/>
      <c r="Q53" s="228"/>
      <c r="R53" s="228"/>
      <c r="S53" s="10"/>
      <c r="T53" s="12"/>
    </row>
    <row r="54" spans="2:20" s="176" customFormat="1" ht="17.25" customHeight="1" x14ac:dyDescent="0.25">
      <c r="B54" s="151"/>
      <c r="C54" s="152"/>
      <c r="D54" s="152"/>
      <c r="E54" s="152"/>
      <c r="F54" s="157" t="s">
        <v>26</v>
      </c>
      <c r="G54" s="157"/>
      <c r="H54" s="152"/>
      <c r="I54" s="152"/>
      <c r="J54" s="152"/>
      <c r="K54" s="152"/>
      <c r="L54" s="152"/>
      <c r="M54" s="152"/>
      <c r="N54" s="152"/>
      <c r="O54" s="152"/>
      <c r="P54" s="153"/>
      <c r="Q54" s="228"/>
      <c r="S54" s="10"/>
      <c r="T54" s="12"/>
    </row>
    <row r="55" spans="2:20" s="176" customFormat="1" ht="17.25" customHeight="1" thickBot="1" x14ac:dyDescent="0.3">
      <c r="B55" s="151"/>
      <c r="C55" s="152"/>
      <c r="D55" s="152"/>
      <c r="E55" s="152"/>
      <c r="F55" s="157" t="s">
        <v>26</v>
      </c>
      <c r="G55" s="157"/>
      <c r="H55" s="152"/>
      <c r="I55" s="152"/>
      <c r="J55" s="152"/>
      <c r="K55" s="152"/>
      <c r="L55" s="152"/>
      <c r="M55" s="152"/>
      <c r="N55" s="152"/>
      <c r="O55" s="152"/>
      <c r="P55" s="153"/>
      <c r="Q55" s="228"/>
      <c r="S55" s="10"/>
      <c r="T55" s="12"/>
    </row>
    <row r="56" spans="2:20" ht="18.75" thickBot="1" x14ac:dyDescent="0.3">
      <c r="B56" s="342" t="s">
        <v>108</v>
      </c>
      <c r="C56" s="343"/>
      <c r="D56" s="343"/>
      <c r="E56" s="343"/>
      <c r="F56" s="343"/>
      <c r="G56" s="343"/>
      <c r="H56" s="343"/>
      <c r="I56" s="343"/>
      <c r="J56" s="343"/>
      <c r="K56" s="343"/>
      <c r="L56" s="343"/>
      <c r="M56" s="343"/>
      <c r="N56" s="343"/>
      <c r="O56" s="344"/>
      <c r="P56" s="176"/>
      <c r="Q56" s="176"/>
      <c r="S56" s="10"/>
    </row>
    <row r="57" spans="2:20" ht="16.5" customHeight="1" x14ac:dyDescent="0.25">
      <c r="B57" s="333"/>
      <c r="C57" s="334"/>
      <c r="D57" s="334"/>
      <c r="E57" s="334"/>
      <c r="F57" s="334"/>
      <c r="G57" s="334"/>
      <c r="H57" s="334"/>
      <c r="I57" s="334"/>
      <c r="J57" s="334"/>
      <c r="K57" s="334"/>
      <c r="L57" s="334"/>
      <c r="M57" s="334"/>
      <c r="N57" s="334"/>
      <c r="O57" s="335"/>
      <c r="Q57" s="176"/>
      <c r="S57" s="10"/>
    </row>
    <row r="58" spans="2:20" ht="16.5" customHeight="1" x14ac:dyDescent="0.25">
      <c r="B58" s="336"/>
      <c r="C58" s="337"/>
      <c r="D58" s="337"/>
      <c r="E58" s="337"/>
      <c r="F58" s="337"/>
      <c r="G58" s="337"/>
      <c r="H58" s="337"/>
      <c r="I58" s="337"/>
      <c r="J58" s="337"/>
      <c r="K58" s="337"/>
      <c r="L58" s="337"/>
      <c r="M58" s="337"/>
      <c r="N58" s="337"/>
      <c r="O58" s="338"/>
      <c r="Q58" s="176"/>
      <c r="S58" s="10"/>
    </row>
    <row r="59" spans="2:20" ht="17.25" customHeight="1" thickBot="1" x14ac:dyDescent="0.3">
      <c r="B59" s="339"/>
      <c r="C59" s="340"/>
      <c r="D59" s="340"/>
      <c r="E59" s="340"/>
      <c r="F59" s="340"/>
      <c r="G59" s="340"/>
      <c r="H59" s="340"/>
      <c r="I59" s="340"/>
      <c r="J59" s="340"/>
      <c r="K59" s="340"/>
      <c r="L59" s="340"/>
      <c r="M59" s="340"/>
      <c r="N59" s="340"/>
      <c r="O59" s="341"/>
      <c r="Q59" s="176"/>
      <c r="S59" s="10"/>
    </row>
    <row r="60" spans="2:20" ht="17.25" thickBot="1" x14ac:dyDescent="0.3">
      <c r="S60" s="10"/>
    </row>
    <row r="61" spans="2:20" ht="18.75" thickBot="1" x14ac:dyDescent="0.3">
      <c r="B61" s="352" t="s">
        <v>78</v>
      </c>
      <c r="C61" s="353"/>
      <c r="D61" s="353"/>
      <c r="E61" s="353"/>
      <c r="F61" s="354"/>
      <c r="S61" s="10"/>
    </row>
    <row r="62" spans="2:20" ht="39.75" customHeight="1" x14ac:dyDescent="0.25">
      <c r="B62" s="355" t="s">
        <v>171</v>
      </c>
      <c r="C62" s="356"/>
      <c r="D62" s="356"/>
      <c r="E62" s="356"/>
      <c r="F62" s="357"/>
      <c r="S62" s="10"/>
    </row>
    <row r="63" spans="2:20" ht="17.25" x14ac:dyDescent="0.25">
      <c r="B63" s="130" t="s">
        <v>40</v>
      </c>
      <c r="C63" s="326" t="s">
        <v>77</v>
      </c>
      <c r="D63" s="326"/>
      <c r="E63" s="326"/>
      <c r="F63" s="319"/>
      <c r="S63" s="10"/>
    </row>
    <row r="64" spans="2:20" ht="18" x14ac:dyDescent="0.25">
      <c r="B64" s="33">
        <f>E12</f>
        <v>0</v>
      </c>
      <c r="C64" s="350"/>
      <c r="D64" s="350"/>
      <c r="E64" s="350"/>
      <c r="F64" s="351"/>
      <c r="S64" s="10"/>
    </row>
    <row r="65" spans="2:19" ht="18" x14ac:dyDescent="0.25">
      <c r="B65" s="33">
        <f t="shared" ref="B65:B94" si="0">E13</f>
        <v>0</v>
      </c>
      <c r="C65" s="350"/>
      <c r="D65" s="350"/>
      <c r="E65" s="350"/>
      <c r="F65" s="351"/>
      <c r="S65" s="10"/>
    </row>
    <row r="66" spans="2:19" ht="18" x14ac:dyDescent="0.25">
      <c r="B66" s="33">
        <f t="shared" si="0"/>
        <v>0</v>
      </c>
      <c r="C66" s="350"/>
      <c r="D66" s="350"/>
      <c r="E66" s="350"/>
      <c r="F66" s="351"/>
      <c r="S66" s="10"/>
    </row>
    <row r="67" spans="2:19" ht="18" x14ac:dyDescent="0.25">
      <c r="B67" s="33">
        <f t="shared" si="0"/>
        <v>0</v>
      </c>
      <c r="C67" s="350"/>
      <c r="D67" s="350"/>
      <c r="E67" s="350"/>
      <c r="F67" s="351"/>
      <c r="S67" s="10"/>
    </row>
    <row r="68" spans="2:19" ht="18" x14ac:dyDescent="0.25">
      <c r="B68" s="33">
        <f t="shared" si="0"/>
        <v>0</v>
      </c>
      <c r="C68" s="350"/>
      <c r="D68" s="350"/>
      <c r="E68" s="350"/>
      <c r="F68" s="351"/>
      <c r="S68" s="10"/>
    </row>
    <row r="69" spans="2:19" ht="18" x14ac:dyDescent="0.25">
      <c r="B69" s="33">
        <f t="shared" si="0"/>
        <v>0</v>
      </c>
      <c r="C69" s="350"/>
      <c r="D69" s="350"/>
      <c r="E69" s="350"/>
      <c r="F69" s="351"/>
      <c r="S69" s="10"/>
    </row>
    <row r="70" spans="2:19" ht="18" x14ac:dyDescent="0.25">
      <c r="B70" s="33">
        <f t="shared" si="0"/>
        <v>0</v>
      </c>
      <c r="C70" s="350"/>
      <c r="D70" s="350"/>
      <c r="E70" s="350"/>
      <c r="F70" s="351"/>
      <c r="S70" s="10"/>
    </row>
    <row r="71" spans="2:19" ht="18" x14ac:dyDescent="0.25">
      <c r="B71" s="33">
        <f t="shared" si="0"/>
        <v>0</v>
      </c>
      <c r="C71" s="348"/>
      <c r="D71" s="348"/>
      <c r="E71" s="348"/>
      <c r="F71" s="349"/>
      <c r="S71" s="10"/>
    </row>
    <row r="72" spans="2:19" ht="18" x14ac:dyDescent="0.25">
      <c r="B72" s="33">
        <f t="shared" si="0"/>
        <v>0</v>
      </c>
      <c r="C72" s="348"/>
      <c r="D72" s="348"/>
      <c r="E72" s="348"/>
      <c r="F72" s="349"/>
      <c r="S72" s="10"/>
    </row>
    <row r="73" spans="2:19" ht="18" x14ac:dyDescent="0.25">
      <c r="B73" s="33">
        <f t="shared" si="0"/>
        <v>0</v>
      </c>
      <c r="C73" s="350"/>
      <c r="D73" s="350"/>
      <c r="E73" s="350"/>
      <c r="F73" s="351"/>
      <c r="S73" s="10"/>
    </row>
    <row r="74" spans="2:19" ht="18" x14ac:dyDescent="0.25">
      <c r="B74" s="33">
        <f t="shared" si="0"/>
        <v>0</v>
      </c>
      <c r="C74" s="350"/>
      <c r="D74" s="350"/>
      <c r="E74" s="350"/>
      <c r="F74" s="351"/>
      <c r="S74" s="10"/>
    </row>
    <row r="75" spans="2:19" ht="15.75" customHeight="1" x14ac:dyDescent="0.25">
      <c r="B75" s="33">
        <f t="shared" si="0"/>
        <v>0</v>
      </c>
      <c r="C75" s="350"/>
      <c r="D75" s="350"/>
      <c r="E75" s="350"/>
      <c r="F75" s="351"/>
      <c r="S75" s="10"/>
    </row>
    <row r="76" spans="2:19" ht="18" customHeight="1" x14ac:dyDescent="0.25">
      <c r="B76" s="33">
        <f t="shared" si="0"/>
        <v>0</v>
      </c>
      <c r="C76" s="350"/>
      <c r="D76" s="350"/>
      <c r="E76" s="350"/>
      <c r="F76" s="351"/>
      <c r="S76" s="10"/>
    </row>
    <row r="77" spans="2:19" ht="18" x14ac:dyDescent="0.25">
      <c r="B77" s="33">
        <f t="shared" si="0"/>
        <v>0</v>
      </c>
      <c r="C77" s="350"/>
      <c r="D77" s="350"/>
      <c r="E77" s="350"/>
      <c r="F77" s="351"/>
      <c r="S77" s="10"/>
    </row>
    <row r="78" spans="2:19" ht="18" x14ac:dyDescent="0.25">
      <c r="B78" s="33">
        <f t="shared" si="0"/>
        <v>0</v>
      </c>
      <c r="C78" s="350"/>
      <c r="D78" s="350"/>
      <c r="E78" s="350"/>
      <c r="F78" s="351"/>
      <c r="S78" s="10"/>
    </row>
    <row r="79" spans="2:19" ht="18" x14ac:dyDescent="0.25">
      <c r="B79" s="33">
        <f t="shared" si="0"/>
        <v>0</v>
      </c>
      <c r="C79" s="350"/>
      <c r="D79" s="350"/>
      <c r="E79" s="350"/>
      <c r="F79" s="351"/>
      <c r="S79" s="10"/>
    </row>
    <row r="80" spans="2:19" ht="18" x14ac:dyDescent="0.25">
      <c r="B80" s="33">
        <f t="shared" si="0"/>
        <v>0</v>
      </c>
      <c r="C80" s="350"/>
      <c r="D80" s="350"/>
      <c r="E80" s="350"/>
      <c r="F80" s="351"/>
      <c r="S80" s="10"/>
    </row>
    <row r="81" spans="1:19" ht="18" x14ac:dyDescent="0.25">
      <c r="B81" s="33">
        <f t="shared" si="0"/>
        <v>0</v>
      </c>
      <c r="C81" s="348"/>
      <c r="D81" s="348"/>
      <c r="E81" s="348"/>
      <c r="F81" s="349"/>
      <c r="S81" s="10"/>
    </row>
    <row r="82" spans="1:19" ht="18" x14ac:dyDescent="0.25">
      <c r="B82" s="33">
        <f t="shared" si="0"/>
        <v>0</v>
      </c>
      <c r="C82" s="345"/>
      <c r="D82" s="346"/>
      <c r="E82" s="346"/>
      <c r="F82" s="347"/>
      <c r="S82" s="10"/>
    </row>
    <row r="83" spans="1:19" ht="18" x14ac:dyDescent="0.25">
      <c r="B83" s="33">
        <f t="shared" si="0"/>
        <v>0</v>
      </c>
      <c r="C83" s="217"/>
      <c r="D83" s="218"/>
      <c r="E83" s="218"/>
      <c r="F83" s="225"/>
      <c r="S83" s="10"/>
    </row>
    <row r="84" spans="1:19" ht="18" x14ac:dyDescent="0.25">
      <c r="B84" s="33">
        <f t="shared" si="0"/>
        <v>0</v>
      </c>
      <c r="C84" s="232"/>
      <c r="D84" s="233"/>
      <c r="E84" s="233"/>
      <c r="F84" s="234"/>
      <c r="S84" s="10"/>
    </row>
    <row r="85" spans="1:19" ht="18" x14ac:dyDescent="0.25">
      <c r="B85" s="33">
        <f t="shared" si="0"/>
        <v>0</v>
      </c>
      <c r="C85" s="232"/>
      <c r="D85" s="233"/>
      <c r="E85" s="233"/>
      <c r="F85" s="234"/>
      <c r="S85" s="10"/>
    </row>
    <row r="86" spans="1:19" ht="18" x14ac:dyDescent="0.25">
      <c r="B86" s="33">
        <f t="shared" si="0"/>
        <v>0</v>
      </c>
      <c r="C86" s="232"/>
      <c r="D86" s="233"/>
      <c r="E86" s="233"/>
      <c r="F86" s="234"/>
      <c r="S86" s="13"/>
    </row>
    <row r="87" spans="1:19" ht="18" x14ac:dyDescent="0.25">
      <c r="B87" s="33">
        <f t="shared" si="0"/>
        <v>0</v>
      </c>
      <c r="C87" s="217"/>
      <c r="D87" s="218"/>
      <c r="E87" s="218"/>
      <c r="F87" s="225"/>
      <c r="S87" s="13"/>
    </row>
    <row r="88" spans="1:19" ht="18" x14ac:dyDescent="0.25">
      <c r="B88" s="33">
        <f t="shared" si="0"/>
        <v>0</v>
      </c>
      <c r="C88" s="217"/>
      <c r="D88" s="218"/>
      <c r="E88" s="218"/>
      <c r="F88" s="225"/>
      <c r="S88" s="13"/>
    </row>
    <row r="89" spans="1:19" ht="18" x14ac:dyDescent="0.25">
      <c r="B89" s="33">
        <f t="shared" si="0"/>
        <v>0</v>
      </c>
      <c r="C89" s="232"/>
      <c r="D89" s="233"/>
      <c r="E89" s="233"/>
      <c r="F89" s="234"/>
      <c r="S89" s="13"/>
    </row>
    <row r="90" spans="1:19" ht="18" x14ac:dyDescent="0.25">
      <c r="B90" s="33">
        <f t="shared" si="0"/>
        <v>0</v>
      </c>
      <c r="C90" s="217"/>
      <c r="D90" s="218"/>
      <c r="E90" s="218"/>
      <c r="F90" s="225"/>
      <c r="S90" s="13"/>
    </row>
    <row r="91" spans="1:19" ht="18" x14ac:dyDescent="0.25">
      <c r="B91" s="33">
        <f t="shared" si="0"/>
        <v>0</v>
      </c>
      <c r="C91" s="217"/>
      <c r="D91" s="218"/>
      <c r="E91" s="218"/>
      <c r="F91" s="225"/>
      <c r="S91" s="13"/>
    </row>
    <row r="92" spans="1:19" ht="18" x14ac:dyDescent="0.25">
      <c r="B92" s="33">
        <f t="shared" si="0"/>
        <v>0</v>
      </c>
      <c r="C92" s="232"/>
      <c r="D92" s="233"/>
      <c r="E92" s="233"/>
      <c r="F92" s="234"/>
      <c r="S92" s="13"/>
    </row>
    <row r="93" spans="1:19" ht="18" x14ac:dyDescent="0.25">
      <c r="B93" s="33">
        <f t="shared" si="0"/>
        <v>0</v>
      </c>
      <c r="C93" s="217"/>
      <c r="D93" s="218"/>
      <c r="E93" s="218"/>
      <c r="F93" s="225"/>
      <c r="S93" s="13"/>
    </row>
    <row r="94" spans="1:19" ht="18.75" thickBot="1" x14ac:dyDescent="0.3">
      <c r="B94" s="33">
        <f t="shared" si="0"/>
        <v>0</v>
      </c>
      <c r="C94" s="361"/>
      <c r="D94" s="362"/>
      <c r="E94" s="362"/>
      <c r="F94" s="363"/>
      <c r="S94" s="13"/>
    </row>
    <row r="95" spans="1:19" x14ac:dyDescent="0.25">
      <c r="S95" s="13"/>
    </row>
    <row r="96" spans="1:19" x14ac:dyDescent="0.25">
      <c r="A96" s="13"/>
      <c r="B96" s="13"/>
      <c r="C96" s="13"/>
      <c r="D96" s="13"/>
      <c r="E96" s="13"/>
      <c r="F96" s="13"/>
      <c r="G96" s="13"/>
      <c r="H96" s="13"/>
      <c r="I96" s="13"/>
      <c r="J96" s="13"/>
      <c r="K96" s="13"/>
      <c r="L96" s="13"/>
      <c r="M96" s="13"/>
      <c r="N96" s="13"/>
      <c r="O96" s="13"/>
      <c r="P96" s="13"/>
      <c r="Q96" s="13"/>
      <c r="R96" s="13"/>
      <c r="S96" s="13"/>
    </row>
  </sheetData>
  <sheetProtection algorithmName="SHA-512" hashValue="NiGv2TEE3Y7J0sZAbKmkyIIlfk7WvDed2i5UMAcF33EyR0+zNBqMhlDjIyf1GgHl5yHSdnCUGC0+85kvZ5fuOw==" saltValue="FNejpTePp94OVzABP0g9Sg==" spinCount="100000" sheet="1" selectLockedCells="1"/>
  <mergeCells count="29">
    <mergeCell ref="C94:F94"/>
    <mergeCell ref="C64:F64"/>
    <mergeCell ref="C70:F70"/>
    <mergeCell ref="C71:F71"/>
    <mergeCell ref="C72:F72"/>
    <mergeCell ref="C73:F73"/>
    <mergeCell ref="C65:F65"/>
    <mergeCell ref="C66:F66"/>
    <mergeCell ref="C67:F67"/>
    <mergeCell ref="C68:F68"/>
    <mergeCell ref="C69:F69"/>
    <mergeCell ref="C77:F77"/>
    <mergeCell ref="C78:F78"/>
    <mergeCell ref="C79:F79"/>
    <mergeCell ref="C80:F80"/>
    <mergeCell ref="B10:Q10"/>
    <mergeCell ref="B44:Q46"/>
    <mergeCell ref="B43:Q43"/>
    <mergeCell ref="C82:F82"/>
    <mergeCell ref="C81:F81"/>
    <mergeCell ref="C74:F74"/>
    <mergeCell ref="C75:F75"/>
    <mergeCell ref="C76:F76"/>
    <mergeCell ref="B61:F61"/>
    <mergeCell ref="B62:F62"/>
    <mergeCell ref="C63:F63"/>
    <mergeCell ref="B56:O56"/>
    <mergeCell ref="B57:O59"/>
    <mergeCell ref="B48:P48"/>
  </mergeCells>
  <dataValidations count="5">
    <dataValidation type="list" showInputMessage="1" showErrorMessage="1" sqref="M42" xr:uid="{00000000-0002-0000-0200-000000000000}">
      <formula1>Covered</formula1>
    </dataValidation>
    <dataValidation type="list" showInputMessage="1" showErrorMessage="1" sqref="N42 J42" xr:uid="{00000000-0002-0000-0200-000001000000}">
      <formula1>Y_N</formula1>
    </dataValidation>
    <dataValidation type="list" allowBlank="1" showInputMessage="1" showErrorMessage="1" sqref="L50:L55 M12:M41" xr:uid="{00000000-0002-0000-0200-000002000000}">
      <formula1>Covered</formula1>
    </dataValidation>
    <dataValidation type="list" allowBlank="1" showInputMessage="1" showErrorMessage="1" sqref="M50:M55 N12:N41 G50:G55 J12:J41" xr:uid="{00000000-0002-0000-0200-000003000000}">
      <formula1>Y_N</formula1>
    </dataValidation>
    <dataValidation type="list" allowBlank="1" showInputMessage="1" showErrorMessage="1" sqref="N50:N55 O12:O42" xr:uid="{E3A2D9A5-9B03-4DBF-9474-9F76C6D6529E}">
      <formula1>DD_Position</formula1>
    </dataValidation>
  </dataValidations>
  <hyperlinks>
    <hyperlink ref="F4" location="Instructions!A1" display="Back to Instructions Tab"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sheetPr>
  <dimension ref="A1:J73"/>
  <sheetViews>
    <sheetView showGridLines="0" zoomScale="80" zoomScaleNormal="80" workbookViewId="0">
      <selection activeCell="C56" sqref="C56"/>
    </sheetView>
  </sheetViews>
  <sheetFormatPr defaultColWidth="9.140625" defaultRowHeight="16.5" x14ac:dyDescent="0.3"/>
  <cols>
    <col min="1" max="1" width="4.42578125" style="1" customWidth="1"/>
    <col min="2" max="2" width="31" style="1" customWidth="1"/>
    <col min="3" max="3" width="40.28515625" style="1" customWidth="1"/>
    <col min="4" max="4" width="30.28515625" style="1" customWidth="1"/>
    <col min="5" max="5" width="42.140625" style="1" customWidth="1"/>
    <col min="6" max="6" width="18.28515625" style="1" customWidth="1"/>
    <col min="7" max="7" width="33" style="1" customWidth="1"/>
    <col min="8" max="8" width="38.28515625" style="1" bestFit="1" customWidth="1"/>
    <col min="9" max="9" width="6.28515625" style="1" customWidth="1"/>
    <col min="10" max="10" width="3.42578125" style="1" customWidth="1"/>
    <col min="11" max="16384" width="9.140625" style="1"/>
  </cols>
  <sheetData>
    <row r="1" spans="2:10" ht="17.25" thickBot="1" x14ac:dyDescent="0.35">
      <c r="J1" s="9"/>
    </row>
    <row r="2" spans="2:10" ht="18" thickBot="1" x14ac:dyDescent="0.35">
      <c r="B2" s="52" t="s">
        <v>14</v>
      </c>
      <c r="C2" s="53"/>
      <c r="J2" s="9"/>
    </row>
    <row r="3" spans="2:10" x14ac:dyDescent="0.3">
      <c r="B3" s="60" t="str">
        <f>'Version Control'!B3</f>
        <v>File Name:</v>
      </c>
      <c r="C3" s="71" t="str">
        <f ca="1">'Version Control'!C3</f>
        <v>Ceiling Fan Light Kit - v1.2.xlsx</v>
      </c>
      <c r="J3" s="9"/>
    </row>
    <row r="4" spans="2:10" ht="18" x14ac:dyDescent="0.35">
      <c r="B4" s="49" t="str">
        <f>'Version Control'!B4</f>
        <v>Tab Name:</v>
      </c>
      <c r="C4" s="42" t="str">
        <f ca="1">MID(CELL("filename",A1), FIND("]", CELL("filename", A1))+ 1, 255)</f>
        <v>Setup &amp; Instrumentation</v>
      </c>
      <c r="E4" s="70" t="s">
        <v>46</v>
      </c>
      <c r="J4" s="9"/>
    </row>
    <row r="5" spans="2:10" x14ac:dyDescent="0.3">
      <c r="B5" s="48" t="str">
        <f>'Version Control'!B5</f>
        <v>Version Number:</v>
      </c>
      <c r="C5" s="82" t="str">
        <f>'Version Control'!C5</f>
        <v>v1.2</v>
      </c>
      <c r="J5" s="9"/>
    </row>
    <row r="6" spans="2:10" x14ac:dyDescent="0.3">
      <c r="B6" s="48" t="str">
        <f>'Version Control'!B6</f>
        <v xml:space="preserve">Latest Revision Date: </v>
      </c>
      <c r="C6" s="43">
        <f>'Version Control'!C6</f>
        <v>43538</v>
      </c>
      <c r="J6" s="9"/>
    </row>
    <row r="7" spans="2:10" ht="17.25" thickBot="1" x14ac:dyDescent="0.35">
      <c r="B7" s="50" t="str">
        <f>'Version Control'!B7</f>
        <v xml:space="preserve">Test Completion Date: </v>
      </c>
      <c r="C7" s="44" t="str">
        <f>'Version Control'!C7</f>
        <v/>
      </c>
      <c r="J7" s="9"/>
    </row>
    <row r="8" spans="2:10" x14ac:dyDescent="0.3">
      <c r="J8" s="9"/>
    </row>
    <row r="9" spans="2:10" x14ac:dyDescent="0.3">
      <c r="J9" s="9"/>
    </row>
    <row r="10" spans="2:10" ht="23.25" thickBot="1" x14ac:dyDescent="0.45">
      <c r="B10" s="7" t="s">
        <v>172</v>
      </c>
      <c r="J10" s="9"/>
    </row>
    <row r="11" spans="2:10" ht="18" thickBot="1" x14ac:dyDescent="0.35">
      <c r="B11" s="310" t="s">
        <v>79</v>
      </c>
      <c r="C11" s="311"/>
      <c r="D11" s="311"/>
      <c r="E11" s="311"/>
      <c r="F11" s="311"/>
      <c r="G11" s="311"/>
      <c r="H11" s="312"/>
      <c r="J11" s="9"/>
    </row>
    <row r="12" spans="2:10" ht="17.25" x14ac:dyDescent="0.35">
      <c r="B12" s="72" t="s">
        <v>33</v>
      </c>
      <c r="C12" s="131" t="s">
        <v>31</v>
      </c>
      <c r="D12" s="131" t="s">
        <v>109</v>
      </c>
      <c r="E12" s="88" t="s">
        <v>34</v>
      </c>
      <c r="F12" s="73" t="s">
        <v>35</v>
      </c>
      <c r="G12" s="88" t="s">
        <v>36</v>
      </c>
      <c r="H12" s="74" t="s">
        <v>37</v>
      </c>
      <c r="J12" s="9"/>
    </row>
    <row r="13" spans="2:10" x14ac:dyDescent="0.3">
      <c r="B13" s="133"/>
      <c r="C13" s="134"/>
      <c r="D13" s="134"/>
      <c r="E13" s="135"/>
      <c r="F13" s="135"/>
      <c r="G13" s="201"/>
      <c r="H13" s="202"/>
      <c r="J13" s="9"/>
    </row>
    <row r="14" spans="2:10" x14ac:dyDescent="0.3">
      <c r="B14" s="133"/>
      <c r="C14" s="134"/>
      <c r="D14" s="134"/>
      <c r="E14" s="135"/>
      <c r="F14" s="135"/>
      <c r="G14" s="201"/>
      <c r="H14" s="202"/>
      <c r="J14" s="9"/>
    </row>
    <row r="15" spans="2:10" x14ac:dyDescent="0.3">
      <c r="B15" s="133"/>
      <c r="C15" s="134"/>
      <c r="D15" s="134"/>
      <c r="E15" s="135"/>
      <c r="F15" s="135"/>
      <c r="G15" s="201"/>
      <c r="H15" s="202"/>
      <c r="J15" s="9"/>
    </row>
    <row r="16" spans="2:10" x14ac:dyDescent="0.3">
      <c r="B16" s="133"/>
      <c r="C16" s="134"/>
      <c r="D16" s="134"/>
      <c r="E16" s="135"/>
      <c r="F16" s="135"/>
      <c r="G16" s="201"/>
      <c r="H16" s="202"/>
      <c r="J16" s="9"/>
    </row>
    <row r="17" spans="2:10" x14ac:dyDescent="0.3">
      <c r="B17" s="133"/>
      <c r="C17" s="134"/>
      <c r="D17" s="134"/>
      <c r="E17" s="135"/>
      <c r="F17" s="135"/>
      <c r="G17" s="201"/>
      <c r="H17" s="202"/>
      <c r="J17" s="9"/>
    </row>
    <row r="18" spans="2:10" x14ac:dyDescent="0.3">
      <c r="B18" s="133"/>
      <c r="C18" s="134"/>
      <c r="D18" s="134"/>
      <c r="E18" s="135"/>
      <c r="F18" s="135"/>
      <c r="G18" s="201"/>
      <c r="H18" s="202"/>
      <c r="J18" s="9"/>
    </row>
    <row r="19" spans="2:10" x14ac:dyDescent="0.3">
      <c r="B19" s="133"/>
      <c r="C19" s="134"/>
      <c r="D19" s="134"/>
      <c r="E19" s="135"/>
      <c r="F19" s="135"/>
      <c r="G19" s="201"/>
      <c r="H19" s="202"/>
      <c r="J19" s="9"/>
    </row>
    <row r="20" spans="2:10" x14ac:dyDescent="0.3">
      <c r="B20" s="133"/>
      <c r="C20" s="134"/>
      <c r="D20" s="134"/>
      <c r="E20" s="135"/>
      <c r="F20" s="135"/>
      <c r="G20" s="201"/>
      <c r="H20" s="202"/>
      <c r="J20" s="9"/>
    </row>
    <row r="21" spans="2:10" x14ac:dyDescent="0.3">
      <c r="B21" s="133"/>
      <c r="C21" s="134"/>
      <c r="D21" s="134"/>
      <c r="E21" s="135"/>
      <c r="F21" s="135"/>
      <c r="G21" s="201"/>
      <c r="H21" s="202"/>
      <c r="J21" s="9"/>
    </row>
    <row r="22" spans="2:10" x14ac:dyDescent="0.3">
      <c r="B22" s="133"/>
      <c r="C22" s="134"/>
      <c r="D22" s="134"/>
      <c r="E22" s="135"/>
      <c r="F22" s="135"/>
      <c r="G22" s="201"/>
      <c r="H22" s="202"/>
      <c r="J22" s="9"/>
    </row>
    <row r="23" spans="2:10" x14ac:dyDescent="0.3">
      <c r="B23" s="133"/>
      <c r="C23" s="134"/>
      <c r="D23" s="134"/>
      <c r="E23" s="135"/>
      <c r="F23" s="135"/>
      <c r="G23" s="201"/>
      <c r="H23" s="202"/>
      <c r="J23" s="9"/>
    </row>
    <row r="24" spans="2:10" x14ac:dyDescent="0.3">
      <c r="B24" s="133"/>
      <c r="C24" s="134"/>
      <c r="D24" s="134"/>
      <c r="E24" s="135"/>
      <c r="F24" s="135"/>
      <c r="G24" s="201"/>
      <c r="H24" s="202"/>
      <c r="J24" s="9"/>
    </row>
    <row r="25" spans="2:10" x14ac:dyDescent="0.3">
      <c r="B25" s="133"/>
      <c r="C25" s="134"/>
      <c r="D25" s="134"/>
      <c r="E25" s="135"/>
      <c r="F25" s="135"/>
      <c r="G25" s="201"/>
      <c r="H25" s="202"/>
      <c r="J25" s="9"/>
    </row>
    <row r="26" spans="2:10" x14ac:dyDescent="0.3">
      <c r="B26" s="133"/>
      <c r="C26" s="134"/>
      <c r="D26" s="134"/>
      <c r="E26" s="135"/>
      <c r="F26" s="135"/>
      <c r="G26" s="201"/>
      <c r="H26" s="202"/>
      <c r="J26" s="9"/>
    </row>
    <row r="27" spans="2:10" x14ac:dyDescent="0.3">
      <c r="B27" s="133"/>
      <c r="C27" s="134"/>
      <c r="D27" s="134"/>
      <c r="E27" s="135"/>
      <c r="F27" s="135"/>
      <c r="G27" s="201"/>
      <c r="H27" s="202"/>
      <c r="J27" s="9"/>
    </row>
    <row r="28" spans="2:10" x14ac:dyDescent="0.3">
      <c r="B28" s="133"/>
      <c r="C28" s="134"/>
      <c r="D28" s="134"/>
      <c r="E28" s="135"/>
      <c r="F28" s="135"/>
      <c r="G28" s="201"/>
      <c r="H28" s="202"/>
      <c r="J28" s="9"/>
    </row>
    <row r="29" spans="2:10" x14ac:dyDescent="0.3">
      <c r="B29" s="133"/>
      <c r="C29" s="134"/>
      <c r="D29" s="134"/>
      <c r="E29" s="135"/>
      <c r="F29" s="135"/>
      <c r="G29" s="201"/>
      <c r="H29" s="202"/>
      <c r="J29" s="9"/>
    </row>
    <row r="30" spans="2:10" ht="17.25" thickBot="1" x14ac:dyDescent="0.35">
      <c r="B30" s="136"/>
      <c r="C30" s="137"/>
      <c r="D30" s="137"/>
      <c r="E30" s="138"/>
      <c r="F30" s="138"/>
      <c r="G30" s="203"/>
      <c r="H30" s="204"/>
      <c r="J30" s="9"/>
    </row>
    <row r="31" spans="2:10" ht="17.25" thickBot="1" x14ac:dyDescent="0.35">
      <c r="J31" s="9"/>
    </row>
    <row r="32" spans="2:10" ht="18" thickBot="1" x14ac:dyDescent="0.4">
      <c r="B32" s="373" t="s">
        <v>152</v>
      </c>
      <c r="C32" s="374"/>
      <c r="D32" s="374"/>
      <c r="E32" s="374"/>
      <c r="F32" s="374"/>
      <c r="G32" s="374"/>
      <c r="H32" s="375"/>
      <c r="J32" s="9"/>
    </row>
    <row r="33" spans="2:10" x14ac:dyDescent="0.3">
      <c r="B33" s="364"/>
      <c r="C33" s="365"/>
      <c r="D33" s="365"/>
      <c r="E33" s="365"/>
      <c r="F33" s="365"/>
      <c r="G33" s="365"/>
      <c r="H33" s="366"/>
      <c r="J33" s="9"/>
    </row>
    <row r="34" spans="2:10" x14ac:dyDescent="0.3">
      <c r="B34" s="367"/>
      <c r="C34" s="368"/>
      <c r="D34" s="368"/>
      <c r="E34" s="368"/>
      <c r="F34" s="368"/>
      <c r="G34" s="368"/>
      <c r="H34" s="369"/>
      <c r="J34" s="9"/>
    </row>
    <row r="35" spans="2:10" x14ac:dyDescent="0.3">
      <c r="B35" s="367"/>
      <c r="C35" s="368"/>
      <c r="D35" s="368"/>
      <c r="E35" s="368"/>
      <c r="F35" s="368"/>
      <c r="G35" s="368"/>
      <c r="H35" s="369"/>
      <c r="J35" s="9"/>
    </row>
    <row r="36" spans="2:10" x14ac:dyDescent="0.3">
      <c r="B36" s="367"/>
      <c r="C36" s="368"/>
      <c r="D36" s="368"/>
      <c r="E36" s="368"/>
      <c r="F36" s="368"/>
      <c r="G36" s="368"/>
      <c r="H36" s="369"/>
      <c r="J36" s="9"/>
    </row>
    <row r="37" spans="2:10" x14ac:dyDescent="0.3">
      <c r="B37" s="367"/>
      <c r="C37" s="368"/>
      <c r="D37" s="368"/>
      <c r="E37" s="368"/>
      <c r="F37" s="368"/>
      <c r="G37" s="368"/>
      <c r="H37" s="369"/>
      <c r="J37" s="9"/>
    </row>
    <row r="38" spans="2:10" x14ac:dyDescent="0.3">
      <c r="B38" s="367"/>
      <c r="C38" s="368"/>
      <c r="D38" s="368"/>
      <c r="E38" s="368"/>
      <c r="F38" s="368"/>
      <c r="G38" s="368"/>
      <c r="H38" s="369"/>
      <c r="J38" s="9"/>
    </row>
    <row r="39" spans="2:10" ht="17.25" thickBot="1" x14ac:dyDescent="0.35">
      <c r="B39" s="370"/>
      <c r="C39" s="371"/>
      <c r="D39" s="371"/>
      <c r="E39" s="371"/>
      <c r="F39" s="371"/>
      <c r="G39" s="371"/>
      <c r="H39" s="372"/>
      <c r="J39" s="9"/>
    </row>
    <row r="40" spans="2:10" x14ac:dyDescent="0.3">
      <c r="J40" s="9"/>
    </row>
    <row r="41" spans="2:10" ht="23.25" thickBot="1" x14ac:dyDescent="0.45">
      <c r="B41" s="7" t="s">
        <v>153</v>
      </c>
      <c r="J41" s="9"/>
    </row>
    <row r="42" spans="2:10" ht="18" thickBot="1" x14ac:dyDescent="0.35">
      <c r="B42" s="310" t="s">
        <v>79</v>
      </c>
      <c r="C42" s="311"/>
      <c r="D42" s="311"/>
      <c r="E42" s="311"/>
      <c r="F42" s="311"/>
      <c r="G42" s="311"/>
      <c r="H42" s="312"/>
      <c r="J42" s="9"/>
    </row>
    <row r="43" spans="2:10" ht="17.25" x14ac:dyDescent="0.35">
      <c r="B43" s="72" t="s">
        <v>33</v>
      </c>
      <c r="C43" s="131" t="s">
        <v>31</v>
      </c>
      <c r="D43" s="131" t="s">
        <v>109</v>
      </c>
      <c r="E43" s="88" t="s">
        <v>34</v>
      </c>
      <c r="F43" s="73" t="s">
        <v>35</v>
      </c>
      <c r="G43" s="88" t="s">
        <v>36</v>
      </c>
      <c r="H43" s="74" t="s">
        <v>37</v>
      </c>
      <c r="J43" s="9"/>
    </row>
    <row r="44" spans="2:10" x14ac:dyDescent="0.3">
      <c r="B44" s="133"/>
      <c r="C44" s="134"/>
      <c r="D44" s="134"/>
      <c r="E44" s="135"/>
      <c r="F44" s="135"/>
      <c r="G44" s="201"/>
      <c r="H44" s="202"/>
      <c r="J44" s="9"/>
    </row>
    <row r="45" spans="2:10" x14ac:dyDescent="0.3">
      <c r="B45" s="133"/>
      <c r="C45" s="134"/>
      <c r="D45" s="134"/>
      <c r="E45" s="135"/>
      <c r="F45" s="135"/>
      <c r="G45" s="201"/>
      <c r="H45" s="202"/>
      <c r="J45" s="9"/>
    </row>
    <row r="46" spans="2:10" x14ac:dyDescent="0.3">
      <c r="B46" s="133"/>
      <c r="C46" s="134"/>
      <c r="D46" s="134"/>
      <c r="E46" s="135"/>
      <c r="F46" s="135"/>
      <c r="G46" s="201"/>
      <c r="H46" s="202"/>
      <c r="J46" s="9"/>
    </row>
    <row r="47" spans="2:10" x14ac:dyDescent="0.3">
      <c r="B47" s="133"/>
      <c r="C47" s="134"/>
      <c r="D47" s="134"/>
      <c r="E47" s="135"/>
      <c r="F47" s="135"/>
      <c r="G47" s="201"/>
      <c r="H47" s="202"/>
      <c r="J47" s="9"/>
    </row>
    <row r="48" spans="2:10" x14ac:dyDescent="0.3">
      <c r="B48" s="133"/>
      <c r="C48" s="134"/>
      <c r="D48" s="134"/>
      <c r="E48" s="135"/>
      <c r="F48" s="135"/>
      <c r="G48" s="201"/>
      <c r="H48" s="202"/>
      <c r="J48" s="9"/>
    </row>
    <row r="49" spans="2:10" x14ac:dyDescent="0.3">
      <c r="B49" s="133"/>
      <c r="C49" s="134"/>
      <c r="D49" s="134"/>
      <c r="E49" s="135"/>
      <c r="F49" s="135"/>
      <c r="G49" s="201"/>
      <c r="H49" s="202"/>
      <c r="J49" s="9"/>
    </row>
    <row r="50" spans="2:10" x14ac:dyDescent="0.3">
      <c r="B50" s="133"/>
      <c r="C50" s="134"/>
      <c r="D50" s="134"/>
      <c r="E50" s="135"/>
      <c r="F50" s="135"/>
      <c r="G50" s="201"/>
      <c r="H50" s="202"/>
      <c r="J50" s="9"/>
    </row>
    <row r="51" spans="2:10" x14ac:dyDescent="0.3">
      <c r="B51" s="133"/>
      <c r="C51" s="134"/>
      <c r="D51" s="134"/>
      <c r="E51" s="135"/>
      <c r="F51" s="135"/>
      <c r="G51" s="201"/>
      <c r="H51" s="202"/>
      <c r="J51" s="9"/>
    </row>
    <row r="52" spans="2:10" x14ac:dyDescent="0.3">
      <c r="B52" s="133"/>
      <c r="C52" s="134"/>
      <c r="D52" s="134"/>
      <c r="E52" s="135"/>
      <c r="F52" s="135"/>
      <c r="G52" s="201"/>
      <c r="H52" s="202"/>
      <c r="J52" s="9"/>
    </row>
    <row r="53" spans="2:10" x14ac:dyDescent="0.3">
      <c r="B53" s="133"/>
      <c r="C53" s="134"/>
      <c r="D53" s="134"/>
      <c r="E53" s="135"/>
      <c r="F53" s="135"/>
      <c r="G53" s="201"/>
      <c r="H53" s="202"/>
      <c r="J53" s="9"/>
    </row>
    <row r="54" spans="2:10" x14ac:dyDescent="0.3">
      <c r="B54" s="133"/>
      <c r="C54" s="134"/>
      <c r="D54" s="134"/>
      <c r="E54" s="135"/>
      <c r="F54" s="135"/>
      <c r="G54" s="201"/>
      <c r="H54" s="202"/>
      <c r="J54" s="9"/>
    </row>
    <row r="55" spans="2:10" x14ac:dyDescent="0.3">
      <c r="B55" s="133"/>
      <c r="C55" s="134"/>
      <c r="D55" s="134"/>
      <c r="E55" s="135"/>
      <c r="F55" s="135"/>
      <c r="G55" s="201"/>
      <c r="H55" s="202"/>
      <c r="J55" s="9"/>
    </row>
    <row r="56" spans="2:10" x14ac:dyDescent="0.3">
      <c r="B56" s="133"/>
      <c r="C56" s="134"/>
      <c r="D56" s="134"/>
      <c r="E56" s="135"/>
      <c r="F56" s="135"/>
      <c r="G56" s="201"/>
      <c r="H56" s="202"/>
      <c r="J56" s="9"/>
    </row>
    <row r="57" spans="2:10" x14ac:dyDescent="0.3">
      <c r="B57" s="133"/>
      <c r="C57" s="134"/>
      <c r="D57" s="134"/>
      <c r="E57" s="135"/>
      <c r="F57" s="135"/>
      <c r="G57" s="201"/>
      <c r="H57" s="202"/>
      <c r="J57" s="9"/>
    </row>
    <row r="58" spans="2:10" x14ac:dyDescent="0.3">
      <c r="B58" s="133"/>
      <c r="C58" s="134"/>
      <c r="D58" s="134"/>
      <c r="E58" s="135"/>
      <c r="F58" s="135"/>
      <c r="G58" s="201"/>
      <c r="H58" s="202"/>
      <c r="J58" s="9"/>
    </row>
    <row r="59" spans="2:10" x14ac:dyDescent="0.3">
      <c r="B59" s="133"/>
      <c r="C59" s="134"/>
      <c r="D59" s="134"/>
      <c r="E59" s="135"/>
      <c r="F59" s="135"/>
      <c r="G59" s="201"/>
      <c r="H59" s="202"/>
      <c r="J59" s="9"/>
    </row>
    <row r="60" spans="2:10" x14ac:dyDescent="0.3">
      <c r="B60" s="133"/>
      <c r="C60" s="134"/>
      <c r="D60" s="134"/>
      <c r="E60" s="135"/>
      <c r="F60" s="135"/>
      <c r="G60" s="201"/>
      <c r="H60" s="202"/>
      <c r="J60" s="9"/>
    </row>
    <row r="61" spans="2:10" ht="17.25" thickBot="1" x14ac:dyDescent="0.35">
      <c r="B61" s="136"/>
      <c r="C61" s="139"/>
      <c r="D61" s="140"/>
      <c r="E61" s="138"/>
      <c r="F61" s="138"/>
      <c r="G61" s="203"/>
      <c r="H61" s="204"/>
      <c r="J61" s="9"/>
    </row>
    <row r="62" spans="2:10" ht="17.25" thickBot="1" x14ac:dyDescent="0.35">
      <c r="J62" s="9"/>
    </row>
    <row r="63" spans="2:10" ht="18" thickBot="1" x14ac:dyDescent="0.4">
      <c r="B63" s="373" t="s">
        <v>52</v>
      </c>
      <c r="C63" s="374"/>
      <c r="D63" s="374"/>
      <c r="E63" s="374"/>
      <c r="F63" s="374"/>
      <c r="G63" s="374"/>
      <c r="H63" s="375"/>
      <c r="J63" s="9"/>
    </row>
    <row r="64" spans="2:10" x14ac:dyDescent="0.3">
      <c r="B64" s="364"/>
      <c r="C64" s="365"/>
      <c r="D64" s="365"/>
      <c r="E64" s="365"/>
      <c r="F64" s="365"/>
      <c r="G64" s="365"/>
      <c r="H64" s="366"/>
      <c r="J64" s="9"/>
    </row>
    <row r="65" spans="1:10" x14ac:dyDescent="0.3">
      <c r="B65" s="367"/>
      <c r="C65" s="368"/>
      <c r="D65" s="368"/>
      <c r="E65" s="368"/>
      <c r="F65" s="368"/>
      <c r="G65" s="368"/>
      <c r="H65" s="369"/>
      <c r="J65" s="9"/>
    </row>
    <row r="66" spans="1:10" x14ac:dyDescent="0.3">
      <c r="B66" s="367"/>
      <c r="C66" s="368"/>
      <c r="D66" s="368"/>
      <c r="E66" s="368"/>
      <c r="F66" s="368"/>
      <c r="G66" s="368"/>
      <c r="H66" s="369"/>
      <c r="J66" s="9"/>
    </row>
    <row r="67" spans="1:10" x14ac:dyDescent="0.3">
      <c r="B67" s="367"/>
      <c r="C67" s="368"/>
      <c r="D67" s="368"/>
      <c r="E67" s="368"/>
      <c r="F67" s="368"/>
      <c r="G67" s="368"/>
      <c r="H67" s="369"/>
      <c r="J67" s="9"/>
    </row>
    <row r="68" spans="1:10" x14ac:dyDescent="0.3">
      <c r="B68" s="367"/>
      <c r="C68" s="368"/>
      <c r="D68" s="368"/>
      <c r="E68" s="368"/>
      <c r="F68" s="368"/>
      <c r="G68" s="368"/>
      <c r="H68" s="369"/>
      <c r="J68" s="9"/>
    </row>
    <row r="69" spans="1:10" x14ac:dyDescent="0.3">
      <c r="B69" s="367"/>
      <c r="C69" s="368"/>
      <c r="D69" s="368"/>
      <c r="E69" s="368"/>
      <c r="F69" s="368"/>
      <c r="G69" s="368"/>
      <c r="H69" s="369"/>
      <c r="J69" s="9"/>
    </row>
    <row r="70" spans="1:10" ht="17.25" thickBot="1" x14ac:dyDescent="0.35">
      <c r="B70" s="370"/>
      <c r="C70" s="371"/>
      <c r="D70" s="371"/>
      <c r="E70" s="371"/>
      <c r="F70" s="371"/>
      <c r="G70" s="371"/>
      <c r="H70" s="372"/>
      <c r="J70" s="9"/>
    </row>
    <row r="71" spans="1:10" x14ac:dyDescent="0.3">
      <c r="J71" s="9"/>
    </row>
    <row r="72" spans="1:10" x14ac:dyDescent="0.3">
      <c r="A72" s="9"/>
      <c r="B72" s="9"/>
      <c r="C72" s="9"/>
      <c r="D72" s="9"/>
      <c r="E72" s="9"/>
      <c r="F72" s="9"/>
      <c r="G72" s="9"/>
      <c r="H72" s="9"/>
      <c r="I72" s="9"/>
      <c r="J72" s="9"/>
    </row>
    <row r="73" spans="1:10" x14ac:dyDescent="0.3">
      <c r="J73" s="237"/>
    </row>
  </sheetData>
  <sheetProtection algorithmName="SHA-512" hashValue="FhXcHyen6R2uueiv1MJdbrjxHt5u7h4M/PdgHn+QhjxtWMtxLe0hjpx1zx77UFns1QKd/j5AvlWrmNGtjQN7Vg==" saltValue="V2EVYUC0/dqnR4y0LTwRFw==" spinCount="100000" sheet="1" selectLockedCells="1"/>
  <protectedRanges>
    <protectedRange sqref="D44:H61 D13:H30 B13:B30 B44:B61" name="Range1"/>
  </protectedRanges>
  <mergeCells count="6">
    <mergeCell ref="B11:H11"/>
    <mergeCell ref="B64:H70"/>
    <mergeCell ref="B63:H63"/>
    <mergeCell ref="B32:H32"/>
    <mergeCell ref="B33:H39"/>
    <mergeCell ref="B42:H42"/>
  </mergeCells>
  <hyperlinks>
    <hyperlink ref="E4" location="Instructions!A1" display="Back to Instructions Tab"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O177"/>
  <sheetViews>
    <sheetView showGridLines="0" zoomScale="80" zoomScaleNormal="80" zoomScaleSheetLayoutView="100" workbookViewId="0">
      <selection activeCell="B13" sqref="B13:M33"/>
    </sheetView>
  </sheetViews>
  <sheetFormatPr defaultColWidth="9.140625" defaultRowHeight="16.5" x14ac:dyDescent="0.3"/>
  <cols>
    <col min="1" max="1" width="5.85546875" style="85" customWidth="1"/>
    <col min="2" max="2" width="24.5703125" style="85" bestFit="1" customWidth="1"/>
    <col min="3" max="3" width="37.42578125" style="85" bestFit="1" customWidth="1"/>
    <col min="4" max="4" width="7.42578125" style="85" customWidth="1"/>
    <col min="5" max="5" width="38.85546875" style="85" customWidth="1"/>
    <col min="6" max="6" width="5.85546875" style="85" customWidth="1"/>
    <col min="7" max="7" width="14.140625" style="85" customWidth="1"/>
    <col min="8" max="8" width="15.28515625" style="85" customWidth="1"/>
    <col min="9" max="9" width="20.7109375" style="85" customWidth="1"/>
    <col min="10" max="10" width="12.7109375" style="85" customWidth="1"/>
    <col min="11" max="11" width="9.140625" style="85"/>
    <col min="12" max="12" width="11.7109375" style="85" customWidth="1"/>
    <col min="13" max="13" width="22.42578125" style="85" customWidth="1"/>
    <col min="14" max="14" width="4.85546875" style="85" customWidth="1"/>
    <col min="15" max="15" width="3.28515625" style="85" customWidth="1"/>
    <col min="16" max="16384" width="9.140625" style="85"/>
  </cols>
  <sheetData>
    <row r="1" spans="2:15" ht="17.25" thickBot="1" x14ac:dyDescent="0.35">
      <c r="O1" s="86"/>
    </row>
    <row r="2" spans="2:15" ht="18" thickBot="1" x14ac:dyDescent="0.35">
      <c r="B2" s="270" t="str">
        <f>'Version Control'!$B$2</f>
        <v>Title Block</v>
      </c>
      <c r="C2" s="271"/>
      <c r="O2" s="86"/>
    </row>
    <row r="3" spans="2:15" ht="16.5" customHeight="1" x14ac:dyDescent="0.3">
      <c r="B3" s="89" t="str">
        <f>'Version Control'!$B$3</f>
        <v>File Name:</v>
      </c>
      <c r="C3" s="141" t="str">
        <f ca="1">'Version Control'!$C$3</f>
        <v>Ceiling Fan Light Kit - v1.2.xlsx</v>
      </c>
      <c r="O3" s="86"/>
    </row>
    <row r="4" spans="2:15" x14ac:dyDescent="0.3">
      <c r="B4" s="90" t="str">
        <f>'Version Control'!$B$4</f>
        <v>Tab Name:</v>
      </c>
      <c r="C4" s="142" t="str">
        <f ca="1">MID(CELL("filename",A1), FIND("]", CELL("filename", A1))+ 1, 255)</f>
        <v>Photos</v>
      </c>
      <c r="E4" s="146" t="s">
        <v>82</v>
      </c>
      <c r="F4" s="159"/>
      <c r="G4" s="159"/>
      <c r="O4" s="86"/>
    </row>
    <row r="5" spans="2:15" x14ac:dyDescent="0.3">
      <c r="B5" s="90" t="str">
        <f>'Version Control'!$B$5</f>
        <v>Version Number:</v>
      </c>
      <c r="C5" s="143" t="str">
        <f>'Version Control'!$C$5</f>
        <v>v1.2</v>
      </c>
      <c r="O5" s="86"/>
    </row>
    <row r="6" spans="2:15" x14ac:dyDescent="0.3">
      <c r="B6" s="90" t="str">
        <f>'Version Control'!$B$6</f>
        <v xml:space="preserve">Latest Revision Date: </v>
      </c>
      <c r="C6" s="144">
        <f>'Version Control'!$C$6</f>
        <v>43538</v>
      </c>
      <c r="O6" s="86"/>
    </row>
    <row r="7" spans="2:15" ht="17.25" thickBot="1" x14ac:dyDescent="0.35">
      <c r="B7" s="91" t="str">
        <f>'Version Control'!$B$7</f>
        <v xml:space="preserve">Test Completion Date: </v>
      </c>
      <c r="C7" s="145" t="str">
        <f>'Version Control'!$C$7</f>
        <v/>
      </c>
      <c r="O7" s="86"/>
    </row>
    <row r="8" spans="2:15" x14ac:dyDescent="0.3">
      <c r="O8" s="86"/>
    </row>
    <row r="9" spans="2:15" x14ac:dyDescent="0.3">
      <c r="O9" s="86"/>
    </row>
    <row r="10" spans="2:15" ht="17.25" thickBot="1" x14ac:dyDescent="0.35">
      <c r="O10" s="86"/>
    </row>
    <row r="11" spans="2:15" ht="16.5" customHeight="1" x14ac:dyDescent="0.3">
      <c r="B11" s="389" t="s">
        <v>173</v>
      </c>
      <c r="C11" s="390"/>
      <c r="D11" s="390"/>
      <c r="E11" s="390"/>
      <c r="F11" s="390"/>
      <c r="G11" s="390"/>
      <c r="H11" s="390"/>
      <c r="I11" s="390"/>
      <c r="J11" s="390"/>
      <c r="K11" s="390"/>
      <c r="L11" s="390"/>
      <c r="M11" s="391"/>
      <c r="O11" s="86"/>
    </row>
    <row r="12" spans="2:15" ht="17.25" customHeight="1" thickBot="1" x14ac:dyDescent="0.35">
      <c r="B12" s="392"/>
      <c r="C12" s="393"/>
      <c r="D12" s="393"/>
      <c r="E12" s="393"/>
      <c r="F12" s="393"/>
      <c r="G12" s="393"/>
      <c r="H12" s="393"/>
      <c r="I12" s="393"/>
      <c r="J12" s="393"/>
      <c r="K12" s="393"/>
      <c r="L12" s="393"/>
      <c r="M12" s="394"/>
      <c r="O12" s="86"/>
    </row>
    <row r="13" spans="2:15" x14ac:dyDescent="0.3">
      <c r="B13" s="376"/>
      <c r="C13" s="377"/>
      <c r="D13" s="377"/>
      <c r="E13" s="377"/>
      <c r="F13" s="377"/>
      <c r="G13" s="377"/>
      <c r="H13" s="377"/>
      <c r="I13" s="377"/>
      <c r="J13" s="377"/>
      <c r="K13" s="377"/>
      <c r="L13" s="377"/>
      <c r="M13" s="378"/>
      <c r="O13" s="86"/>
    </row>
    <row r="14" spans="2:15" x14ac:dyDescent="0.3">
      <c r="B14" s="379"/>
      <c r="C14" s="380"/>
      <c r="D14" s="380"/>
      <c r="E14" s="380"/>
      <c r="F14" s="380"/>
      <c r="G14" s="380"/>
      <c r="H14" s="380"/>
      <c r="I14" s="380"/>
      <c r="J14" s="380"/>
      <c r="K14" s="380"/>
      <c r="L14" s="380"/>
      <c r="M14" s="381"/>
      <c r="O14" s="86"/>
    </row>
    <row r="15" spans="2:15" x14ac:dyDescent="0.3">
      <c r="B15" s="379"/>
      <c r="C15" s="380"/>
      <c r="D15" s="380"/>
      <c r="E15" s="380"/>
      <c r="F15" s="380"/>
      <c r="G15" s="380"/>
      <c r="H15" s="380"/>
      <c r="I15" s="380"/>
      <c r="J15" s="380"/>
      <c r="K15" s="380"/>
      <c r="L15" s="380"/>
      <c r="M15" s="381"/>
      <c r="O15" s="86"/>
    </row>
    <row r="16" spans="2:15" x14ac:dyDescent="0.3">
      <c r="B16" s="379"/>
      <c r="C16" s="380"/>
      <c r="D16" s="380"/>
      <c r="E16" s="380"/>
      <c r="F16" s="380"/>
      <c r="G16" s="380"/>
      <c r="H16" s="380"/>
      <c r="I16" s="380"/>
      <c r="J16" s="380"/>
      <c r="K16" s="380"/>
      <c r="L16" s="380"/>
      <c r="M16" s="381"/>
      <c r="O16" s="86"/>
    </row>
    <row r="17" spans="2:15" x14ac:dyDescent="0.3">
      <c r="B17" s="379"/>
      <c r="C17" s="380"/>
      <c r="D17" s="380"/>
      <c r="E17" s="380"/>
      <c r="F17" s="380"/>
      <c r="G17" s="380"/>
      <c r="H17" s="380"/>
      <c r="I17" s="380"/>
      <c r="J17" s="380"/>
      <c r="K17" s="380"/>
      <c r="L17" s="380"/>
      <c r="M17" s="381"/>
      <c r="O17" s="86"/>
    </row>
    <row r="18" spans="2:15" x14ac:dyDescent="0.3">
      <c r="B18" s="379"/>
      <c r="C18" s="380"/>
      <c r="D18" s="380"/>
      <c r="E18" s="380"/>
      <c r="F18" s="380"/>
      <c r="G18" s="380"/>
      <c r="H18" s="380"/>
      <c r="I18" s="380"/>
      <c r="J18" s="380"/>
      <c r="K18" s="380"/>
      <c r="L18" s="380"/>
      <c r="M18" s="381"/>
      <c r="O18" s="86"/>
    </row>
    <row r="19" spans="2:15" x14ac:dyDescent="0.3">
      <c r="B19" s="379"/>
      <c r="C19" s="380"/>
      <c r="D19" s="380"/>
      <c r="E19" s="380"/>
      <c r="F19" s="380"/>
      <c r="G19" s="380"/>
      <c r="H19" s="380"/>
      <c r="I19" s="380"/>
      <c r="J19" s="380"/>
      <c r="K19" s="380"/>
      <c r="L19" s="380"/>
      <c r="M19" s="381"/>
      <c r="O19" s="86"/>
    </row>
    <row r="20" spans="2:15" x14ac:dyDescent="0.3">
      <c r="B20" s="379"/>
      <c r="C20" s="380"/>
      <c r="D20" s="380"/>
      <c r="E20" s="380"/>
      <c r="F20" s="380"/>
      <c r="G20" s="380"/>
      <c r="H20" s="380"/>
      <c r="I20" s="380"/>
      <c r="J20" s="380"/>
      <c r="K20" s="380"/>
      <c r="L20" s="380"/>
      <c r="M20" s="381"/>
      <c r="O20" s="86"/>
    </row>
    <row r="21" spans="2:15" x14ac:dyDescent="0.3">
      <c r="B21" s="379"/>
      <c r="C21" s="380"/>
      <c r="D21" s="380"/>
      <c r="E21" s="380"/>
      <c r="F21" s="380"/>
      <c r="G21" s="380"/>
      <c r="H21" s="380"/>
      <c r="I21" s="380"/>
      <c r="J21" s="380"/>
      <c r="K21" s="380"/>
      <c r="L21" s="380"/>
      <c r="M21" s="381"/>
      <c r="O21" s="86"/>
    </row>
    <row r="22" spans="2:15" x14ac:dyDescent="0.3">
      <c r="B22" s="379"/>
      <c r="C22" s="380"/>
      <c r="D22" s="380"/>
      <c r="E22" s="380"/>
      <c r="F22" s="380"/>
      <c r="G22" s="380"/>
      <c r="H22" s="380"/>
      <c r="I22" s="380"/>
      <c r="J22" s="380"/>
      <c r="K22" s="380"/>
      <c r="L22" s="380"/>
      <c r="M22" s="381"/>
      <c r="O22" s="86"/>
    </row>
    <row r="23" spans="2:15" x14ac:dyDescent="0.3">
      <c r="B23" s="379"/>
      <c r="C23" s="380"/>
      <c r="D23" s="380"/>
      <c r="E23" s="380"/>
      <c r="F23" s="380"/>
      <c r="G23" s="380"/>
      <c r="H23" s="380"/>
      <c r="I23" s="380"/>
      <c r="J23" s="380"/>
      <c r="K23" s="380"/>
      <c r="L23" s="380"/>
      <c r="M23" s="381"/>
      <c r="O23" s="86"/>
    </row>
    <row r="24" spans="2:15" x14ac:dyDescent="0.3">
      <c r="B24" s="379"/>
      <c r="C24" s="380"/>
      <c r="D24" s="380"/>
      <c r="E24" s="380"/>
      <c r="F24" s="380"/>
      <c r="G24" s="380"/>
      <c r="H24" s="380"/>
      <c r="I24" s="380"/>
      <c r="J24" s="380"/>
      <c r="K24" s="380"/>
      <c r="L24" s="380"/>
      <c r="M24" s="381"/>
      <c r="O24" s="86"/>
    </row>
    <row r="25" spans="2:15" x14ac:dyDescent="0.3">
      <c r="B25" s="379"/>
      <c r="C25" s="380"/>
      <c r="D25" s="380"/>
      <c r="E25" s="380"/>
      <c r="F25" s="380"/>
      <c r="G25" s="380"/>
      <c r="H25" s="380"/>
      <c r="I25" s="380"/>
      <c r="J25" s="380"/>
      <c r="K25" s="380"/>
      <c r="L25" s="380"/>
      <c r="M25" s="381"/>
      <c r="O25" s="86"/>
    </row>
    <row r="26" spans="2:15" x14ac:dyDescent="0.3">
      <c r="B26" s="379"/>
      <c r="C26" s="380"/>
      <c r="D26" s="380"/>
      <c r="E26" s="380"/>
      <c r="F26" s="380"/>
      <c r="G26" s="380"/>
      <c r="H26" s="380"/>
      <c r="I26" s="380"/>
      <c r="J26" s="380"/>
      <c r="K26" s="380"/>
      <c r="L26" s="380"/>
      <c r="M26" s="381"/>
      <c r="O26" s="86"/>
    </row>
    <row r="27" spans="2:15" x14ac:dyDescent="0.3">
      <c r="B27" s="379"/>
      <c r="C27" s="380"/>
      <c r="D27" s="380"/>
      <c r="E27" s="380"/>
      <c r="F27" s="380"/>
      <c r="G27" s="380"/>
      <c r="H27" s="380"/>
      <c r="I27" s="380"/>
      <c r="J27" s="380"/>
      <c r="K27" s="380"/>
      <c r="L27" s="380"/>
      <c r="M27" s="381"/>
      <c r="O27" s="86"/>
    </row>
    <row r="28" spans="2:15" x14ac:dyDescent="0.3">
      <c r="B28" s="379"/>
      <c r="C28" s="380"/>
      <c r="D28" s="380"/>
      <c r="E28" s="380"/>
      <c r="F28" s="380"/>
      <c r="G28" s="380"/>
      <c r="H28" s="380"/>
      <c r="I28" s="380"/>
      <c r="J28" s="380"/>
      <c r="K28" s="380"/>
      <c r="L28" s="380"/>
      <c r="M28" s="381"/>
      <c r="O28" s="86"/>
    </row>
    <row r="29" spans="2:15" x14ac:dyDescent="0.3">
      <c r="B29" s="379"/>
      <c r="C29" s="380"/>
      <c r="D29" s="380"/>
      <c r="E29" s="380"/>
      <c r="F29" s="380"/>
      <c r="G29" s="380"/>
      <c r="H29" s="380"/>
      <c r="I29" s="380"/>
      <c r="J29" s="380"/>
      <c r="K29" s="380"/>
      <c r="L29" s="380"/>
      <c r="M29" s="381"/>
      <c r="O29" s="86"/>
    </row>
    <row r="30" spans="2:15" x14ac:dyDescent="0.3">
      <c r="B30" s="379"/>
      <c r="C30" s="380"/>
      <c r="D30" s="380"/>
      <c r="E30" s="380"/>
      <c r="F30" s="380"/>
      <c r="G30" s="380"/>
      <c r="H30" s="380"/>
      <c r="I30" s="380"/>
      <c r="J30" s="380"/>
      <c r="K30" s="380"/>
      <c r="L30" s="380"/>
      <c r="M30" s="381"/>
      <c r="O30" s="86"/>
    </row>
    <row r="31" spans="2:15" x14ac:dyDescent="0.3">
      <c r="B31" s="379"/>
      <c r="C31" s="380"/>
      <c r="D31" s="380"/>
      <c r="E31" s="380"/>
      <c r="F31" s="380"/>
      <c r="G31" s="380"/>
      <c r="H31" s="380"/>
      <c r="I31" s="380"/>
      <c r="J31" s="380"/>
      <c r="K31" s="380"/>
      <c r="L31" s="380"/>
      <c r="M31" s="381"/>
      <c r="O31" s="86"/>
    </row>
    <row r="32" spans="2:15" x14ac:dyDescent="0.3">
      <c r="B32" s="379"/>
      <c r="C32" s="380"/>
      <c r="D32" s="380"/>
      <c r="E32" s="380"/>
      <c r="F32" s="380"/>
      <c r="G32" s="380"/>
      <c r="H32" s="380"/>
      <c r="I32" s="380"/>
      <c r="J32" s="380"/>
      <c r="K32" s="380"/>
      <c r="L32" s="380"/>
      <c r="M32" s="381"/>
      <c r="O32" s="86"/>
    </row>
    <row r="33" spans="2:15" ht="17.25" thickBot="1" x14ac:dyDescent="0.35">
      <c r="B33" s="382"/>
      <c r="C33" s="383"/>
      <c r="D33" s="383"/>
      <c r="E33" s="383"/>
      <c r="F33" s="383"/>
      <c r="G33" s="383"/>
      <c r="H33" s="383"/>
      <c r="I33" s="383"/>
      <c r="J33" s="383"/>
      <c r="K33" s="383"/>
      <c r="L33" s="383"/>
      <c r="M33" s="384"/>
      <c r="O33" s="86"/>
    </row>
    <row r="34" spans="2:15" ht="17.25" thickBot="1" x14ac:dyDescent="0.35">
      <c r="O34" s="86"/>
    </row>
    <row r="35" spans="2:15" ht="15.6" customHeight="1" x14ac:dyDescent="0.3">
      <c r="B35" s="389" t="s">
        <v>213</v>
      </c>
      <c r="C35" s="390"/>
      <c r="D35" s="390"/>
      <c r="E35" s="390"/>
      <c r="F35" s="390"/>
      <c r="G35" s="390"/>
      <c r="H35" s="390"/>
      <c r="I35" s="390"/>
      <c r="J35" s="390"/>
      <c r="K35" s="390"/>
      <c r="L35" s="390"/>
      <c r="M35" s="391"/>
      <c r="O35" s="86"/>
    </row>
    <row r="36" spans="2:15" ht="17.25" thickBot="1" x14ac:dyDescent="0.35">
      <c r="B36" s="392"/>
      <c r="C36" s="393"/>
      <c r="D36" s="393"/>
      <c r="E36" s="393"/>
      <c r="F36" s="393"/>
      <c r="G36" s="393"/>
      <c r="H36" s="393"/>
      <c r="I36" s="393"/>
      <c r="J36" s="393"/>
      <c r="K36" s="393"/>
      <c r="L36" s="393"/>
      <c r="M36" s="394"/>
      <c r="O36" s="86"/>
    </row>
    <row r="37" spans="2:15" x14ac:dyDescent="0.3">
      <c r="B37" s="376"/>
      <c r="C37" s="377"/>
      <c r="D37" s="377"/>
      <c r="E37" s="377"/>
      <c r="F37" s="377"/>
      <c r="G37" s="377"/>
      <c r="H37" s="377"/>
      <c r="I37" s="377"/>
      <c r="J37" s="377"/>
      <c r="K37" s="377"/>
      <c r="L37" s="377"/>
      <c r="M37" s="378"/>
      <c r="O37" s="86"/>
    </row>
    <row r="38" spans="2:15" x14ac:dyDescent="0.3">
      <c r="B38" s="379"/>
      <c r="C38" s="380"/>
      <c r="D38" s="380"/>
      <c r="E38" s="380"/>
      <c r="F38" s="380"/>
      <c r="G38" s="380"/>
      <c r="H38" s="380"/>
      <c r="I38" s="380"/>
      <c r="J38" s="380"/>
      <c r="K38" s="380"/>
      <c r="L38" s="380"/>
      <c r="M38" s="381"/>
      <c r="O38" s="86"/>
    </row>
    <row r="39" spans="2:15" x14ac:dyDescent="0.3">
      <c r="B39" s="379"/>
      <c r="C39" s="380"/>
      <c r="D39" s="380"/>
      <c r="E39" s="380"/>
      <c r="F39" s="380"/>
      <c r="G39" s="380"/>
      <c r="H39" s="380"/>
      <c r="I39" s="380"/>
      <c r="J39" s="380"/>
      <c r="K39" s="380"/>
      <c r="L39" s="380"/>
      <c r="M39" s="381"/>
      <c r="O39" s="86"/>
    </row>
    <row r="40" spans="2:15" x14ac:dyDescent="0.3">
      <c r="B40" s="379"/>
      <c r="C40" s="380"/>
      <c r="D40" s="380"/>
      <c r="E40" s="380"/>
      <c r="F40" s="380"/>
      <c r="G40" s="380"/>
      <c r="H40" s="380"/>
      <c r="I40" s="380"/>
      <c r="J40" s="380"/>
      <c r="K40" s="380"/>
      <c r="L40" s="380"/>
      <c r="M40" s="381"/>
      <c r="O40" s="86"/>
    </row>
    <row r="41" spans="2:15" x14ac:dyDescent="0.3">
      <c r="B41" s="379"/>
      <c r="C41" s="380"/>
      <c r="D41" s="380"/>
      <c r="E41" s="380"/>
      <c r="F41" s="380"/>
      <c r="G41" s="380"/>
      <c r="H41" s="380"/>
      <c r="I41" s="380"/>
      <c r="J41" s="380"/>
      <c r="K41" s="380"/>
      <c r="L41" s="380"/>
      <c r="M41" s="381"/>
      <c r="O41" s="86"/>
    </row>
    <row r="42" spans="2:15" x14ac:dyDescent="0.3">
      <c r="B42" s="379"/>
      <c r="C42" s="380"/>
      <c r="D42" s="380"/>
      <c r="E42" s="380"/>
      <c r="F42" s="380"/>
      <c r="G42" s="380"/>
      <c r="H42" s="380"/>
      <c r="I42" s="380"/>
      <c r="J42" s="380"/>
      <c r="K42" s="380"/>
      <c r="L42" s="380"/>
      <c r="M42" s="381"/>
      <c r="O42" s="86"/>
    </row>
    <row r="43" spans="2:15" x14ac:dyDescent="0.3">
      <c r="B43" s="379"/>
      <c r="C43" s="380"/>
      <c r="D43" s="380"/>
      <c r="E43" s="380"/>
      <c r="F43" s="380"/>
      <c r="G43" s="380"/>
      <c r="H43" s="380"/>
      <c r="I43" s="380"/>
      <c r="J43" s="380"/>
      <c r="K43" s="380"/>
      <c r="L43" s="380"/>
      <c r="M43" s="381"/>
      <c r="O43" s="86"/>
    </row>
    <row r="44" spans="2:15" x14ac:dyDescent="0.3">
      <c r="B44" s="379"/>
      <c r="C44" s="380"/>
      <c r="D44" s="380"/>
      <c r="E44" s="380"/>
      <c r="F44" s="380"/>
      <c r="G44" s="380"/>
      <c r="H44" s="380"/>
      <c r="I44" s="380"/>
      <c r="J44" s="380"/>
      <c r="K44" s="380"/>
      <c r="L44" s="380"/>
      <c r="M44" s="381"/>
      <c r="O44" s="86"/>
    </row>
    <row r="45" spans="2:15" x14ac:dyDescent="0.3">
      <c r="B45" s="379"/>
      <c r="C45" s="380"/>
      <c r="D45" s="380"/>
      <c r="E45" s="380"/>
      <c r="F45" s="380"/>
      <c r="G45" s="380"/>
      <c r="H45" s="380"/>
      <c r="I45" s="380"/>
      <c r="J45" s="380"/>
      <c r="K45" s="380"/>
      <c r="L45" s="380"/>
      <c r="M45" s="381"/>
      <c r="O45" s="86"/>
    </row>
    <row r="46" spans="2:15" x14ac:dyDescent="0.3">
      <c r="B46" s="379"/>
      <c r="C46" s="380"/>
      <c r="D46" s="380"/>
      <c r="E46" s="380"/>
      <c r="F46" s="380"/>
      <c r="G46" s="380"/>
      <c r="H46" s="380"/>
      <c r="I46" s="380"/>
      <c r="J46" s="380"/>
      <c r="K46" s="380"/>
      <c r="L46" s="380"/>
      <c r="M46" s="381"/>
      <c r="O46" s="86"/>
    </row>
    <row r="47" spans="2:15" x14ac:dyDescent="0.3">
      <c r="B47" s="379"/>
      <c r="C47" s="380"/>
      <c r="D47" s="380"/>
      <c r="E47" s="380"/>
      <c r="F47" s="380"/>
      <c r="G47" s="380"/>
      <c r="H47" s="380"/>
      <c r="I47" s="380"/>
      <c r="J47" s="380"/>
      <c r="K47" s="380"/>
      <c r="L47" s="380"/>
      <c r="M47" s="381"/>
      <c r="O47" s="86"/>
    </row>
    <row r="48" spans="2:15" x14ac:dyDescent="0.3">
      <c r="B48" s="379"/>
      <c r="C48" s="380"/>
      <c r="D48" s="380"/>
      <c r="E48" s="380"/>
      <c r="F48" s="380"/>
      <c r="G48" s="380"/>
      <c r="H48" s="380"/>
      <c r="I48" s="380"/>
      <c r="J48" s="380"/>
      <c r="K48" s="380"/>
      <c r="L48" s="380"/>
      <c r="M48" s="381"/>
      <c r="O48" s="86"/>
    </row>
    <row r="49" spans="2:15" x14ac:dyDescent="0.3">
      <c r="B49" s="379"/>
      <c r="C49" s="380"/>
      <c r="D49" s="380"/>
      <c r="E49" s="380"/>
      <c r="F49" s="380"/>
      <c r="G49" s="380"/>
      <c r="H49" s="380"/>
      <c r="I49" s="380"/>
      <c r="J49" s="380"/>
      <c r="K49" s="380"/>
      <c r="L49" s="380"/>
      <c r="M49" s="381"/>
      <c r="O49" s="86"/>
    </row>
    <row r="50" spans="2:15" x14ac:dyDescent="0.3">
      <c r="B50" s="379"/>
      <c r="C50" s="380"/>
      <c r="D50" s="380"/>
      <c r="E50" s="380"/>
      <c r="F50" s="380"/>
      <c r="G50" s="380"/>
      <c r="H50" s="380"/>
      <c r="I50" s="380"/>
      <c r="J50" s="380"/>
      <c r="K50" s="380"/>
      <c r="L50" s="380"/>
      <c r="M50" s="381"/>
      <c r="O50" s="86"/>
    </row>
    <row r="51" spans="2:15" x14ac:dyDescent="0.3">
      <c r="B51" s="379"/>
      <c r="C51" s="380"/>
      <c r="D51" s="380"/>
      <c r="E51" s="380"/>
      <c r="F51" s="380"/>
      <c r="G51" s="380"/>
      <c r="H51" s="380"/>
      <c r="I51" s="380"/>
      <c r="J51" s="380"/>
      <c r="K51" s="380"/>
      <c r="L51" s="380"/>
      <c r="M51" s="381"/>
      <c r="O51" s="86"/>
    </row>
    <row r="52" spans="2:15" x14ac:dyDescent="0.3">
      <c r="B52" s="379"/>
      <c r="C52" s="380"/>
      <c r="D52" s="380"/>
      <c r="E52" s="380"/>
      <c r="F52" s="380"/>
      <c r="G52" s="380"/>
      <c r="H52" s="380"/>
      <c r="I52" s="380"/>
      <c r="J52" s="380"/>
      <c r="K52" s="380"/>
      <c r="L52" s="380"/>
      <c r="M52" s="381"/>
      <c r="O52" s="86"/>
    </row>
    <row r="53" spans="2:15" x14ac:dyDescent="0.3">
      <c r="B53" s="379"/>
      <c r="C53" s="380"/>
      <c r="D53" s="380"/>
      <c r="E53" s="380"/>
      <c r="F53" s="380"/>
      <c r="G53" s="380"/>
      <c r="H53" s="380"/>
      <c r="I53" s="380"/>
      <c r="J53" s="380"/>
      <c r="K53" s="380"/>
      <c r="L53" s="380"/>
      <c r="M53" s="381"/>
      <c r="O53" s="86"/>
    </row>
    <row r="54" spans="2:15" x14ac:dyDescent="0.3">
      <c r="B54" s="379"/>
      <c r="C54" s="380"/>
      <c r="D54" s="380"/>
      <c r="E54" s="380"/>
      <c r="F54" s="380"/>
      <c r="G54" s="380"/>
      <c r="H54" s="380"/>
      <c r="I54" s="380"/>
      <c r="J54" s="380"/>
      <c r="K54" s="380"/>
      <c r="L54" s="380"/>
      <c r="M54" s="381"/>
      <c r="O54" s="86"/>
    </row>
    <row r="55" spans="2:15" x14ac:dyDescent="0.3">
      <c r="B55" s="379"/>
      <c r="C55" s="380"/>
      <c r="D55" s="380"/>
      <c r="E55" s="380"/>
      <c r="F55" s="380"/>
      <c r="G55" s="380"/>
      <c r="H55" s="380"/>
      <c r="I55" s="380"/>
      <c r="J55" s="380"/>
      <c r="K55" s="380"/>
      <c r="L55" s="380"/>
      <c r="M55" s="381"/>
      <c r="O55" s="86"/>
    </row>
    <row r="56" spans="2:15" x14ac:dyDescent="0.3">
      <c r="B56" s="379"/>
      <c r="C56" s="380"/>
      <c r="D56" s="380"/>
      <c r="E56" s="380"/>
      <c r="F56" s="380"/>
      <c r="G56" s="380"/>
      <c r="H56" s="380"/>
      <c r="I56" s="380"/>
      <c r="J56" s="380"/>
      <c r="K56" s="380"/>
      <c r="L56" s="380"/>
      <c r="M56" s="381"/>
      <c r="O56" s="86"/>
    </row>
    <row r="57" spans="2:15" ht="17.25" thickBot="1" x14ac:dyDescent="0.35">
      <c r="B57" s="382"/>
      <c r="C57" s="383"/>
      <c r="D57" s="383"/>
      <c r="E57" s="383"/>
      <c r="F57" s="383"/>
      <c r="G57" s="383"/>
      <c r="H57" s="383"/>
      <c r="I57" s="383"/>
      <c r="J57" s="383"/>
      <c r="K57" s="383"/>
      <c r="L57" s="383"/>
      <c r="M57" s="384"/>
      <c r="O57" s="86"/>
    </row>
    <row r="58" spans="2:15" ht="17.25" thickBot="1" x14ac:dyDescent="0.35">
      <c r="O58" s="86"/>
    </row>
    <row r="59" spans="2:15" ht="15.6" customHeight="1" x14ac:dyDescent="0.3">
      <c r="B59" s="389" t="s">
        <v>214</v>
      </c>
      <c r="C59" s="390"/>
      <c r="D59" s="390"/>
      <c r="E59" s="390"/>
      <c r="F59" s="390"/>
      <c r="G59" s="390"/>
      <c r="H59" s="390"/>
      <c r="I59" s="390"/>
      <c r="J59" s="390"/>
      <c r="K59" s="390"/>
      <c r="L59" s="390"/>
      <c r="M59" s="391"/>
      <c r="O59" s="86"/>
    </row>
    <row r="60" spans="2:15" ht="17.25" thickBot="1" x14ac:dyDescent="0.35">
      <c r="B60" s="392"/>
      <c r="C60" s="393"/>
      <c r="D60" s="393"/>
      <c r="E60" s="393"/>
      <c r="F60" s="393"/>
      <c r="G60" s="393"/>
      <c r="H60" s="393"/>
      <c r="I60" s="393"/>
      <c r="J60" s="393"/>
      <c r="K60" s="393"/>
      <c r="L60" s="393"/>
      <c r="M60" s="394"/>
      <c r="O60" s="86"/>
    </row>
    <row r="61" spans="2:15" x14ac:dyDescent="0.3">
      <c r="B61" s="376"/>
      <c r="C61" s="377"/>
      <c r="D61" s="377"/>
      <c r="E61" s="377"/>
      <c r="F61" s="377"/>
      <c r="G61" s="377"/>
      <c r="H61" s="377"/>
      <c r="I61" s="377"/>
      <c r="J61" s="377"/>
      <c r="K61" s="377"/>
      <c r="L61" s="377"/>
      <c r="M61" s="378"/>
      <c r="O61" s="86"/>
    </row>
    <row r="62" spans="2:15" x14ac:dyDescent="0.3">
      <c r="B62" s="379"/>
      <c r="C62" s="380"/>
      <c r="D62" s="380"/>
      <c r="E62" s="380"/>
      <c r="F62" s="380"/>
      <c r="G62" s="380"/>
      <c r="H62" s="380"/>
      <c r="I62" s="380"/>
      <c r="J62" s="380"/>
      <c r="K62" s="380"/>
      <c r="L62" s="380"/>
      <c r="M62" s="381"/>
      <c r="O62" s="86"/>
    </row>
    <row r="63" spans="2:15" x14ac:dyDescent="0.3">
      <c r="B63" s="379"/>
      <c r="C63" s="380"/>
      <c r="D63" s="380"/>
      <c r="E63" s="380"/>
      <c r="F63" s="380"/>
      <c r="G63" s="380"/>
      <c r="H63" s="380"/>
      <c r="I63" s="380"/>
      <c r="J63" s="380"/>
      <c r="K63" s="380"/>
      <c r="L63" s="380"/>
      <c r="M63" s="381"/>
      <c r="O63" s="86"/>
    </row>
    <row r="64" spans="2:15" x14ac:dyDescent="0.3">
      <c r="B64" s="379"/>
      <c r="C64" s="380"/>
      <c r="D64" s="380"/>
      <c r="E64" s="380"/>
      <c r="F64" s="380"/>
      <c r="G64" s="380"/>
      <c r="H64" s="380"/>
      <c r="I64" s="380"/>
      <c r="J64" s="380"/>
      <c r="K64" s="380"/>
      <c r="L64" s="380"/>
      <c r="M64" s="381"/>
      <c r="O64" s="86"/>
    </row>
    <row r="65" spans="2:15" x14ac:dyDescent="0.3">
      <c r="B65" s="379"/>
      <c r="C65" s="380"/>
      <c r="D65" s="380"/>
      <c r="E65" s="380"/>
      <c r="F65" s="380"/>
      <c r="G65" s="380"/>
      <c r="H65" s="380"/>
      <c r="I65" s="380"/>
      <c r="J65" s="380"/>
      <c r="K65" s="380"/>
      <c r="L65" s="380"/>
      <c r="M65" s="381"/>
      <c r="O65" s="86"/>
    </row>
    <row r="66" spans="2:15" x14ac:dyDescent="0.3">
      <c r="B66" s="379"/>
      <c r="C66" s="380"/>
      <c r="D66" s="380"/>
      <c r="E66" s="380"/>
      <c r="F66" s="380"/>
      <c r="G66" s="380"/>
      <c r="H66" s="380"/>
      <c r="I66" s="380"/>
      <c r="J66" s="380"/>
      <c r="K66" s="380"/>
      <c r="L66" s="380"/>
      <c r="M66" s="381"/>
      <c r="O66" s="86"/>
    </row>
    <row r="67" spans="2:15" x14ac:dyDescent="0.3">
      <c r="B67" s="379"/>
      <c r="C67" s="380"/>
      <c r="D67" s="380"/>
      <c r="E67" s="380"/>
      <c r="F67" s="380"/>
      <c r="G67" s="380"/>
      <c r="H67" s="380"/>
      <c r="I67" s="380"/>
      <c r="J67" s="380"/>
      <c r="K67" s="380"/>
      <c r="L67" s="380"/>
      <c r="M67" s="381"/>
      <c r="O67" s="86"/>
    </row>
    <row r="68" spans="2:15" x14ac:dyDescent="0.3">
      <c r="B68" s="379"/>
      <c r="C68" s="380"/>
      <c r="D68" s="380"/>
      <c r="E68" s="380"/>
      <c r="F68" s="380"/>
      <c r="G68" s="380"/>
      <c r="H68" s="380"/>
      <c r="I68" s="380"/>
      <c r="J68" s="380"/>
      <c r="K68" s="380"/>
      <c r="L68" s="380"/>
      <c r="M68" s="381"/>
      <c r="O68" s="86"/>
    </row>
    <row r="69" spans="2:15" x14ac:dyDescent="0.3">
      <c r="B69" s="379"/>
      <c r="C69" s="380"/>
      <c r="D69" s="380"/>
      <c r="E69" s="380"/>
      <c r="F69" s="380"/>
      <c r="G69" s="380"/>
      <c r="H69" s="380"/>
      <c r="I69" s="380"/>
      <c r="J69" s="380"/>
      <c r="K69" s="380"/>
      <c r="L69" s="380"/>
      <c r="M69" s="381"/>
      <c r="O69" s="86"/>
    </row>
    <row r="70" spans="2:15" x14ac:dyDescent="0.3">
      <c r="B70" s="379"/>
      <c r="C70" s="380"/>
      <c r="D70" s="380"/>
      <c r="E70" s="380"/>
      <c r="F70" s="380"/>
      <c r="G70" s="380"/>
      <c r="H70" s="380"/>
      <c r="I70" s="380"/>
      <c r="J70" s="380"/>
      <c r="K70" s="380"/>
      <c r="L70" s="380"/>
      <c r="M70" s="381"/>
      <c r="O70" s="86"/>
    </row>
    <row r="71" spans="2:15" x14ac:dyDescent="0.3">
      <c r="B71" s="379"/>
      <c r="C71" s="380"/>
      <c r="D71" s="380"/>
      <c r="E71" s="380"/>
      <c r="F71" s="380"/>
      <c r="G71" s="380"/>
      <c r="H71" s="380"/>
      <c r="I71" s="380"/>
      <c r="J71" s="380"/>
      <c r="K71" s="380"/>
      <c r="L71" s="380"/>
      <c r="M71" s="381"/>
      <c r="O71" s="86"/>
    </row>
    <row r="72" spans="2:15" x14ac:dyDescent="0.3">
      <c r="B72" s="379"/>
      <c r="C72" s="380"/>
      <c r="D72" s="380"/>
      <c r="E72" s="380"/>
      <c r="F72" s="380"/>
      <c r="G72" s="380"/>
      <c r="H72" s="380"/>
      <c r="I72" s="380"/>
      <c r="J72" s="380"/>
      <c r="K72" s="380"/>
      <c r="L72" s="380"/>
      <c r="M72" s="381"/>
      <c r="O72" s="86"/>
    </row>
    <row r="73" spans="2:15" x14ac:dyDescent="0.3">
      <c r="B73" s="379"/>
      <c r="C73" s="380"/>
      <c r="D73" s="380"/>
      <c r="E73" s="380"/>
      <c r="F73" s="380"/>
      <c r="G73" s="380"/>
      <c r="H73" s="380"/>
      <c r="I73" s="380"/>
      <c r="J73" s="380"/>
      <c r="K73" s="380"/>
      <c r="L73" s="380"/>
      <c r="M73" s="381"/>
      <c r="O73" s="86"/>
    </row>
    <row r="74" spans="2:15" x14ac:dyDescent="0.3">
      <c r="B74" s="379"/>
      <c r="C74" s="380"/>
      <c r="D74" s="380"/>
      <c r="E74" s="380"/>
      <c r="F74" s="380"/>
      <c r="G74" s="380"/>
      <c r="H74" s="380"/>
      <c r="I74" s="380"/>
      <c r="J74" s="380"/>
      <c r="K74" s="380"/>
      <c r="L74" s="380"/>
      <c r="M74" s="381"/>
      <c r="O74" s="86"/>
    </row>
    <row r="75" spans="2:15" x14ac:dyDescent="0.3">
      <c r="B75" s="379"/>
      <c r="C75" s="380"/>
      <c r="D75" s="380"/>
      <c r="E75" s="380"/>
      <c r="F75" s="380"/>
      <c r="G75" s="380"/>
      <c r="H75" s="380"/>
      <c r="I75" s="380"/>
      <c r="J75" s="380"/>
      <c r="K75" s="380"/>
      <c r="L75" s="380"/>
      <c r="M75" s="381"/>
      <c r="O75" s="86"/>
    </row>
    <row r="76" spans="2:15" x14ac:dyDescent="0.3">
      <c r="B76" s="379"/>
      <c r="C76" s="380"/>
      <c r="D76" s="380"/>
      <c r="E76" s="380"/>
      <c r="F76" s="380"/>
      <c r="G76" s="380"/>
      <c r="H76" s="380"/>
      <c r="I76" s="380"/>
      <c r="J76" s="380"/>
      <c r="K76" s="380"/>
      <c r="L76" s="380"/>
      <c r="M76" s="381"/>
      <c r="O76" s="86"/>
    </row>
    <row r="77" spans="2:15" x14ac:dyDescent="0.3">
      <c r="B77" s="379"/>
      <c r="C77" s="380"/>
      <c r="D77" s="380"/>
      <c r="E77" s="380"/>
      <c r="F77" s="380"/>
      <c r="G77" s="380"/>
      <c r="H77" s="380"/>
      <c r="I77" s="380"/>
      <c r="J77" s="380"/>
      <c r="K77" s="380"/>
      <c r="L77" s="380"/>
      <c r="M77" s="381"/>
      <c r="O77" s="86"/>
    </row>
    <row r="78" spans="2:15" x14ac:dyDescent="0.3">
      <c r="B78" s="379"/>
      <c r="C78" s="380"/>
      <c r="D78" s="380"/>
      <c r="E78" s="380"/>
      <c r="F78" s="380"/>
      <c r="G78" s="380"/>
      <c r="H78" s="380"/>
      <c r="I78" s="380"/>
      <c r="J78" s="380"/>
      <c r="K78" s="380"/>
      <c r="L78" s="380"/>
      <c r="M78" s="381"/>
      <c r="O78" s="86"/>
    </row>
    <row r="79" spans="2:15" x14ac:dyDescent="0.3">
      <c r="B79" s="379"/>
      <c r="C79" s="380"/>
      <c r="D79" s="380"/>
      <c r="E79" s="380"/>
      <c r="F79" s="380"/>
      <c r="G79" s="380"/>
      <c r="H79" s="380"/>
      <c r="I79" s="380"/>
      <c r="J79" s="380"/>
      <c r="K79" s="380"/>
      <c r="L79" s="380"/>
      <c r="M79" s="381"/>
      <c r="O79" s="86"/>
    </row>
    <row r="80" spans="2:15" x14ac:dyDescent="0.3">
      <c r="B80" s="379"/>
      <c r="C80" s="380"/>
      <c r="D80" s="380"/>
      <c r="E80" s="380"/>
      <c r="F80" s="380"/>
      <c r="G80" s="380"/>
      <c r="H80" s="380"/>
      <c r="I80" s="380"/>
      <c r="J80" s="380"/>
      <c r="K80" s="380"/>
      <c r="L80" s="380"/>
      <c r="M80" s="381"/>
      <c r="O80" s="86"/>
    </row>
    <row r="81" spans="2:15" ht="17.25" thickBot="1" x14ac:dyDescent="0.35">
      <c r="B81" s="382"/>
      <c r="C81" s="383"/>
      <c r="D81" s="383"/>
      <c r="E81" s="383"/>
      <c r="F81" s="383"/>
      <c r="G81" s="383"/>
      <c r="H81" s="383"/>
      <c r="I81" s="383"/>
      <c r="J81" s="383"/>
      <c r="K81" s="383"/>
      <c r="L81" s="383"/>
      <c r="M81" s="384"/>
      <c r="O81" s="86"/>
    </row>
    <row r="82" spans="2:15" ht="17.25" thickBot="1" x14ac:dyDescent="0.35">
      <c r="O82" s="86"/>
    </row>
    <row r="83" spans="2:15" ht="16.5" customHeight="1" thickBot="1" x14ac:dyDescent="0.35">
      <c r="B83" s="386" t="s">
        <v>185</v>
      </c>
      <c r="C83" s="387"/>
      <c r="D83" s="387"/>
      <c r="E83" s="387"/>
      <c r="F83" s="387"/>
      <c r="G83" s="387"/>
      <c r="H83" s="387"/>
      <c r="I83" s="387"/>
      <c r="J83" s="387"/>
      <c r="K83" s="387"/>
      <c r="L83" s="387"/>
      <c r="M83" s="388"/>
      <c r="O83" s="86"/>
    </row>
    <row r="84" spans="2:15" x14ac:dyDescent="0.3">
      <c r="B84" s="379"/>
      <c r="C84" s="380"/>
      <c r="D84" s="380"/>
      <c r="E84" s="380"/>
      <c r="F84" s="380"/>
      <c r="G84" s="380"/>
      <c r="H84" s="380"/>
      <c r="I84" s="380"/>
      <c r="J84" s="380"/>
      <c r="K84" s="380"/>
      <c r="L84" s="380"/>
      <c r="M84" s="381"/>
      <c r="O84" s="86"/>
    </row>
    <row r="85" spans="2:15" x14ac:dyDescent="0.3">
      <c r="B85" s="379"/>
      <c r="C85" s="380"/>
      <c r="D85" s="380"/>
      <c r="E85" s="380"/>
      <c r="F85" s="380"/>
      <c r="G85" s="380"/>
      <c r="H85" s="380"/>
      <c r="I85" s="380"/>
      <c r="J85" s="380"/>
      <c r="K85" s="380"/>
      <c r="L85" s="380"/>
      <c r="M85" s="381"/>
      <c r="O85" s="86"/>
    </row>
    <row r="86" spans="2:15" x14ac:dyDescent="0.3">
      <c r="B86" s="379"/>
      <c r="C86" s="380"/>
      <c r="D86" s="380"/>
      <c r="E86" s="380"/>
      <c r="F86" s="380"/>
      <c r="G86" s="380"/>
      <c r="H86" s="380"/>
      <c r="I86" s="380"/>
      <c r="J86" s="380"/>
      <c r="K86" s="380"/>
      <c r="L86" s="380"/>
      <c r="M86" s="381"/>
      <c r="O86" s="86"/>
    </row>
    <row r="87" spans="2:15" x14ac:dyDescent="0.3">
      <c r="B87" s="379"/>
      <c r="C87" s="380"/>
      <c r="D87" s="380"/>
      <c r="E87" s="380"/>
      <c r="F87" s="380"/>
      <c r="G87" s="380"/>
      <c r="H87" s="380"/>
      <c r="I87" s="380"/>
      <c r="J87" s="380"/>
      <c r="K87" s="380"/>
      <c r="L87" s="380"/>
      <c r="M87" s="381"/>
      <c r="O87" s="86"/>
    </row>
    <row r="88" spans="2:15" x14ac:dyDescent="0.3">
      <c r="B88" s="379"/>
      <c r="C88" s="380"/>
      <c r="D88" s="380"/>
      <c r="E88" s="380"/>
      <c r="F88" s="380"/>
      <c r="G88" s="380"/>
      <c r="H88" s="380"/>
      <c r="I88" s="380"/>
      <c r="J88" s="380"/>
      <c r="K88" s="380"/>
      <c r="L88" s="380"/>
      <c r="M88" s="381"/>
      <c r="O88" s="86"/>
    </row>
    <row r="89" spans="2:15" x14ac:dyDescent="0.3">
      <c r="B89" s="379"/>
      <c r="C89" s="380"/>
      <c r="D89" s="380"/>
      <c r="E89" s="380"/>
      <c r="F89" s="380"/>
      <c r="G89" s="380"/>
      <c r="H89" s="380"/>
      <c r="I89" s="380"/>
      <c r="J89" s="380"/>
      <c r="K89" s="380"/>
      <c r="L89" s="380"/>
      <c r="M89" s="381"/>
      <c r="O89" s="86"/>
    </row>
    <row r="90" spans="2:15" x14ac:dyDescent="0.3">
      <c r="B90" s="379"/>
      <c r="C90" s="380"/>
      <c r="D90" s="380"/>
      <c r="E90" s="380"/>
      <c r="F90" s="380"/>
      <c r="G90" s="380"/>
      <c r="H90" s="380"/>
      <c r="I90" s="380"/>
      <c r="J90" s="380"/>
      <c r="K90" s="380"/>
      <c r="L90" s="380"/>
      <c r="M90" s="381"/>
      <c r="O90" s="86"/>
    </row>
    <row r="91" spans="2:15" x14ac:dyDescent="0.3">
      <c r="B91" s="379"/>
      <c r="C91" s="380"/>
      <c r="D91" s="380"/>
      <c r="E91" s="380"/>
      <c r="F91" s="380"/>
      <c r="G91" s="380"/>
      <c r="H91" s="380"/>
      <c r="I91" s="380"/>
      <c r="J91" s="380"/>
      <c r="K91" s="380"/>
      <c r="L91" s="380"/>
      <c r="M91" s="381"/>
      <c r="O91" s="86"/>
    </row>
    <row r="92" spans="2:15" x14ac:dyDescent="0.3">
      <c r="B92" s="379"/>
      <c r="C92" s="380"/>
      <c r="D92" s="380"/>
      <c r="E92" s="380"/>
      <c r="F92" s="380"/>
      <c r="G92" s="380"/>
      <c r="H92" s="380"/>
      <c r="I92" s="380"/>
      <c r="J92" s="380"/>
      <c r="K92" s="380"/>
      <c r="L92" s="380"/>
      <c r="M92" s="381"/>
      <c r="O92" s="86"/>
    </row>
    <row r="93" spans="2:15" x14ac:dyDescent="0.3">
      <c r="B93" s="379"/>
      <c r="C93" s="380"/>
      <c r="D93" s="380"/>
      <c r="E93" s="380"/>
      <c r="F93" s="380"/>
      <c r="G93" s="380"/>
      <c r="H93" s="380"/>
      <c r="I93" s="380"/>
      <c r="J93" s="380"/>
      <c r="K93" s="380"/>
      <c r="L93" s="380"/>
      <c r="M93" s="381"/>
      <c r="O93" s="86"/>
    </row>
    <row r="94" spans="2:15" x14ac:dyDescent="0.3">
      <c r="B94" s="379"/>
      <c r="C94" s="380"/>
      <c r="D94" s="380"/>
      <c r="E94" s="380"/>
      <c r="F94" s="380"/>
      <c r="G94" s="380"/>
      <c r="H94" s="380"/>
      <c r="I94" s="380"/>
      <c r="J94" s="380"/>
      <c r="K94" s="380"/>
      <c r="L94" s="380"/>
      <c r="M94" s="381"/>
      <c r="O94" s="86"/>
    </row>
    <row r="95" spans="2:15" x14ac:dyDescent="0.3">
      <c r="B95" s="379"/>
      <c r="C95" s="380"/>
      <c r="D95" s="380"/>
      <c r="E95" s="380"/>
      <c r="F95" s="380"/>
      <c r="G95" s="380"/>
      <c r="H95" s="380"/>
      <c r="I95" s="380"/>
      <c r="J95" s="380"/>
      <c r="K95" s="380"/>
      <c r="L95" s="380"/>
      <c r="M95" s="381"/>
      <c r="O95" s="86"/>
    </row>
    <row r="96" spans="2:15" x14ac:dyDescent="0.3">
      <c r="B96" s="379"/>
      <c r="C96" s="380"/>
      <c r="D96" s="380"/>
      <c r="E96" s="380"/>
      <c r="F96" s="380"/>
      <c r="G96" s="380"/>
      <c r="H96" s="380"/>
      <c r="I96" s="380"/>
      <c r="J96" s="380"/>
      <c r="K96" s="380"/>
      <c r="L96" s="380"/>
      <c r="M96" s="381"/>
      <c r="O96" s="86"/>
    </row>
    <row r="97" spans="2:15" x14ac:dyDescent="0.3">
      <c r="B97" s="379"/>
      <c r="C97" s="380"/>
      <c r="D97" s="380"/>
      <c r="E97" s="380"/>
      <c r="F97" s="380"/>
      <c r="G97" s="380"/>
      <c r="H97" s="380"/>
      <c r="I97" s="380"/>
      <c r="J97" s="380"/>
      <c r="K97" s="380"/>
      <c r="L97" s="380"/>
      <c r="M97" s="381"/>
      <c r="O97" s="86"/>
    </row>
    <row r="98" spans="2:15" x14ac:dyDescent="0.3">
      <c r="B98" s="379"/>
      <c r="C98" s="380"/>
      <c r="D98" s="380"/>
      <c r="E98" s="380"/>
      <c r="F98" s="380"/>
      <c r="G98" s="380"/>
      <c r="H98" s="380"/>
      <c r="I98" s="380"/>
      <c r="J98" s="380"/>
      <c r="K98" s="380"/>
      <c r="L98" s="380"/>
      <c r="M98" s="381"/>
      <c r="O98" s="86"/>
    </row>
    <row r="99" spans="2:15" x14ac:dyDescent="0.3">
      <c r="B99" s="379"/>
      <c r="C99" s="380"/>
      <c r="D99" s="380"/>
      <c r="E99" s="380"/>
      <c r="F99" s="380"/>
      <c r="G99" s="380"/>
      <c r="H99" s="380"/>
      <c r="I99" s="380"/>
      <c r="J99" s="380"/>
      <c r="K99" s="380"/>
      <c r="L99" s="380"/>
      <c r="M99" s="381"/>
      <c r="O99" s="86"/>
    </row>
    <row r="100" spans="2:15" x14ac:dyDescent="0.3">
      <c r="B100" s="379"/>
      <c r="C100" s="380"/>
      <c r="D100" s="380"/>
      <c r="E100" s="380"/>
      <c r="F100" s="380"/>
      <c r="G100" s="380"/>
      <c r="H100" s="380"/>
      <c r="I100" s="380"/>
      <c r="J100" s="380"/>
      <c r="K100" s="380"/>
      <c r="L100" s="380"/>
      <c r="M100" s="381"/>
      <c r="O100" s="86"/>
    </row>
    <row r="101" spans="2:15" x14ac:dyDescent="0.3">
      <c r="B101" s="379"/>
      <c r="C101" s="380"/>
      <c r="D101" s="380"/>
      <c r="E101" s="380"/>
      <c r="F101" s="380"/>
      <c r="G101" s="380"/>
      <c r="H101" s="380"/>
      <c r="I101" s="380"/>
      <c r="J101" s="380"/>
      <c r="K101" s="380"/>
      <c r="L101" s="380"/>
      <c r="M101" s="381"/>
      <c r="O101" s="86"/>
    </row>
    <row r="102" spans="2:15" x14ac:dyDescent="0.3">
      <c r="B102" s="379"/>
      <c r="C102" s="380"/>
      <c r="D102" s="380"/>
      <c r="E102" s="380"/>
      <c r="F102" s="380"/>
      <c r="G102" s="380"/>
      <c r="H102" s="380"/>
      <c r="I102" s="380"/>
      <c r="J102" s="380"/>
      <c r="K102" s="380"/>
      <c r="L102" s="380"/>
      <c r="M102" s="381"/>
      <c r="O102" s="86"/>
    </row>
    <row r="103" spans="2:15" x14ac:dyDescent="0.3">
      <c r="B103" s="379"/>
      <c r="C103" s="380"/>
      <c r="D103" s="380"/>
      <c r="E103" s="380"/>
      <c r="F103" s="380"/>
      <c r="G103" s="380"/>
      <c r="H103" s="380"/>
      <c r="I103" s="380"/>
      <c r="J103" s="380"/>
      <c r="K103" s="380"/>
      <c r="L103" s="380"/>
      <c r="M103" s="381"/>
      <c r="O103" s="86"/>
    </row>
    <row r="104" spans="2:15" ht="17.25" thickBot="1" x14ac:dyDescent="0.35">
      <c r="B104" s="382"/>
      <c r="C104" s="383"/>
      <c r="D104" s="383"/>
      <c r="E104" s="383"/>
      <c r="F104" s="383"/>
      <c r="G104" s="383"/>
      <c r="H104" s="383"/>
      <c r="I104" s="383"/>
      <c r="J104" s="383"/>
      <c r="K104" s="383"/>
      <c r="L104" s="383"/>
      <c r="M104" s="384"/>
      <c r="O104" s="86"/>
    </row>
    <row r="105" spans="2:15" s="87" customFormat="1" ht="17.25" thickBot="1" x14ac:dyDescent="0.35">
      <c r="B105" s="229"/>
      <c r="C105" s="229"/>
      <c r="D105" s="229"/>
      <c r="E105" s="229"/>
      <c r="G105" s="229"/>
      <c r="H105" s="229"/>
      <c r="I105" s="229"/>
      <c r="J105" s="229"/>
      <c r="K105" s="229"/>
      <c r="L105" s="229"/>
      <c r="M105" s="229"/>
      <c r="O105" s="221"/>
    </row>
    <row r="106" spans="2:15" ht="16.5" customHeight="1" thickBot="1" x14ac:dyDescent="0.35">
      <c r="B106" s="386" t="s">
        <v>186</v>
      </c>
      <c r="C106" s="387"/>
      <c r="D106" s="387"/>
      <c r="E106" s="387"/>
      <c r="F106" s="387"/>
      <c r="G106" s="387"/>
      <c r="H106" s="387"/>
      <c r="I106" s="387"/>
      <c r="J106" s="387"/>
      <c r="K106" s="387"/>
      <c r="L106" s="387"/>
      <c r="M106" s="388"/>
      <c r="O106" s="86"/>
    </row>
    <row r="107" spans="2:15" x14ac:dyDescent="0.3">
      <c r="B107" s="379"/>
      <c r="C107" s="380"/>
      <c r="D107" s="380"/>
      <c r="E107" s="380"/>
      <c r="F107" s="380"/>
      <c r="G107" s="380"/>
      <c r="H107" s="380"/>
      <c r="I107" s="380"/>
      <c r="J107" s="380"/>
      <c r="K107" s="380"/>
      <c r="L107" s="380"/>
      <c r="M107" s="381"/>
      <c r="O107" s="86"/>
    </row>
    <row r="108" spans="2:15" x14ac:dyDescent="0.3">
      <c r="B108" s="379"/>
      <c r="C108" s="380"/>
      <c r="D108" s="380"/>
      <c r="E108" s="380"/>
      <c r="F108" s="380"/>
      <c r="G108" s="380"/>
      <c r="H108" s="380"/>
      <c r="I108" s="380"/>
      <c r="J108" s="380"/>
      <c r="K108" s="380"/>
      <c r="L108" s="380"/>
      <c r="M108" s="381"/>
      <c r="O108" s="86"/>
    </row>
    <row r="109" spans="2:15" x14ac:dyDescent="0.3">
      <c r="B109" s="379"/>
      <c r="C109" s="380"/>
      <c r="D109" s="380"/>
      <c r="E109" s="380"/>
      <c r="F109" s="380"/>
      <c r="G109" s="380"/>
      <c r="H109" s="380"/>
      <c r="I109" s="380"/>
      <c r="J109" s="380"/>
      <c r="K109" s="380"/>
      <c r="L109" s="380"/>
      <c r="M109" s="381"/>
      <c r="O109" s="86"/>
    </row>
    <row r="110" spans="2:15" x14ac:dyDescent="0.3">
      <c r="B110" s="379"/>
      <c r="C110" s="380"/>
      <c r="D110" s="380"/>
      <c r="E110" s="380"/>
      <c r="F110" s="380"/>
      <c r="G110" s="380"/>
      <c r="H110" s="380"/>
      <c r="I110" s="380"/>
      <c r="J110" s="380"/>
      <c r="K110" s="380"/>
      <c r="L110" s="380"/>
      <c r="M110" s="381"/>
      <c r="O110" s="86"/>
    </row>
    <row r="111" spans="2:15" x14ac:dyDescent="0.3">
      <c r="B111" s="379"/>
      <c r="C111" s="380"/>
      <c r="D111" s="380"/>
      <c r="E111" s="380"/>
      <c r="F111" s="380"/>
      <c r="G111" s="380"/>
      <c r="H111" s="380"/>
      <c r="I111" s="380"/>
      <c r="J111" s="380"/>
      <c r="K111" s="380"/>
      <c r="L111" s="380"/>
      <c r="M111" s="381"/>
      <c r="O111" s="86"/>
    </row>
    <row r="112" spans="2:15" x14ac:dyDescent="0.3">
      <c r="B112" s="379"/>
      <c r="C112" s="380"/>
      <c r="D112" s="380"/>
      <c r="E112" s="380"/>
      <c r="F112" s="380"/>
      <c r="G112" s="380"/>
      <c r="H112" s="380"/>
      <c r="I112" s="380"/>
      <c r="J112" s="380"/>
      <c r="K112" s="380"/>
      <c r="L112" s="380"/>
      <c r="M112" s="381"/>
      <c r="O112" s="86"/>
    </row>
    <row r="113" spans="2:15" x14ac:dyDescent="0.3">
      <c r="B113" s="379"/>
      <c r="C113" s="380"/>
      <c r="D113" s="380"/>
      <c r="E113" s="380"/>
      <c r="F113" s="380"/>
      <c r="G113" s="380"/>
      <c r="H113" s="380"/>
      <c r="I113" s="380"/>
      <c r="J113" s="380"/>
      <c r="K113" s="380"/>
      <c r="L113" s="380"/>
      <c r="M113" s="381"/>
      <c r="O113" s="86"/>
    </row>
    <row r="114" spans="2:15" x14ac:dyDescent="0.3">
      <c r="B114" s="379"/>
      <c r="C114" s="380"/>
      <c r="D114" s="380"/>
      <c r="E114" s="380"/>
      <c r="F114" s="380"/>
      <c r="G114" s="380"/>
      <c r="H114" s="380"/>
      <c r="I114" s="380"/>
      <c r="J114" s="380"/>
      <c r="K114" s="380"/>
      <c r="L114" s="380"/>
      <c r="M114" s="381"/>
      <c r="O114" s="86"/>
    </row>
    <row r="115" spans="2:15" x14ac:dyDescent="0.3">
      <c r="B115" s="379"/>
      <c r="C115" s="380"/>
      <c r="D115" s="380"/>
      <c r="E115" s="380"/>
      <c r="F115" s="380"/>
      <c r="G115" s="380"/>
      <c r="H115" s="380"/>
      <c r="I115" s="380"/>
      <c r="J115" s="380"/>
      <c r="K115" s="380"/>
      <c r="L115" s="380"/>
      <c r="M115" s="381"/>
      <c r="O115" s="86"/>
    </row>
    <row r="116" spans="2:15" x14ac:dyDescent="0.3">
      <c r="B116" s="379"/>
      <c r="C116" s="380"/>
      <c r="D116" s="380"/>
      <c r="E116" s="380"/>
      <c r="F116" s="380"/>
      <c r="G116" s="380"/>
      <c r="H116" s="380"/>
      <c r="I116" s="380"/>
      <c r="J116" s="380"/>
      <c r="K116" s="380"/>
      <c r="L116" s="380"/>
      <c r="M116" s="381"/>
      <c r="O116" s="86"/>
    </row>
    <row r="117" spans="2:15" x14ac:dyDescent="0.3">
      <c r="B117" s="379"/>
      <c r="C117" s="380"/>
      <c r="D117" s="380"/>
      <c r="E117" s="380"/>
      <c r="F117" s="380"/>
      <c r="G117" s="380"/>
      <c r="H117" s="380"/>
      <c r="I117" s="380"/>
      <c r="J117" s="380"/>
      <c r="K117" s="380"/>
      <c r="L117" s="380"/>
      <c r="M117" s="381"/>
      <c r="O117" s="86"/>
    </row>
    <row r="118" spans="2:15" x14ac:dyDescent="0.3">
      <c r="B118" s="379"/>
      <c r="C118" s="380"/>
      <c r="D118" s="380"/>
      <c r="E118" s="380"/>
      <c r="F118" s="380"/>
      <c r="G118" s="380"/>
      <c r="H118" s="380"/>
      <c r="I118" s="380"/>
      <c r="J118" s="380"/>
      <c r="K118" s="380"/>
      <c r="L118" s="380"/>
      <c r="M118" s="381"/>
      <c r="O118" s="86"/>
    </row>
    <row r="119" spans="2:15" x14ac:dyDescent="0.3">
      <c r="B119" s="379"/>
      <c r="C119" s="380"/>
      <c r="D119" s="380"/>
      <c r="E119" s="380"/>
      <c r="F119" s="380"/>
      <c r="G119" s="380"/>
      <c r="H119" s="380"/>
      <c r="I119" s="380"/>
      <c r="J119" s="380"/>
      <c r="K119" s="380"/>
      <c r="L119" s="380"/>
      <c r="M119" s="381"/>
      <c r="O119" s="86"/>
    </row>
    <row r="120" spans="2:15" x14ac:dyDescent="0.3">
      <c r="B120" s="379"/>
      <c r="C120" s="380"/>
      <c r="D120" s="380"/>
      <c r="E120" s="380"/>
      <c r="F120" s="380"/>
      <c r="G120" s="380"/>
      <c r="H120" s="380"/>
      <c r="I120" s="380"/>
      <c r="J120" s="380"/>
      <c r="K120" s="380"/>
      <c r="L120" s="380"/>
      <c r="M120" s="381"/>
      <c r="O120" s="86"/>
    </row>
    <row r="121" spans="2:15" x14ac:dyDescent="0.3">
      <c r="B121" s="379"/>
      <c r="C121" s="380"/>
      <c r="D121" s="380"/>
      <c r="E121" s="380"/>
      <c r="F121" s="380"/>
      <c r="G121" s="380"/>
      <c r="H121" s="380"/>
      <c r="I121" s="380"/>
      <c r="J121" s="380"/>
      <c r="K121" s="380"/>
      <c r="L121" s="380"/>
      <c r="M121" s="381"/>
      <c r="O121" s="86"/>
    </row>
    <row r="122" spans="2:15" x14ac:dyDescent="0.3">
      <c r="B122" s="379"/>
      <c r="C122" s="380"/>
      <c r="D122" s="380"/>
      <c r="E122" s="380"/>
      <c r="F122" s="380"/>
      <c r="G122" s="380"/>
      <c r="H122" s="380"/>
      <c r="I122" s="380"/>
      <c r="J122" s="380"/>
      <c r="K122" s="380"/>
      <c r="L122" s="380"/>
      <c r="M122" s="381"/>
      <c r="O122" s="86"/>
    </row>
    <row r="123" spans="2:15" x14ac:dyDescent="0.3">
      <c r="B123" s="379"/>
      <c r="C123" s="380"/>
      <c r="D123" s="380"/>
      <c r="E123" s="380"/>
      <c r="F123" s="380"/>
      <c r="G123" s="380"/>
      <c r="H123" s="380"/>
      <c r="I123" s="380"/>
      <c r="J123" s="380"/>
      <c r="K123" s="380"/>
      <c r="L123" s="380"/>
      <c r="M123" s="381"/>
      <c r="O123" s="86"/>
    </row>
    <row r="124" spans="2:15" x14ac:dyDescent="0.3">
      <c r="B124" s="379"/>
      <c r="C124" s="380"/>
      <c r="D124" s="380"/>
      <c r="E124" s="380"/>
      <c r="F124" s="380"/>
      <c r="G124" s="380"/>
      <c r="H124" s="380"/>
      <c r="I124" s="380"/>
      <c r="J124" s="380"/>
      <c r="K124" s="380"/>
      <c r="L124" s="380"/>
      <c r="M124" s="381"/>
      <c r="O124" s="86"/>
    </row>
    <row r="125" spans="2:15" x14ac:dyDescent="0.3">
      <c r="B125" s="379"/>
      <c r="C125" s="380"/>
      <c r="D125" s="380"/>
      <c r="E125" s="380"/>
      <c r="F125" s="380"/>
      <c r="G125" s="380"/>
      <c r="H125" s="380"/>
      <c r="I125" s="380"/>
      <c r="J125" s="380"/>
      <c r="K125" s="380"/>
      <c r="L125" s="380"/>
      <c r="M125" s="381"/>
      <c r="O125" s="86"/>
    </row>
    <row r="126" spans="2:15" x14ac:dyDescent="0.3">
      <c r="B126" s="379"/>
      <c r="C126" s="380"/>
      <c r="D126" s="380"/>
      <c r="E126" s="380"/>
      <c r="F126" s="380"/>
      <c r="G126" s="380"/>
      <c r="H126" s="380"/>
      <c r="I126" s="380"/>
      <c r="J126" s="380"/>
      <c r="K126" s="380"/>
      <c r="L126" s="380"/>
      <c r="M126" s="381"/>
      <c r="O126" s="86"/>
    </row>
    <row r="127" spans="2:15" ht="17.25" thickBot="1" x14ac:dyDescent="0.35">
      <c r="B127" s="382"/>
      <c r="C127" s="383"/>
      <c r="D127" s="383"/>
      <c r="E127" s="383"/>
      <c r="F127" s="383"/>
      <c r="G127" s="383"/>
      <c r="H127" s="383"/>
      <c r="I127" s="383"/>
      <c r="J127" s="383"/>
      <c r="K127" s="383"/>
      <c r="L127" s="383"/>
      <c r="M127" s="384"/>
      <c r="O127" s="86"/>
    </row>
    <row r="128" spans="2:15" x14ac:dyDescent="0.3">
      <c r="O128" s="86"/>
    </row>
    <row r="129" spans="2:15" ht="17.25" thickBot="1" x14ac:dyDescent="0.35">
      <c r="O129" s="86"/>
    </row>
    <row r="130" spans="2:15" ht="16.5" customHeight="1" thickBot="1" x14ac:dyDescent="0.35">
      <c r="B130" s="386" t="s">
        <v>187</v>
      </c>
      <c r="C130" s="387"/>
      <c r="D130" s="387"/>
      <c r="E130" s="387"/>
      <c r="F130" s="387"/>
      <c r="G130" s="387"/>
      <c r="H130" s="387"/>
      <c r="I130" s="387"/>
      <c r="J130" s="387"/>
      <c r="K130" s="387"/>
      <c r="L130" s="387"/>
      <c r="M130" s="388"/>
      <c r="O130" s="86"/>
    </row>
    <row r="131" spans="2:15" x14ac:dyDescent="0.3">
      <c r="B131" s="379"/>
      <c r="C131" s="380"/>
      <c r="D131" s="380"/>
      <c r="E131" s="380"/>
      <c r="F131" s="380"/>
      <c r="G131" s="380"/>
      <c r="H131" s="380"/>
      <c r="I131" s="380"/>
      <c r="J131" s="380"/>
      <c r="K131" s="380"/>
      <c r="L131" s="380"/>
      <c r="M131" s="381"/>
      <c r="O131" s="86"/>
    </row>
    <row r="132" spans="2:15" x14ac:dyDescent="0.3">
      <c r="B132" s="379"/>
      <c r="C132" s="380"/>
      <c r="D132" s="380"/>
      <c r="E132" s="380"/>
      <c r="F132" s="380"/>
      <c r="G132" s="380"/>
      <c r="H132" s="380"/>
      <c r="I132" s="380"/>
      <c r="J132" s="380"/>
      <c r="K132" s="380"/>
      <c r="L132" s="380"/>
      <c r="M132" s="381"/>
      <c r="O132" s="86"/>
    </row>
    <row r="133" spans="2:15" x14ac:dyDescent="0.3">
      <c r="B133" s="379"/>
      <c r="C133" s="380"/>
      <c r="D133" s="380"/>
      <c r="E133" s="380"/>
      <c r="F133" s="380"/>
      <c r="G133" s="380"/>
      <c r="H133" s="380"/>
      <c r="I133" s="380"/>
      <c r="J133" s="380"/>
      <c r="K133" s="380"/>
      <c r="L133" s="380"/>
      <c r="M133" s="381"/>
      <c r="O133" s="86"/>
    </row>
    <row r="134" spans="2:15" x14ac:dyDescent="0.3">
      <c r="B134" s="379"/>
      <c r="C134" s="380"/>
      <c r="D134" s="380"/>
      <c r="E134" s="380"/>
      <c r="F134" s="380"/>
      <c r="G134" s="380"/>
      <c r="H134" s="380"/>
      <c r="I134" s="380"/>
      <c r="J134" s="380"/>
      <c r="K134" s="380"/>
      <c r="L134" s="380"/>
      <c r="M134" s="381"/>
      <c r="O134" s="86"/>
    </row>
    <row r="135" spans="2:15" x14ac:dyDescent="0.3">
      <c r="B135" s="379"/>
      <c r="C135" s="380"/>
      <c r="D135" s="380"/>
      <c r="E135" s="380"/>
      <c r="F135" s="380"/>
      <c r="G135" s="380"/>
      <c r="H135" s="380"/>
      <c r="I135" s="380"/>
      <c r="J135" s="380"/>
      <c r="K135" s="380"/>
      <c r="L135" s="380"/>
      <c r="M135" s="381"/>
      <c r="O135" s="86"/>
    </row>
    <row r="136" spans="2:15" x14ac:dyDescent="0.3">
      <c r="B136" s="379"/>
      <c r="C136" s="380"/>
      <c r="D136" s="380"/>
      <c r="E136" s="380"/>
      <c r="F136" s="380"/>
      <c r="G136" s="380"/>
      <c r="H136" s="380"/>
      <c r="I136" s="380"/>
      <c r="J136" s="380"/>
      <c r="K136" s="380"/>
      <c r="L136" s="380"/>
      <c r="M136" s="381"/>
      <c r="O136" s="86"/>
    </row>
    <row r="137" spans="2:15" x14ac:dyDescent="0.3">
      <c r="B137" s="379"/>
      <c r="C137" s="380"/>
      <c r="D137" s="380"/>
      <c r="E137" s="380"/>
      <c r="F137" s="380"/>
      <c r="G137" s="380"/>
      <c r="H137" s="380"/>
      <c r="I137" s="380"/>
      <c r="J137" s="380"/>
      <c r="K137" s="380"/>
      <c r="L137" s="380"/>
      <c r="M137" s="381"/>
      <c r="O137" s="86"/>
    </row>
    <row r="138" spans="2:15" x14ac:dyDescent="0.3">
      <c r="B138" s="379"/>
      <c r="C138" s="380"/>
      <c r="D138" s="380"/>
      <c r="E138" s="380"/>
      <c r="F138" s="380"/>
      <c r="G138" s="380"/>
      <c r="H138" s="380"/>
      <c r="I138" s="380"/>
      <c r="J138" s="380"/>
      <c r="K138" s="380"/>
      <c r="L138" s="380"/>
      <c r="M138" s="381"/>
      <c r="O138" s="86"/>
    </row>
    <row r="139" spans="2:15" x14ac:dyDescent="0.3">
      <c r="B139" s="379"/>
      <c r="C139" s="380"/>
      <c r="D139" s="380"/>
      <c r="E139" s="380"/>
      <c r="F139" s="380"/>
      <c r="G139" s="380"/>
      <c r="H139" s="380"/>
      <c r="I139" s="380"/>
      <c r="J139" s="380"/>
      <c r="K139" s="380"/>
      <c r="L139" s="380"/>
      <c r="M139" s="381"/>
      <c r="O139" s="86"/>
    </row>
    <row r="140" spans="2:15" x14ac:dyDescent="0.3">
      <c r="B140" s="379"/>
      <c r="C140" s="380"/>
      <c r="D140" s="380"/>
      <c r="E140" s="380"/>
      <c r="F140" s="380"/>
      <c r="G140" s="380"/>
      <c r="H140" s="380"/>
      <c r="I140" s="380"/>
      <c r="J140" s="380"/>
      <c r="K140" s="380"/>
      <c r="L140" s="380"/>
      <c r="M140" s="381"/>
      <c r="O140" s="86"/>
    </row>
    <row r="141" spans="2:15" x14ac:dyDescent="0.3">
      <c r="B141" s="379"/>
      <c r="C141" s="380"/>
      <c r="D141" s="380"/>
      <c r="E141" s="380"/>
      <c r="F141" s="380"/>
      <c r="G141" s="380"/>
      <c r="H141" s="380"/>
      <c r="I141" s="380"/>
      <c r="J141" s="380"/>
      <c r="K141" s="380"/>
      <c r="L141" s="380"/>
      <c r="M141" s="381"/>
      <c r="O141" s="86"/>
    </row>
    <row r="142" spans="2:15" x14ac:dyDescent="0.3">
      <c r="B142" s="379"/>
      <c r="C142" s="380"/>
      <c r="D142" s="380"/>
      <c r="E142" s="380"/>
      <c r="F142" s="380"/>
      <c r="G142" s="380"/>
      <c r="H142" s="380"/>
      <c r="I142" s="380"/>
      <c r="J142" s="380"/>
      <c r="K142" s="380"/>
      <c r="L142" s="380"/>
      <c r="M142" s="381"/>
      <c r="O142" s="86"/>
    </row>
    <row r="143" spans="2:15" x14ac:dyDescent="0.3">
      <c r="B143" s="379"/>
      <c r="C143" s="380"/>
      <c r="D143" s="380"/>
      <c r="E143" s="380"/>
      <c r="F143" s="380"/>
      <c r="G143" s="380"/>
      <c r="H143" s="380"/>
      <c r="I143" s="380"/>
      <c r="J143" s="380"/>
      <c r="K143" s="380"/>
      <c r="L143" s="380"/>
      <c r="M143" s="381"/>
      <c r="O143" s="86"/>
    </row>
    <row r="144" spans="2:15" x14ac:dyDescent="0.3">
      <c r="B144" s="379"/>
      <c r="C144" s="380"/>
      <c r="D144" s="380"/>
      <c r="E144" s="380"/>
      <c r="F144" s="380"/>
      <c r="G144" s="380"/>
      <c r="H144" s="380"/>
      <c r="I144" s="380"/>
      <c r="J144" s="380"/>
      <c r="K144" s="380"/>
      <c r="L144" s="380"/>
      <c r="M144" s="381"/>
      <c r="O144" s="86"/>
    </row>
    <row r="145" spans="2:15" x14ac:dyDescent="0.3">
      <c r="B145" s="379"/>
      <c r="C145" s="380"/>
      <c r="D145" s="380"/>
      <c r="E145" s="380"/>
      <c r="F145" s="380"/>
      <c r="G145" s="380"/>
      <c r="H145" s="380"/>
      <c r="I145" s="380"/>
      <c r="J145" s="380"/>
      <c r="K145" s="380"/>
      <c r="L145" s="380"/>
      <c r="M145" s="381"/>
      <c r="O145" s="86"/>
    </row>
    <row r="146" spans="2:15" x14ac:dyDescent="0.3">
      <c r="B146" s="379"/>
      <c r="C146" s="380"/>
      <c r="D146" s="380"/>
      <c r="E146" s="380"/>
      <c r="F146" s="380"/>
      <c r="G146" s="380"/>
      <c r="H146" s="380"/>
      <c r="I146" s="380"/>
      <c r="J146" s="380"/>
      <c r="K146" s="380"/>
      <c r="L146" s="380"/>
      <c r="M146" s="381"/>
      <c r="O146" s="86"/>
    </row>
    <row r="147" spans="2:15" x14ac:dyDescent="0.3">
      <c r="B147" s="379"/>
      <c r="C147" s="380"/>
      <c r="D147" s="380"/>
      <c r="E147" s="380"/>
      <c r="F147" s="380"/>
      <c r="G147" s="380"/>
      <c r="H147" s="380"/>
      <c r="I147" s="380"/>
      <c r="J147" s="380"/>
      <c r="K147" s="380"/>
      <c r="L147" s="380"/>
      <c r="M147" s="381"/>
      <c r="O147" s="86"/>
    </row>
    <row r="148" spans="2:15" x14ac:dyDescent="0.3">
      <c r="B148" s="379"/>
      <c r="C148" s="380"/>
      <c r="D148" s="380"/>
      <c r="E148" s="380"/>
      <c r="F148" s="380"/>
      <c r="G148" s="380"/>
      <c r="H148" s="380"/>
      <c r="I148" s="380"/>
      <c r="J148" s="380"/>
      <c r="K148" s="380"/>
      <c r="L148" s="380"/>
      <c r="M148" s="381"/>
      <c r="O148" s="86"/>
    </row>
    <row r="149" spans="2:15" x14ac:dyDescent="0.3">
      <c r="B149" s="379"/>
      <c r="C149" s="380"/>
      <c r="D149" s="380"/>
      <c r="E149" s="380"/>
      <c r="F149" s="380"/>
      <c r="G149" s="380"/>
      <c r="H149" s="380"/>
      <c r="I149" s="380"/>
      <c r="J149" s="380"/>
      <c r="K149" s="380"/>
      <c r="L149" s="380"/>
      <c r="M149" s="381"/>
      <c r="O149" s="86"/>
    </row>
    <row r="150" spans="2:15" x14ac:dyDescent="0.3">
      <c r="B150" s="379"/>
      <c r="C150" s="380"/>
      <c r="D150" s="380"/>
      <c r="E150" s="380"/>
      <c r="F150" s="380"/>
      <c r="G150" s="380"/>
      <c r="H150" s="380"/>
      <c r="I150" s="380"/>
      <c r="J150" s="380"/>
      <c r="K150" s="380"/>
      <c r="L150" s="380"/>
      <c r="M150" s="381"/>
      <c r="O150" s="86"/>
    </row>
    <row r="151" spans="2:15" ht="17.25" thickBot="1" x14ac:dyDescent="0.35">
      <c r="B151" s="382"/>
      <c r="C151" s="383"/>
      <c r="D151" s="383"/>
      <c r="E151" s="383"/>
      <c r="F151" s="383"/>
      <c r="G151" s="383"/>
      <c r="H151" s="383"/>
      <c r="I151" s="383"/>
      <c r="J151" s="383"/>
      <c r="K151" s="383"/>
      <c r="L151" s="383"/>
      <c r="M151" s="384"/>
      <c r="O151" s="86"/>
    </row>
    <row r="152" spans="2:15" ht="17.25" thickBot="1" x14ac:dyDescent="0.35">
      <c r="O152" s="86"/>
    </row>
    <row r="153" spans="2:15" ht="18" thickBot="1" x14ac:dyDescent="0.35">
      <c r="B153" s="270" t="s">
        <v>83</v>
      </c>
      <c r="C153" s="385"/>
      <c r="D153" s="385"/>
      <c r="E153" s="385"/>
      <c r="F153" s="385"/>
      <c r="G153" s="385"/>
      <c r="H153" s="385"/>
      <c r="I153" s="385"/>
      <c r="J153" s="385"/>
      <c r="K153" s="385"/>
      <c r="L153" s="385"/>
      <c r="M153" s="271"/>
      <c r="O153" s="86"/>
    </row>
    <row r="154" spans="2:15" x14ac:dyDescent="0.3">
      <c r="B154" s="379"/>
      <c r="C154" s="380"/>
      <c r="D154" s="380"/>
      <c r="E154" s="380"/>
      <c r="F154" s="380"/>
      <c r="G154" s="380"/>
      <c r="H154" s="380"/>
      <c r="I154" s="380"/>
      <c r="J154" s="380"/>
      <c r="K154" s="380"/>
      <c r="L154" s="380"/>
      <c r="M154" s="381"/>
      <c r="O154" s="86"/>
    </row>
    <row r="155" spans="2:15" x14ac:dyDescent="0.3">
      <c r="B155" s="379"/>
      <c r="C155" s="380"/>
      <c r="D155" s="380"/>
      <c r="E155" s="380"/>
      <c r="F155" s="380"/>
      <c r="G155" s="380"/>
      <c r="H155" s="380"/>
      <c r="I155" s="380"/>
      <c r="J155" s="380"/>
      <c r="K155" s="380"/>
      <c r="L155" s="380"/>
      <c r="M155" s="381"/>
      <c r="O155" s="86"/>
    </row>
    <row r="156" spans="2:15" x14ac:dyDescent="0.3">
      <c r="B156" s="379"/>
      <c r="C156" s="380"/>
      <c r="D156" s="380"/>
      <c r="E156" s="380"/>
      <c r="F156" s="380"/>
      <c r="G156" s="380"/>
      <c r="H156" s="380"/>
      <c r="I156" s="380"/>
      <c r="J156" s="380"/>
      <c r="K156" s="380"/>
      <c r="L156" s="380"/>
      <c r="M156" s="381"/>
      <c r="O156" s="86"/>
    </row>
    <row r="157" spans="2:15" x14ac:dyDescent="0.3">
      <c r="B157" s="379"/>
      <c r="C157" s="380"/>
      <c r="D157" s="380"/>
      <c r="E157" s="380"/>
      <c r="F157" s="380"/>
      <c r="G157" s="380"/>
      <c r="H157" s="380"/>
      <c r="I157" s="380"/>
      <c r="J157" s="380"/>
      <c r="K157" s="380"/>
      <c r="L157" s="380"/>
      <c r="M157" s="381"/>
      <c r="O157" s="86"/>
    </row>
    <row r="158" spans="2:15" x14ac:dyDescent="0.3">
      <c r="B158" s="379"/>
      <c r="C158" s="380"/>
      <c r="D158" s="380"/>
      <c r="E158" s="380"/>
      <c r="F158" s="380"/>
      <c r="G158" s="380"/>
      <c r="H158" s="380"/>
      <c r="I158" s="380"/>
      <c r="J158" s="380"/>
      <c r="K158" s="380"/>
      <c r="L158" s="380"/>
      <c r="M158" s="381"/>
      <c r="O158" s="86"/>
    </row>
    <row r="159" spans="2:15" x14ac:dyDescent="0.3">
      <c r="B159" s="379"/>
      <c r="C159" s="380"/>
      <c r="D159" s="380"/>
      <c r="E159" s="380"/>
      <c r="F159" s="380"/>
      <c r="G159" s="380"/>
      <c r="H159" s="380"/>
      <c r="I159" s="380"/>
      <c r="J159" s="380"/>
      <c r="K159" s="380"/>
      <c r="L159" s="380"/>
      <c r="M159" s="381"/>
      <c r="O159" s="86"/>
    </row>
    <row r="160" spans="2:15" x14ac:dyDescent="0.3">
      <c r="B160" s="379"/>
      <c r="C160" s="380"/>
      <c r="D160" s="380"/>
      <c r="E160" s="380"/>
      <c r="F160" s="380"/>
      <c r="G160" s="380"/>
      <c r="H160" s="380"/>
      <c r="I160" s="380"/>
      <c r="J160" s="380"/>
      <c r="K160" s="380"/>
      <c r="L160" s="380"/>
      <c r="M160" s="381"/>
      <c r="O160" s="86"/>
    </row>
    <row r="161" spans="2:15" x14ac:dyDescent="0.3">
      <c r="B161" s="379"/>
      <c r="C161" s="380"/>
      <c r="D161" s="380"/>
      <c r="E161" s="380"/>
      <c r="F161" s="380"/>
      <c r="G161" s="380"/>
      <c r="H161" s="380"/>
      <c r="I161" s="380"/>
      <c r="J161" s="380"/>
      <c r="K161" s="380"/>
      <c r="L161" s="380"/>
      <c r="M161" s="381"/>
      <c r="O161" s="86"/>
    </row>
    <row r="162" spans="2:15" x14ac:dyDescent="0.3">
      <c r="B162" s="379"/>
      <c r="C162" s="380"/>
      <c r="D162" s="380"/>
      <c r="E162" s="380"/>
      <c r="F162" s="380"/>
      <c r="G162" s="380"/>
      <c r="H162" s="380"/>
      <c r="I162" s="380"/>
      <c r="J162" s="380"/>
      <c r="K162" s="380"/>
      <c r="L162" s="380"/>
      <c r="M162" s="381"/>
      <c r="O162" s="86"/>
    </row>
    <row r="163" spans="2:15" x14ac:dyDescent="0.3">
      <c r="B163" s="379"/>
      <c r="C163" s="380"/>
      <c r="D163" s="380"/>
      <c r="E163" s="380"/>
      <c r="F163" s="380"/>
      <c r="G163" s="380"/>
      <c r="H163" s="380"/>
      <c r="I163" s="380"/>
      <c r="J163" s="380"/>
      <c r="K163" s="380"/>
      <c r="L163" s="380"/>
      <c r="M163" s="381"/>
      <c r="O163" s="86"/>
    </row>
    <row r="164" spans="2:15" x14ac:dyDescent="0.3">
      <c r="B164" s="379"/>
      <c r="C164" s="380"/>
      <c r="D164" s="380"/>
      <c r="E164" s="380"/>
      <c r="F164" s="380"/>
      <c r="G164" s="380"/>
      <c r="H164" s="380"/>
      <c r="I164" s="380"/>
      <c r="J164" s="380"/>
      <c r="K164" s="380"/>
      <c r="L164" s="380"/>
      <c r="M164" s="381"/>
      <c r="O164" s="86"/>
    </row>
    <row r="165" spans="2:15" x14ac:dyDescent="0.3">
      <c r="B165" s="379"/>
      <c r="C165" s="380"/>
      <c r="D165" s="380"/>
      <c r="E165" s="380"/>
      <c r="F165" s="380"/>
      <c r="G165" s="380"/>
      <c r="H165" s="380"/>
      <c r="I165" s="380"/>
      <c r="J165" s="380"/>
      <c r="K165" s="380"/>
      <c r="L165" s="380"/>
      <c r="M165" s="381"/>
      <c r="O165" s="86"/>
    </row>
    <row r="166" spans="2:15" x14ac:dyDescent="0.3">
      <c r="B166" s="379"/>
      <c r="C166" s="380"/>
      <c r="D166" s="380"/>
      <c r="E166" s="380"/>
      <c r="F166" s="380"/>
      <c r="G166" s="380"/>
      <c r="H166" s="380"/>
      <c r="I166" s="380"/>
      <c r="J166" s="380"/>
      <c r="K166" s="380"/>
      <c r="L166" s="380"/>
      <c r="M166" s="381"/>
      <c r="O166" s="86"/>
    </row>
    <row r="167" spans="2:15" x14ac:dyDescent="0.3">
      <c r="B167" s="379"/>
      <c r="C167" s="380"/>
      <c r="D167" s="380"/>
      <c r="E167" s="380"/>
      <c r="F167" s="380"/>
      <c r="G167" s="380"/>
      <c r="H167" s="380"/>
      <c r="I167" s="380"/>
      <c r="J167" s="380"/>
      <c r="K167" s="380"/>
      <c r="L167" s="380"/>
      <c r="M167" s="381"/>
      <c r="O167" s="86"/>
    </row>
    <row r="168" spans="2:15" x14ac:dyDescent="0.3">
      <c r="B168" s="379"/>
      <c r="C168" s="380"/>
      <c r="D168" s="380"/>
      <c r="E168" s="380"/>
      <c r="F168" s="380"/>
      <c r="G168" s="380"/>
      <c r="H168" s="380"/>
      <c r="I168" s="380"/>
      <c r="J168" s="380"/>
      <c r="K168" s="380"/>
      <c r="L168" s="380"/>
      <c r="M168" s="381"/>
      <c r="O168" s="86"/>
    </row>
    <row r="169" spans="2:15" x14ac:dyDescent="0.3">
      <c r="B169" s="379"/>
      <c r="C169" s="380"/>
      <c r="D169" s="380"/>
      <c r="E169" s="380"/>
      <c r="F169" s="380"/>
      <c r="G169" s="380"/>
      <c r="H169" s="380"/>
      <c r="I169" s="380"/>
      <c r="J169" s="380"/>
      <c r="K169" s="380"/>
      <c r="L169" s="380"/>
      <c r="M169" s="381"/>
      <c r="O169" s="86"/>
    </row>
    <row r="170" spans="2:15" x14ac:dyDescent="0.3">
      <c r="B170" s="379"/>
      <c r="C170" s="380"/>
      <c r="D170" s="380"/>
      <c r="E170" s="380"/>
      <c r="F170" s="380"/>
      <c r="G170" s="380"/>
      <c r="H170" s="380"/>
      <c r="I170" s="380"/>
      <c r="J170" s="380"/>
      <c r="K170" s="380"/>
      <c r="L170" s="380"/>
      <c r="M170" s="381"/>
      <c r="O170" s="86"/>
    </row>
    <row r="171" spans="2:15" x14ac:dyDescent="0.3">
      <c r="B171" s="379"/>
      <c r="C171" s="380"/>
      <c r="D171" s="380"/>
      <c r="E171" s="380"/>
      <c r="F171" s="380"/>
      <c r="G171" s="380"/>
      <c r="H171" s="380"/>
      <c r="I171" s="380"/>
      <c r="J171" s="380"/>
      <c r="K171" s="380"/>
      <c r="L171" s="380"/>
      <c r="M171" s="381"/>
      <c r="O171" s="86"/>
    </row>
    <row r="172" spans="2:15" x14ac:dyDescent="0.3">
      <c r="B172" s="379"/>
      <c r="C172" s="380"/>
      <c r="D172" s="380"/>
      <c r="E172" s="380"/>
      <c r="F172" s="380"/>
      <c r="G172" s="380"/>
      <c r="H172" s="380"/>
      <c r="I172" s="380"/>
      <c r="J172" s="380"/>
      <c r="K172" s="380"/>
      <c r="L172" s="380"/>
      <c r="M172" s="381"/>
      <c r="O172" s="86"/>
    </row>
    <row r="173" spans="2:15" x14ac:dyDescent="0.3">
      <c r="B173" s="379"/>
      <c r="C173" s="380"/>
      <c r="D173" s="380"/>
      <c r="E173" s="380"/>
      <c r="F173" s="380"/>
      <c r="G173" s="380"/>
      <c r="H173" s="380"/>
      <c r="I173" s="380"/>
      <c r="J173" s="380"/>
      <c r="K173" s="380"/>
      <c r="L173" s="380"/>
      <c r="M173" s="381"/>
      <c r="O173" s="86"/>
    </row>
    <row r="174" spans="2:15" x14ac:dyDescent="0.3">
      <c r="B174" s="379"/>
      <c r="C174" s="380"/>
      <c r="D174" s="380"/>
      <c r="E174" s="380"/>
      <c r="F174" s="380"/>
      <c r="G174" s="380"/>
      <c r="H174" s="380"/>
      <c r="I174" s="380"/>
      <c r="J174" s="380"/>
      <c r="K174" s="380"/>
      <c r="L174" s="380"/>
      <c r="M174" s="381"/>
      <c r="O174" s="86"/>
    </row>
    <row r="175" spans="2:15" ht="17.25" thickBot="1" x14ac:dyDescent="0.35">
      <c r="B175" s="382"/>
      <c r="C175" s="383"/>
      <c r="D175" s="383"/>
      <c r="E175" s="383"/>
      <c r="F175" s="383"/>
      <c r="G175" s="383"/>
      <c r="H175" s="383"/>
      <c r="I175" s="383"/>
      <c r="J175" s="383"/>
      <c r="K175" s="383"/>
      <c r="L175" s="383"/>
      <c r="M175" s="384"/>
      <c r="O175" s="86"/>
    </row>
    <row r="176" spans="2:15" x14ac:dyDescent="0.3">
      <c r="O176" s="86"/>
    </row>
    <row r="177" spans="1:15" x14ac:dyDescent="0.3">
      <c r="A177" s="86"/>
      <c r="B177" s="86"/>
      <c r="C177" s="86"/>
      <c r="D177" s="86"/>
      <c r="E177" s="86"/>
      <c r="F177" s="86"/>
      <c r="G177" s="86"/>
      <c r="H177" s="86"/>
      <c r="I177" s="86"/>
      <c r="J177" s="86"/>
      <c r="K177" s="86"/>
      <c r="L177" s="86"/>
      <c r="M177" s="86"/>
      <c r="N177" s="86"/>
      <c r="O177" s="86"/>
    </row>
  </sheetData>
  <sheetProtection algorithmName="SHA-512" hashValue="SoDRwlp7Q+ObniihpFZ0m4fR4ZJ8NfyriuZFFOS0UUSjX2Q+92cQFgzp6TrgHXOi/E1+axAISHlC+8hN1oZyyA==" saltValue="GOEmcpnKsCeqDpq9uIVHiQ==" spinCount="100000" sheet="1" selectLockedCells="1"/>
  <mergeCells count="15">
    <mergeCell ref="B61:M81"/>
    <mergeCell ref="B2:C2"/>
    <mergeCell ref="B153:M153"/>
    <mergeCell ref="B154:M175"/>
    <mergeCell ref="B84:M104"/>
    <mergeCell ref="B83:M83"/>
    <mergeCell ref="B106:M106"/>
    <mergeCell ref="B130:M130"/>
    <mergeCell ref="B131:M151"/>
    <mergeCell ref="B107:M127"/>
    <mergeCell ref="B11:M12"/>
    <mergeCell ref="B13:M33"/>
    <mergeCell ref="B35:M36"/>
    <mergeCell ref="B37:M57"/>
    <mergeCell ref="B59:M60"/>
  </mergeCells>
  <conditionalFormatting sqref="B153:B154 B128:M128 B10:M10 B106:B107 B152:M152 B11 B13 B34:M34 B58:M58 B35 B37 B82:M82 B59 B61">
    <cfRule type="expression" dxfId="10" priority="25" stopIfTrue="1">
      <formula>AND(Photos_Y_N="No")</formula>
    </cfRule>
  </conditionalFormatting>
  <conditionalFormatting sqref="B105:M105 B83:B84">
    <cfRule type="expression" dxfId="9" priority="20" stopIfTrue="1">
      <formula>AND(Photos_Y_N="No")</formula>
    </cfRule>
  </conditionalFormatting>
  <conditionalFormatting sqref="B129:M129">
    <cfRule type="expression" dxfId="8" priority="18" stopIfTrue="1">
      <formula>AND(Photos_Y_N="No")</formula>
    </cfRule>
  </conditionalFormatting>
  <conditionalFormatting sqref="B130:B131">
    <cfRule type="expression" dxfId="7" priority="16" stopIfTrue="1">
      <formula>AND(Photos_Y_N="No")</formula>
    </cfRule>
  </conditionalFormatting>
  <hyperlinks>
    <hyperlink ref="E4" location="Instructions!C33" display="Back to Instructions tab" xr:uid="{00000000-0004-0000-0400-000000000000}"/>
  </hyperlinks>
  <printOptions horizontalCentered="1"/>
  <pageMargins left="0.25" right="0.25" top="0.75" bottom="0.25" header="0.3" footer="0.3"/>
  <pageSetup scale="75" fitToHeight="3"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0070C0"/>
  </sheetPr>
  <dimension ref="A1:AJ71"/>
  <sheetViews>
    <sheetView showGridLines="0" showZeros="0" zoomScale="80" zoomScaleNormal="80" workbookViewId="0">
      <selection activeCell="F14" sqref="F14"/>
    </sheetView>
  </sheetViews>
  <sheetFormatPr defaultColWidth="9.140625" defaultRowHeight="16.5" x14ac:dyDescent="0.25"/>
  <cols>
    <col min="1" max="1" width="4.85546875" style="12" customWidth="1"/>
    <col min="2" max="2" width="29.7109375" style="12" customWidth="1"/>
    <col min="3" max="4" width="31" style="12" customWidth="1"/>
    <col min="5" max="5" width="21.7109375" style="12" customWidth="1"/>
    <col min="6" max="6" width="18.28515625" style="12" bestFit="1" customWidth="1"/>
    <col min="7" max="7" width="18.28515625" style="12" customWidth="1"/>
    <col min="8" max="8" width="17.7109375" style="12" bestFit="1" customWidth="1"/>
    <col min="9" max="12" width="17.7109375" style="12" customWidth="1"/>
    <col min="13" max="14" width="29" style="12" customWidth="1"/>
    <col min="15" max="18" width="19" style="12" customWidth="1"/>
    <col min="19" max="19" width="14.85546875" style="12" customWidth="1"/>
    <col min="20" max="20" width="16" style="12" customWidth="1"/>
    <col min="21" max="21" width="31.28515625" style="12" customWidth="1"/>
    <col min="22" max="22" width="15.85546875" style="12" customWidth="1"/>
    <col min="23" max="25" width="24.42578125" style="12" customWidth="1"/>
    <col min="26" max="26" width="28" style="12" customWidth="1"/>
    <col min="27" max="27" width="21.7109375" style="12" customWidth="1"/>
    <col min="28" max="28" width="20.28515625" style="12" customWidth="1"/>
    <col min="29" max="29" width="23.42578125" style="12" customWidth="1"/>
    <col min="30" max="30" width="25.140625" style="12" customWidth="1"/>
    <col min="31" max="34" width="18.7109375" style="12" customWidth="1"/>
    <col min="35" max="35" width="6.28515625" style="12" customWidth="1"/>
    <col min="36" max="36" width="3.85546875" style="12" customWidth="1"/>
    <col min="37" max="16384" width="9.140625" style="12"/>
  </cols>
  <sheetData>
    <row r="1" spans="2:36" ht="17.25" thickBot="1" x14ac:dyDescent="0.3">
      <c r="AJ1" s="13"/>
    </row>
    <row r="2" spans="2:36" ht="18" thickBot="1" x14ac:dyDescent="0.3">
      <c r="B2" s="41" t="s">
        <v>14</v>
      </c>
      <c r="C2" s="53"/>
      <c r="D2" s="5"/>
      <c r="E2" s="5"/>
      <c r="F2" s="5"/>
      <c r="G2" s="5"/>
      <c r="H2" s="5"/>
      <c r="I2" s="5"/>
      <c r="J2" s="5"/>
      <c r="K2" s="5"/>
      <c r="L2" s="5"/>
      <c r="M2" s="5"/>
      <c r="N2" s="5"/>
      <c r="O2" s="5"/>
      <c r="P2" s="5"/>
      <c r="Q2" s="5"/>
      <c r="R2" s="5"/>
      <c r="AI2" s="176"/>
      <c r="AJ2" s="13"/>
    </row>
    <row r="3" spans="2:36" ht="33" x14ac:dyDescent="0.25">
      <c r="B3" s="60" t="str">
        <f>'Version Control'!B3</f>
        <v>File Name:</v>
      </c>
      <c r="C3" s="61" t="str">
        <f ca="1">'Version Control'!C3</f>
        <v>Ceiling Fan Light Kit - v1.2.xlsx</v>
      </c>
      <c r="D3" s="166"/>
      <c r="E3" s="166"/>
      <c r="F3" s="36"/>
      <c r="G3" s="36"/>
      <c r="H3" s="36"/>
      <c r="I3" s="36"/>
      <c r="J3" s="36"/>
      <c r="K3" s="36"/>
      <c r="L3" s="36"/>
      <c r="M3" s="36"/>
      <c r="N3" s="36"/>
      <c r="O3" s="36"/>
      <c r="P3" s="36"/>
      <c r="Q3" s="36"/>
      <c r="R3" s="36"/>
      <c r="AI3" s="176"/>
      <c r="AJ3" s="13"/>
    </row>
    <row r="4" spans="2:36" ht="18" x14ac:dyDescent="0.25">
      <c r="B4" s="58" t="str">
        <f>'Version Control'!B4</f>
        <v>Tab Name:</v>
      </c>
      <c r="C4" s="54" t="str">
        <f ca="1">MID(CELL("filename",A1), FIND("]", CELL("filename", A1))+ 1, 255)</f>
        <v>Active Mode Tests</v>
      </c>
      <c r="D4" s="185" t="s">
        <v>46</v>
      </c>
      <c r="E4" s="230"/>
      <c r="F4" s="230" t="s">
        <v>182</v>
      </c>
      <c r="G4" s="230"/>
      <c r="H4" s="230"/>
      <c r="I4" s="230"/>
      <c r="J4" s="230"/>
      <c r="K4" s="230"/>
      <c r="L4" s="230"/>
      <c r="M4" s="230"/>
      <c r="N4" s="230"/>
      <c r="O4" s="36"/>
      <c r="P4" s="36"/>
      <c r="Q4" s="36"/>
      <c r="R4" s="36"/>
      <c r="AI4" s="176"/>
      <c r="AJ4" s="13"/>
    </row>
    <row r="5" spans="2:36" x14ac:dyDescent="0.25">
      <c r="B5" s="57" t="str">
        <f>'Version Control'!B5</f>
        <v>Version Number:</v>
      </c>
      <c r="C5" s="84" t="str">
        <f>'Version Control'!C5</f>
        <v>v1.2</v>
      </c>
      <c r="D5" s="167"/>
      <c r="E5" s="167"/>
      <c r="F5" s="37"/>
      <c r="G5" s="37"/>
      <c r="H5" s="37"/>
      <c r="I5" s="37"/>
      <c r="J5" s="37"/>
      <c r="K5" s="37"/>
      <c r="L5" s="37"/>
      <c r="M5" s="37"/>
      <c r="N5" s="37"/>
      <c r="O5" s="37"/>
      <c r="P5" s="37"/>
      <c r="Q5" s="37"/>
      <c r="R5" s="37"/>
      <c r="AI5" s="176"/>
      <c r="AJ5" s="13"/>
    </row>
    <row r="6" spans="2:36" x14ac:dyDescent="0.25">
      <c r="B6" s="57" t="str">
        <f>'Version Control'!B6</f>
        <v xml:space="preserve">Latest Revision Date: </v>
      </c>
      <c r="C6" s="55">
        <f>'Version Control'!C6</f>
        <v>43538</v>
      </c>
      <c r="D6" s="14"/>
      <c r="E6" s="14"/>
      <c r="H6" s="14"/>
      <c r="I6" s="14"/>
      <c r="J6" s="14"/>
      <c r="K6" s="14"/>
      <c r="L6" s="14"/>
      <c r="M6" s="14"/>
      <c r="N6" s="14"/>
      <c r="O6" s="14"/>
      <c r="P6" s="14"/>
      <c r="Q6" s="14"/>
      <c r="R6" s="14"/>
      <c r="AI6" s="176"/>
      <c r="AJ6" s="13"/>
    </row>
    <row r="7" spans="2:36" ht="17.25" thickBot="1" x14ac:dyDescent="0.3">
      <c r="B7" s="59" t="str">
        <f>'Version Control'!B7</f>
        <v xml:space="preserve">Test Completion Date: </v>
      </c>
      <c r="C7" s="56" t="str">
        <f>'Version Control'!C7</f>
        <v/>
      </c>
      <c r="D7" s="14"/>
      <c r="E7" s="14"/>
      <c r="F7" s="37"/>
      <c r="G7" s="14"/>
      <c r="H7" s="14"/>
      <c r="I7" s="14"/>
      <c r="J7" s="14"/>
      <c r="K7" s="14"/>
      <c r="L7" s="14"/>
      <c r="M7" s="14"/>
      <c r="N7" s="14"/>
      <c r="O7" s="14"/>
      <c r="P7" s="14"/>
      <c r="Q7" s="14"/>
      <c r="R7" s="14"/>
      <c r="AI7" s="176"/>
      <c r="AJ7" s="13"/>
    </row>
    <row r="8" spans="2:36" x14ac:dyDescent="0.25">
      <c r="AJ8" s="13"/>
    </row>
    <row r="9" spans="2:36" ht="17.25" thickBot="1" x14ac:dyDescent="0.3">
      <c r="AJ9" s="13"/>
    </row>
    <row r="10" spans="2:36" ht="18" thickBot="1" x14ac:dyDescent="0.3">
      <c r="B10" s="168" t="s">
        <v>174</v>
      </c>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98"/>
      <c r="AF10" s="198"/>
      <c r="AG10" s="198"/>
      <c r="AH10" s="199"/>
      <c r="AJ10" s="13"/>
    </row>
    <row r="11" spans="2:36" ht="48" customHeight="1" thickBot="1" x14ac:dyDescent="0.3">
      <c r="B11" s="184" t="s">
        <v>45</v>
      </c>
      <c r="C11" s="177"/>
      <c r="D11" s="177"/>
      <c r="E11" s="400" t="s">
        <v>162</v>
      </c>
      <c r="F11" s="401"/>
      <c r="G11" s="401"/>
      <c r="H11" s="401"/>
      <c r="I11" s="401"/>
      <c r="J11" s="401"/>
      <c r="K11" s="401"/>
      <c r="L11" s="401"/>
      <c r="M11" s="231"/>
      <c r="N11" s="231"/>
      <c r="O11" s="397" t="s">
        <v>139</v>
      </c>
      <c r="P11" s="398"/>
      <c r="Q11" s="398"/>
      <c r="R11" s="399"/>
      <c r="S11" s="400" t="s">
        <v>126</v>
      </c>
      <c r="T11" s="401"/>
      <c r="U11" s="401"/>
      <c r="V11" s="400" t="s">
        <v>181</v>
      </c>
      <c r="W11" s="401"/>
      <c r="X11" s="403" t="s">
        <v>183</v>
      </c>
      <c r="Y11" s="404"/>
      <c r="Z11" s="408"/>
      <c r="AA11" s="400" t="s">
        <v>175</v>
      </c>
      <c r="AB11" s="401"/>
      <c r="AC11" s="401"/>
      <c r="AD11" s="402"/>
      <c r="AE11" s="403" t="s">
        <v>221</v>
      </c>
      <c r="AF11" s="404"/>
      <c r="AG11" s="400" t="s">
        <v>150</v>
      </c>
      <c r="AH11" s="402"/>
      <c r="AJ11" s="13"/>
    </row>
    <row r="12" spans="2:36" s="38" customFormat="1" ht="98.45" customHeight="1" thickBot="1" x14ac:dyDescent="0.3">
      <c r="B12" s="241" t="s">
        <v>209</v>
      </c>
      <c r="C12" s="242" t="s">
        <v>202</v>
      </c>
      <c r="D12" s="249" t="s">
        <v>203</v>
      </c>
      <c r="E12" s="241" t="s">
        <v>216</v>
      </c>
      <c r="F12" s="125" t="s">
        <v>116</v>
      </c>
      <c r="G12" s="126" t="s">
        <v>117</v>
      </c>
      <c r="H12" s="126" t="s">
        <v>120</v>
      </c>
      <c r="I12" s="216" t="s">
        <v>219</v>
      </c>
      <c r="J12" s="216" t="s">
        <v>121</v>
      </c>
      <c r="K12" s="126" t="s">
        <v>118</v>
      </c>
      <c r="L12" s="126" t="s">
        <v>119</v>
      </c>
      <c r="M12" s="189" t="s">
        <v>178</v>
      </c>
      <c r="N12" s="238" t="s">
        <v>179</v>
      </c>
      <c r="O12" s="125" t="s">
        <v>122</v>
      </c>
      <c r="P12" s="126" t="s">
        <v>50</v>
      </c>
      <c r="Q12" s="126" t="s">
        <v>123</v>
      </c>
      <c r="R12" s="127" t="s">
        <v>124</v>
      </c>
      <c r="S12" s="178" t="s">
        <v>127</v>
      </c>
      <c r="T12" s="178" t="s">
        <v>128</v>
      </c>
      <c r="U12" s="189" t="s">
        <v>223</v>
      </c>
      <c r="V12" s="179" t="s">
        <v>130</v>
      </c>
      <c r="W12" s="238" t="s">
        <v>138</v>
      </c>
      <c r="X12" s="189" t="s">
        <v>222</v>
      </c>
      <c r="Y12" s="250" t="s">
        <v>215</v>
      </c>
      <c r="Z12" s="238" t="s">
        <v>184</v>
      </c>
      <c r="AA12" s="126" t="s">
        <v>131</v>
      </c>
      <c r="AB12" s="238" t="s">
        <v>132</v>
      </c>
      <c r="AC12" s="126" t="s">
        <v>159</v>
      </c>
      <c r="AD12" s="247" t="s">
        <v>160</v>
      </c>
      <c r="AE12" s="125" t="s">
        <v>141</v>
      </c>
      <c r="AF12" s="126" t="s">
        <v>140</v>
      </c>
      <c r="AG12" s="126" t="s">
        <v>148</v>
      </c>
      <c r="AH12" s="127" t="s">
        <v>149</v>
      </c>
      <c r="AJ12" s="39"/>
    </row>
    <row r="13" spans="2:36" ht="18.75" thickBot="1" x14ac:dyDescent="0.3">
      <c r="B13" s="170">
        <f>'Description of Test Units'!B12</f>
        <v>0</v>
      </c>
      <c r="C13" s="170">
        <f>'Description of Test Units'!C12</f>
        <v>0</v>
      </c>
      <c r="D13" s="170">
        <f>'Description of Test Units'!E12</f>
        <v>0</v>
      </c>
      <c r="E13" s="170">
        <f>'Description of Test Units'!O12</f>
        <v>0</v>
      </c>
      <c r="F13" s="148"/>
      <c r="G13" s="148"/>
      <c r="H13" s="171"/>
      <c r="I13" s="264"/>
      <c r="J13" s="187"/>
      <c r="K13" s="148"/>
      <c r="L13" s="148"/>
      <c r="M13" s="265"/>
      <c r="N13" s="264"/>
      <c r="O13" s="187"/>
      <c r="P13" s="148"/>
      <c r="Q13" s="148"/>
      <c r="R13" s="148"/>
      <c r="S13" s="148"/>
      <c r="T13" s="148"/>
      <c r="U13" s="187"/>
      <c r="V13" s="187"/>
      <c r="W13" s="245" t="str">
        <f t="shared" ref="W13:W43" si="0">IF(NOT(ISERR(V13/U13)), V13/U13, "")</f>
        <v/>
      </c>
      <c r="X13" s="187"/>
      <c r="Y13" s="187"/>
      <c r="Z13" s="245" t="str">
        <f t="shared" ref="Z13:Z43" si="1">IF(NOT(ISERR(Y13/X13)), Y13/X13, "")</f>
        <v/>
      </c>
      <c r="AA13" s="187"/>
      <c r="AB13" s="246" t="str">
        <f t="shared" ref="AB13:AB43" si="2">IF(NOT(ISERR(AA13/V13)), AA13/V13, "")</f>
        <v/>
      </c>
      <c r="AC13" s="187"/>
      <c r="AD13" s="248" t="str">
        <f t="shared" ref="AD13:AD43" si="3">IF(NOT(ISERR(AC13/V13)), AC13/V13, "")</f>
        <v/>
      </c>
      <c r="AE13" s="187"/>
      <c r="AF13" s="187"/>
      <c r="AG13" s="205" t="s">
        <v>26</v>
      </c>
      <c r="AH13" s="206" t="s">
        <v>26</v>
      </c>
      <c r="AJ13" s="13"/>
    </row>
    <row r="14" spans="2:36" ht="18.75" thickBot="1" x14ac:dyDescent="0.3">
      <c r="B14" s="170">
        <f>'Description of Test Units'!B13</f>
        <v>0</v>
      </c>
      <c r="C14" s="170">
        <f>'Description of Test Units'!C13</f>
        <v>0</v>
      </c>
      <c r="D14" s="170">
        <f>'Description of Test Units'!E13</f>
        <v>0</v>
      </c>
      <c r="E14" s="170">
        <f>'Description of Test Units'!O13</f>
        <v>0</v>
      </c>
      <c r="F14" s="148"/>
      <c r="G14" s="148"/>
      <c r="H14" s="171"/>
      <c r="I14" s="264"/>
      <c r="J14" s="187"/>
      <c r="K14" s="148"/>
      <c r="L14" s="148"/>
      <c r="M14" s="265"/>
      <c r="N14" s="264"/>
      <c r="O14" s="187"/>
      <c r="P14" s="148"/>
      <c r="Q14" s="148"/>
      <c r="R14" s="148"/>
      <c r="S14" s="148"/>
      <c r="T14" s="148"/>
      <c r="U14" s="187"/>
      <c r="V14" s="187"/>
      <c r="W14" s="245" t="str">
        <f t="shared" si="0"/>
        <v/>
      </c>
      <c r="X14" s="187"/>
      <c r="Y14" s="187"/>
      <c r="Z14" s="245" t="str">
        <f t="shared" si="1"/>
        <v/>
      </c>
      <c r="AA14" s="187"/>
      <c r="AB14" s="246" t="str">
        <f t="shared" si="2"/>
        <v/>
      </c>
      <c r="AC14" s="187"/>
      <c r="AD14" s="248" t="str">
        <f t="shared" si="3"/>
        <v/>
      </c>
      <c r="AE14" s="187"/>
      <c r="AF14" s="187"/>
      <c r="AG14" s="205" t="s">
        <v>26</v>
      </c>
      <c r="AH14" s="206" t="s">
        <v>26</v>
      </c>
      <c r="AJ14" s="13"/>
    </row>
    <row r="15" spans="2:36" ht="18.75" thickBot="1" x14ac:dyDescent="0.3">
      <c r="B15" s="170">
        <f>'Description of Test Units'!B14</f>
        <v>0</v>
      </c>
      <c r="C15" s="170">
        <f>'Description of Test Units'!C14</f>
        <v>0</v>
      </c>
      <c r="D15" s="170">
        <f>'Description of Test Units'!E14</f>
        <v>0</v>
      </c>
      <c r="E15" s="170">
        <f>'Description of Test Units'!O14</f>
        <v>0</v>
      </c>
      <c r="F15" s="148"/>
      <c r="G15" s="148"/>
      <c r="H15" s="171"/>
      <c r="I15" s="264"/>
      <c r="J15" s="187"/>
      <c r="K15" s="148"/>
      <c r="L15" s="148"/>
      <c r="M15" s="265"/>
      <c r="N15" s="264"/>
      <c r="O15" s="187"/>
      <c r="P15" s="148"/>
      <c r="Q15" s="148"/>
      <c r="R15" s="148"/>
      <c r="S15" s="148"/>
      <c r="T15" s="148"/>
      <c r="U15" s="187"/>
      <c r="V15" s="187"/>
      <c r="W15" s="245" t="str">
        <f t="shared" si="0"/>
        <v/>
      </c>
      <c r="X15" s="187"/>
      <c r="Y15" s="187"/>
      <c r="Z15" s="245" t="str">
        <f t="shared" si="1"/>
        <v/>
      </c>
      <c r="AA15" s="187"/>
      <c r="AB15" s="246" t="str">
        <f t="shared" si="2"/>
        <v/>
      </c>
      <c r="AC15" s="187"/>
      <c r="AD15" s="248" t="str">
        <f t="shared" si="3"/>
        <v/>
      </c>
      <c r="AE15" s="187"/>
      <c r="AF15" s="187"/>
      <c r="AG15" s="205" t="s">
        <v>26</v>
      </c>
      <c r="AH15" s="206" t="s">
        <v>26</v>
      </c>
      <c r="AJ15" s="13"/>
    </row>
    <row r="16" spans="2:36" ht="18.75" thickBot="1" x14ac:dyDescent="0.3">
      <c r="B16" s="170">
        <f>'Description of Test Units'!B15</f>
        <v>0</v>
      </c>
      <c r="C16" s="170">
        <f>'Description of Test Units'!C15</f>
        <v>0</v>
      </c>
      <c r="D16" s="170">
        <f>'Description of Test Units'!E15</f>
        <v>0</v>
      </c>
      <c r="E16" s="170">
        <f>'Description of Test Units'!O15</f>
        <v>0</v>
      </c>
      <c r="F16" s="148"/>
      <c r="G16" s="148"/>
      <c r="H16" s="171"/>
      <c r="I16" s="264"/>
      <c r="J16" s="187"/>
      <c r="K16" s="148"/>
      <c r="L16" s="148"/>
      <c r="M16" s="265"/>
      <c r="N16" s="264"/>
      <c r="O16" s="187"/>
      <c r="P16" s="148"/>
      <c r="Q16" s="148"/>
      <c r="R16" s="148"/>
      <c r="S16" s="148"/>
      <c r="T16" s="148"/>
      <c r="U16" s="187"/>
      <c r="V16" s="187"/>
      <c r="W16" s="245" t="str">
        <f t="shared" si="0"/>
        <v/>
      </c>
      <c r="X16" s="187"/>
      <c r="Y16" s="187"/>
      <c r="Z16" s="245" t="str">
        <f t="shared" si="1"/>
        <v/>
      </c>
      <c r="AA16" s="187"/>
      <c r="AB16" s="246" t="str">
        <f t="shared" si="2"/>
        <v/>
      </c>
      <c r="AC16" s="187"/>
      <c r="AD16" s="248" t="str">
        <f t="shared" si="3"/>
        <v/>
      </c>
      <c r="AE16" s="187"/>
      <c r="AF16" s="187"/>
      <c r="AG16" s="205" t="s">
        <v>26</v>
      </c>
      <c r="AH16" s="206" t="s">
        <v>26</v>
      </c>
      <c r="AJ16" s="13"/>
    </row>
    <row r="17" spans="2:36" ht="18.75" thickBot="1" x14ac:dyDescent="0.3">
      <c r="B17" s="170">
        <f>'Description of Test Units'!B16</f>
        <v>0</v>
      </c>
      <c r="C17" s="170">
        <f>'Description of Test Units'!C16</f>
        <v>0</v>
      </c>
      <c r="D17" s="170">
        <f>'Description of Test Units'!E16</f>
        <v>0</v>
      </c>
      <c r="E17" s="170">
        <f>'Description of Test Units'!O16</f>
        <v>0</v>
      </c>
      <c r="F17" s="148"/>
      <c r="G17" s="148"/>
      <c r="H17" s="171"/>
      <c r="I17" s="264"/>
      <c r="J17" s="187"/>
      <c r="K17" s="148"/>
      <c r="L17" s="148"/>
      <c r="M17" s="265"/>
      <c r="N17" s="264"/>
      <c r="O17" s="187"/>
      <c r="P17" s="148"/>
      <c r="Q17" s="148"/>
      <c r="R17" s="148"/>
      <c r="S17" s="148"/>
      <c r="T17" s="148"/>
      <c r="U17" s="187"/>
      <c r="V17" s="187"/>
      <c r="W17" s="245" t="str">
        <f t="shared" si="0"/>
        <v/>
      </c>
      <c r="X17" s="187"/>
      <c r="Y17" s="187"/>
      <c r="Z17" s="245" t="str">
        <f t="shared" si="1"/>
        <v/>
      </c>
      <c r="AA17" s="187"/>
      <c r="AB17" s="246" t="str">
        <f t="shared" si="2"/>
        <v/>
      </c>
      <c r="AC17" s="187"/>
      <c r="AD17" s="248" t="str">
        <f t="shared" si="3"/>
        <v/>
      </c>
      <c r="AE17" s="187"/>
      <c r="AF17" s="187"/>
      <c r="AG17" s="205" t="s">
        <v>26</v>
      </c>
      <c r="AH17" s="206" t="s">
        <v>26</v>
      </c>
      <c r="AJ17" s="13"/>
    </row>
    <row r="18" spans="2:36" ht="18.75" thickBot="1" x14ac:dyDescent="0.3">
      <c r="B18" s="170">
        <f>'Description of Test Units'!B17</f>
        <v>0</v>
      </c>
      <c r="C18" s="170">
        <f>'Description of Test Units'!C17</f>
        <v>0</v>
      </c>
      <c r="D18" s="170">
        <f>'Description of Test Units'!E17</f>
        <v>0</v>
      </c>
      <c r="E18" s="170">
        <f>'Description of Test Units'!O17</f>
        <v>0</v>
      </c>
      <c r="F18" s="148"/>
      <c r="G18" s="148"/>
      <c r="H18" s="171"/>
      <c r="I18" s="264"/>
      <c r="J18" s="187"/>
      <c r="K18" s="148"/>
      <c r="L18" s="148"/>
      <c r="M18" s="265"/>
      <c r="N18" s="264"/>
      <c r="O18" s="187"/>
      <c r="P18" s="148"/>
      <c r="Q18" s="148"/>
      <c r="R18" s="148"/>
      <c r="S18" s="148"/>
      <c r="T18" s="148"/>
      <c r="U18" s="187"/>
      <c r="V18" s="187"/>
      <c r="W18" s="245" t="str">
        <f t="shared" si="0"/>
        <v/>
      </c>
      <c r="X18" s="187"/>
      <c r="Y18" s="187"/>
      <c r="Z18" s="245" t="str">
        <f t="shared" si="1"/>
        <v/>
      </c>
      <c r="AA18" s="187"/>
      <c r="AB18" s="246" t="str">
        <f t="shared" si="2"/>
        <v/>
      </c>
      <c r="AC18" s="187"/>
      <c r="AD18" s="248" t="str">
        <f t="shared" si="3"/>
        <v/>
      </c>
      <c r="AE18" s="187"/>
      <c r="AF18" s="187"/>
      <c r="AG18" s="205" t="s">
        <v>26</v>
      </c>
      <c r="AH18" s="206" t="s">
        <v>26</v>
      </c>
      <c r="AJ18" s="13"/>
    </row>
    <row r="19" spans="2:36" ht="18.75" thickBot="1" x14ac:dyDescent="0.3">
      <c r="B19" s="170">
        <f>'Description of Test Units'!B18</f>
        <v>0</v>
      </c>
      <c r="C19" s="170">
        <f>'Description of Test Units'!C18</f>
        <v>0</v>
      </c>
      <c r="D19" s="170">
        <f>'Description of Test Units'!E18</f>
        <v>0</v>
      </c>
      <c r="E19" s="170">
        <f>'Description of Test Units'!O18</f>
        <v>0</v>
      </c>
      <c r="F19" s="148"/>
      <c r="G19" s="148"/>
      <c r="H19" s="171"/>
      <c r="I19" s="264"/>
      <c r="J19" s="187"/>
      <c r="K19" s="148"/>
      <c r="L19" s="148"/>
      <c r="M19" s="265"/>
      <c r="N19" s="264"/>
      <c r="O19" s="187"/>
      <c r="P19" s="148"/>
      <c r="Q19" s="148"/>
      <c r="R19" s="148"/>
      <c r="S19" s="148"/>
      <c r="T19" s="148"/>
      <c r="U19" s="187"/>
      <c r="V19" s="187"/>
      <c r="W19" s="245" t="str">
        <f t="shared" si="0"/>
        <v/>
      </c>
      <c r="X19" s="187"/>
      <c r="Y19" s="187"/>
      <c r="Z19" s="245" t="str">
        <f t="shared" si="1"/>
        <v/>
      </c>
      <c r="AA19" s="187"/>
      <c r="AB19" s="246" t="str">
        <f t="shared" si="2"/>
        <v/>
      </c>
      <c r="AC19" s="187"/>
      <c r="AD19" s="248" t="str">
        <f t="shared" si="3"/>
        <v/>
      </c>
      <c r="AE19" s="187"/>
      <c r="AF19" s="187"/>
      <c r="AG19" s="205" t="s">
        <v>26</v>
      </c>
      <c r="AH19" s="206" t="s">
        <v>26</v>
      </c>
      <c r="AJ19" s="13"/>
    </row>
    <row r="20" spans="2:36" ht="18.75" thickBot="1" x14ac:dyDescent="0.3">
      <c r="B20" s="170">
        <f>'Description of Test Units'!B19</f>
        <v>0</v>
      </c>
      <c r="C20" s="170">
        <f>'Description of Test Units'!C19</f>
        <v>0</v>
      </c>
      <c r="D20" s="170">
        <f>'Description of Test Units'!E19</f>
        <v>0</v>
      </c>
      <c r="E20" s="170">
        <f>'Description of Test Units'!O19</f>
        <v>0</v>
      </c>
      <c r="F20" s="148"/>
      <c r="G20" s="148"/>
      <c r="H20" s="171"/>
      <c r="I20" s="264"/>
      <c r="J20" s="187"/>
      <c r="K20" s="148"/>
      <c r="L20" s="148"/>
      <c r="M20" s="265"/>
      <c r="N20" s="264"/>
      <c r="O20" s="187"/>
      <c r="P20" s="148"/>
      <c r="Q20" s="148"/>
      <c r="R20" s="148"/>
      <c r="S20" s="148"/>
      <c r="T20" s="148"/>
      <c r="U20" s="187"/>
      <c r="V20" s="187"/>
      <c r="W20" s="245" t="str">
        <f t="shared" si="0"/>
        <v/>
      </c>
      <c r="X20" s="187"/>
      <c r="Y20" s="187"/>
      <c r="Z20" s="245" t="str">
        <f t="shared" si="1"/>
        <v/>
      </c>
      <c r="AA20" s="187"/>
      <c r="AB20" s="246" t="str">
        <f t="shared" si="2"/>
        <v/>
      </c>
      <c r="AC20" s="187"/>
      <c r="AD20" s="248" t="str">
        <f t="shared" si="3"/>
        <v/>
      </c>
      <c r="AE20" s="187"/>
      <c r="AF20" s="187"/>
      <c r="AG20" s="205" t="s">
        <v>26</v>
      </c>
      <c r="AH20" s="206" t="s">
        <v>26</v>
      </c>
      <c r="AJ20" s="13"/>
    </row>
    <row r="21" spans="2:36" ht="18.75" thickBot="1" x14ac:dyDescent="0.3">
      <c r="B21" s="170">
        <f>'Description of Test Units'!B20</f>
        <v>0</v>
      </c>
      <c r="C21" s="170">
        <f>'Description of Test Units'!C20</f>
        <v>0</v>
      </c>
      <c r="D21" s="170">
        <f>'Description of Test Units'!E20</f>
        <v>0</v>
      </c>
      <c r="E21" s="170">
        <f>'Description of Test Units'!O20</f>
        <v>0</v>
      </c>
      <c r="F21" s="148"/>
      <c r="G21" s="148"/>
      <c r="H21" s="171"/>
      <c r="I21" s="264"/>
      <c r="J21" s="187"/>
      <c r="K21" s="148"/>
      <c r="L21" s="148"/>
      <c r="M21" s="265"/>
      <c r="N21" s="264"/>
      <c r="O21" s="187"/>
      <c r="P21" s="148"/>
      <c r="Q21" s="148"/>
      <c r="R21" s="148"/>
      <c r="S21" s="148"/>
      <c r="T21" s="148"/>
      <c r="U21" s="187"/>
      <c r="V21" s="187"/>
      <c r="W21" s="245" t="str">
        <f t="shared" si="0"/>
        <v/>
      </c>
      <c r="X21" s="187"/>
      <c r="Y21" s="187"/>
      <c r="Z21" s="245" t="str">
        <f t="shared" si="1"/>
        <v/>
      </c>
      <c r="AA21" s="187"/>
      <c r="AB21" s="246" t="str">
        <f t="shared" si="2"/>
        <v/>
      </c>
      <c r="AC21" s="187"/>
      <c r="AD21" s="248" t="str">
        <f t="shared" si="3"/>
        <v/>
      </c>
      <c r="AE21" s="187"/>
      <c r="AF21" s="187"/>
      <c r="AG21" s="205" t="s">
        <v>26</v>
      </c>
      <c r="AH21" s="206" t="s">
        <v>26</v>
      </c>
      <c r="AJ21" s="13"/>
    </row>
    <row r="22" spans="2:36" ht="18.75" thickBot="1" x14ac:dyDescent="0.3">
      <c r="B22" s="170">
        <f>'Description of Test Units'!B21</f>
        <v>0</v>
      </c>
      <c r="C22" s="170">
        <f>'Description of Test Units'!C21</f>
        <v>0</v>
      </c>
      <c r="D22" s="170">
        <f>'Description of Test Units'!E21</f>
        <v>0</v>
      </c>
      <c r="E22" s="170">
        <f>'Description of Test Units'!O21</f>
        <v>0</v>
      </c>
      <c r="F22" s="148"/>
      <c r="G22" s="148"/>
      <c r="H22" s="171"/>
      <c r="I22" s="264"/>
      <c r="J22" s="187"/>
      <c r="K22" s="148"/>
      <c r="L22" s="148"/>
      <c r="M22" s="265"/>
      <c r="N22" s="264"/>
      <c r="O22" s="187"/>
      <c r="P22" s="148"/>
      <c r="Q22" s="148"/>
      <c r="R22" s="148"/>
      <c r="S22" s="148"/>
      <c r="T22" s="148"/>
      <c r="U22" s="187"/>
      <c r="V22" s="187"/>
      <c r="W22" s="245" t="str">
        <f t="shared" si="0"/>
        <v/>
      </c>
      <c r="X22" s="187"/>
      <c r="Y22" s="187"/>
      <c r="Z22" s="245" t="str">
        <f t="shared" si="1"/>
        <v/>
      </c>
      <c r="AA22" s="187"/>
      <c r="AB22" s="246" t="str">
        <f t="shared" si="2"/>
        <v/>
      </c>
      <c r="AC22" s="187"/>
      <c r="AD22" s="248" t="str">
        <f t="shared" si="3"/>
        <v/>
      </c>
      <c r="AE22" s="187"/>
      <c r="AF22" s="187"/>
      <c r="AG22" s="205" t="s">
        <v>26</v>
      </c>
      <c r="AH22" s="206" t="s">
        <v>26</v>
      </c>
      <c r="AJ22" s="13"/>
    </row>
    <row r="23" spans="2:36" ht="18.75" thickBot="1" x14ac:dyDescent="0.3">
      <c r="B23" s="170">
        <f>'Description of Test Units'!B22</f>
        <v>0</v>
      </c>
      <c r="C23" s="170">
        <f>'Description of Test Units'!C22</f>
        <v>0</v>
      </c>
      <c r="D23" s="170">
        <f>'Description of Test Units'!E22</f>
        <v>0</v>
      </c>
      <c r="E23" s="170">
        <f>'Description of Test Units'!O22</f>
        <v>0</v>
      </c>
      <c r="F23" s="148"/>
      <c r="G23" s="148"/>
      <c r="H23" s="171"/>
      <c r="I23" s="264"/>
      <c r="J23" s="187"/>
      <c r="K23" s="148"/>
      <c r="L23" s="148"/>
      <c r="M23" s="265"/>
      <c r="N23" s="264"/>
      <c r="O23" s="187"/>
      <c r="P23" s="148"/>
      <c r="Q23" s="148"/>
      <c r="R23" s="148"/>
      <c r="S23" s="148"/>
      <c r="T23" s="148"/>
      <c r="U23" s="187"/>
      <c r="V23" s="187"/>
      <c r="W23" s="245" t="str">
        <f t="shared" si="0"/>
        <v/>
      </c>
      <c r="X23" s="187"/>
      <c r="Y23" s="187"/>
      <c r="Z23" s="245" t="str">
        <f t="shared" si="1"/>
        <v/>
      </c>
      <c r="AA23" s="187"/>
      <c r="AB23" s="246" t="str">
        <f t="shared" si="2"/>
        <v/>
      </c>
      <c r="AC23" s="187"/>
      <c r="AD23" s="248" t="str">
        <f t="shared" si="3"/>
        <v/>
      </c>
      <c r="AE23" s="187"/>
      <c r="AF23" s="187"/>
      <c r="AG23" s="205" t="s">
        <v>26</v>
      </c>
      <c r="AH23" s="206" t="s">
        <v>26</v>
      </c>
      <c r="AJ23" s="13"/>
    </row>
    <row r="24" spans="2:36" ht="18.75" thickBot="1" x14ac:dyDescent="0.3">
      <c r="B24" s="170">
        <f>'Description of Test Units'!B23</f>
        <v>0</v>
      </c>
      <c r="C24" s="170">
        <f>'Description of Test Units'!C23</f>
        <v>0</v>
      </c>
      <c r="D24" s="170">
        <f>'Description of Test Units'!E23</f>
        <v>0</v>
      </c>
      <c r="E24" s="170">
        <f>'Description of Test Units'!O23</f>
        <v>0</v>
      </c>
      <c r="F24" s="148"/>
      <c r="G24" s="148"/>
      <c r="H24" s="171"/>
      <c r="I24" s="264"/>
      <c r="J24" s="187"/>
      <c r="K24" s="148"/>
      <c r="L24" s="148"/>
      <c r="M24" s="265"/>
      <c r="N24" s="264"/>
      <c r="O24" s="187"/>
      <c r="P24" s="148"/>
      <c r="Q24" s="148"/>
      <c r="R24" s="148"/>
      <c r="S24" s="148"/>
      <c r="T24" s="148"/>
      <c r="U24" s="187"/>
      <c r="V24" s="187"/>
      <c r="W24" s="245" t="str">
        <f t="shared" si="0"/>
        <v/>
      </c>
      <c r="X24" s="187"/>
      <c r="Y24" s="187"/>
      <c r="Z24" s="245" t="str">
        <f t="shared" si="1"/>
        <v/>
      </c>
      <c r="AA24" s="187"/>
      <c r="AB24" s="246" t="str">
        <f t="shared" si="2"/>
        <v/>
      </c>
      <c r="AC24" s="187"/>
      <c r="AD24" s="248" t="str">
        <f t="shared" si="3"/>
        <v/>
      </c>
      <c r="AE24" s="187"/>
      <c r="AF24" s="187"/>
      <c r="AG24" s="205" t="s">
        <v>26</v>
      </c>
      <c r="AH24" s="206" t="s">
        <v>26</v>
      </c>
      <c r="AJ24" s="13"/>
    </row>
    <row r="25" spans="2:36" ht="18.75" thickBot="1" x14ac:dyDescent="0.3">
      <c r="B25" s="170">
        <f>'Description of Test Units'!B24</f>
        <v>0</v>
      </c>
      <c r="C25" s="170">
        <f>'Description of Test Units'!C24</f>
        <v>0</v>
      </c>
      <c r="D25" s="170">
        <f>'Description of Test Units'!E24</f>
        <v>0</v>
      </c>
      <c r="E25" s="170">
        <f>'Description of Test Units'!O24</f>
        <v>0</v>
      </c>
      <c r="F25" s="148"/>
      <c r="G25" s="148"/>
      <c r="H25" s="171"/>
      <c r="I25" s="264"/>
      <c r="J25" s="187"/>
      <c r="K25" s="148"/>
      <c r="L25" s="148"/>
      <c r="M25" s="265"/>
      <c r="N25" s="264"/>
      <c r="O25" s="187"/>
      <c r="P25" s="148"/>
      <c r="Q25" s="148"/>
      <c r="R25" s="148"/>
      <c r="S25" s="148"/>
      <c r="T25" s="148"/>
      <c r="U25" s="187"/>
      <c r="V25" s="187"/>
      <c r="W25" s="245" t="str">
        <f t="shared" si="0"/>
        <v/>
      </c>
      <c r="X25" s="187"/>
      <c r="Y25" s="187"/>
      <c r="Z25" s="245" t="str">
        <f t="shared" si="1"/>
        <v/>
      </c>
      <c r="AA25" s="187"/>
      <c r="AB25" s="246" t="str">
        <f t="shared" si="2"/>
        <v/>
      </c>
      <c r="AC25" s="187"/>
      <c r="AD25" s="248" t="str">
        <f t="shared" si="3"/>
        <v/>
      </c>
      <c r="AE25" s="187"/>
      <c r="AF25" s="187"/>
      <c r="AG25" s="205" t="s">
        <v>26</v>
      </c>
      <c r="AH25" s="206" t="s">
        <v>26</v>
      </c>
      <c r="AJ25" s="13"/>
    </row>
    <row r="26" spans="2:36" ht="18.75" thickBot="1" x14ac:dyDescent="0.3">
      <c r="B26" s="170">
        <f>'Description of Test Units'!B25</f>
        <v>0</v>
      </c>
      <c r="C26" s="170">
        <f>'Description of Test Units'!C25</f>
        <v>0</v>
      </c>
      <c r="D26" s="170">
        <f>'Description of Test Units'!E25</f>
        <v>0</v>
      </c>
      <c r="E26" s="170">
        <f>'Description of Test Units'!O25</f>
        <v>0</v>
      </c>
      <c r="F26" s="148"/>
      <c r="G26" s="148"/>
      <c r="H26" s="171"/>
      <c r="I26" s="264"/>
      <c r="J26" s="187"/>
      <c r="K26" s="148"/>
      <c r="L26" s="148"/>
      <c r="M26" s="265"/>
      <c r="N26" s="264"/>
      <c r="O26" s="187"/>
      <c r="P26" s="148"/>
      <c r="Q26" s="148"/>
      <c r="R26" s="148"/>
      <c r="S26" s="148"/>
      <c r="T26" s="148"/>
      <c r="U26" s="187"/>
      <c r="V26" s="187"/>
      <c r="W26" s="245" t="str">
        <f t="shared" si="0"/>
        <v/>
      </c>
      <c r="X26" s="187"/>
      <c r="Y26" s="187"/>
      <c r="Z26" s="245" t="str">
        <f t="shared" si="1"/>
        <v/>
      </c>
      <c r="AA26" s="187"/>
      <c r="AB26" s="246" t="str">
        <f t="shared" si="2"/>
        <v/>
      </c>
      <c r="AC26" s="187"/>
      <c r="AD26" s="248" t="str">
        <f t="shared" si="3"/>
        <v/>
      </c>
      <c r="AE26" s="187"/>
      <c r="AF26" s="187"/>
      <c r="AG26" s="205" t="s">
        <v>26</v>
      </c>
      <c r="AH26" s="206" t="s">
        <v>26</v>
      </c>
      <c r="AJ26" s="13"/>
    </row>
    <row r="27" spans="2:36" ht="18.75" thickBot="1" x14ac:dyDescent="0.3">
      <c r="B27" s="170">
        <f>'Description of Test Units'!B26</f>
        <v>0</v>
      </c>
      <c r="C27" s="170">
        <f>'Description of Test Units'!C26</f>
        <v>0</v>
      </c>
      <c r="D27" s="170">
        <f>'Description of Test Units'!E26</f>
        <v>0</v>
      </c>
      <c r="E27" s="170">
        <f>'Description of Test Units'!O26</f>
        <v>0</v>
      </c>
      <c r="F27" s="148"/>
      <c r="G27" s="148"/>
      <c r="H27" s="171"/>
      <c r="I27" s="264"/>
      <c r="J27" s="187"/>
      <c r="K27" s="148"/>
      <c r="L27" s="148"/>
      <c r="M27" s="265"/>
      <c r="N27" s="264"/>
      <c r="O27" s="187"/>
      <c r="P27" s="148"/>
      <c r="Q27" s="148"/>
      <c r="R27" s="148"/>
      <c r="S27" s="148"/>
      <c r="T27" s="148"/>
      <c r="U27" s="187"/>
      <c r="V27" s="187"/>
      <c r="W27" s="245" t="str">
        <f t="shared" si="0"/>
        <v/>
      </c>
      <c r="X27" s="187"/>
      <c r="Y27" s="187"/>
      <c r="Z27" s="245" t="str">
        <f t="shared" si="1"/>
        <v/>
      </c>
      <c r="AA27" s="187"/>
      <c r="AB27" s="246" t="str">
        <f t="shared" si="2"/>
        <v/>
      </c>
      <c r="AC27" s="187"/>
      <c r="AD27" s="248" t="str">
        <f t="shared" si="3"/>
        <v/>
      </c>
      <c r="AE27" s="187"/>
      <c r="AF27" s="187"/>
      <c r="AG27" s="205" t="s">
        <v>26</v>
      </c>
      <c r="AH27" s="206" t="s">
        <v>26</v>
      </c>
      <c r="AJ27" s="13"/>
    </row>
    <row r="28" spans="2:36" ht="18.75" thickBot="1" x14ac:dyDescent="0.3">
      <c r="B28" s="170">
        <f>'Description of Test Units'!B27</f>
        <v>0</v>
      </c>
      <c r="C28" s="170">
        <f>'Description of Test Units'!C27</f>
        <v>0</v>
      </c>
      <c r="D28" s="170">
        <f>'Description of Test Units'!E27</f>
        <v>0</v>
      </c>
      <c r="E28" s="170">
        <f>'Description of Test Units'!O27</f>
        <v>0</v>
      </c>
      <c r="F28" s="148"/>
      <c r="G28" s="148"/>
      <c r="H28" s="171"/>
      <c r="I28" s="264"/>
      <c r="J28" s="187"/>
      <c r="K28" s="148"/>
      <c r="L28" s="148"/>
      <c r="M28" s="265"/>
      <c r="N28" s="264"/>
      <c r="O28" s="187"/>
      <c r="P28" s="148"/>
      <c r="Q28" s="148"/>
      <c r="R28" s="148"/>
      <c r="S28" s="148"/>
      <c r="T28" s="148"/>
      <c r="U28" s="187"/>
      <c r="V28" s="187"/>
      <c r="W28" s="245" t="str">
        <f t="shared" si="0"/>
        <v/>
      </c>
      <c r="X28" s="187"/>
      <c r="Y28" s="187"/>
      <c r="Z28" s="245" t="str">
        <f t="shared" si="1"/>
        <v/>
      </c>
      <c r="AA28" s="187"/>
      <c r="AB28" s="246" t="str">
        <f t="shared" si="2"/>
        <v/>
      </c>
      <c r="AC28" s="187"/>
      <c r="AD28" s="248" t="str">
        <f t="shared" si="3"/>
        <v/>
      </c>
      <c r="AE28" s="187"/>
      <c r="AF28" s="187"/>
      <c r="AG28" s="205" t="s">
        <v>26</v>
      </c>
      <c r="AH28" s="206" t="s">
        <v>26</v>
      </c>
      <c r="AJ28" s="13"/>
    </row>
    <row r="29" spans="2:36" ht="18.75" thickBot="1" x14ac:dyDescent="0.3">
      <c r="B29" s="170">
        <f>'Description of Test Units'!B28</f>
        <v>0</v>
      </c>
      <c r="C29" s="170">
        <f>'Description of Test Units'!C28</f>
        <v>0</v>
      </c>
      <c r="D29" s="170">
        <f>'Description of Test Units'!E28</f>
        <v>0</v>
      </c>
      <c r="E29" s="170">
        <f>'Description of Test Units'!O28</f>
        <v>0</v>
      </c>
      <c r="F29" s="148"/>
      <c r="G29" s="148"/>
      <c r="H29" s="171"/>
      <c r="I29" s="264"/>
      <c r="J29" s="187"/>
      <c r="K29" s="148"/>
      <c r="L29" s="148"/>
      <c r="M29" s="265"/>
      <c r="N29" s="264"/>
      <c r="O29" s="187"/>
      <c r="P29" s="148"/>
      <c r="Q29" s="148"/>
      <c r="R29" s="148"/>
      <c r="S29" s="148"/>
      <c r="T29" s="148"/>
      <c r="U29" s="187"/>
      <c r="V29" s="187"/>
      <c r="W29" s="245" t="str">
        <f t="shared" si="0"/>
        <v/>
      </c>
      <c r="X29" s="187"/>
      <c r="Y29" s="187"/>
      <c r="Z29" s="245" t="str">
        <f t="shared" si="1"/>
        <v/>
      </c>
      <c r="AA29" s="187"/>
      <c r="AB29" s="246" t="str">
        <f t="shared" si="2"/>
        <v/>
      </c>
      <c r="AC29" s="187"/>
      <c r="AD29" s="248" t="str">
        <f t="shared" si="3"/>
        <v/>
      </c>
      <c r="AE29" s="187"/>
      <c r="AF29" s="187"/>
      <c r="AG29" s="205" t="s">
        <v>26</v>
      </c>
      <c r="AH29" s="206" t="s">
        <v>26</v>
      </c>
      <c r="AJ29" s="13"/>
    </row>
    <row r="30" spans="2:36" ht="18.75" thickBot="1" x14ac:dyDescent="0.3">
      <c r="B30" s="170">
        <f>'Description of Test Units'!B29</f>
        <v>0</v>
      </c>
      <c r="C30" s="170">
        <f>'Description of Test Units'!C29</f>
        <v>0</v>
      </c>
      <c r="D30" s="170">
        <f>'Description of Test Units'!E29</f>
        <v>0</v>
      </c>
      <c r="E30" s="170">
        <f>'Description of Test Units'!O29</f>
        <v>0</v>
      </c>
      <c r="F30" s="148"/>
      <c r="G30" s="148"/>
      <c r="H30" s="171"/>
      <c r="I30" s="264"/>
      <c r="J30" s="187"/>
      <c r="K30" s="148"/>
      <c r="L30" s="148"/>
      <c r="M30" s="265"/>
      <c r="N30" s="264"/>
      <c r="O30" s="187"/>
      <c r="P30" s="148"/>
      <c r="Q30" s="148"/>
      <c r="R30" s="148"/>
      <c r="S30" s="148"/>
      <c r="T30" s="148"/>
      <c r="U30" s="187"/>
      <c r="V30" s="187"/>
      <c r="W30" s="245" t="str">
        <f t="shared" si="0"/>
        <v/>
      </c>
      <c r="X30" s="187"/>
      <c r="Y30" s="187"/>
      <c r="Z30" s="245" t="str">
        <f t="shared" si="1"/>
        <v/>
      </c>
      <c r="AA30" s="187"/>
      <c r="AB30" s="246" t="str">
        <f t="shared" si="2"/>
        <v/>
      </c>
      <c r="AC30" s="187"/>
      <c r="AD30" s="248" t="str">
        <f t="shared" si="3"/>
        <v/>
      </c>
      <c r="AE30" s="187"/>
      <c r="AF30" s="187"/>
      <c r="AG30" s="205" t="s">
        <v>26</v>
      </c>
      <c r="AH30" s="206" t="s">
        <v>26</v>
      </c>
      <c r="AJ30" s="13"/>
    </row>
    <row r="31" spans="2:36" ht="18.75" thickBot="1" x14ac:dyDescent="0.3">
      <c r="B31" s="170">
        <f>'Description of Test Units'!B30</f>
        <v>0</v>
      </c>
      <c r="C31" s="170">
        <f>'Description of Test Units'!C30</f>
        <v>0</v>
      </c>
      <c r="D31" s="170">
        <f>'Description of Test Units'!E30</f>
        <v>0</v>
      </c>
      <c r="E31" s="170">
        <f>'Description of Test Units'!O30</f>
        <v>0</v>
      </c>
      <c r="F31" s="148"/>
      <c r="G31" s="148"/>
      <c r="H31" s="171"/>
      <c r="I31" s="264"/>
      <c r="J31" s="187"/>
      <c r="K31" s="148"/>
      <c r="L31" s="148"/>
      <c r="M31" s="265"/>
      <c r="N31" s="264"/>
      <c r="O31" s="187"/>
      <c r="P31" s="148"/>
      <c r="Q31" s="148"/>
      <c r="R31" s="148"/>
      <c r="S31" s="148"/>
      <c r="T31" s="148"/>
      <c r="U31" s="187"/>
      <c r="V31" s="187"/>
      <c r="W31" s="245" t="str">
        <f t="shared" si="0"/>
        <v/>
      </c>
      <c r="X31" s="187"/>
      <c r="Y31" s="187"/>
      <c r="Z31" s="245" t="str">
        <f t="shared" si="1"/>
        <v/>
      </c>
      <c r="AA31" s="187"/>
      <c r="AB31" s="246" t="str">
        <f t="shared" si="2"/>
        <v/>
      </c>
      <c r="AC31" s="187"/>
      <c r="AD31" s="248" t="str">
        <f t="shared" si="3"/>
        <v/>
      </c>
      <c r="AE31" s="187"/>
      <c r="AF31" s="187"/>
      <c r="AG31" s="205" t="s">
        <v>26</v>
      </c>
      <c r="AH31" s="206" t="s">
        <v>26</v>
      </c>
      <c r="AJ31" s="13"/>
    </row>
    <row r="32" spans="2:36" ht="18.75" thickBot="1" x14ac:dyDescent="0.3">
      <c r="B32" s="170">
        <f>'Description of Test Units'!B31</f>
        <v>0</v>
      </c>
      <c r="C32" s="170">
        <f>'Description of Test Units'!C31</f>
        <v>0</v>
      </c>
      <c r="D32" s="170">
        <f>'Description of Test Units'!E31</f>
        <v>0</v>
      </c>
      <c r="E32" s="170">
        <f>'Description of Test Units'!O31</f>
        <v>0</v>
      </c>
      <c r="F32" s="148"/>
      <c r="G32" s="148"/>
      <c r="H32" s="171"/>
      <c r="I32" s="264"/>
      <c r="J32" s="187"/>
      <c r="K32" s="148"/>
      <c r="L32" s="148"/>
      <c r="M32" s="265"/>
      <c r="N32" s="264"/>
      <c r="O32" s="187"/>
      <c r="P32" s="148"/>
      <c r="Q32" s="148"/>
      <c r="R32" s="148"/>
      <c r="S32" s="148"/>
      <c r="T32" s="148"/>
      <c r="U32" s="187"/>
      <c r="V32" s="187"/>
      <c r="W32" s="245" t="str">
        <f t="shared" si="0"/>
        <v/>
      </c>
      <c r="X32" s="187"/>
      <c r="Y32" s="187"/>
      <c r="Z32" s="245" t="str">
        <f t="shared" si="1"/>
        <v/>
      </c>
      <c r="AA32" s="187"/>
      <c r="AB32" s="246" t="str">
        <f t="shared" si="2"/>
        <v/>
      </c>
      <c r="AC32" s="187"/>
      <c r="AD32" s="248" t="str">
        <f t="shared" si="3"/>
        <v/>
      </c>
      <c r="AE32" s="187"/>
      <c r="AF32" s="187"/>
      <c r="AG32" s="205" t="s">
        <v>26</v>
      </c>
      <c r="AH32" s="206" t="s">
        <v>26</v>
      </c>
      <c r="AJ32" s="13"/>
    </row>
    <row r="33" spans="2:36" ht="18.75" thickBot="1" x14ac:dyDescent="0.3">
      <c r="B33" s="170">
        <f>'Description of Test Units'!B32</f>
        <v>0</v>
      </c>
      <c r="C33" s="170">
        <f>'Description of Test Units'!C32</f>
        <v>0</v>
      </c>
      <c r="D33" s="170">
        <f>'Description of Test Units'!E32</f>
        <v>0</v>
      </c>
      <c r="E33" s="170">
        <f>'Description of Test Units'!O32</f>
        <v>0</v>
      </c>
      <c r="F33" s="148"/>
      <c r="G33" s="148"/>
      <c r="H33" s="171"/>
      <c r="I33" s="264"/>
      <c r="J33" s="187"/>
      <c r="K33" s="148"/>
      <c r="L33" s="148"/>
      <c r="M33" s="265"/>
      <c r="N33" s="264"/>
      <c r="O33" s="187"/>
      <c r="P33" s="148"/>
      <c r="Q33" s="148"/>
      <c r="R33" s="148"/>
      <c r="S33" s="148"/>
      <c r="T33" s="148"/>
      <c r="U33" s="187"/>
      <c r="V33" s="187"/>
      <c r="W33" s="245" t="str">
        <f t="shared" si="0"/>
        <v/>
      </c>
      <c r="X33" s="187"/>
      <c r="Y33" s="187"/>
      <c r="Z33" s="245" t="str">
        <f t="shared" si="1"/>
        <v/>
      </c>
      <c r="AA33" s="187"/>
      <c r="AB33" s="246" t="str">
        <f t="shared" si="2"/>
        <v/>
      </c>
      <c r="AC33" s="187"/>
      <c r="AD33" s="248" t="str">
        <f t="shared" si="3"/>
        <v/>
      </c>
      <c r="AE33" s="187"/>
      <c r="AF33" s="187"/>
      <c r="AG33" s="205" t="s">
        <v>26</v>
      </c>
      <c r="AH33" s="206" t="s">
        <v>26</v>
      </c>
      <c r="AJ33" s="13"/>
    </row>
    <row r="34" spans="2:36" ht="18.75" thickBot="1" x14ac:dyDescent="0.3">
      <c r="B34" s="170">
        <f>'Description of Test Units'!B33</f>
        <v>0</v>
      </c>
      <c r="C34" s="170">
        <f>'Description of Test Units'!C33</f>
        <v>0</v>
      </c>
      <c r="D34" s="170">
        <f>'Description of Test Units'!E33</f>
        <v>0</v>
      </c>
      <c r="E34" s="170">
        <f>'Description of Test Units'!O33</f>
        <v>0</v>
      </c>
      <c r="F34" s="148"/>
      <c r="G34" s="148"/>
      <c r="H34" s="171"/>
      <c r="I34" s="264"/>
      <c r="J34" s="187"/>
      <c r="K34" s="148"/>
      <c r="L34" s="148"/>
      <c r="M34" s="265"/>
      <c r="N34" s="264"/>
      <c r="O34" s="187"/>
      <c r="P34" s="148"/>
      <c r="Q34" s="148"/>
      <c r="R34" s="148"/>
      <c r="S34" s="148"/>
      <c r="T34" s="148"/>
      <c r="U34" s="187"/>
      <c r="V34" s="187"/>
      <c r="W34" s="245" t="str">
        <f t="shared" si="0"/>
        <v/>
      </c>
      <c r="X34" s="187"/>
      <c r="Y34" s="187"/>
      <c r="Z34" s="245" t="str">
        <f t="shared" si="1"/>
        <v/>
      </c>
      <c r="AA34" s="187"/>
      <c r="AB34" s="246" t="str">
        <f t="shared" si="2"/>
        <v/>
      </c>
      <c r="AC34" s="187"/>
      <c r="AD34" s="248" t="str">
        <f t="shared" si="3"/>
        <v/>
      </c>
      <c r="AE34" s="187"/>
      <c r="AF34" s="187"/>
      <c r="AG34" s="205" t="s">
        <v>26</v>
      </c>
      <c r="AH34" s="206" t="s">
        <v>26</v>
      </c>
      <c r="AJ34" s="13"/>
    </row>
    <row r="35" spans="2:36" ht="18.75" thickBot="1" x14ac:dyDescent="0.3">
      <c r="B35" s="170">
        <f>'Description of Test Units'!B34</f>
        <v>0</v>
      </c>
      <c r="C35" s="170">
        <f>'Description of Test Units'!C34</f>
        <v>0</v>
      </c>
      <c r="D35" s="170">
        <f>'Description of Test Units'!E34</f>
        <v>0</v>
      </c>
      <c r="E35" s="170">
        <f>'Description of Test Units'!O34</f>
        <v>0</v>
      </c>
      <c r="F35" s="148"/>
      <c r="G35" s="148"/>
      <c r="H35" s="171"/>
      <c r="I35" s="264"/>
      <c r="J35" s="187"/>
      <c r="K35" s="148"/>
      <c r="L35" s="148"/>
      <c r="M35" s="265"/>
      <c r="N35" s="264"/>
      <c r="O35" s="187"/>
      <c r="P35" s="148"/>
      <c r="Q35" s="148"/>
      <c r="R35" s="148"/>
      <c r="S35" s="148"/>
      <c r="T35" s="148"/>
      <c r="U35" s="187"/>
      <c r="V35" s="187"/>
      <c r="W35" s="245" t="str">
        <f t="shared" si="0"/>
        <v/>
      </c>
      <c r="X35" s="187"/>
      <c r="Y35" s="187"/>
      <c r="Z35" s="245" t="str">
        <f t="shared" si="1"/>
        <v/>
      </c>
      <c r="AA35" s="187"/>
      <c r="AB35" s="246" t="str">
        <f t="shared" si="2"/>
        <v/>
      </c>
      <c r="AC35" s="187"/>
      <c r="AD35" s="248" t="str">
        <f t="shared" si="3"/>
        <v/>
      </c>
      <c r="AE35" s="187"/>
      <c r="AF35" s="187"/>
      <c r="AG35" s="205" t="s">
        <v>26</v>
      </c>
      <c r="AH35" s="206" t="s">
        <v>26</v>
      </c>
      <c r="AJ35" s="13"/>
    </row>
    <row r="36" spans="2:36" ht="18.75" thickBot="1" x14ac:dyDescent="0.3">
      <c r="B36" s="170">
        <f>'Description of Test Units'!B35</f>
        <v>0</v>
      </c>
      <c r="C36" s="170">
        <f>'Description of Test Units'!C35</f>
        <v>0</v>
      </c>
      <c r="D36" s="170">
        <f>'Description of Test Units'!E35</f>
        <v>0</v>
      </c>
      <c r="E36" s="170">
        <f>'Description of Test Units'!O35</f>
        <v>0</v>
      </c>
      <c r="F36" s="148"/>
      <c r="G36" s="148"/>
      <c r="H36" s="171"/>
      <c r="I36" s="264"/>
      <c r="J36" s="187"/>
      <c r="K36" s="148"/>
      <c r="L36" s="148"/>
      <c r="M36" s="265"/>
      <c r="N36" s="264"/>
      <c r="O36" s="187"/>
      <c r="P36" s="148"/>
      <c r="Q36" s="148"/>
      <c r="R36" s="148"/>
      <c r="S36" s="148"/>
      <c r="T36" s="148"/>
      <c r="U36" s="187"/>
      <c r="V36" s="187"/>
      <c r="W36" s="245" t="str">
        <f t="shared" si="0"/>
        <v/>
      </c>
      <c r="X36" s="187"/>
      <c r="Y36" s="187"/>
      <c r="Z36" s="245" t="str">
        <f t="shared" si="1"/>
        <v/>
      </c>
      <c r="AA36" s="187"/>
      <c r="AB36" s="246" t="str">
        <f t="shared" si="2"/>
        <v/>
      </c>
      <c r="AC36" s="187"/>
      <c r="AD36" s="248" t="str">
        <f t="shared" si="3"/>
        <v/>
      </c>
      <c r="AE36" s="187"/>
      <c r="AF36" s="187"/>
      <c r="AG36" s="205" t="s">
        <v>26</v>
      </c>
      <c r="AH36" s="206" t="s">
        <v>26</v>
      </c>
      <c r="AJ36" s="13"/>
    </row>
    <row r="37" spans="2:36" ht="18.75" thickBot="1" x14ac:dyDescent="0.3">
      <c r="B37" s="170">
        <f>'Description of Test Units'!B36</f>
        <v>0</v>
      </c>
      <c r="C37" s="170">
        <f>'Description of Test Units'!C36</f>
        <v>0</v>
      </c>
      <c r="D37" s="170">
        <f>'Description of Test Units'!E36</f>
        <v>0</v>
      </c>
      <c r="E37" s="170">
        <f>'Description of Test Units'!O36</f>
        <v>0</v>
      </c>
      <c r="F37" s="148"/>
      <c r="G37" s="148"/>
      <c r="H37" s="171"/>
      <c r="I37" s="264"/>
      <c r="J37" s="187"/>
      <c r="K37" s="148"/>
      <c r="L37" s="148"/>
      <c r="M37" s="265"/>
      <c r="N37" s="264"/>
      <c r="O37" s="187"/>
      <c r="P37" s="148"/>
      <c r="Q37" s="148"/>
      <c r="R37" s="148"/>
      <c r="S37" s="148"/>
      <c r="T37" s="148"/>
      <c r="U37" s="187"/>
      <c r="V37" s="187"/>
      <c r="W37" s="245" t="str">
        <f t="shared" si="0"/>
        <v/>
      </c>
      <c r="X37" s="187"/>
      <c r="Y37" s="187"/>
      <c r="Z37" s="245" t="str">
        <f t="shared" si="1"/>
        <v/>
      </c>
      <c r="AA37" s="187"/>
      <c r="AB37" s="246" t="str">
        <f t="shared" si="2"/>
        <v/>
      </c>
      <c r="AC37" s="187"/>
      <c r="AD37" s="248" t="str">
        <f t="shared" si="3"/>
        <v/>
      </c>
      <c r="AE37" s="187"/>
      <c r="AF37" s="187"/>
      <c r="AG37" s="205" t="s">
        <v>26</v>
      </c>
      <c r="AH37" s="206" t="s">
        <v>26</v>
      </c>
      <c r="AJ37" s="13"/>
    </row>
    <row r="38" spans="2:36" ht="18.75" thickBot="1" x14ac:dyDescent="0.3">
      <c r="B38" s="170">
        <f>'Description of Test Units'!B37</f>
        <v>0</v>
      </c>
      <c r="C38" s="170">
        <f>'Description of Test Units'!C37</f>
        <v>0</v>
      </c>
      <c r="D38" s="170">
        <f>'Description of Test Units'!E37</f>
        <v>0</v>
      </c>
      <c r="E38" s="170">
        <f>'Description of Test Units'!O37</f>
        <v>0</v>
      </c>
      <c r="F38" s="148"/>
      <c r="G38" s="148"/>
      <c r="H38" s="171"/>
      <c r="I38" s="264"/>
      <c r="J38" s="187"/>
      <c r="K38" s="148"/>
      <c r="L38" s="148"/>
      <c r="M38" s="265"/>
      <c r="N38" s="264"/>
      <c r="O38" s="187"/>
      <c r="P38" s="148"/>
      <c r="Q38" s="148"/>
      <c r="R38" s="148"/>
      <c r="S38" s="148"/>
      <c r="T38" s="148"/>
      <c r="U38" s="187"/>
      <c r="V38" s="187"/>
      <c r="W38" s="245" t="str">
        <f t="shared" si="0"/>
        <v/>
      </c>
      <c r="X38" s="187"/>
      <c r="Y38" s="187"/>
      <c r="Z38" s="245" t="str">
        <f t="shared" si="1"/>
        <v/>
      </c>
      <c r="AA38" s="187"/>
      <c r="AB38" s="246" t="str">
        <f t="shared" si="2"/>
        <v/>
      </c>
      <c r="AC38" s="187"/>
      <c r="AD38" s="248" t="str">
        <f t="shared" si="3"/>
        <v/>
      </c>
      <c r="AE38" s="187"/>
      <c r="AF38" s="187"/>
      <c r="AG38" s="205" t="s">
        <v>26</v>
      </c>
      <c r="AH38" s="206" t="s">
        <v>26</v>
      </c>
      <c r="AJ38" s="13"/>
    </row>
    <row r="39" spans="2:36" ht="18.75" thickBot="1" x14ac:dyDescent="0.3">
      <c r="B39" s="170">
        <f>'Description of Test Units'!B38</f>
        <v>0</v>
      </c>
      <c r="C39" s="170">
        <f>'Description of Test Units'!C38</f>
        <v>0</v>
      </c>
      <c r="D39" s="170">
        <f>'Description of Test Units'!E38</f>
        <v>0</v>
      </c>
      <c r="E39" s="170">
        <f>'Description of Test Units'!O38</f>
        <v>0</v>
      </c>
      <c r="F39" s="148"/>
      <c r="G39" s="148"/>
      <c r="H39" s="171"/>
      <c r="I39" s="264"/>
      <c r="J39" s="187"/>
      <c r="K39" s="148"/>
      <c r="L39" s="148"/>
      <c r="M39" s="265"/>
      <c r="N39" s="264"/>
      <c r="O39" s="187"/>
      <c r="P39" s="148"/>
      <c r="Q39" s="148"/>
      <c r="R39" s="148"/>
      <c r="S39" s="148"/>
      <c r="T39" s="148"/>
      <c r="U39" s="187"/>
      <c r="V39" s="187"/>
      <c r="W39" s="245" t="str">
        <f t="shared" si="0"/>
        <v/>
      </c>
      <c r="X39" s="187"/>
      <c r="Y39" s="187"/>
      <c r="Z39" s="245" t="str">
        <f t="shared" si="1"/>
        <v/>
      </c>
      <c r="AA39" s="187"/>
      <c r="AB39" s="246" t="str">
        <f t="shared" si="2"/>
        <v/>
      </c>
      <c r="AC39" s="187"/>
      <c r="AD39" s="248" t="str">
        <f t="shared" si="3"/>
        <v/>
      </c>
      <c r="AE39" s="187"/>
      <c r="AF39" s="187"/>
      <c r="AG39" s="205" t="s">
        <v>26</v>
      </c>
      <c r="AH39" s="206" t="s">
        <v>26</v>
      </c>
      <c r="AJ39" s="13"/>
    </row>
    <row r="40" spans="2:36" ht="18.75" thickBot="1" x14ac:dyDescent="0.3">
      <c r="B40" s="170">
        <f>'Description of Test Units'!B39</f>
        <v>0</v>
      </c>
      <c r="C40" s="170">
        <f>'Description of Test Units'!C39</f>
        <v>0</v>
      </c>
      <c r="D40" s="170">
        <f>'Description of Test Units'!E39</f>
        <v>0</v>
      </c>
      <c r="E40" s="170">
        <f>'Description of Test Units'!O39</f>
        <v>0</v>
      </c>
      <c r="F40" s="148"/>
      <c r="G40" s="148"/>
      <c r="H40" s="171"/>
      <c r="I40" s="264"/>
      <c r="J40" s="187"/>
      <c r="K40" s="148"/>
      <c r="L40" s="148"/>
      <c r="M40" s="265"/>
      <c r="N40" s="264"/>
      <c r="O40" s="187"/>
      <c r="P40" s="148"/>
      <c r="Q40" s="148"/>
      <c r="R40" s="148"/>
      <c r="S40" s="148"/>
      <c r="T40" s="148"/>
      <c r="U40" s="187"/>
      <c r="V40" s="187"/>
      <c r="W40" s="245" t="str">
        <f t="shared" si="0"/>
        <v/>
      </c>
      <c r="X40" s="187"/>
      <c r="Y40" s="187"/>
      <c r="Z40" s="245" t="str">
        <f t="shared" si="1"/>
        <v/>
      </c>
      <c r="AA40" s="187"/>
      <c r="AB40" s="246" t="str">
        <f t="shared" si="2"/>
        <v/>
      </c>
      <c r="AC40" s="187"/>
      <c r="AD40" s="248" t="str">
        <f t="shared" si="3"/>
        <v/>
      </c>
      <c r="AE40" s="187"/>
      <c r="AF40" s="187"/>
      <c r="AG40" s="205" t="s">
        <v>26</v>
      </c>
      <c r="AH40" s="206" t="s">
        <v>26</v>
      </c>
      <c r="AJ40" s="13"/>
    </row>
    <row r="41" spans="2:36" ht="18.75" thickBot="1" x14ac:dyDescent="0.3">
      <c r="B41" s="170">
        <f>'Description of Test Units'!B40</f>
        <v>0</v>
      </c>
      <c r="C41" s="170">
        <f>'Description of Test Units'!C40</f>
        <v>0</v>
      </c>
      <c r="D41" s="170">
        <f>'Description of Test Units'!E40</f>
        <v>0</v>
      </c>
      <c r="E41" s="170">
        <f>'Description of Test Units'!O40</f>
        <v>0</v>
      </c>
      <c r="F41" s="148"/>
      <c r="G41" s="148"/>
      <c r="H41" s="171"/>
      <c r="I41" s="264"/>
      <c r="J41" s="187"/>
      <c r="K41" s="148"/>
      <c r="L41" s="148"/>
      <c r="M41" s="265"/>
      <c r="N41" s="264"/>
      <c r="O41" s="187"/>
      <c r="P41" s="148"/>
      <c r="Q41" s="148"/>
      <c r="R41" s="148"/>
      <c r="S41" s="148"/>
      <c r="T41" s="148"/>
      <c r="U41" s="187"/>
      <c r="V41" s="187"/>
      <c r="W41" s="245" t="str">
        <f t="shared" si="0"/>
        <v/>
      </c>
      <c r="X41" s="187"/>
      <c r="Y41" s="187"/>
      <c r="Z41" s="245" t="str">
        <f t="shared" si="1"/>
        <v/>
      </c>
      <c r="AA41" s="187"/>
      <c r="AB41" s="246" t="str">
        <f t="shared" si="2"/>
        <v/>
      </c>
      <c r="AC41" s="187"/>
      <c r="AD41" s="248" t="str">
        <f t="shared" si="3"/>
        <v/>
      </c>
      <c r="AE41" s="187"/>
      <c r="AF41" s="187"/>
      <c r="AG41" s="205" t="s">
        <v>26</v>
      </c>
      <c r="AH41" s="206" t="s">
        <v>26</v>
      </c>
      <c r="AJ41" s="13"/>
    </row>
    <row r="42" spans="2:36" ht="18.75" thickBot="1" x14ac:dyDescent="0.3">
      <c r="B42" s="170">
        <f>'Description of Test Units'!B41</f>
        <v>0</v>
      </c>
      <c r="C42" s="170">
        <f>'Description of Test Units'!C41</f>
        <v>0</v>
      </c>
      <c r="D42" s="170">
        <f>'Description of Test Units'!E41</f>
        <v>0</v>
      </c>
      <c r="E42" s="170">
        <f>'Description of Test Units'!O41</f>
        <v>0</v>
      </c>
      <c r="F42" s="148"/>
      <c r="G42" s="148"/>
      <c r="H42" s="171"/>
      <c r="I42" s="264"/>
      <c r="J42" s="187"/>
      <c r="K42" s="148"/>
      <c r="L42" s="148"/>
      <c r="M42" s="265"/>
      <c r="N42" s="264"/>
      <c r="O42" s="187"/>
      <c r="P42" s="148"/>
      <c r="Q42" s="148"/>
      <c r="R42" s="148"/>
      <c r="S42" s="148"/>
      <c r="T42" s="148"/>
      <c r="U42" s="187"/>
      <c r="V42" s="187"/>
      <c r="W42" s="245" t="str">
        <f t="shared" si="0"/>
        <v/>
      </c>
      <c r="X42" s="187"/>
      <c r="Y42" s="187"/>
      <c r="Z42" s="245" t="str">
        <f t="shared" si="1"/>
        <v/>
      </c>
      <c r="AA42" s="187"/>
      <c r="AB42" s="246" t="str">
        <f t="shared" si="2"/>
        <v/>
      </c>
      <c r="AC42" s="187"/>
      <c r="AD42" s="248" t="str">
        <f t="shared" si="3"/>
        <v/>
      </c>
      <c r="AE42" s="187"/>
      <c r="AF42" s="187"/>
      <c r="AG42" s="205" t="s">
        <v>26</v>
      </c>
      <c r="AH42" s="206" t="s">
        <v>26</v>
      </c>
      <c r="AJ42" s="13"/>
    </row>
    <row r="43" spans="2:36" ht="18.75" thickBot="1" x14ac:dyDescent="0.3">
      <c r="B43" s="170">
        <f>'Description of Test Units'!B42</f>
        <v>0</v>
      </c>
      <c r="C43" s="170">
        <f>'Description of Test Units'!C42</f>
        <v>0</v>
      </c>
      <c r="D43" s="170">
        <f>'Description of Test Units'!E42</f>
        <v>0</v>
      </c>
      <c r="E43" s="170">
        <f>'Description of Test Units'!O42</f>
        <v>0</v>
      </c>
      <c r="F43" s="148"/>
      <c r="G43" s="148"/>
      <c r="H43" s="171"/>
      <c r="I43" s="264"/>
      <c r="J43" s="187"/>
      <c r="K43" s="148"/>
      <c r="L43" s="148"/>
      <c r="M43" s="265"/>
      <c r="N43" s="264"/>
      <c r="O43" s="187"/>
      <c r="P43" s="148"/>
      <c r="Q43" s="148"/>
      <c r="R43" s="148"/>
      <c r="S43" s="148"/>
      <c r="T43" s="148"/>
      <c r="U43" s="187"/>
      <c r="V43" s="187"/>
      <c r="W43" s="245" t="str">
        <f t="shared" si="0"/>
        <v/>
      </c>
      <c r="X43" s="187"/>
      <c r="Y43" s="187"/>
      <c r="Z43" s="245" t="str">
        <f t="shared" si="1"/>
        <v/>
      </c>
      <c r="AA43" s="187"/>
      <c r="AB43" s="246" t="str">
        <f t="shared" si="2"/>
        <v/>
      </c>
      <c r="AC43" s="187"/>
      <c r="AD43" s="248" t="str">
        <f t="shared" si="3"/>
        <v/>
      </c>
      <c r="AE43" s="187"/>
      <c r="AF43" s="187"/>
      <c r="AG43" s="205" t="s">
        <v>26</v>
      </c>
      <c r="AH43" s="206" t="s">
        <v>26</v>
      </c>
      <c r="AJ43" s="13"/>
    </row>
    <row r="44" spans="2:36" ht="17.25" thickBot="1" x14ac:dyDescent="0.3">
      <c r="AJ44" s="13"/>
    </row>
    <row r="45" spans="2:36" ht="18" thickBot="1" x14ac:dyDescent="0.3">
      <c r="B45" s="395" t="s">
        <v>137</v>
      </c>
      <c r="C45" s="396"/>
      <c r="AJ45" s="13"/>
    </row>
    <row r="46" spans="2:36" x14ac:dyDescent="0.25">
      <c r="B46" s="76" t="s">
        <v>129</v>
      </c>
      <c r="C46" s="182" t="str">
        <f xml:space="preserve"> IF(NOT(ISERR(AVERAGE(U13:U43))), AVERAGE(U13:U43), "")</f>
        <v/>
      </c>
      <c r="W46" s="176"/>
      <c r="X46" s="176"/>
      <c r="Y46" s="176"/>
      <c r="Z46" s="176"/>
      <c r="AJ46" s="13"/>
    </row>
    <row r="47" spans="2:36" x14ac:dyDescent="0.25">
      <c r="B47" s="30" t="s">
        <v>130</v>
      </c>
      <c r="C47" s="183" t="str">
        <f xml:space="preserve"> IF(NOT(ISERR(AVERAGE(V13:V43))), AVERAGE(V13:V43), "")</f>
        <v/>
      </c>
      <c r="W47" s="176"/>
      <c r="X47" s="176"/>
      <c r="Y47" s="176"/>
      <c r="Z47" s="176"/>
      <c r="AJ47" s="13"/>
    </row>
    <row r="48" spans="2:36" x14ac:dyDescent="0.25">
      <c r="B48" s="30" t="s">
        <v>133</v>
      </c>
      <c r="C48" s="181" t="str">
        <f xml:space="preserve"> IF(NOT(ISERR(AVERAGE(W13:W43))), AVERAGE(W13:W43), "")</f>
        <v/>
      </c>
      <c r="W48" s="176"/>
      <c r="X48" s="176"/>
      <c r="Y48" s="176"/>
      <c r="Z48" s="176"/>
      <c r="AJ48" s="13"/>
    </row>
    <row r="49" spans="2:36" ht="33" x14ac:dyDescent="0.25">
      <c r="B49" s="180" t="s">
        <v>134</v>
      </c>
      <c r="C49" s="194" t="str">
        <f xml:space="preserve"> IF(NOT(ISERR(AVERAGE(AB13:AB43))), AVERAGE(AB13:AB43), "")</f>
        <v/>
      </c>
      <c r="W49" s="176"/>
      <c r="X49" s="176"/>
      <c r="Y49" s="176"/>
      <c r="Z49" s="176"/>
      <c r="AJ49" s="13"/>
    </row>
    <row r="50" spans="2:36" ht="33" x14ac:dyDescent="0.25">
      <c r="B50" s="180" t="s">
        <v>135</v>
      </c>
      <c r="C50" s="194" t="str">
        <f xml:space="preserve"> IF(NOT(ISERR(AVERAGE(AD13:AD43))), AVERAGE(AD13:AD43), "")</f>
        <v/>
      </c>
      <c r="W50" s="176"/>
      <c r="X50" s="176"/>
      <c r="Y50" s="176"/>
      <c r="Z50" s="176"/>
      <c r="AJ50" s="13"/>
    </row>
    <row r="51" spans="2:36" ht="17.25" thickBot="1" x14ac:dyDescent="0.3">
      <c r="B51" s="40" t="s">
        <v>142</v>
      </c>
      <c r="C51" s="186" t="str">
        <f xml:space="preserve"> IF(NOT(ISERR(MEDIAN(AF13:AF43))), MEDIAN(AF13:AF43), "")</f>
        <v/>
      </c>
      <c r="W51" s="176"/>
      <c r="X51" s="176"/>
      <c r="Y51" s="176"/>
      <c r="Z51" s="176"/>
      <c r="AJ51" s="13"/>
    </row>
    <row r="52" spans="2:36" ht="17.25" thickBot="1" x14ac:dyDescent="0.3">
      <c r="AJ52" s="13"/>
    </row>
    <row r="53" spans="2:36" ht="18" thickBot="1" x14ac:dyDescent="0.3">
      <c r="B53" s="405" t="s">
        <v>136</v>
      </c>
      <c r="C53" s="406"/>
      <c r="D53" s="406"/>
      <c r="E53" s="406"/>
      <c r="F53" s="406"/>
      <c r="G53" s="406"/>
      <c r="H53" s="406"/>
      <c r="I53" s="406"/>
      <c r="J53" s="406"/>
      <c r="K53" s="406"/>
      <c r="L53" s="406"/>
      <c r="M53" s="406"/>
      <c r="N53" s="406"/>
      <c r="O53" s="406"/>
      <c r="P53" s="406"/>
      <c r="Q53" s="406"/>
      <c r="R53" s="407"/>
      <c r="AJ53" s="13"/>
    </row>
    <row r="54" spans="2:36" x14ac:dyDescent="0.25">
      <c r="B54" s="364"/>
      <c r="C54" s="365"/>
      <c r="D54" s="365"/>
      <c r="E54" s="365"/>
      <c r="F54" s="365"/>
      <c r="G54" s="365"/>
      <c r="H54" s="365"/>
      <c r="I54" s="365"/>
      <c r="J54" s="365"/>
      <c r="K54" s="365"/>
      <c r="L54" s="365"/>
      <c r="M54" s="365"/>
      <c r="N54" s="365"/>
      <c r="O54" s="365"/>
      <c r="P54" s="365"/>
      <c r="Q54" s="365"/>
      <c r="R54" s="366"/>
      <c r="AJ54" s="13"/>
    </row>
    <row r="55" spans="2:36" x14ac:dyDescent="0.25">
      <c r="B55" s="367"/>
      <c r="C55" s="368"/>
      <c r="D55" s="368"/>
      <c r="E55" s="368"/>
      <c r="F55" s="368"/>
      <c r="G55" s="368"/>
      <c r="H55" s="368"/>
      <c r="I55" s="368"/>
      <c r="J55" s="368"/>
      <c r="K55" s="368"/>
      <c r="L55" s="368"/>
      <c r="M55" s="368"/>
      <c r="N55" s="368"/>
      <c r="O55" s="368"/>
      <c r="P55" s="368"/>
      <c r="Q55" s="368"/>
      <c r="R55" s="369"/>
      <c r="AJ55" s="13"/>
    </row>
    <row r="56" spans="2:36" x14ac:dyDescent="0.25">
      <c r="B56" s="367"/>
      <c r="C56" s="368"/>
      <c r="D56" s="368"/>
      <c r="E56" s="368"/>
      <c r="F56" s="368"/>
      <c r="G56" s="368"/>
      <c r="H56" s="368"/>
      <c r="I56" s="368"/>
      <c r="J56" s="368"/>
      <c r="K56" s="368"/>
      <c r="L56" s="368"/>
      <c r="M56" s="368"/>
      <c r="N56" s="368"/>
      <c r="O56" s="368"/>
      <c r="P56" s="368"/>
      <c r="Q56" s="368"/>
      <c r="R56" s="369"/>
      <c r="AJ56" s="13"/>
    </row>
    <row r="57" spans="2:36" x14ac:dyDescent="0.25">
      <c r="B57" s="367"/>
      <c r="C57" s="368"/>
      <c r="D57" s="368"/>
      <c r="E57" s="368"/>
      <c r="F57" s="368"/>
      <c r="G57" s="368"/>
      <c r="H57" s="368"/>
      <c r="I57" s="368"/>
      <c r="J57" s="368"/>
      <c r="K57" s="368"/>
      <c r="L57" s="368"/>
      <c r="M57" s="368"/>
      <c r="N57" s="368"/>
      <c r="O57" s="368"/>
      <c r="P57" s="368"/>
      <c r="Q57" s="368"/>
      <c r="R57" s="369"/>
      <c r="AJ57" s="13"/>
    </row>
    <row r="58" spans="2:36" x14ac:dyDescent="0.25">
      <c r="B58" s="367"/>
      <c r="C58" s="368"/>
      <c r="D58" s="368"/>
      <c r="E58" s="368"/>
      <c r="F58" s="368"/>
      <c r="G58" s="368"/>
      <c r="H58" s="368"/>
      <c r="I58" s="368"/>
      <c r="J58" s="368"/>
      <c r="K58" s="368"/>
      <c r="L58" s="368"/>
      <c r="M58" s="368"/>
      <c r="N58" s="368"/>
      <c r="O58" s="368"/>
      <c r="P58" s="368"/>
      <c r="Q58" s="368"/>
      <c r="R58" s="369"/>
      <c r="AJ58" s="13"/>
    </row>
    <row r="59" spans="2:36" x14ac:dyDescent="0.25">
      <c r="B59" s="367"/>
      <c r="C59" s="368"/>
      <c r="D59" s="368"/>
      <c r="E59" s="368"/>
      <c r="F59" s="368"/>
      <c r="G59" s="368"/>
      <c r="H59" s="368"/>
      <c r="I59" s="368"/>
      <c r="J59" s="368"/>
      <c r="K59" s="368"/>
      <c r="L59" s="368"/>
      <c r="M59" s="368"/>
      <c r="N59" s="368"/>
      <c r="O59" s="368"/>
      <c r="P59" s="368"/>
      <c r="Q59" s="368"/>
      <c r="R59" s="369"/>
      <c r="AJ59" s="13"/>
    </row>
    <row r="60" spans="2:36" x14ac:dyDescent="0.25">
      <c r="B60" s="367"/>
      <c r="C60" s="368"/>
      <c r="D60" s="368"/>
      <c r="E60" s="368"/>
      <c r="F60" s="368"/>
      <c r="G60" s="368"/>
      <c r="H60" s="368"/>
      <c r="I60" s="368"/>
      <c r="J60" s="368"/>
      <c r="K60" s="368"/>
      <c r="L60" s="368"/>
      <c r="M60" s="368"/>
      <c r="N60" s="368"/>
      <c r="O60" s="368"/>
      <c r="P60" s="368"/>
      <c r="Q60" s="368"/>
      <c r="R60" s="369"/>
      <c r="AJ60" s="13"/>
    </row>
    <row r="61" spans="2:36" x14ac:dyDescent="0.25">
      <c r="B61" s="367"/>
      <c r="C61" s="368"/>
      <c r="D61" s="368"/>
      <c r="E61" s="368"/>
      <c r="F61" s="368"/>
      <c r="G61" s="368"/>
      <c r="H61" s="368"/>
      <c r="I61" s="368"/>
      <c r="J61" s="368"/>
      <c r="K61" s="368"/>
      <c r="L61" s="368"/>
      <c r="M61" s="368"/>
      <c r="N61" s="368"/>
      <c r="O61" s="368"/>
      <c r="P61" s="368"/>
      <c r="Q61" s="368"/>
      <c r="R61" s="369"/>
      <c r="AJ61" s="13"/>
    </row>
    <row r="62" spans="2:36" x14ac:dyDescent="0.25">
      <c r="B62" s="367"/>
      <c r="C62" s="368"/>
      <c r="D62" s="368"/>
      <c r="E62" s="368"/>
      <c r="F62" s="368"/>
      <c r="G62" s="368"/>
      <c r="H62" s="368"/>
      <c r="I62" s="368"/>
      <c r="J62" s="368"/>
      <c r="K62" s="368"/>
      <c r="L62" s="368"/>
      <c r="M62" s="368"/>
      <c r="N62" s="368"/>
      <c r="O62" s="368"/>
      <c r="P62" s="368"/>
      <c r="Q62" s="368"/>
      <c r="R62" s="369"/>
      <c r="AJ62" s="13"/>
    </row>
    <row r="63" spans="2:36" x14ac:dyDescent="0.25">
      <c r="B63" s="367"/>
      <c r="C63" s="368"/>
      <c r="D63" s="368"/>
      <c r="E63" s="368"/>
      <c r="F63" s="368"/>
      <c r="G63" s="368"/>
      <c r="H63" s="368"/>
      <c r="I63" s="368"/>
      <c r="J63" s="368"/>
      <c r="K63" s="368"/>
      <c r="L63" s="368"/>
      <c r="M63" s="368"/>
      <c r="N63" s="368"/>
      <c r="O63" s="368"/>
      <c r="P63" s="368"/>
      <c r="Q63" s="368"/>
      <c r="R63" s="369"/>
      <c r="AJ63" s="13"/>
    </row>
    <row r="64" spans="2:36" x14ac:dyDescent="0.25">
      <c r="B64" s="367"/>
      <c r="C64" s="368"/>
      <c r="D64" s="368"/>
      <c r="E64" s="368"/>
      <c r="F64" s="368"/>
      <c r="G64" s="368"/>
      <c r="H64" s="368"/>
      <c r="I64" s="368"/>
      <c r="J64" s="368"/>
      <c r="K64" s="368"/>
      <c r="L64" s="368"/>
      <c r="M64" s="368"/>
      <c r="N64" s="368"/>
      <c r="O64" s="368"/>
      <c r="P64" s="368"/>
      <c r="Q64" s="368"/>
      <c r="R64" s="369"/>
      <c r="AJ64" s="13"/>
    </row>
    <row r="65" spans="1:36" x14ac:dyDescent="0.25">
      <c r="B65" s="367"/>
      <c r="C65" s="368"/>
      <c r="D65" s="368"/>
      <c r="E65" s="368"/>
      <c r="F65" s="368"/>
      <c r="G65" s="368"/>
      <c r="H65" s="368"/>
      <c r="I65" s="368"/>
      <c r="J65" s="368"/>
      <c r="K65" s="368"/>
      <c r="L65" s="368"/>
      <c r="M65" s="368"/>
      <c r="N65" s="368"/>
      <c r="O65" s="368"/>
      <c r="P65" s="368"/>
      <c r="Q65" s="368"/>
      <c r="R65" s="369"/>
      <c r="AJ65" s="13"/>
    </row>
    <row r="66" spans="1:36" x14ac:dyDescent="0.25">
      <c r="B66" s="367"/>
      <c r="C66" s="368"/>
      <c r="D66" s="368"/>
      <c r="E66" s="368"/>
      <c r="F66" s="368"/>
      <c r="G66" s="368"/>
      <c r="H66" s="368"/>
      <c r="I66" s="368"/>
      <c r="J66" s="368"/>
      <c r="K66" s="368"/>
      <c r="L66" s="368"/>
      <c r="M66" s="368"/>
      <c r="N66" s="368"/>
      <c r="O66" s="368"/>
      <c r="P66" s="368"/>
      <c r="Q66" s="368"/>
      <c r="R66" s="369"/>
      <c r="AJ66" s="13"/>
    </row>
    <row r="67" spans="1:36" x14ac:dyDescent="0.25">
      <c r="B67" s="367"/>
      <c r="C67" s="368"/>
      <c r="D67" s="368"/>
      <c r="E67" s="368"/>
      <c r="F67" s="368"/>
      <c r="G67" s="368"/>
      <c r="H67" s="368"/>
      <c r="I67" s="368"/>
      <c r="J67" s="368"/>
      <c r="K67" s="368"/>
      <c r="L67" s="368"/>
      <c r="M67" s="368"/>
      <c r="N67" s="368"/>
      <c r="O67" s="368"/>
      <c r="P67" s="368"/>
      <c r="Q67" s="368"/>
      <c r="R67" s="369"/>
      <c r="AJ67" s="13"/>
    </row>
    <row r="68" spans="1:36" x14ac:dyDescent="0.25">
      <c r="B68" s="367"/>
      <c r="C68" s="368"/>
      <c r="D68" s="368"/>
      <c r="E68" s="368"/>
      <c r="F68" s="368"/>
      <c r="G68" s="368"/>
      <c r="H68" s="368"/>
      <c r="I68" s="368"/>
      <c r="J68" s="368"/>
      <c r="K68" s="368"/>
      <c r="L68" s="368"/>
      <c r="M68" s="368"/>
      <c r="N68" s="368"/>
      <c r="O68" s="368"/>
      <c r="P68" s="368"/>
      <c r="Q68" s="368"/>
      <c r="R68" s="369"/>
      <c r="AJ68" s="13"/>
    </row>
    <row r="69" spans="1:36" ht="17.25" thickBot="1" x14ac:dyDescent="0.3">
      <c r="B69" s="370"/>
      <c r="C69" s="371"/>
      <c r="D69" s="371"/>
      <c r="E69" s="371"/>
      <c r="F69" s="371"/>
      <c r="G69" s="371"/>
      <c r="H69" s="371"/>
      <c r="I69" s="371"/>
      <c r="J69" s="371"/>
      <c r="K69" s="371"/>
      <c r="L69" s="371"/>
      <c r="M69" s="371"/>
      <c r="N69" s="371"/>
      <c r="O69" s="371"/>
      <c r="P69" s="371"/>
      <c r="Q69" s="371"/>
      <c r="R69" s="372"/>
      <c r="AJ69" s="13"/>
    </row>
    <row r="70" spans="1:36" x14ac:dyDescent="0.25">
      <c r="AJ70" s="13"/>
    </row>
    <row r="71" spans="1:36" x14ac:dyDescent="0.2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row>
  </sheetData>
  <sheetProtection algorithmName="SHA-512" hashValue="TavBLAFCFbH5xcgNB5tRZEsIfeGVzZww83dmF6O2r1tQ2xUvGyoWYxIVDe3BLtlqgdzrTjfVCndilkBtpcOspw==" saltValue="JHBCjvslVv2is70I5e61Zw==" spinCount="100000" sheet="1" selectLockedCells="1"/>
  <mergeCells count="11">
    <mergeCell ref="B54:R69"/>
    <mergeCell ref="B45:C45"/>
    <mergeCell ref="O11:R11"/>
    <mergeCell ref="E11:L11"/>
    <mergeCell ref="AG11:AH11"/>
    <mergeCell ref="AE11:AF11"/>
    <mergeCell ref="B53:R53"/>
    <mergeCell ref="AA11:AD11"/>
    <mergeCell ref="S11:U11"/>
    <mergeCell ref="V11:W11"/>
    <mergeCell ref="X11:Z11"/>
  </mergeCells>
  <conditionalFormatting sqref="O13:W43 Z13:Z43">
    <cfRule type="expression" dxfId="6" priority="23" stopIfTrue="1">
      <formula>AND(#REF!="No")</formula>
    </cfRule>
  </conditionalFormatting>
  <conditionalFormatting sqref="AB13:AB43 AD13:AH43">
    <cfRule type="expression" dxfId="5" priority="18" stopIfTrue="1">
      <formula>AND(#REF!="No")</formula>
    </cfRule>
  </conditionalFormatting>
  <conditionalFormatting sqref="X13:Y43">
    <cfRule type="expression" dxfId="4" priority="3" stopIfTrue="1">
      <formula>AND(#REF!="No")</formula>
    </cfRule>
  </conditionalFormatting>
  <conditionalFormatting sqref="AA13:AA43">
    <cfRule type="expression" dxfId="3" priority="2" stopIfTrue="1">
      <formula>AND(#REF!="No")</formula>
    </cfRule>
  </conditionalFormatting>
  <conditionalFormatting sqref="AC13:AC43">
    <cfRule type="expression" dxfId="2" priority="1" stopIfTrue="1">
      <formula>AND(#REF!="No")</formula>
    </cfRule>
  </conditionalFormatting>
  <dataValidations count="3">
    <dataValidation type="list" showInputMessage="1" showErrorMessage="1" sqref="I13:I43" xr:uid="{00000000-0002-0000-0500-000001000000}">
      <formula1>Y_N</formula1>
    </dataValidation>
    <dataValidation type="list" allowBlank="1" showInputMessage="1" showErrorMessage="1" sqref="N13:N43" xr:uid="{AF4A8488-A69B-40C8-B18A-820ED38C131A}">
      <formula1>Photometric</formula1>
    </dataValidation>
    <dataValidation type="list" allowBlank="1" showInputMessage="1" showErrorMessage="1" sqref="F13:F43" xr:uid="{234724ED-8F0A-4764-A24D-6E84181D6206}">
      <formula1>DD_Position</formula1>
    </dataValidation>
  </dataValidations>
  <hyperlinks>
    <hyperlink ref="D4" location="Instructions!A1" display="Back to Instructions Tab"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5D18E-FDB4-4D34-B01A-7D579A38054D}">
  <sheetPr>
    <tabColor rgb="FF0070C0"/>
  </sheetPr>
  <dimension ref="A1:Y41"/>
  <sheetViews>
    <sheetView showGridLines="0" showZeros="0" zoomScale="80" zoomScaleNormal="80" workbookViewId="0">
      <selection activeCell="B24" sqref="B24:K39"/>
    </sheetView>
  </sheetViews>
  <sheetFormatPr defaultColWidth="9.140625" defaultRowHeight="16.5" x14ac:dyDescent="0.25"/>
  <cols>
    <col min="1" max="1" width="4.85546875" style="12" customWidth="1"/>
    <col min="2" max="2" width="29.7109375" style="12" customWidth="1"/>
    <col min="3" max="4" width="31" style="12" customWidth="1"/>
    <col min="5" max="5" width="24" style="12" customWidth="1"/>
    <col min="6" max="6" width="18.28515625" style="12" bestFit="1" customWidth="1"/>
    <col min="7" max="7" width="18.28515625" style="12" customWidth="1"/>
    <col min="8" max="8" width="17.7109375" style="12" bestFit="1" customWidth="1"/>
    <col min="9" max="10" width="17.7109375" style="12" customWidth="1"/>
    <col min="11" max="12" width="26.28515625" style="12" customWidth="1"/>
    <col min="13" max="13" width="14.85546875" style="12" customWidth="1"/>
    <col min="14" max="15" width="16" style="12" customWidth="1"/>
    <col min="16" max="16" width="18.7109375" style="12" customWidth="1"/>
    <col min="17" max="19" width="16" style="12" customWidth="1"/>
    <col min="20" max="23" width="18.7109375" style="12" customWidth="1"/>
    <col min="24" max="24" width="6.28515625" style="12" customWidth="1"/>
    <col min="25" max="25" width="3.85546875" style="12" customWidth="1"/>
    <col min="26" max="16384" width="9.140625" style="12"/>
  </cols>
  <sheetData>
    <row r="1" spans="2:25" ht="17.25" thickBot="1" x14ac:dyDescent="0.3">
      <c r="Y1" s="13"/>
    </row>
    <row r="2" spans="2:25" ht="18" thickBot="1" x14ac:dyDescent="0.3">
      <c r="B2" s="164" t="s">
        <v>14</v>
      </c>
      <c r="C2" s="53"/>
      <c r="D2" s="5"/>
      <c r="E2" s="5"/>
      <c r="F2" s="5"/>
      <c r="G2" s="5"/>
      <c r="H2" s="5"/>
      <c r="I2" s="5"/>
      <c r="J2" s="5"/>
      <c r="K2" s="5"/>
      <c r="L2" s="5"/>
      <c r="X2" s="176"/>
      <c r="Y2" s="13"/>
    </row>
    <row r="3" spans="2:25" ht="33" x14ac:dyDescent="0.25">
      <c r="B3" s="60" t="str">
        <f>'Version Control'!B3</f>
        <v>File Name:</v>
      </c>
      <c r="C3" s="61" t="str">
        <f ca="1">'Version Control'!C3</f>
        <v>Ceiling Fan Light Kit - v1.2.xlsx</v>
      </c>
      <c r="D3" s="166"/>
      <c r="E3" s="166"/>
      <c r="F3" s="36"/>
      <c r="G3" s="36"/>
      <c r="H3" s="36"/>
      <c r="I3" s="36"/>
      <c r="J3" s="36"/>
      <c r="K3" s="36"/>
      <c r="L3" s="36"/>
      <c r="X3" s="176"/>
      <c r="Y3" s="13"/>
    </row>
    <row r="4" spans="2:25" ht="18" x14ac:dyDescent="0.25">
      <c r="B4" s="58" t="str">
        <f>'Version Control'!B4</f>
        <v>Tab Name:</v>
      </c>
      <c r="C4" s="54" t="str">
        <f ca="1">MID(CELL("filename",A1), FIND("]", CELL("filename", A1))+ 1, 255)</f>
        <v>Rapid Cycle Stress Test</v>
      </c>
      <c r="D4" s="185" t="s">
        <v>46</v>
      </c>
      <c r="E4" s="230"/>
      <c r="F4" s="230"/>
      <c r="G4" s="230"/>
      <c r="H4" s="230"/>
      <c r="I4" s="230"/>
      <c r="J4" s="230"/>
      <c r="K4" s="230"/>
      <c r="L4" s="230"/>
      <c r="X4" s="176"/>
      <c r="Y4" s="13"/>
    </row>
    <row r="5" spans="2:25" x14ac:dyDescent="0.25">
      <c r="B5" s="57" t="str">
        <f>'Version Control'!B5</f>
        <v>Version Number:</v>
      </c>
      <c r="C5" s="84" t="str">
        <f>'Version Control'!C5</f>
        <v>v1.2</v>
      </c>
      <c r="D5" s="167"/>
      <c r="E5" s="167"/>
      <c r="F5" s="37"/>
      <c r="G5" s="37"/>
      <c r="H5" s="37"/>
      <c r="I5" s="37"/>
      <c r="J5" s="37"/>
      <c r="K5" s="37"/>
      <c r="L5" s="37"/>
      <c r="X5" s="176"/>
      <c r="Y5" s="13"/>
    </row>
    <row r="6" spans="2:25" x14ac:dyDescent="0.25">
      <c r="B6" s="57" t="str">
        <f>'Version Control'!B6</f>
        <v xml:space="preserve">Latest Revision Date: </v>
      </c>
      <c r="C6" s="55">
        <f>'Version Control'!C6</f>
        <v>43538</v>
      </c>
      <c r="D6" s="14"/>
      <c r="E6" s="14"/>
      <c r="H6" s="14"/>
      <c r="I6" s="14"/>
      <c r="J6" s="14"/>
      <c r="K6" s="14"/>
      <c r="L6" s="14"/>
      <c r="X6" s="176"/>
      <c r="Y6" s="13"/>
    </row>
    <row r="7" spans="2:25" ht="17.25" thickBot="1" x14ac:dyDescent="0.3">
      <c r="B7" s="59" t="str">
        <f>'Version Control'!B7</f>
        <v xml:space="preserve">Test Completion Date: </v>
      </c>
      <c r="C7" s="56" t="str">
        <f>'Version Control'!C7</f>
        <v/>
      </c>
      <c r="D7" s="14"/>
      <c r="E7" s="14"/>
      <c r="F7" s="14"/>
      <c r="G7" s="14"/>
      <c r="H7" s="14"/>
      <c r="I7" s="14"/>
      <c r="J7" s="14"/>
      <c r="K7" s="14"/>
      <c r="L7" s="14"/>
      <c r="X7" s="176"/>
      <c r="Y7" s="13"/>
    </row>
    <row r="8" spans="2:25" x14ac:dyDescent="0.25">
      <c r="Y8" s="13"/>
    </row>
    <row r="9" spans="2:25" ht="17.25" thickBot="1" x14ac:dyDescent="0.3">
      <c r="Y9" s="13"/>
    </row>
    <row r="10" spans="2:25" ht="18" thickBot="1" x14ac:dyDescent="0.3">
      <c r="B10" s="168" t="s">
        <v>177</v>
      </c>
      <c r="C10" s="169"/>
      <c r="D10" s="169"/>
      <c r="E10" s="169"/>
      <c r="F10" s="169"/>
      <c r="G10" s="169"/>
      <c r="H10" s="169"/>
      <c r="I10" s="169"/>
      <c r="J10" s="169"/>
      <c r="K10" s="169"/>
      <c r="L10" s="169"/>
      <c r="M10" s="169"/>
      <c r="N10" s="169"/>
      <c r="O10" s="169"/>
      <c r="P10" s="198"/>
      <c r="Q10" s="198"/>
      <c r="R10" s="198"/>
      <c r="S10" s="198"/>
      <c r="T10" s="198"/>
      <c r="U10" s="198"/>
      <c r="V10" s="198"/>
      <c r="W10" s="199"/>
      <c r="Y10" s="13"/>
    </row>
    <row r="11" spans="2:25" ht="18" thickBot="1" x14ac:dyDescent="0.3">
      <c r="B11" s="184" t="s">
        <v>45</v>
      </c>
      <c r="C11" s="177"/>
      <c r="D11" s="177"/>
      <c r="E11" s="400" t="s">
        <v>161</v>
      </c>
      <c r="F11" s="401"/>
      <c r="G11" s="401"/>
      <c r="H11" s="401"/>
      <c r="I11" s="401"/>
      <c r="J11" s="401"/>
      <c r="K11" s="401"/>
      <c r="L11" s="402"/>
      <c r="M11" s="397" t="s">
        <v>126</v>
      </c>
      <c r="N11" s="398"/>
      <c r="O11" s="399"/>
      <c r="P11" s="400" t="s">
        <v>151</v>
      </c>
      <c r="Q11" s="401"/>
      <c r="R11" s="401"/>
      <c r="S11" s="401"/>
      <c r="T11" s="401"/>
      <c r="U11" s="401"/>
      <c r="V11" s="400" t="s">
        <v>150</v>
      </c>
      <c r="W11" s="402"/>
      <c r="Y11" s="13"/>
    </row>
    <row r="12" spans="2:25" s="38" customFormat="1" ht="65.45" customHeight="1" thickBot="1" x14ac:dyDescent="0.3">
      <c r="B12" s="125" t="s">
        <v>209</v>
      </c>
      <c r="C12" s="165" t="s">
        <v>202</v>
      </c>
      <c r="D12" s="223" t="s">
        <v>203</v>
      </c>
      <c r="E12" s="125" t="s">
        <v>217</v>
      </c>
      <c r="F12" s="242" t="s">
        <v>116</v>
      </c>
      <c r="G12" s="238" t="s">
        <v>117</v>
      </c>
      <c r="H12" s="238" t="s">
        <v>120</v>
      </c>
      <c r="I12" s="238" t="s">
        <v>219</v>
      </c>
      <c r="J12" s="238" t="s">
        <v>121</v>
      </c>
      <c r="K12" s="239" t="s">
        <v>118</v>
      </c>
      <c r="L12" s="250" t="s">
        <v>178</v>
      </c>
      <c r="M12" s="252" t="s">
        <v>127</v>
      </c>
      <c r="N12" s="253" t="s">
        <v>128</v>
      </c>
      <c r="O12" s="254" t="s">
        <v>129</v>
      </c>
      <c r="P12" s="241" t="s">
        <v>141</v>
      </c>
      <c r="Q12" s="255" t="s">
        <v>120</v>
      </c>
      <c r="R12" s="238" t="s">
        <v>218</v>
      </c>
      <c r="S12" s="256" t="s">
        <v>144</v>
      </c>
      <c r="T12" s="238" t="s">
        <v>146</v>
      </c>
      <c r="U12" s="238" t="s">
        <v>145</v>
      </c>
      <c r="V12" s="126" t="s">
        <v>148</v>
      </c>
      <c r="W12" s="127" t="s">
        <v>149</v>
      </c>
      <c r="Y12" s="39"/>
    </row>
    <row r="13" spans="2:25" ht="18" x14ac:dyDescent="0.25">
      <c r="B13" s="212">
        <f>'Description of Test Units'!B50</f>
        <v>0</v>
      </c>
      <c r="C13" s="211">
        <f>'Description of Test Units'!C50</f>
        <v>0</v>
      </c>
      <c r="D13" s="224">
        <f>'Description of Test Units'!E50</f>
        <v>0</v>
      </c>
      <c r="E13" s="240">
        <f>'Description of Test Units'!N50</f>
        <v>0</v>
      </c>
      <c r="F13" s="172"/>
      <c r="G13" s="148"/>
      <c r="H13" s="148"/>
      <c r="I13" s="148"/>
      <c r="J13" s="171"/>
      <c r="K13" s="148"/>
      <c r="L13" s="171"/>
      <c r="M13" s="172"/>
      <c r="N13" s="148"/>
      <c r="O13" s="171"/>
      <c r="P13" s="251"/>
      <c r="Q13" s="251"/>
      <c r="R13" s="170">
        <f>'Description of Test Units'!P50</f>
        <v>0</v>
      </c>
      <c r="S13" s="170">
        <f>IF(ISNUMBER(R13),R13/2,"")</f>
        <v>0</v>
      </c>
      <c r="T13" s="251"/>
      <c r="U13" s="251"/>
      <c r="V13" s="207" t="s">
        <v>26</v>
      </c>
      <c r="W13" s="208" t="s">
        <v>26</v>
      </c>
      <c r="Y13" s="13"/>
    </row>
    <row r="14" spans="2:25" ht="18" x14ac:dyDescent="0.25">
      <c r="B14" s="212">
        <f>'Description of Test Units'!B51</f>
        <v>0</v>
      </c>
      <c r="C14" s="211">
        <f>'Description of Test Units'!C51</f>
        <v>0</v>
      </c>
      <c r="D14" s="224">
        <f>'Description of Test Units'!E51</f>
        <v>0</v>
      </c>
      <c r="E14" s="240">
        <f>'Description of Test Units'!N51</f>
        <v>0</v>
      </c>
      <c r="F14" s="173"/>
      <c r="G14" s="32"/>
      <c r="H14" s="32"/>
      <c r="I14" s="32"/>
      <c r="J14" s="243"/>
      <c r="K14" s="251"/>
      <c r="L14" s="175"/>
      <c r="M14" s="258"/>
      <c r="N14" s="32"/>
      <c r="O14" s="243"/>
      <c r="P14" s="251"/>
      <c r="Q14" s="251"/>
      <c r="R14" s="170">
        <f>'Description of Test Units'!P51</f>
        <v>0</v>
      </c>
      <c r="S14" s="170">
        <f t="shared" ref="S14:S18" si="0">IF(ISNUMBER(R14),R14/2,"")</f>
        <v>0</v>
      </c>
      <c r="T14" s="251"/>
      <c r="U14" s="251"/>
      <c r="V14" s="207" t="s">
        <v>26</v>
      </c>
      <c r="W14" s="208" t="s">
        <v>26</v>
      </c>
      <c r="Y14" s="13"/>
    </row>
    <row r="15" spans="2:25" ht="18" x14ac:dyDescent="0.25">
      <c r="B15" s="212">
        <f>'Description of Test Units'!B52</f>
        <v>0</v>
      </c>
      <c r="C15" s="211">
        <f>'Description of Test Units'!C52</f>
        <v>0</v>
      </c>
      <c r="D15" s="224">
        <f>'Description of Test Units'!E52</f>
        <v>0</v>
      </c>
      <c r="E15" s="240">
        <f>'Description of Test Units'!N52</f>
        <v>0</v>
      </c>
      <c r="F15" s="173"/>
      <c r="G15" s="32"/>
      <c r="H15" s="32"/>
      <c r="I15" s="32"/>
      <c r="J15" s="243"/>
      <c r="K15" s="251"/>
      <c r="L15" s="260"/>
      <c r="M15" s="188"/>
      <c r="N15" s="32"/>
      <c r="O15" s="243"/>
      <c r="P15" s="251"/>
      <c r="Q15" s="251"/>
      <c r="R15" s="170">
        <f>'Description of Test Units'!P52</f>
        <v>0</v>
      </c>
      <c r="S15" s="170">
        <f t="shared" si="0"/>
        <v>0</v>
      </c>
      <c r="T15" s="251"/>
      <c r="U15" s="251"/>
      <c r="V15" s="207" t="s">
        <v>26</v>
      </c>
      <c r="W15" s="208" t="s">
        <v>26</v>
      </c>
      <c r="Y15" s="13"/>
    </row>
    <row r="16" spans="2:25" ht="18" x14ac:dyDescent="0.25">
      <c r="B16" s="212">
        <f>'Description of Test Units'!B53</f>
        <v>0</v>
      </c>
      <c r="C16" s="211">
        <f>'Description of Test Units'!C53</f>
        <v>0</v>
      </c>
      <c r="D16" s="224">
        <f>'Description of Test Units'!E53</f>
        <v>0</v>
      </c>
      <c r="E16" s="240">
        <f>'Description of Test Units'!N53</f>
        <v>0</v>
      </c>
      <c r="F16" s="173"/>
      <c r="G16" s="32"/>
      <c r="H16" s="32"/>
      <c r="I16" s="32"/>
      <c r="J16" s="243"/>
      <c r="K16" s="251"/>
      <c r="L16" s="175"/>
      <c r="M16" s="258"/>
      <c r="N16" s="32"/>
      <c r="O16" s="243"/>
      <c r="P16" s="251"/>
      <c r="Q16" s="251"/>
      <c r="R16" s="170">
        <f>'Description of Test Units'!P53</f>
        <v>0</v>
      </c>
      <c r="S16" s="170">
        <f t="shared" si="0"/>
        <v>0</v>
      </c>
      <c r="T16" s="251"/>
      <c r="U16" s="251"/>
      <c r="V16" s="207" t="s">
        <v>26</v>
      </c>
      <c r="W16" s="208" t="s">
        <v>26</v>
      </c>
      <c r="Y16" s="13"/>
    </row>
    <row r="17" spans="2:25" ht="18" x14ac:dyDescent="0.25">
      <c r="B17" s="212">
        <f>'Description of Test Units'!B54</f>
        <v>0</v>
      </c>
      <c r="C17" s="211">
        <f>'Description of Test Units'!C54</f>
        <v>0</v>
      </c>
      <c r="D17" s="224">
        <f>'Description of Test Units'!E54</f>
        <v>0</v>
      </c>
      <c r="E17" s="240">
        <f>'Description of Test Units'!N54</f>
        <v>0</v>
      </c>
      <c r="F17" s="173"/>
      <c r="G17" s="32"/>
      <c r="H17" s="32"/>
      <c r="I17" s="32"/>
      <c r="J17" s="243"/>
      <c r="K17" s="251"/>
      <c r="L17" s="175"/>
      <c r="M17" s="258"/>
      <c r="N17" s="32"/>
      <c r="O17" s="243"/>
      <c r="P17" s="251"/>
      <c r="Q17" s="251"/>
      <c r="R17" s="170">
        <f>'Description of Test Units'!P54</f>
        <v>0</v>
      </c>
      <c r="S17" s="170">
        <f t="shared" si="0"/>
        <v>0</v>
      </c>
      <c r="T17" s="251"/>
      <c r="U17" s="251"/>
      <c r="V17" s="207" t="s">
        <v>26</v>
      </c>
      <c r="W17" s="208" t="s">
        <v>26</v>
      </c>
      <c r="Y17" s="13"/>
    </row>
    <row r="18" spans="2:25" ht="18.75" thickBot="1" x14ac:dyDescent="0.3">
      <c r="B18" s="212">
        <f>'Description of Test Units'!B55</f>
        <v>0</v>
      </c>
      <c r="C18" s="211">
        <f>'Description of Test Units'!C55</f>
        <v>0</v>
      </c>
      <c r="D18" s="224">
        <f>'Description of Test Units'!E55</f>
        <v>0</v>
      </c>
      <c r="E18" s="240">
        <f>'Description of Test Units'!N55</f>
        <v>0</v>
      </c>
      <c r="F18" s="174"/>
      <c r="G18" s="147"/>
      <c r="H18" s="147"/>
      <c r="I18" s="147"/>
      <c r="J18" s="244"/>
      <c r="K18" s="257"/>
      <c r="L18" s="259"/>
      <c r="M18" s="222"/>
      <c r="N18" s="147"/>
      <c r="O18" s="244"/>
      <c r="P18" s="257"/>
      <c r="Q18" s="147"/>
      <c r="R18" s="261">
        <f>'Description of Test Units'!P55</f>
        <v>0</v>
      </c>
      <c r="S18" s="261">
        <f t="shared" si="0"/>
        <v>0</v>
      </c>
      <c r="T18" s="244"/>
      <c r="U18" s="257"/>
      <c r="V18" s="209" t="s">
        <v>26</v>
      </c>
      <c r="W18" s="210" t="s">
        <v>26</v>
      </c>
      <c r="Y18" s="13"/>
    </row>
    <row r="19" spans="2:25" ht="17.25" thickBot="1" x14ac:dyDescent="0.3">
      <c r="Y19" s="13"/>
    </row>
    <row r="20" spans="2:25" ht="18" thickBot="1" x14ac:dyDescent="0.3">
      <c r="B20" s="395" t="s">
        <v>155</v>
      </c>
      <c r="C20" s="396"/>
      <c r="Y20" s="13"/>
    </row>
    <row r="21" spans="2:25" ht="17.25" thickBot="1" x14ac:dyDescent="0.3">
      <c r="B21" s="40" t="s">
        <v>143</v>
      </c>
      <c r="C21" s="186">
        <f xml:space="preserve"> IF(NOT(ISERR(COUNTIF(T13:T18,"Yes"))), COUNTIF(T13:T18,"Yes"), "")</f>
        <v>0</v>
      </c>
      <c r="Y21" s="13"/>
    </row>
    <row r="22" spans="2:25" ht="17.25" thickBot="1" x14ac:dyDescent="0.3">
      <c r="Y22" s="13"/>
    </row>
    <row r="23" spans="2:25" ht="18" thickBot="1" x14ac:dyDescent="0.3">
      <c r="B23" s="405" t="s">
        <v>110</v>
      </c>
      <c r="C23" s="406"/>
      <c r="D23" s="406"/>
      <c r="E23" s="406"/>
      <c r="F23" s="406"/>
      <c r="G23" s="406"/>
      <c r="H23" s="406"/>
      <c r="I23" s="406"/>
      <c r="J23" s="406"/>
      <c r="K23" s="407"/>
      <c r="Y23" s="13"/>
    </row>
    <row r="24" spans="2:25" x14ac:dyDescent="0.25">
      <c r="B24" s="364"/>
      <c r="C24" s="365"/>
      <c r="D24" s="365"/>
      <c r="E24" s="365"/>
      <c r="F24" s="365"/>
      <c r="G24" s="365"/>
      <c r="H24" s="365"/>
      <c r="I24" s="365"/>
      <c r="J24" s="365"/>
      <c r="K24" s="366"/>
      <c r="Y24" s="13"/>
    </row>
    <row r="25" spans="2:25" x14ac:dyDescent="0.25">
      <c r="B25" s="367"/>
      <c r="C25" s="368"/>
      <c r="D25" s="368"/>
      <c r="E25" s="368"/>
      <c r="F25" s="368"/>
      <c r="G25" s="368"/>
      <c r="H25" s="368"/>
      <c r="I25" s="368"/>
      <c r="J25" s="368"/>
      <c r="K25" s="369"/>
      <c r="Y25" s="13"/>
    </row>
    <row r="26" spans="2:25" x14ac:dyDescent="0.25">
      <c r="B26" s="367"/>
      <c r="C26" s="368"/>
      <c r="D26" s="368"/>
      <c r="E26" s="368"/>
      <c r="F26" s="368"/>
      <c r="G26" s="368"/>
      <c r="H26" s="368"/>
      <c r="I26" s="368"/>
      <c r="J26" s="368"/>
      <c r="K26" s="369"/>
      <c r="Y26" s="13"/>
    </row>
    <row r="27" spans="2:25" x14ac:dyDescent="0.25">
      <c r="B27" s="367"/>
      <c r="C27" s="368"/>
      <c r="D27" s="368"/>
      <c r="E27" s="368"/>
      <c r="F27" s="368"/>
      <c r="G27" s="368"/>
      <c r="H27" s="368"/>
      <c r="I27" s="368"/>
      <c r="J27" s="368"/>
      <c r="K27" s="369"/>
      <c r="Y27" s="13"/>
    </row>
    <row r="28" spans="2:25" x14ac:dyDescent="0.25">
      <c r="B28" s="367"/>
      <c r="C28" s="368"/>
      <c r="D28" s="368"/>
      <c r="E28" s="368"/>
      <c r="F28" s="368"/>
      <c r="G28" s="368"/>
      <c r="H28" s="368"/>
      <c r="I28" s="368"/>
      <c r="J28" s="368"/>
      <c r="K28" s="369"/>
      <c r="Y28" s="13"/>
    </row>
    <row r="29" spans="2:25" x14ac:dyDescent="0.25">
      <c r="B29" s="367"/>
      <c r="C29" s="368"/>
      <c r="D29" s="368"/>
      <c r="E29" s="368"/>
      <c r="F29" s="368"/>
      <c r="G29" s="368"/>
      <c r="H29" s="368"/>
      <c r="I29" s="368"/>
      <c r="J29" s="368"/>
      <c r="K29" s="369"/>
      <c r="Y29" s="13"/>
    </row>
    <row r="30" spans="2:25" x14ac:dyDescent="0.25">
      <c r="B30" s="367"/>
      <c r="C30" s="368"/>
      <c r="D30" s="368"/>
      <c r="E30" s="368"/>
      <c r="F30" s="368"/>
      <c r="G30" s="368"/>
      <c r="H30" s="368"/>
      <c r="I30" s="368"/>
      <c r="J30" s="368"/>
      <c r="K30" s="369"/>
      <c r="Y30" s="13"/>
    </row>
    <row r="31" spans="2:25" x14ac:dyDescent="0.25">
      <c r="B31" s="367"/>
      <c r="C31" s="368"/>
      <c r="D31" s="368"/>
      <c r="E31" s="368"/>
      <c r="F31" s="368"/>
      <c r="G31" s="368"/>
      <c r="H31" s="368"/>
      <c r="I31" s="368"/>
      <c r="J31" s="368"/>
      <c r="K31" s="369"/>
      <c r="Y31" s="13"/>
    </row>
    <row r="32" spans="2:25" x14ac:dyDescent="0.25">
      <c r="B32" s="367"/>
      <c r="C32" s="368"/>
      <c r="D32" s="368"/>
      <c r="E32" s="368"/>
      <c r="F32" s="368"/>
      <c r="G32" s="368"/>
      <c r="H32" s="368"/>
      <c r="I32" s="368"/>
      <c r="J32" s="368"/>
      <c r="K32" s="369"/>
      <c r="Y32" s="13"/>
    </row>
    <row r="33" spans="1:25" x14ac:dyDescent="0.25">
      <c r="B33" s="367"/>
      <c r="C33" s="368"/>
      <c r="D33" s="368"/>
      <c r="E33" s="368"/>
      <c r="F33" s="368"/>
      <c r="G33" s="368"/>
      <c r="H33" s="368"/>
      <c r="I33" s="368"/>
      <c r="J33" s="368"/>
      <c r="K33" s="369"/>
      <c r="Y33" s="13"/>
    </row>
    <row r="34" spans="1:25" x14ac:dyDescent="0.25">
      <c r="B34" s="367"/>
      <c r="C34" s="368"/>
      <c r="D34" s="368"/>
      <c r="E34" s="368"/>
      <c r="F34" s="368"/>
      <c r="G34" s="368"/>
      <c r="H34" s="368"/>
      <c r="I34" s="368"/>
      <c r="J34" s="368"/>
      <c r="K34" s="369"/>
      <c r="Y34" s="13"/>
    </row>
    <row r="35" spans="1:25" x14ac:dyDescent="0.25">
      <c r="B35" s="367"/>
      <c r="C35" s="368"/>
      <c r="D35" s="368"/>
      <c r="E35" s="368"/>
      <c r="F35" s="368"/>
      <c r="G35" s="368"/>
      <c r="H35" s="368"/>
      <c r="I35" s="368"/>
      <c r="J35" s="368"/>
      <c r="K35" s="369"/>
      <c r="Y35" s="13"/>
    </row>
    <row r="36" spans="1:25" x14ac:dyDescent="0.25">
      <c r="B36" s="367"/>
      <c r="C36" s="368"/>
      <c r="D36" s="368"/>
      <c r="E36" s="368"/>
      <c r="F36" s="368"/>
      <c r="G36" s="368"/>
      <c r="H36" s="368"/>
      <c r="I36" s="368"/>
      <c r="J36" s="368"/>
      <c r="K36" s="369"/>
      <c r="Y36" s="13"/>
    </row>
    <row r="37" spans="1:25" x14ac:dyDescent="0.25">
      <c r="B37" s="367"/>
      <c r="C37" s="368"/>
      <c r="D37" s="368"/>
      <c r="E37" s="368"/>
      <c r="F37" s="368"/>
      <c r="G37" s="368"/>
      <c r="H37" s="368"/>
      <c r="I37" s="368"/>
      <c r="J37" s="368"/>
      <c r="K37" s="369"/>
      <c r="Y37" s="13"/>
    </row>
    <row r="38" spans="1:25" x14ac:dyDescent="0.25">
      <c r="B38" s="367"/>
      <c r="C38" s="368"/>
      <c r="D38" s="368"/>
      <c r="E38" s="368"/>
      <c r="F38" s="368"/>
      <c r="G38" s="368"/>
      <c r="H38" s="368"/>
      <c r="I38" s="368"/>
      <c r="J38" s="368"/>
      <c r="K38" s="369"/>
      <c r="Y38" s="13"/>
    </row>
    <row r="39" spans="1:25" ht="17.25" thickBot="1" x14ac:dyDescent="0.3">
      <c r="B39" s="370"/>
      <c r="C39" s="371"/>
      <c r="D39" s="371"/>
      <c r="E39" s="371"/>
      <c r="F39" s="371"/>
      <c r="G39" s="371"/>
      <c r="H39" s="371"/>
      <c r="I39" s="371"/>
      <c r="J39" s="371"/>
      <c r="K39" s="372"/>
      <c r="Y39" s="13"/>
    </row>
    <row r="40" spans="1:25" x14ac:dyDescent="0.25">
      <c r="Y40" s="13"/>
    </row>
    <row r="41" spans="1:25" x14ac:dyDescent="0.25">
      <c r="A41" s="13"/>
      <c r="B41" s="13"/>
      <c r="C41" s="13"/>
      <c r="D41" s="13"/>
      <c r="E41" s="13"/>
      <c r="F41" s="13"/>
      <c r="G41" s="13"/>
      <c r="H41" s="13"/>
      <c r="I41" s="13"/>
      <c r="J41" s="13"/>
      <c r="K41" s="13"/>
      <c r="L41" s="13"/>
      <c r="M41" s="13"/>
      <c r="N41" s="13"/>
      <c r="O41" s="13"/>
      <c r="P41" s="13"/>
      <c r="Q41" s="13"/>
      <c r="R41" s="13"/>
      <c r="S41" s="13"/>
      <c r="T41" s="13"/>
      <c r="U41" s="13"/>
      <c r="V41" s="13"/>
      <c r="W41" s="13"/>
      <c r="X41" s="13"/>
      <c r="Y41" s="13"/>
    </row>
  </sheetData>
  <sheetProtection algorithmName="SHA-512" hashValue="AC65vvJ2HKDB+lenFlF6l/0WDM2b5YWJH5jBLrmFL55UqTR8F8ozLcyBRYaphsZUd/x26kBVhAX4fMe6UzaCPA==" saltValue="8DN75jBXGQ9Wn39lCehf2g==" spinCount="100000" sheet="1" selectLockedCells="1"/>
  <mergeCells count="7">
    <mergeCell ref="V11:W11"/>
    <mergeCell ref="P11:U11"/>
    <mergeCell ref="B23:K23"/>
    <mergeCell ref="B24:K39"/>
    <mergeCell ref="M11:O11"/>
    <mergeCell ref="B20:C20"/>
    <mergeCell ref="E11:L11"/>
  </mergeCells>
  <conditionalFormatting sqref="T13:U18 M13:Q18">
    <cfRule type="expression" dxfId="1" priority="12" stopIfTrue="1">
      <formula>AND(#REF!="No")</formula>
    </cfRule>
  </conditionalFormatting>
  <conditionalFormatting sqref="V13:W18">
    <cfRule type="expression" dxfId="0" priority="1" stopIfTrue="1">
      <formula>AND(#REF!="No")</formula>
    </cfRule>
  </conditionalFormatting>
  <dataValidations count="4">
    <dataValidation showDropDown="1" showInputMessage="1" showErrorMessage="1" sqref="G13:H18 J13:L18" xr:uid="{2A6EE5FF-2BAE-4BFA-9C02-E90F12E523FF}"/>
    <dataValidation type="list" showInputMessage="1" showErrorMessage="1" sqref="I13:I18" xr:uid="{CD922862-AF79-424F-8196-3B4E8ACC9CFC}">
      <formula1>Y_N</formula1>
    </dataValidation>
    <dataValidation type="list" allowBlank="1" showInputMessage="1" showErrorMessage="1" sqref="T13:T18" xr:uid="{2015B946-2003-4096-9F5C-0D96DAF62498}">
      <formula1>Y_N</formula1>
    </dataValidation>
    <dataValidation type="list" showInputMessage="1" showErrorMessage="1" sqref="F13:F18" xr:uid="{23FD252F-38F7-4145-BFCC-0E50E8DCA75F}">
      <formula1>DD_Position</formula1>
    </dataValidation>
  </dataValidations>
  <hyperlinks>
    <hyperlink ref="D4" location="Instructions!A1" display="Back to Instructions Tab" xr:uid="{A0466F1F-F14D-48C7-AD34-2B289C5D826E}"/>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70C0"/>
  </sheetPr>
  <dimension ref="A1:I19"/>
  <sheetViews>
    <sheetView showGridLines="0" showZeros="0" zoomScale="80" zoomScaleNormal="80" workbookViewId="0">
      <selection activeCell="E4" sqref="E4"/>
    </sheetView>
  </sheetViews>
  <sheetFormatPr defaultColWidth="9.140625" defaultRowHeight="16.5" x14ac:dyDescent="0.3"/>
  <cols>
    <col min="1" max="1" width="4.7109375" style="1" customWidth="1"/>
    <col min="2" max="2" width="25" style="1" customWidth="1"/>
    <col min="3" max="3" width="42.5703125" style="1" customWidth="1"/>
    <col min="4" max="4" width="22.28515625" style="1" customWidth="1"/>
    <col min="5" max="5" width="34.7109375" style="1" customWidth="1"/>
    <col min="6" max="6" width="9.140625" style="1"/>
    <col min="7" max="7" width="3.7109375" style="1" customWidth="1"/>
    <col min="8" max="16384" width="9.140625" style="1"/>
  </cols>
  <sheetData>
    <row r="1" spans="2:9" ht="17.25" thickBot="1" x14ac:dyDescent="0.35">
      <c r="G1" s="9"/>
    </row>
    <row r="2" spans="2:9" ht="18" thickBot="1" x14ac:dyDescent="0.35">
      <c r="B2" s="52" t="s">
        <v>14</v>
      </c>
      <c r="C2" s="53"/>
      <c r="G2" s="9"/>
    </row>
    <row r="3" spans="2:9" x14ac:dyDescent="0.3">
      <c r="B3" s="60" t="str">
        <f>'Version Control'!B3</f>
        <v>File Name:</v>
      </c>
      <c r="C3" s="71" t="str">
        <f ca="1">'Version Control'!C3</f>
        <v>Ceiling Fan Light Kit - v1.2.xlsx</v>
      </c>
      <c r="G3" s="9"/>
    </row>
    <row r="4" spans="2:9" ht="18" x14ac:dyDescent="0.35">
      <c r="B4" s="49" t="str">
        <f>'Version Control'!B4</f>
        <v>Tab Name:</v>
      </c>
      <c r="C4" s="42" t="str">
        <f ca="1">MID(CELL("filename",A1), FIND("]", CELL("filename", A1))+ 1, 255)</f>
        <v>Report Sign-Off Block</v>
      </c>
      <c r="E4" s="70" t="s">
        <v>46</v>
      </c>
      <c r="G4" s="9"/>
    </row>
    <row r="5" spans="2:9" x14ac:dyDescent="0.3">
      <c r="B5" s="48" t="str">
        <f>'Version Control'!B5</f>
        <v>Version Number:</v>
      </c>
      <c r="C5" s="82" t="str">
        <f>'Version Control'!C5</f>
        <v>v1.2</v>
      </c>
      <c r="G5" s="9"/>
    </row>
    <row r="6" spans="2:9" x14ac:dyDescent="0.3">
      <c r="B6" s="48" t="str">
        <f>'Version Control'!B6</f>
        <v xml:space="preserve">Latest Revision Date: </v>
      </c>
      <c r="C6" s="43">
        <f>'Version Control'!C6</f>
        <v>43538</v>
      </c>
      <c r="G6" s="9"/>
    </row>
    <row r="7" spans="2:9" ht="17.25" thickBot="1" x14ac:dyDescent="0.35">
      <c r="B7" s="50" t="str">
        <f>'Version Control'!B7</f>
        <v xml:space="preserve">Test Completion Date: </v>
      </c>
      <c r="C7" s="44" t="str">
        <f>'Version Control'!C7</f>
        <v/>
      </c>
      <c r="G7" s="9"/>
    </row>
    <row r="8" spans="2:9" x14ac:dyDescent="0.3">
      <c r="G8" s="9"/>
    </row>
    <row r="9" spans="2:9" ht="17.25" thickBot="1" x14ac:dyDescent="0.35">
      <c r="G9" s="9"/>
      <c r="I9" s="34"/>
    </row>
    <row r="10" spans="2:9" ht="18" thickBot="1" x14ac:dyDescent="0.35">
      <c r="B10" s="310" t="s">
        <v>99</v>
      </c>
      <c r="C10" s="311"/>
      <c r="D10" s="311"/>
      <c r="E10" s="312"/>
      <c r="G10" s="9"/>
    </row>
    <row r="11" spans="2:9" ht="23.25" customHeight="1" x14ac:dyDescent="0.3">
      <c r="B11" s="411" t="s">
        <v>100</v>
      </c>
      <c r="C11" s="412"/>
      <c r="D11" s="412"/>
      <c r="E11" s="413"/>
      <c r="G11" s="9"/>
    </row>
    <row r="12" spans="2:9" ht="33.75" customHeight="1" x14ac:dyDescent="0.3">
      <c r="B12" s="414"/>
      <c r="C12" s="415"/>
      <c r="D12" s="415"/>
      <c r="E12" s="416"/>
      <c r="G12" s="9"/>
    </row>
    <row r="13" spans="2:9" ht="17.25" x14ac:dyDescent="0.35">
      <c r="B13" s="417" t="s">
        <v>23</v>
      </c>
      <c r="C13" s="295"/>
      <c r="D13" s="160" t="s">
        <v>22</v>
      </c>
      <c r="E13" s="114" t="s">
        <v>24</v>
      </c>
      <c r="G13" s="9"/>
    </row>
    <row r="14" spans="2:9" x14ac:dyDescent="0.3">
      <c r="B14" s="409" t="s">
        <v>25</v>
      </c>
      <c r="C14" s="289"/>
      <c r="D14" s="115" t="str">
        <f>'General Info &amp; Test Results'!C16</f>
        <v/>
      </c>
      <c r="E14" s="158" t="s">
        <v>101</v>
      </c>
      <c r="G14" s="9"/>
    </row>
    <row r="15" spans="2:9" x14ac:dyDescent="0.3">
      <c r="B15" s="409" t="s">
        <v>80</v>
      </c>
      <c r="C15" s="289"/>
      <c r="D15" s="116" t="s">
        <v>26</v>
      </c>
      <c r="E15" s="158" t="s">
        <v>101</v>
      </c>
      <c r="G15" s="9"/>
    </row>
    <row r="16" spans="2:9" x14ac:dyDescent="0.3">
      <c r="B16" s="409" t="s">
        <v>102</v>
      </c>
      <c r="C16" s="289"/>
      <c r="D16" s="116" t="s">
        <v>26</v>
      </c>
      <c r="E16" s="158" t="s">
        <v>101</v>
      </c>
      <c r="G16" s="9"/>
    </row>
    <row r="17" spans="1:7" ht="17.25" thickBot="1" x14ac:dyDescent="0.35">
      <c r="B17" s="410" t="s">
        <v>102</v>
      </c>
      <c r="C17" s="292"/>
      <c r="D17" s="117" t="s">
        <v>26</v>
      </c>
      <c r="E17" s="163" t="s">
        <v>101</v>
      </c>
      <c r="G17" s="9"/>
    </row>
    <row r="18" spans="1:7" x14ac:dyDescent="0.3">
      <c r="G18" s="9"/>
    </row>
    <row r="19" spans="1:7" x14ac:dyDescent="0.3">
      <c r="A19" s="9"/>
      <c r="B19" s="9"/>
      <c r="C19" s="9"/>
      <c r="D19" s="9"/>
      <c r="E19" s="9"/>
      <c r="F19" s="9"/>
      <c r="G19" s="9"/>
    </row>
  </sheetData>
  <sheetProtection algorithmName="SHA-512" hashValue="9ttFf6uHgztUvZLV28KnrenQpwFC9hMeHDZAkhoIxK5YiB8U59nHrci8Rg3Qjy8tnxm/8DYjF7dSiLygYAhOSQ==" saltValue="WsqME2iI8DV2EkjR1yeOQg==" spinCount="100000" sheet="1" selectLockedCells="1"/>
  <mergeCells count="7">
    <mergeCell ref="B16:C16"/>
    <mergeCell ref="B17:C17"/>
    <mergeCell ref="B11:E12"/>
    <mergeCell ref="B10:E10"/>
    <mergeCell ref="B13:C13"/>
    <mergeCell ref="B14:C14"/>
    <mergeCell ref="B15:C15"/>
  </mergeCells>
  <hyperlinks>
    <hyperlink ref="E4" location="Instructions!A1" display="Back to Instructions Tab" xr:uid="{00000000-0004-0000-09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22"/>
  <sheetViews>
    <sheetView showGridLines="0" zoomScale="80" zoomScaleNormal="80" workbookViewId="0">
      <selection activeCell="E4" sqref="E4"/>
    </sheetView>
  </sheetViews>
  <sheetFormatPr defaultColWidth="9.140625" defaultRowHeight="16.5" x14ac:dyDescent="0.3"/>
  <cols>
    <col min="1" max="1" width="6.85546875" style="1" customWidth="1"/>
    <col min="2" max="2" width="23.140625" style="1" customWidth="1"/>
    <col min="3" max="3" width="44.42578125" style="1" customWidth="1"/>
    <col min="4" max="4" width="22.85546875" style="1" customWidth="1"/>
    <col min="5" max="5" width="27.85546875" style="1" bestFit="1" customWidth="1"/>
    <col min="6" max="6" width="17.7109375" style="1" bestFit="1" customWidth="1"/>
    <col min="7" max="7" width="9.140625" style="1"/>
    <col min="8" max="8" width="23.7109375" style="1" customWidth="1"/>
    <col min="9" max="9" width="7" style="1" customWidth="1"/>
    <col min="10" max="10" width="3.5703125" style="1" customWidth="1"/>
    <col min="11" max="16384" width="9.140625" style="1"/>
  </cols>
  <sheetData>
    <row r="1" spans="2:10" ht="17.25" thickBot="1" x14ac:dyDescent="0.35">
      <c r="J1" s="9"/>
    </row>
    <row r="2" spans="2:10" ht="18" thickBot="1" x14ac:dyDescent="0.35">
      <c r="B2" s="52" t="s">
        <v>14</v>
      </c>
      <c r="C2" s="53"/>
      <c r="J2" s="9"/>
    </row>
    <row r="3" spans="2:10" x14ac:dyDescent="0.3">
      <c r="B3" s="60" t="str">
        <f>'Version Control'!B3</f>
        <v>File Name:</v>
      </c>
      <c r="C3" s="71" t="str">
        <f ca="1">'Version Control'!C3</f>
        <v>Ceiling Fan Light Kit - v1.2.xlsx</v>
      </c>
      <c r="J3" s="9"/>
    </row>
    <row r="4" spans="2:10" ht="18" x14ac:dyDescent="0.35">
      <c r="B4" s="49" t="str">
        <f>'Version Control'!B4</f>
        <v>Tab Name:</v>
      </c>
      <c r="C4" s="42" t="str">
        <f ca="1">MID(CELL("filename",A1), FIND("]", CELL("filename", A1))+ 1, 255)</f>
        <v>Drop-Downs</v>
      </c>
      <c r="E4" s="70" t="s">
        <v>46</v>
      </c>
      <c r="J4" s="9"/>
    </row>
    <row r="5" spans="2:10" x14ac:dyDescent="0.3">
      <c r="B5" s="48" t="str">
        <f>'Version Control'!B5</f>
        <v>Version Number:</v>
      </c>
      <c r="C5" s="82" t="str">
        <f>'Version Control'!C5</f>
        <v>v1.2</v>
      </c>
      <c r="J5" s="9"/>
    </row>
    <row r="6" spans="2:10" x14ac:dyDescent="0.3">
      <c r="B6" s="48" t="str">
        <f>'Version Control'!B6</f>
        <v xml:space="preserve">Latest Revision Date: </v>
      </c>
      <c r="C6" s="43">
        <f>'Version Control'!C6</f>
        <v>43538</v>
      </c>
      <c r="J6" s="9"/>
    </row>
    <row r="7" spans="2:10" ht="17.25" thickBot="1" x14ac:dyDescent="0.35">
      <c r="B7" s="50" t="str">
        <f>'Version Control'!B7</f>
        <v xml:space="preserve">Test Completion Date: </v>
      </c>
      <c r="C7" s="44" t="str">
        <f>'Version Control'!C7</f>
        <v/>
      </c>
      <c r="J7" s="9"/>
    </row>
    <row r="8" spans="2:10" x14ac:dyDescent="0.3">
      <c r="J8" s="9"/>
    </row>
    <row r="9" spans="2:10" x14ac:dyDescent="0.3">
      <c r="J9" s="9"/>
    </row>
    <row r="10" spans="2:10" x14ac:dyDescent="0.3">
      <c r="B10" s="2" t="s">
        <v>53</v>
      </c>
      <c r="C10" s="2"/>
      <c r="D10" s="2" t="s">
        <v>55</v>
      </c>
      <c r="E10" s="2"/>
      <c r="F10" s="8" t="s">
        <v>44</v>
      </c>
      <c r="H10" s="1" t="s">
        <v>66</v>
      </c>
      <c r="J10" s="9"/>
    </row>
    <row r="11" spans="2:10" x14ac:dyDescent="0.3">
      <c r="B11" s="128" t="s">
        <v>54</v>
      </c>
      <c r="C11" s="2"/>
      <c r="D11" s="128" t="s">
        <v>63</v>
      </c>
      <c r="E11" s="2"/>
      <c r="F11" s="128" t="s">
        <v>41</v>
      </c>
      <c r="H11" s="128" t="s">
        <v>67</v>
      </c>
      <c r="J11" s="9"/>
    </row>
    <row r="12" spans="2:10" x14ac:dyDescent="0.3">
      <c r="B12" s="35" t="s">
        <v>125</v>
      </c>
      <c r="C12" s="2"/>
      <c r="D12" s="129" t="s">
        <v>64</v>
      </c>
      <c r="E12" s="2"/>
      <c r="F12" s="129" t="s">
        <v>42</v>
      </c>
      <c r="H12" s="35" t="s">
        <v>68</v>
      </c>
      <c r="J12" s="9"/>
    </row>
    <row r="13" spans="2:10" x14ac:dyDescent="0.3">
      <c r="C13" s="2"/>
      <c r="D13" s="129" t="s">
        <v>165</v>
      </c>
      <c r="E13" s="2"/>
      <c r="F13" s="35" t="s">
        <v>43</v>
      </c>
      <c r="J13" s="9"/>
    </row>
    <row r="14" spans="2:10" x14ac:dyDescent="0.3">
      <c r="C14" s="2"/>
      <c r="D14" s="35" t="s">
        <v>56</v>
      </c>
      <c r="E14" s="2"/>
      <c r="F14" s="2"/>
      <c r="J14" s="9"/>
    </row>
    <row r="15" spans="2:10" x14ac:dyDescent="0.3">
      <c r="B15" s="2"/>
      <c r="C15" s="2"/>
      <c r="D15" s="2"/>
      <c r="E15" s="2"/>
      <c r="J15" s="9"/>
    </row>
    <row r="16" spans="2:10" x14ac:dyDescent="0.3">
      <c r="B16" s="1" t="s">
        <v>57</v>
      </c>
      <c r="D16" s="1" t="s">
        <v>61</v>
      </c>
      <c r="F16" s="1" t="s">
        <v>107</v>
      </c>
      <c r="J16" s="9"/>
    </row>
    <row r="17" spans="1:10" x14ac:dyDescent="0.3">
      <c r="B17" s="128" t="s">
        <v>58</v>
      </c>
      <c r="D17" s="128" t="s">
        <v>62</v>
      </c>
      <c r="F17" s="128" t="s">
        <v>41</v>
      </c>
      <c r="J17" s="9"/>
    </row>
    <row r="18" spans="1:10" x14ac:dyDescent="0.3">
      <c r="B18" s="129" t="s">
        <v>59</v>
      </c>
      <c r="D18" s="35" t="s">
        <v>61</v>
      </c>
      <c r="F18" s="35" t="s">
        <v>42</v>
      </c>
      <c r="J18" s="9"/>
    </row>
    <row r="19" spans="1:10" x14ac:dyDescent="0.3">
      <c r="B19" s="129" t="s">
        <v>60</v>
      </c>
      <c r="J19" s="9"/>
    </row>
    <row r="20" spans="1:10" x14ac:dyDescent="0.3">
      <c r="B20" s="35" t="s">
        <v>69</v>
      </c>
      <c r="J20" s="9"/>
    </row>
    <row r="21" spans="1:10" x14ac:dyDescent="0.3">
      <c r="J21" s="9"/>
    </row>
    <row r="22" spans="1:10" x14ac:dyDescent="0.3">
      <c r="A22" s="9"/>
      <c r="B22" s="9"/>
      <c r="C22" s="9"/>
      <c r="D22" s="9"/>
      <c r="E22" s="9"/>
      <c r="F22" s="9"/>
      <c r="G22" s="9"/>
      <c r="H22" s="9"/>
      <c r="I22" s="9"/>
      <c r="J22" s="9"/>
    </row>
  </sheetData>
  <sheetProtection algorithmName="SHA-512" hashValue="GjvqGUT9hrlkoEW1ZSK3DaIzoxDGbB+9+7ySvB8cT7CmVZPMTTB7YJIVlqNhbUkLskN4t1Wj+/pU6+6ssvdwlg==" saltValue="kz+S075nD7Wn6TXuEWC6XQ==" spinCount="100000" sheet="1" selectLockedCells="1"/>
  <hyperlinks>
    <hyperlink ref="E4" location="Instructions!A1" display="Back to Instructions Tab" xr:uid="{00000000-0004-0000-0A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28161F-17BD-4982-A0E0-C8B97BB1C76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a504290-48b0-421f-a269-8aa9478176e6"/>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85FA73E-8C27-435D-8870-1953BF04BB8B}">
  <ds:schemaRefs>
    <ds:schemaRef ds:uri="http://schemas.microsoft.com/sharepoint/v3/contenttype/forms"/>
  </ds:schemaRefs>
</ds:datastoreItem>
</file>

<file path=customXml/itemProps3.xml><?xml version="1.0" encoding="utf-8"?>
<ds:datastoreItem xmlns:ds="http://schemas.openxmlformats.org/officeDocument/2006/customXml" ds:itemID="{BAE7ADF9-3F0F-42C3-8A00-F5E203132A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Instructions</vt:lpstr>
      <vt:lpstr>General Info &amp; Test Results</vt:lpstr>
      <vt:lpstr>Description of Test Units</vt:lpstr>
      <vt:lpstr>Setup &amp; Instrumentation</vt:lpstr>
      <vt:lpstr>Photos</vt:lpstr>
      <vt:lpstr>Active Mode Tests</vt:lpstr>
      <vt:lpstr>Rapid Cycle Stress Test</vt:lpstr>
      <vt:lpstr>Report Sign-Off Block</vt:lpstr>
      <vt:lpstr>Drop-Downs</vt:lpstr>
      <vt:lpstr>Version Control</vt:lpstr>
      <vt:lpstr>Covered</vt:lpstr>
      <vt:lpstr>DD_Photos_Y_N</vt:lpstr>
      <vt:lpstr>DD_Position</vt:lpstr>
      <vt:lpstr>Failure</vt:lpstr>
      <vt:lpstr>Pass_Fail</vt:lpstr>
      <vt:lpstr>Photometric</vt:lpstr>
      <vt:lpstr>Position</vt:lpstr>
      <vt:lpstr>Y_N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Mark Carlisle</dc:creator>
  <cp:lastModifiedBy>Alexander Hammer</cp:lastModifiedBy>
  <dcterms:created xsi:type="dcterms:W3CDTF">2013-02-19T16:37:42Z</dcterms:created>
  <dcterms:modified xsi:type="dcterms:W3CDTF">2019-03-14T17:50:57Z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