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mcarlisle\Desktop\"/>
    </mc:Choice>
  </mc:AlternateContent>
  <xr:revisionPtr revIDLastSave="0" documentId="10_ncr:100000_{FB153FB5-B048-4362-B4FB-7DE55F96799D}" xr6:coauthVersionLast="31" xr6:coauthVersionMax="31" xr10:uidLastSave="{00000000-0000-0000-0000-000000000000}"/>
  <workbookProtection workbookPassword="CAA8" lockStructure="1"/>
  <bookViews>
    <workbookView xWindow="0" yWindow="0" windowWidth="28800" windowHeight="11475" tabRatio="874" xr2:uid="{00000000-000D-0000-FFFF-FFFF00000000}"/>
  </bookViews>
  <sheets>
    <sheet name="Instructions" sheetId="1" r:id="rId1"/>
    <sheet name="General Info &amp; Test Results" sheetId="2" r:id="rId2"/>
    <sheet name="Description of Test Units" sheetId="5" r:id="rId3"/>
    <sheet name="Setup &amp; Instrumentation" sheetId="6" r:id="rId4"/>
    <sheet name="Sprayhead Results " sheetId="10" r:id="rId5"/>
    <sheet name="Non-Sprayhead Results" sheetId="7" r:id="rId6"/>
    <sheet name="Photos" sheetId="8" r:id="rId7"/>
    <sheet name="Report Sign-Off Block" sheetId="3" r:id="rId8"/>
    <sheet name="Drop-Downs" sheetId="9" r:id="rId9"/>
    <sheet name="Version Control" sheetId="4" r:id="rId10"/>
  </sheets>
  <definedNames>
    <definedName name="Actuation">'Description of Test Units'!$H$13</definedName>
    <definedName name="Brand">'General Info &amp; Test Results'!$C$22</definedName>
    <definedName name="Control">'Description of Test Units'!$E$13</definedName>
    <definedName name="DD_Actuation">'Drop-Downs'!$L$12:$L$13</definedName>
    <definedName name="DD_Control">'Drop-Downs'!$D$12:$D$13</definedName>
    <definedName name="DD_NumOrifices">'Drop-Downs'!$J$12:$J$20</definedName>
    <definedName name="DD_Sprayhead">'Drop-Downs'!$H$12:$H$13</definedName>
    <definedName name="FluidMeter">'Setup &amp; Instrumentation'!$D$38</definedName>
    <definedName name="LavRimSpace">'Description of Test Units'!$I$13</definedName>
    <definedName name="Mfgr">'General Info &amp; Test Results'!$C$21</definedName>
    <definedName name="MfgrModName">'General Info &amp; Test Results'!$C$23</definedName>
    <definedName name="MfgrModNo">'General Info &amp; Test Results'!$C$24</definedName>
    <definedName name="Min_Cycle">'Drop-Downs'!$F$12:$F$13</definedName>
    <definedName name="NonSprayheadUnits">'Non-Sprayhead Results'!$F$30</definedName>
    <definedName name="NumOrifices">'Description of Test Units'!$G$13</definedName>
    <definedName name="Q_man_max">2.2</definedName>
    <definedName name="Q_meter_max">0.25</definedName>
    <definedName name="SerNo">'General Info &amp; Test Results'!$C$20</definedName>
    <definedName name="Sprayhead">'Description of Test Units'!$F$13</definedName>
    <definedName name="SprayheadUnits">'Sprayhead Results '!$G$30</definedName>
    <definedName name="Y_N">'Drop-Downs'!$B$12:$B$14</definedName>
    <definedName name="Y_N_other">'Drop-Downs'!$B$17:$B$20</definedName>
  </definedNames>
  <calcPr calcId="179017"/>
</workbook>
</file>

<file path=xl/calcChain.xml><?xml version="1.0" encoding="utf-8"?>
<calcChain xmlns="http://schemas.openxmlformats.org/spreadsheetml/2006/main">
  <c r="F31" i="7" l="1"/>
  <c r="G40" i="10"/>
  <c r="G39" i="10"/>
  <c r="G38" i="10"/>
  <c r="G37" i="10"/>
  <c r="G36" i="10"/>
  <c r="G35" i="10"/>
  <c r="G34" i="10"/>
  <c r="G33" i="10"/>
  <c r="G32" i="10"/>
  <c r="G31" i="10"/>
  <c r="H27" i="2" l="1"/>
  <c r="E30" i="7"/>
  <c r="H24" i="2"/>
  <c r="H23" i="2"/>
  <c r="H22" i="2"/>
  <c r="H21" i="2"/>
  <c r="H20" i="2"/>
  <c r="H19" i="2"/>
  <c r="H18" i="2"/>
  <c r="H17" i="2"/>
  <c r="H16" i="2"/>
  <c r="H15" i="2"/>
  <c r="F30" i="10"/>
  <c r="E27" i="2" l="1"/>
  <c r="F27" i="2"/>
  <c r="G27" i="2"/>
  <c r="F13" i="2" l="1"/>
  <c r="J13" i="5" l="1"/>
  <c r="B7" i="1" l="1"/>
  <c r="C6" i="1"/>
  <c r="B6" i="1"/>
  <c r="B5" i="1"/>
  <c r="B4" i="1"/>
  <c r="C3" i="1"/>
  <c r="B3" i="1"/>
  <c r="B8" i="2"/>
  <c r="B7" i="2"/>
  <c r="C6" i="2"/>
  <c r="B6" i="2"/>
  <c r="B5" i="2"/>
  <c r="B4" i="2"/>
  <c r="C3" i="2"/>
  <c r="B3" i="2"/>
  <c r="B8" i="5"/>
  <c r="B7" i="5"/>
  <c r="C6" i="5"/>
  <c r="B6" i="5"/>
  <c r="B5" i="5"/>
  <c r="B4" i="5"/>
  <c r="C3" i="5"/>
  <c r="B3" i="5"/>
  <c r="B8" i="6"/>
  <c r="B7" i="6"/>
  <c r="C6" i="6"/>
  <c r="B6" i="6"/>
  <c r="B5" i="6"/>
  <c r="B4" i="6"/>
  <c r="C3" i="6"/>
  <c r="B3" i="6"/>
  <c r="B8" i="8"/>
  <c r="B7" i="8"/>
  <c r="C6" i="8"/>
  <c r="B6" i="8"/>
  <c r="B5" i="8"/>
  <c r="B4" i="8"/>
  <c r="C3" i="8"/>
  <c r="B3" i="8"/>
  <c r="B8" i="10"/>
  <c r="B7" i="10"/>
  <c r="C6" i="10"/>
  <c r="B6" i="10"/>
  <c r="B5" i="10"/>
  <c r="B4" i="10"/>
  <c r="C3" i="10"/>
  <c r="B3" i="10"/>
  <c r="B8" i="7"/>
  <c r="B7" i="7"/>
  <c r="C6" i="7"/>
  <c r="B6" i="7"/>
  <c r="B5" i="7"/>
  <c r="B4" i="7"/>
  <c r="C3" i="7"/>
  <c r="B3" i="7"/>
  <c r="B8" i="3"/>
  <c r="B7" i="3"/>
  <c r="C6" i="3"/>
  <c r="B6" i="3"/>
  <c r="B5" i="3"/>
  <c r="B4" i="3"/>
  <c r="C3" i="3"/>
  <c r="B3" i="3"/>
  <c r="C6" i="9"/>
  <c r="C3" i="9"/>
  <c r="B8" i="9"/>
  <c r="B7" i="9"/>
  <c r="C8" i="4"/>
  <c r="C8" i="5" s="1"/>
  <c r="C7" i="4"/>
  <c r="C7" i="9" s="1"/>
  <c r="C6" i="4"/>
  <c r="C5" i="4"/>
  <c r="C5" i="9" s="1"/>
  <c r="C4" i="4"/>
  <c r="C4" i="3" s="1"/>
  <c r="C8" i="3" l="1"/>
  <c r="C5" i="3"/>
  <c r="C4" i="9"/>
  <c r="C4" i="7"/>
  <c r="C5" i="2"/>
  <c r="C4" i="1"/>
  <c r="C5" i="7"/>
  <c r="C4" i="10"/>
  <c r="C5" i="8"/>
  <c r="C4" i="6"/>
  <c r="C5" i="5"/>
  <c r="C4" i="2"/>
  <c r="C5" i="1"/>
  <c r="C5" i="10"/>
  <c r="C4" i="8"/>
  <c r="C5" i="6"/>
  <c r="C4" i="5"/>
  <c r="C8" i="9"/>
  <c r="C8" i="6"/>
  <c r="C8" i="8"/>
  <c r="C8" i="2"/>
  <c r="C7" i="1"/>
  <c r="C7" i="2"/>
  <c r="C8" i="10"/>
  <c r="C8" i="7"/>
  <c r="C7" i="5"/>
  <c r="C7" i="6"/>
  <c r="C7" i="8"/>
  <c r="C7" i="10"/>
  <c r="C7" i="7"/>
  <c r="C7" i="3"/>
  <c r="B38" i="7" l="1"/>
  <c r="B31" i="7"/>
  <c r="B47" i="10"/>
  <c r="B31" i="10"/>
  <c r="B6" i="9"/>
  <c r="B5" i="9"/>
  <c r="B4" i="9"/>
  <c r="B3" i="9"/>
  <c r="H38" i="2"/>
  <c r="H37" i="2"/>
  <c r="H36" i="2"/>
  <c r="H35" i="2"/>
  <c r="G38" i="2"/>
  <c r="G37" i="2"/>
  <c r="G36" i="2"/>
  <c r="D15" i="3"/>
  <c r="G35" i="2" s="1"/>
  <c r="C31" i="10" l="1"/>
  <c r="B13" i="5"/>
  <c r="C13" i="5"/>
  <c r="D13" i="5"/>
  <c r="F30" i="7"/>
  <c r="H26" i="2" s="1"/>
  <c r="G24" i="2" l="1"/>
  <c r="F24" i="2"/>
  <c r="G23" i="2"/>
  <c r="F23" i="2"/>
  <c r="G22" i="2"/>
  <c r="F22" i="2"/>
  <c r="G21" i="2"/>
  <c r="F21" i="2"/>
  <c r="G20" i="2"/>
  <c r="F20" i="2"/>
  <c r="G19" i="2"/>
  <c r="F19" i="2"/>
  <c r="G18" i="2"/>
  <c r="F18" i="2"/>
  <c r="G17" i="2"/>
  <c r="F17" i="2"/>
  <c r="G16" i="2"/>
  <c r="F16" i="2"/>
  <c r="G15" i="2"/>
  <c r="F15" i="2"/>
  <c r="G30" i="10" l="1"/>
  <c r="H14" i="2" s="1"/>
  <c r="C40" i="10" l="1"/>
  <c r="E24" i="2" s="1"/>
  <c r="C39" i="10"/>
  <c r="E23" i="2" s="1"/>
  <c r="C38" i="10"/>
  <c r="E22" i="2" s="1"/>
  <c r="C37" i="10"/>
  <c r="E21" i="2" s="1"/>
  <c r="C36" i="10"/>
  <c r="E20" i="2" s="1"/>
  <c r="C35" i="10"/>
  <c r="E19" i="2" s="1"/>
  <c r="C34" i="10"/>
  <c r="E18" i="2" s="1"/>
  <c r="C33" i="10"/>
  <c r="E17" i="2" s="1"/>
  <c r="C32" i="10"/>
  <c r="E16" i="2" s="1"/>
  <c r="E14" i="2" l="1"/>
  <c r="F14" i="2"/>
  <c r="G14" i="2"/>
  <c r="F26" i="2"/>
  <c r="G26" i="2"/>
  <c r="E15" i="2"/>
</calcChain>
</file>

<file path=xl/sharedStrings.xml><?xml version="1.0" encoding="utf-8"?>
<sst xmlns="http://schemas.openxmlformats.org/spreadsheetml/2006/main" count="270" uniqueCount="207">
  <si>
    <t>Table of Contents</t>
  </si>
  <si>
    <t>Tab</t>
  </si>
  <si>
    <t>Contents</t>
  </si>
  <si>
    <t>Instructions</t>
  </si>
  <si>
    <t>General Info &amp; Test Results</t>
  </si>
  <si>
    <t>Photos</t>
  </si>
  <si>
    <t>Report Sign-Off Block</t>
  </si>
  <si>
    <t>Version Control</t>
  </si>
  <si>
    <t>Input cell</t>
  </si>
  <si>
    <t>Step 1</t>
  </si>
  <si>
    <t>Step 2</t>
  </si>
  <si>
    <t>Step 3</t>
  </si>
  <si>
    <t>Step 4</t>
  </si>
  <si>
    <t>Step 5</t>
  </si>
  <si>
    <t>Step 6</t>
  </si>
  <si>
    <t>Title Block</t>
  </si>
  <si>
    <t>File Name:</t>
  </si>
  <si>
    <t>Tab Name:</t>
  </si>
  <si>
    <t>Version Number:</t>
  </si>
  <si>
    <t xml:space="preserve">Test Completion Date: </t>
  </si>
  <si>
    <t>Revisions List</t>
  </si>
  <si>
    <t>Version</t>
  </si>
  <si>
    <t>Date</t>
  </si>
  <si>
    <t>Role</t>
  </si>
  <si>
    <t>Entity</t>
  </si>
  <si>
    <t>Test Completion</t>
  </si>
  <si>
    <t>[MM/DD/YYYY]</t>
  </si>
  <si>
    <t>Lab Name:</t>
  </si>
  <si>
    <t>Lab Location:</t>
  </si>
  <si>
    <t>Brand</t>
  </si>
  <si>
    <t>Model Number</t>
  </si>
  <si>
    <t>Instrument Type</t>
  </si>
  <si>
    <t>Sensor Location</t>
  </si>
  <si>
    <t>Accuracy</t>
  </si>
  <si>
    <t>Date of Last Calibration</t>
  </si>
  <si>
    <t>Deadline for Next Calibration</t>
  </si>
  <si>
    <t xml:space="preserve">Equipment Setup:                                   </t>
  </si>
  <si>
    <t>Is the fixture connected to smooth interior pipe or tubing at least 20 inside diameters long?</t>
  </si>
  <si>
    <t>Were the fittings thoroughly flushed before measuring the flow rate?</t>
  </si>
  <si>
    <t>Is a fluid meter used to measure flow rate?</t>
  </si>
  <si>
    <t>Date Test(s) Started:</t>
  </si>
  <si>
    <t>Date Test(s) Finished:</t>
  </si>
  <si>
    <t>Water Temp. (F)</t>
  </si>
  <si>
    <t>Water Pressure (psi)</t>
  </si>
  <si>
    <t>Unit Serial Number</t>
  </si>
  <si>
    <t>[Data 2]</t>
  </si>
  <si>
    <t>[Data 3]</t>
  </si>
  <si>
    <t>Yes</t>
  </si>
  <si>
    <t>No</t>
  </si>
  <si>
    <t>n/a</t>
  </si>
  <si>
    <t>Y_N</t>
  </si>
  <si>
    <t>Description of Test Units</t>
  </si>
  <si>
    <t>Back to Instructions Tab</t>
  </si>
  <si>
    <r>
      <t>Comments:</t>
    </r>
    <r>
      <rPr>
        <sz val="8"/>
        <color theme="1"/>
        <rFont val="Palatino Linotype"/>
        <family val="1"/>
      </rPr>
      <t> </t>
    </r>
  </si>
  <si>
    <r>
      <t>[Data 1]</t>
    </r>
    <r>
      <rPr>
        <sz val="11"/>
        <color theme="1"/>
        <rFont val="Palatino Linotype"/>
        <family val="1"/>
      </rPr>
      <t> </t>
    </r>
  </si>
  <si>
    <r>
      <t>Other Raw Data</t>
    </r>
    <r>
      <rPr>
        <sz val="11"/>
        <color theme="1"/>
        <rFont val="Palatino Linotype"/>
        <family val="1"/>
      </rPr>
      <t> </t>
    </r>
  </si>
  <si>
    <r>
      <t>Test Pressure at the Faucet Inlet</t>
    </r>
    <r>
      <rPr>
        <sz val="11"/>
        <color theme="1"/>
        <rFont val="Palatino Linotype"/>
        <family val="1"/>
      </rPr>
      <t> </t>
    </r>
  </si>
  <si>
    <t>Min_Cycle</t>
  </si>
  <si>
    <t>Per Min</t>
  </si>
  <si>
    <t>Per Cycle</t>
  </si>
  <si>
    <t>Lavatory Rim Space (in)</t>
  </si>
  <si>
    <t>Type of Control</t>
  </si>
  <si>
    <t>Orifice Number</t>
  </si>
  <si>
    <t>Manual</t>
  </si>
  <si>
    <t xml:space="preserve">Type of Faucet </t>
  </si>
  <si>
    <t>Sprayhead</t>
  </si>
  <si>
    <t>Non-sprayhead</t>
  </si>
  <si>
    <t>Notes and Definitions</t>
  </si>
  <si>
    <t xml:space="preserve">Flow Rate Test                              </t>
  </si>
  <si>
    <t>Manual Control</t>
  </si>
  <si>
    <t>Sprayhead Faucet</t>
  </si>
  <si>
    <t>Sprayhead faucets are fixture fittings that are installed in lavatories (known as washfountains or wash sinks) for multiple users. They have multiple orifices that can independently or collectively actuate (by pneumatic hand or foot control, mechanical metering or infrared metering control)</t>
  </si>
  <si>
    <t>Non-sprayhead Faucet</t>
  </si>
  <si>
    <t>A faucet with a single orifice.  Control may be either manual or metered.</t>
  </si>
  <si>
    <t>Orifice</t>
  </si>
  <si>
    <t>An opening through which water flows. Sprayhead faucets have more than one orifice.</t>
  </si>
  <si>
    <t>Collective Actuation</t>
  </si>
  <si>
    <t>Mode of actuation where all orifices in a sprayhead faucet turn off and on in unison.</t>
  </si>
  <si>
    <t>Independent Actuation</t>
  </si>
  <si>
    <t>Mode of actuation where orifices in a sprayhead faucet turn off and on independently.</t>
  </si>
  <si>
    <t>Mode of flow control wherein the flow through each orifice is controlled manually via hand or foot controls.</t>
  </si>
  <si>
    <t>Metered Control</t>
  </si>
  <si>
    <t>Mode of flow control wherein the flow through each orifice is controlled automatically through mechanical metering or infared metering control. Each orifice delivers a pre-set volume of water before gradually shutting itself off.</t>
  </si>
  <si>
    <t xml:space="preserve">Flow Rate Test: Non-Sprayhead Faucet                         </t>
  </si>
  <si>
    <t>[Data 4]</t>
  </si>
  <si>
    <t>[Data 5]</t>
  </si>
  <si>
    <t>Type of Actuation</t>
  </si>
  <si>
    <t>Collective</t>
  </si>
  <si>
    <t>Independent</t>
  </si>
  <si>
    <t>Lavatory Rim Space</t>
  </si>
  <si>
    <t>The length of the lavatory rim in inches. Lavatory rim space is used to determine the maximum allowable flow rate for sprayhead faucets with collective actuation.</t>
  </si>
  <si>
    <t>Step 7</t>
  </si>
  <si>
    <t>STEP:</t>
  </si>
  <si>
    <t>FILL IN INPUT CELLS IN THIS TAB:</t>
  </si>
  <si>
    <t>LEGEND</t>
  </si>
  <si>
    <t>Instructions for completing this Workbook</t>
  </si>
  <si>
    <t>NOT USED</t>
  </si>
  <si>
    <t>Manufacturer:</t>
  </si>
  <si>
    <t>Brand:</t>
  </si>
  <si>
    <t>Manufacturer Model Number:</t>
  </si>
  <si>
    <t>Metered</t>
  </si>
  <si>
    <t>Template Completion</t>
  </si>
  <si>
    <t>Number of Orifices</t>
  </si>
  <si>
    <t xml:space="preserve">As-Received State:                               </t>
  </si>
  <si>
    <t>Examine each sample for any shipping damage to packaging or product, and check for missing parts and/or accessories. 
Describe as-received state below:</t>
  </si>
  <si>
    <r>
      <t>Description of Test Units [see Notes and Definitions below]:</t>
    </r>
    <r>
      <rPr>
        <sz val="11"/>
        <color theme="1"/>
        <rFont val="Palatino Linotype"/>
        <family val="1"/>
      </rPr>
      <t xml:space="preserve"> </t>
    </r>
  </si>
  <si>
    <t>Serial Number or other ID</t>
  </si>
  <si>
    <t>Serial Number or other ID:</t>
  </si>
  <si>
    <t>Setup (This table should include instrumentation, sensors, and all equipment used during testing)</t>
  </si>
  <si>
    <t>Describe the position of all user-operable settings of the faucet during the test. (For example, the position of the faucet handle.)</t>
  </si>
  <si>
    <t>Was flowrate directly measured in gal/min?</t>
  </si>
  <si>
    <r>
      <t>User-Operable Settings</t>
    </r>
    <r>
      <rPr>
        <sz val="11"/>
        <color theme="1"/>
        <rFont val="Palatino Linotype"/>
        <family val="1"/>
      </rPr>
      <t> </t>
    </r>
    <r>
      <rPr>
        <b/>
        <sz val="11"/>
        <color theme="1"/>
        <rFont val="Palatino Linotype"/>
        <family val="1"/>
      </rPr>
      <t>of the Faucet</t>
    </r>
  </si>
  <si>
    <t>User-Operable Settings of the Faucet</t>
  </si>
  <si>
    <t>Test Pressure at the Faucet Inlet </t>
  </si>
  <si>
    <t>If flowrate is not measured directly in gal/min, record all raw data here.</t>
  </si>
  <si>
    <r>
      <t>Additional Comments</t>
    </r>
    <r>
      <rPr>
        <sz val="11"/>
        <color theme="1"/>
        <rFont val="Palatino Linotype"/>
        <family val="1"/>
      </rPr>
      <t> </t>
    </r>
    <r>
      <rPr>
        <b/>
        <sz val="11"/>
        <color theme="1"/>
        <rFont val="Palatino Linotype"/>
        <family val="1"/>
      </rPr>
      <t>and Observations</t>
    </r>
  </si>
  <si>
    <t>6. Assembly (if applicable)</t>
  </si>
  <si>
    <t>1.1_draft1</t>
  </si>
  <si>
    <t>Lab information, product information and test results</t>
  </si>
  <si>
    <t>Instructions and table of contents</t>
  </si>
  <si>
    <t>Description of the attributes of the test units</t>
  </si>
  <si>
    <t>Flowrate test for non-sprayhead faucets</t>
  </si>
  <si>
    <t>Flowrate test for sprayhead faucets</t>
  </si>
  <si>
    <t>Inputs for photographs</t>
  </si>
  <si>
    <t>Report review history</t>
  </si>
  <si>
    <t>Drop-downs used</t>
  </si>
  <si>
    <t>Revision history</t>
  </si>
  <si>
    <t>Provided data</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</si>
  <si>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</si>
  <si>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</si>
  <si>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Setup &amp; Instrumentation</t>
  </si>
  <si>
    <t>Instrumentation requirements and space for sensor placement descriptions</t>
  </si>
  <si>
    <t>Drop-Downs</t>
  </si>
  <si>
    <t>Reference Test Procedure</t>
  </si>
  <si>
    <t xml:space="preserve">Lab Information </t>
  </si>
  <si>
    <t>Test Information</t>
  </si>
  <si>
    <t>Product Information</t>
  </si>
  <si>
    <t>Date of Manufacture (if available):</t>
  </si>
  <si>
    <t>Test Results</t>
  </si>
  <si>
    <r>
      <rPr>
        <b/>
        <i/>
        <sz val="11"/>
        <color rgb="FFFF0000"/>
        <rFont val="Palatino Linotype"/>
        <family val="1"/>
      </rPr>
      <t>NOTE: This is only a copy</t>
    </r>
    <r>
      <rPr>
        <i/>
        <sz val="11"/>
        <color rgb="FFFF0000"/>
        <rFont val="Palatino Linotype"/>
        <family val="1"/>
      </rPr>
      <t>; sign off is done in the Report Sign-Off Block tab</t>
    </r>
  </si>
  <si>
    <t xml:space="preserve">Test Report Sign-Off Block </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</si>
  <si>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</si>
  <si>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</si>
  <si>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</si>
  <si>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</si>
  <si>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DD_Control</t>
  </si>
  <si>
    <t>DD_Sprayhead</t>
  </si>
  <si>
    <t xml:space="preserve">DD_NumOrifices </t>
  </si>
  <si>
    <t>DD_Actuation</t>
  </si>
  <si>
    <t>Model #</t>
  </si>
  <si>
    <t>1. Nameplate showing model number and serial number (if applicable)</t>
  </si>
  <si>
    <t>3. Packaging Before It is Opened</t>
  </si>
  <si>
    <t>4. Package Contents Once Box is Opened</t>
  </si>
  <si>
    <t>5. All of the Pieces Laid Out</t>
  </si>
  <si>
    <t>7. Unit in Test Stand</t>
  </si>
  <si>
    <t>1.1_draft2</t>
  </si>
  <si>
    <t>Tabs</t>
  </si>
  <si>
    <t>Tabs with input cells</t>
  </si>
  <si>
    <t>Cells</t>
  </si>
  <si>
    <t>Auto-populated cell</t>
  </si>
  <si>
    <t xml:space="preserve">Date Product Received: </t>
  </si>
  <si>
    <t>Condition as Received:</t>
  </si>
  <si>
    <t>Test Report Template Name:</t>
  </si>
  <si>
    <t xml:space="preserve">Latest Template Revision: </t>
  </si>
  <si>
    <t xml:space="preserve">Faucet  </t>
  </si>
  <si>
    <t>Component Lavatories</t>
  </si>
  <si>
    <t>1.1_draft 3</t>
  </si>
  <si>
    <t>Faucet Type:</t>
  </si>
  <si>
    <t>Faucet Type</t>
  </si>
  <si>
    <t>2. FTC EnergyGuide label (if present) and closeup of any other label or documentation that indicates the product's water consumption</t>
  </si>
  <si>
    <t>If time-resolved data is not available, provide an indication of whether the specified supply pressures (60 psig) are maintained throughout the test, and a description of any periods when the pressure is out of range.</t>
  </si>
  <si>
    <t>If time-resolved data is not available, provide an indication of whether the specified supply pressures (60psig) are maintained throughout the test, and a description of any periods when the pressure is out of range.</t>
  </si>
  <si>
    <t>1.1_draft4</t>
  </si>
  <si>
    <t>Sprayhead Results</t>
  </si>
  <si>
    <t>Non-Sprayhead Results</t>
  </si>
  <si>
    <t>Sprayhead Resuls (if applicable)</t>
  </si>
  <si>
    <t>Non-Sprayhead Results (if applicable)</t>
  </si>
  <si>
    <t>1.1_draft5</t>
  </si>
  <si>
    <t>Measurements</t>
  </si>
  <si>
    <t>Rounded per reference test procedure</t>
  </si>
  <si>
    <t xml:space="preserve">Please fill in the faucet information in the appropriate table below for a Sprayhead Faucet. Measurements shall be recorded at the resolution of the test instruments. </t>
  </si>
  <si>
    <t xml:space="preserve">Please fill in the faucet information in the appropriate tables below for a Non-Sprayhead faucet. Measurements shall be recorded at the resolution of the test instruments. </t>
  </si>
  <si>
    <t>Manufacturer Model Name:</t>
  </si>
  <si>
    <t>1.2_draft1</t>
  </si>
  <si>
    <t>8. Close-up, Side View</t>
  </si>
  <si>
    <t>9. Close-up, Top View</t>
  </si>
  <si>
    <t>11. Additional photos (if necessary)</t>
  </si>
  <si>
    <t>1.2_draft2</t>
  </si>
  <si>
    <t>Comments</t>
  </si>
  <si>
    <t>Y_N_other</t>
  </si>
  <si>
    <t>Standard accessories were pre-installed</t>
  </si>
  <si>
    <t>Were all standard accessories (for example, flow restrictors, aerators, etc.) installed prior to testing?</t>
  </si>
  <si>
    <t>For any standard accessories that were either installed or pre-installed , decribe them and place any photos in the corresponding box on the 'Photos' tab.</t>
  </si>
  <si>
    <t>1.2_draft3</t>
  </si>
  <si>
    <t xml:space="preserve">Standard Accessories Installed/Pre-installed:                            </t>
  </si>
  <si>
    <t>10. Standard Accessories Installed/Pre-Installed in Sample</t>
  </si>
  <si>
    <t>1.2_draft4</t>
  </si>
  <si>
    <t>1.2_draft5</t>
  </si>
  <si>
    <t>v2.0</t>
  </si>
  <si>
    <t>10 CFR 430 Subpart B Appendix S: Uniform Test Method for Measuring the Water Consumption of Faucets and Showerheads</t>
  </si>
  <si>
    <t>v2.1</t>
  </si>
  <si>
    <t>Are the upstream pressure tap(s) and downstream pressure tap (if required) located as shown in Fig. 3 of ASME A112.18.1-2012?</t>
  </si>
  <si>
    <t>Does the pressure tap size and configuration conform with ASME PTC 19.2 or ANSI/ISA-75.02?</t>
  </si>
  <si>
    <t>If a fluid meter is used, is the installation in accordance with ASME PTC 19.5?</t>
  </si>
  <si>
    <t>Is the time/volume method being used?</t>
  </si>
  <si>
    <t>If the time/volume method is being used, is the container of a sufficient size to hold the collected water for at least 1 minute?</t>
  </si>
  <si>
    <t>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</si>
</sst>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1" x14ac:knownFonts="1">
    <font>
      <sz val="11"/>
      <color theme="1"/>
      <name val="Calibri"/>
      <family val="2"/>
      <scheme val="minor"/>
    </font>
    <font>
      <sz val="11"/>
      <color theme="1"/>
      <name val="Calibri"/>
      <family val="2"/>
      <scheme val="minor"/>
    </font>
    <font>
      <sz val="11"/>
      <color rgb="FF3F3F76"/>
      <name val="Calibri"/>
      <family val="2"/>
      <scheme val="minor"/>
    </font>
    <font>
      <sz val="11"/>
      <color theme="0"/>
      <name val="Calibri"/>
      <family val="2"/>
      <scheme val="minor"/>
    </font>
    <font>
      <b/>
      <sz val="11"/>
      <name val="Palatino Linotype"/>
      <family val="2"/>
    </font>
    <font>
      <u/>
      <sz val="11"/>
      <color theme="10"/>
      <name val="Palatino Linotype"/>
      <family val="2"/>
    </font>
    <font>
      <sz val="11"/>
      <name val="Palatino Linotype"/>
      <family val="1"/>
    </font>
    <font>
      <b/>
      <sz val="11"/>
      <color theme="1"/>
      <name val="Palatino Linotype"/>
      <family val="1"/>
    </font>
    <font>
      <sz val="11"/>
      <color theme="1"/>
      <name val="Palatino Linotype"/>
      <family val="1"/>
    </font>
    <font>
      <sz val="11"/>
      <color theme="1"/>
      <name val="Palatino Linotype"/>
      <family val="2"/>
    </font>
    <font>
      <sz val="11"/>
      <color rgb="FF000000"/>
      <name val="Palatino Linotype"/>
      <family val="1"/>
    </font>
    <font>
      <i/>
      <sz val="11"/>
      <color theme="1"/>
      <name val="Palatino Linotype"/>
      <family val="1"/>
    </font>
    <font>
      <b/>
      <sz val="11"/>
      <name val="Palatino Linotype"/>
      <family val="1"/>
    </font>
    <font>
      <u/>
      <sz val="11"/>
      <color theme="10"/>
      <name val="Palatino Linotype"/>
      <family val="1"/>
    </font>
    <font>
      <sz val="11"/>
      <color theme="0"/>
      <name val="Palatino Linotype"/>
      <family val="1"/>
    </font>
    <font>
      <u/>
      <sz val="11"/>
      <color rgb="FF0000FF"/>
      <name val="Palatino Linotype"/>
      <family val="1"/>
    </font>
    <font>
      <sz val="12"/>
      <color theme="1"/>
      <name val="Palatino Linotype"/>
      <family val="1"/>
    </font>
    <font>
      <i/>
      <sz val="12"/>
      <color theme="1"/>
      <name val="Palatino Linotype"/>
      <family val="1"/>
    </font>
    <font>
      <sz val="8"/>
      <color theme="1"/>
      <name val="Palatino Linotype"/>
      <family val="1"/>
    </font>
    <font>
      <i/>
      <sz val="10"/>
      <color theme="1"/>
      <name val="Palatino Linotype"/>
      <family val="1"/>
    </font>
    <font>
      <b/>
      <sz val="12"/>
      <name val="Palatino Linotype"/>
      <family val="2"/>
    </font>
    <font>
      <b/>
      <sz val="14"/>
      <name val="Palatino Linotype"/>
      <family val="2"/>
    </font>
    <font>
      <sz val="12"/>
      <color theme="0"/>
      <name val="Palatino Linotype"/>
      <family val="1"/>
    </font>
    <font>
      <sz val="14"/>
      <color theme="0"/>
      <name val="Palatino Linotype"/>
      <family val="1"/>
    </font>
    <font>
      <b/>
      <sz val="14"/>
      <color theme="1"/>
      <name val="Palatino Linotype"/>
      <family val="1"/>
    </font>
    <font>
      <i/>
      <sz val="11"/>
      <color rgb="FFFF0000"/>
      <name val="Palatino Linotype"/>
      <family val="1"/>
    </font>
    <font>
      <b/>
      <i/>
      <sz val="11"/>
      <color rgb="FFFF0000"/>
      <name val="Palatino Linotype"/>
      <family val="1"/>
    </font>
    <font>
      <sz val="11"/>
      <name val="Palatino Linotype"/>
      <family val="2"/>
    </font>
    <font>
      <sz val="11"/>
      <color rgb="FF000000"/>
      <name val="Palatino Linotype"/>
      <family val="2"/>
    </font>
    <font>
      <b/>
      <sz val="11"/>
      <color theme="0"/>
      <name val="Palatino Linotype"/>
      <family val="1"/>
    </font>
    <font>
      <b/>
      <sz val="12"/>
      <color theme="1"/>
      <name val="Palatino Linotype"/>
      <family val="1"/>
    </font>
  </fonts>
  <fills count="18">
    <fill>
      <patternFill patternType="none"/>
    </fill>
    <fill>
      <patternFill patternType="gray125"/>
    </fill>
    <fill>
      <patternFill patternType="solid">
        <fgColor rgb="FFFFCC99"/>
      </patternFill>
    </fill>
    <fill>
      <patternFill patternType="solid">
        <fgColor theme="4" tint="0.59999389629810485"/>
        <bgColor indexed="65"/>
      </patternFill>
    </fill>
    <fill>
      <patternFill patternType="solid">
        <fgColor theme="5" tint="0.39997558519241921"/>
        <bgColor indexed="65"/>
      </patternFill>
    </fill>
    <fill>
      <patternFill patternType="solid">
        <fgColor theme="0" tint="-0.24994659260841701"/>
        <bgColor indexed="64"/>
      </patternFill>
    </fill>
    <fill>
      <patternFill patternType="solid">
        <fgColor rgb="FFCCCC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CCFF"/>
        <bgColor indexed="64"/>
      </patternFill>
    </fill>
    <fill>
      <patternFill patternType="solid">
        <fgColor rgb="FF800000"/>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theme="4" tint="0.59996337778862885"/>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auto="1"/>
      </right>
      <top style="thin">
        <color auto="1"/>
      </top>
      <bottom/>
      <diagonal/>
    </border>
    <border>
      <left/>
      <right style="thin">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medium">
        <color indexed="64"/>
      </top>
      <bottom style="thin">
        <color theme="0" tint="-0.24994659260841701"/>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bottom style="thin">
        <color theme="0" tint="-0.24994659260841701"/>
      </bottom>
      <diagonal/>
    </border>
    <border>
      <left/>
      <right style="medium">
        <color indexed="64"/>
      </right>
      <top/>
      <bottom style="thin">
        <color indexed="64"/>
      </bottom>
      <diagonal/>
    </border>
    <border>
      <left style="medium">
        <color indexed="64"/>
      </left>
      <right style="thin">
        <color indexed="64"/>
      </right>
      <top style="medium">
        <color indexed="64"/>
      </top>
      <bottom style="thin">
        <color theme="0" tint="-0.2499465926084170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theme="0" tint="-0.249977111117893"/>
      </right>
      <top style="thin">
        <color indexed="64"/>
      </top>
      <bottom style="thin">
        <color theme="0" tint="-0.249977111117893"/>
      </bottom>
      <diagonal/>
    </border>
    <border>
      <left style="thin">
        <color theme="0" tint="-0.249977111117893"/>
      </left>
      <right style="medium">
        <color indexed="64"/>
      </right>
      <top style="thin">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diagonal/>
    </border>
    <border>
      <left/>
      <right/>
      <top style="thin">
        <color indexed="64"/>
      </top>
      <bottom style="medium">
        <color indexed="64"/>
      </bottom>
      <diagonal/>
    </border>
  </borders>
  <cellStyleXfs count="10">
    <xf numFmtId="0" fontId="0" fillId="0" borderId="0"/>
    <xf numFmtId="0" fontId="2" fillId="2" borderId="1" applyNumberFormat="0" applyAlignment="0" applyProtection="0"/>
    <xf numFmtId="0" fontId="1" fillId="3" borderId="0" applyNumberFormat="0" applyBorder="0" applyAlignment="0" applyProtection="0"/>
    <xf numFmtId="0" fontId="3" fillId="4" borderId="0" applyNumberFormat="0" applyBorder="0" applyAlignment="0" applyProtection="0"/>
    <xf numFmtId="0" fontId="4" fillId="5" borderId="0" applyNumberFormat="0" applyBorder="0" applyProtection="0">
      <alignment horizontal="left" vertical="center"/>
    </xf>
    <xf numFmtId="0" fontId="5" fillId="0" borderId="0" applyNumberFormat="0" applyFill="0" applyBorder="0" applyAlignment="0" applyProtection="0">
      <alignment vertical="top"/>
      <protection locked="0"/>
    </xf>
    <xf numFmtId="0" fontId="9" fillId="0" borderId="0"/>
    <xf numFmtId="0" fontId="7" fillId="0" borderId="14">
      <alignment horizontal="center" vertical="center" wrapText="1"/>
    </xf>
    <xf numFmtId="0" fontId="9" fillId="0" borderId="0"/>
    <xf numFmtId="0" fontId="27" fillId="17" borderId="12" applyNumberFormat="0" applyProtection="0">
      <alignment horizontal="center" vertical="center"/>
    </xf>
  </cellStyleXfs>
  <cellXfs count="394">
    <xf numFmtId="0" fontId="0" fillId="0" borderId="0" xfId="0"/>
    <xf numFmtId="0" fontId="8" fillId="0" borderId="0" xfId="0" applyFont="1" applyProtection="1"/>
    <xf numFmtId="0" fontId="8" fillId="0" borderId="0" xfId="0" applyFont="1" applyBorder="1" applyProtection="1"/>
    <xf numFmtId="14" fontId="8" fillId="0" borderId="0" xfId="0" applyNumberFormat="1" applyFont="1" applyBorder="1" applyAlignment="1" applyProtection="1">
      <alignment horizontal="left"/>
    </xf>
    <xf numFmtId="0" fontId="6" fillId="0" borderId="0" xfId="0" applyFont="1" applyProtection="1"/>
    <xf numFmtId="0" fontId="12" fillId="5" borderId="17" xfId="4" applyFont="1" applyFill="1" applyBorder="1" applyAlignment="1" applyProtection="1">
      <alignment horizontal="left" vertical="center"/>
    </xf>
    <xf numFmtId="0" fontId="12" fillId="5" borderId="16" xfId="4" applyFont="1" applyFill="1" applyBorder="1" applyAlignment="1" applyProtection="1">
      <alignment horizontal="left" vertical="center"/>
    </xf>
    <xf numFmtId="0" fontId="8" fillId="0" borderId="0" xfId="0" applyFont="1" applyAlignment="1" applyProtection="1">
      <alignment horizontal="center" vertical="center" wrapText="1"/>
    </xf>
    <xf numFmtId="0" fontId="18" fillId="0" borderId="0" xfId="0" applyFont="1" applyProtection="1"/>
    <xf numFmtId="0" fontId="7" fillId="0" borderId="0" xfId="0" applyFont="1" applyBorder="1" applyAlignment="1" applyProtection="1">
      <alignment vertical="center"/>
    </xf>
    <xf numFmtId="0" fontId="8" fillId="0" borderId="0" xfId="0" applyFont="1" applyFill="1" applyBorder="1" applyProtection="1"/>
    <xf numFmtId="0" fontId="13" fillId="0" borderId="0" xfId="5" applyFont="1" applyAlignment="1" applyProtection="1">
      <protection locked="0"/>
    </xf>
    <xf numFmtId="0" fontId="8" fillId="0" borderId="0" xfId="8" applyFont="1" applyBorder="1" applyAlignment="1">
      <alignment vertical="center" wrapText="1"/>
    </xf>
    <xf numFmtId="0" fontId="6" fillId="0" borderId="0" xfId="0" applyFont="1" applyBorder="1" applyAlignment="1">
      <alignment vertical="center"/>
    </xf>
    <xf numFmtId="0" fontId="20" fillId="5" borderId="2" xfId="4" applyFont="1" applyBorder="1" applyAlignment="1">
      <alignment horizontal="left" vertical="center"/>
    </xf>
    <xf numFmtId="0" fontId="4" fillId="5" borderId="3" xfId="4" applyBorder="1" applyAlignment="1">
      <alignment horizontal="left" vertical="center"/>
    </xf>
    <xf numFmtId="0" fontId="4" fillId="11" borderId="4" xfId="4" applyFill="1" applyBorder="1" applyAlignment="1">
      <alignment horizontal="left" vertical="center"/>
    </xf>
    <xf numFmtId="0" fontId="4" fillId="11" borderId="36" xfId="4" applyFill="1" applyBorder="1" applyAlignment="1">
      <alignment horizontal="left" vertical="center"/>
    </xf>
    <xf numFmtId="0" fontId="21" fillId="11" borderId="4" xfId="4" applyFont="1" applyFill="1" applyBorder="1" applyAlignment="1">
      <alignment horizontal="center" vertical="center"/>
    </xf>
    <xf numFmtId="0" fontId="21" fillId="11" borderId="36" xfId="4" applyFont="1" applyFill="1" applyBorder="1" applyAlignment="1">
      <alignment horizontal="center" vertical="center"/>
    </xf>
    <xf numFmtId="0" fontId="8" fillId="13" borderId="0" xfId="0" applyFont="1" applyFill="1" applyProtection="1"/>
    <xf numFmtId="0" fontId="8" fillId="13" borderId="0" xfId="0" applyFont="1" applyFill="1" applyAlignment="1" applyProtection="1">
      <alignment horizontal="center" vertical="center" wrapText="1"/>
    </xf>
    <xf numFmtId="0" fontId="8" fillId="13" borderId="0" xfId="0" applyFont="1" applyFill="1" applyBorder="1" applyProtection="1"/>
    <xf numFmtId="0" fontId="13" fillId="0" borderId="0" xfId="5" applyFont="1" applyFill="1" applyAlignment="1" applyProtection="1">
      <protection locked="0"/>
    </xf>
    <xf numFmtId="0" fontId="22" fillId="10" borderId="12" xfId="0" applyFont="1" applyFill="1" applyBorder="1" applyAlignment="1" applyProtection="1">
      <alignment horizontal="center" vertical="top" wrapText="1"/>
    </xf>
    <xf numFmtId="0" fontId="22" fillId="10" borderId="26" xfId="0" applyFont="1" applyFill="1" applyBorder="1" applyAlignment="1" applyProtection="1">
      <alignment horizontal="center" vertical="top" wrapText="1"/>
    </xf>
    <xf numFmtId="0" fontId="12" fillId="5" borderId="15" xfId="4" applyFont="1" applyFill="1" applyBorder="1" applyAlignment="1" applyProtection="1">
      <alignment horizontal="left" vertical="center"/>
    </xf>
    <xf numFmtId="0" fontId="8" fillId="0" borderId="0" xfId="0" applyFont="1" applyAlignment="1" applyProtection="1">
      <alignment wrapText="1"/>
    </xf>
    <xf numFmtId="0" fontId="8" fillId="13" borderId="0" xfId="0" applyFont="1" applyFill="1" applyAlignment="1" applyProtection="1">
      <alignment wrapText="1"/>
    </xf>
    <xf numFmtId="0" fontId="8" fillId="0" borderId="0" xfId="0" applyFont="1" applyBorder="1" applyAlignment="1" applyProtection="1">
      <alignment wrapText="1"/>
    </xf>
    <xf numFmtId="0" fontId="8" fillId="0" borderId="40" xfId="0" applyFont="1" applyBorder="1" applyAlignment="1" applyProtection="1">
      <alignment vertical="center" wrapText="1"/>
    </xf>
    <xf numFmtId="0" fontId="8" fillId="0" borderId="40" xfId="0" applyFont="1" applyFill="1" applyBorder="1" applyAlignment="1" applyProtection="1">
      <alignment vertical="center" wrapText="1"/>
    </xf>
    <xf numFmtId="0" fontId="6" fillId="0" borderId="40" xfId="0" applyFont="1" applyBorder="1" applyAlignment="1" applyProtection="1">
      <alignment vertical="center" wrapText="1"/>
    </xf>
    <xf numFmtId="0" fontId="6" fillId="9" borderId="23" xfId="1" applyFont="1" applyFill="1" applyBorder="1" applyAlignment="1" applyProtection="1">
      <alignment horizontal="left" vertical="center" wrapText="1"/>
      <protection locked="0"/>
    </xf>
    <xf numFmtId="0" fontId="8" fillId="0" borderId="0" xfId="0" applyFont="1" applyAlignment="1" applyProtection="1">
      <alignment vertical="center"/>
    </xf>
    <xf numFmtId="0" fontId="8" fillId="13" borderId="0" xfId="0" applyFont="1" applyFill="1" applyAlignment="1" applyProtection="1">
      <alignment vertical="center"/>
    </xf>
    <xf numFmtId="0" fontId="13" fillId="0" borderId="0" xfId="5" applyFont="1" applyAlignment="1" applyProtection="1">
      <alignment vertical="center"/>
      <protection locked="0"/>
    </xf>
    <xf numFmtId="0" fontId="18" fillId="0" borderId="0" xfId="0" applyFont="1" applyAlignment="1" applyProtection="1">
      <alignment vertical="center"/>
    </xf>
    <xf numFmtId="0" fontId="8" fillId="0" borderId="5" xfId="0" applyFont="1" applyBorder="1" applyAlignment="1" applyProtection="1">
      <alignment vertical="center"/>
    </xf>
    <xf numFmtId="0" fontId="18" fillId="13" borderId="0" xfId="0" applyFont="1" applyFill="1" applyAlignment="1" applyProtection="1">
      <alignment vertical="center"/>
    </xf>
    <xf numFmtId="0" fontId="7" fillId="0" borderId="25" xfId="0" applyFont="1" applyBorder="1" applyAlignment="1" applyProtection="1">
      <alignment vertical="center" wrapText="1"/>
    </xf>
    <xf numFmtId="0" fontId="16" fillId="9" borderId="12" xfId="0" applyFont="1" applyFill="1" applyBorder="1" applyAlignment="1" applyProtection="1">
      <alignment horizontal="center" vertical="center" wrapText="1"/>
      <protection locked="0"/>
    </xf>
    <xf numFmtId="0" fontId="7" fillId="0" borderId="42"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43" xfId="0" applyFont="1" applyBorder="1" applyAlignment="1" applyProtection="1">
      <alignment vertical="center" wrapText="1"/>
    </xf>
    <xf numFmtId="0" fontId="16" fillId="9" borderId="28" xfId="0" applyFont="1" applyFill="1" applyBorder="1" applyAlignment="1" applyProtection="1">
      <alignment horizontal="center" vertical="center" wrapText="1"/>
      <protection locked="0"/>
    </xf>
    <xf numFmtId="0" fontId="12" fillId="5" borderId="8" xfId="4" applyFont="1" applyBorder="1" applyProtection="1">
      <alignment horizontal="left" vertical="center"/>
    </xf>
    <xf numFmtId="0" fontId="12" fillId="5" borderId="9" xfId="4" applyFont="1" applyBorder="1" applyProtection="1">
      <alignment horizontal="left" vertical="center"/>
    </xf>
    <xf numFmtId="0" fontId="8" fillId="0" borderId="45" xfId="0" applyFont="1" applyBorder="1" applyProtection="1"/>
    <xf numFmtId="0" fontId="8" fillId="0" borderId="45" xfId="0" applyFont="1" applyFill="1" applyBorder="1" applyProtection="1"/>
    <xf numFmtId="0" fontId="6" fillId="0" borderId="45" xfId="0" applyFont="1" applyBorder="1" applyProtection="1"/>
    <xf numFmtId="0" fontId="6" fillId="0" borderId="46" xfId="0" applyFont="1" applyBorder="1" applyProtection="1"/>
    <xf numFmtId="0" fontId="8" fillId="0" borderId="47" xfId="0" applyFont="1" applyBorder="1" applyProtection="1"/>
    <xf numFmtId="0" fontId="8" fillId="0" borderId="47" xfId="0" applyFont="1" applyFill="1" applyBorder="1" applyProtection="1"/>
    <xf numFmtId="0" fontId="6" fillId="0" borderId="47" xfId="0" applyFont="1" applyBorder="1" applyProtection="1"/>
    <xf numFmtId="0" fontId="6" fillId="0" borderId="48" xfId="0" applyFont="1" applyBorder="1" applyProtection="1"/>
    <xf numFmtId="0" fontId="8" fillId="0" borderId="44" xfId="0" applyFont="1" applyBorder="1" applyProtection="1"/>
    <xf numFmtId="0" fontId="7" fillId="0" borderId="15" xfId="0" applyFont="1" applyBorder="1" applyAlignment="1" applyProtection="1">
      <alignment horizontal="center"/>
    </xf>
    <xf numFmtId="14" fontId="6" fillId="9" borderId="11" xfId="1" applyNumberFormat="1" applyFont="1" applyFill="1" applyBorder="1" applyAlignment="1" applyProtection="1">
      <alignment horizontal="center" vertical="center" wrapText="1"/>
      <protection locked="0"/>
    </xf>
    <xf numFmtId="0" fontId="10" fillId="0" borderId="49" xfId="0" applyFont="1" applyBorder="1" applyAlignment="1" applyProtection="1">
      <alignment horizontal="left" wrapText="1"/>
    </xf>
    <xf numFmtId="0" fontId="10" fillId="0" borderId="47" xfId="0" applyFont="1" applyBorder="1" applyAlignment="1" applyProtection="1">
      <alignment horizontal="left"/>
    </xf>
    <xf numFmtId="0" fontId="8" fillId="0" borderId="47" xfId="0" applyNumberFormat="1" applyFont="1" applyBorder="1" applyAlignment="1" applyProtection="1">
      <alignment horizontal="left"/>
    </xf>
    <xf numFmtId="14" fontId="8" fillId="0" borderId="48" xfId="0" applyNumberFormat="1" applyFont="1" applyBorder="1" applyAlignment="1" applyProtection="1">
      <alignment horizontal="left"/>
    </xf>
    <xf numFmtId="0" fontId="8" fillId="0" borderId="45" xfId="0" applyNumberFormat="1" applyFont="1" applyBorder="1" applyProtection="1"/>
    <xf numFmtId="0" fontId="8" fillId="0" borderId="46" xfId="0" applyFont="1" applyBorder="1" applyProtection="1"/>
    <xf numFmtId="0" fontId="12" fillId="5" borderId="15" xfId="4" applyFont="1" applyBorder="1" applyProtection="1">
      <alignment horizontal="left" vertical="center"/>
    </xf>
    <xf numFmtId="0" fontId="8" fillId="0" borderId="45" xfId="0" applyFont="1" applyBorder="1" applyAlignment="1" applyProtection="1">
      <alignment vertical="center"/>
    </xf>
    <xf numFmtId="0" fontId="8" fillId="0" borderId="46" xfId="0" applyFont="1" applyBorder="1" applyAlignment="1" applyProtection="1">
      <alignment vertical="center"/>
    </xf>
    <xf numFmtId="0" fontId="7" fillId="0" borderId="42" xfId="0" applyFont="1" applyFill="1" applyBorder="1" applyAlignment="1" applyProtection="1">
      <alignment horizontal="center"/>
    </xf>
    <xf numFmtId="0" fontId="7" fillId="0" borderId="41" xfId="0" applyFont="1" applyFill="1" applyBorder="1" applyAlignment="1" applyProtection="1">
      <alignment horizontal="center"/>
    </xf>
    <xf numFmtId="0" fontId="7" fillId="0" borderId="41" xfId="0" applyFont="1" applyBorder="1" applyAlignment="1" applyProtection="1">
      <alignment horizontal="center"/>
    </xf>
    <xf numFmtId="0" fontId="7" fillId="0" borderId="37" xfId="0" applyFont="1" applyFill="1" applyBorder="1" applyAlignment="1" applyProtection="1">
      <alignment horizontal="center"/>
    </xf>
    <xf numFmtId="0" fontId="12" fillId="5" borderId="17" xfId="4" applyFont="1" applyBorder="1" applyProtection="1">
      <alignment horizontal="left" vertical="center"/>
    </xf>
    <xf numFmtId="0" fontId="12" fillId="5" borderId="16" xfId="4" applyFont="1" applyBorder="1" applyProtection="1">
      <alignment horizontal="left" vertical="center"/>
    </xf>
    <xf numFmtId="0" fontId="16" fillId="9" borderId="20" xfId="0" applyFont="1" applyFill="1" applyBorder="1" applyAlignment="1" applyProtection="1">
      <alignment horizontal="center" vertical="center" wrapText="1"/>
      <protection locked="0"/>
    </xf>
    <xf numFmtId="0" fontId="8" fillId="0" borderId="45" xfId="0" applyNumberFormat="1" applyFont="1" applyBorder="1" applyAlignment="1" applyProtection="1">
      <alignment horizontal="center" wrapText="1"/>
    </xf>
    <xf numFmtId="14" fontId="8" fillId="0" borderId="50" xfId="0" applyNumberFormat="1" applyFont="1" applyBorder="1" applyAlignment="1" applyProtection="1">
      <alignment horizontal="center" wrapText="1"/>
    </xf>
    <xf numFmtId="0" fontId="6" fillId="0" borderId="45" xfId="0" applyNumberFormat="1" applyFont="1" applyBorder="1" applyAlignment="1" applyProtection="1">
      <alignment horizontal="center" wrapText="1"/>
    </xf>
    <xf numFmtId="0" fontId="7" fillId="0" borderId="34" xfId="0" applyFont="1" applyBorder="1" applyAlignment="1" applyProtection="1">
      <alignment horizontal="center"/>
    </xf>
    <xf numFmtId="0" fontId="12" fillId="5" borderId="15" xfId="4" applyFont="1" applyBorder="1" applyAlignment="1" applyProtection="1">
      <alignment horizontal="left" vertical="center" wrapText="1"/>
    </xf>
    <xf numFmtId="0" fontId="12" fillId="5" borderId="16" xfId="4" applyFont="1" applyBorder="1" applyAlignment="1" applyProtection="1">
      <alignment horizontal="left" vertical="center" wrapText="1"/>
    </xf>
    <xf numFmtId="0" fontId="16" fillId="9" borderId="23"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xf>
    <xf numFmtId="0" fontId="8" fillId="0" borderId="51" xfId="0" applyNumberFormat="1" applyFont="1" applyBorder="1" applyAlignment="1" applyProtection="1">
      <alignment horizontal="center" wrapText="1"/>
    </xf>
    <xf numFmtId="14" fontId="8" fillId="0" borderId="52" xfId="0" applyNumberFormat="1" applyFont="1" applyBorder="1" applyAlignment="1" applyProtection="1">
      <alignment horizontal="center" wrapText="1"/>
    </xf>
    <xf numFmtId="0" fontId="8" fillId="0" borderId="46" xfId="0" applyNumberFormat="1" applyFont="1" applyBorder="1" applyAlignment="1" applyProtection="1">
      <alignment horizontal="center" wrapText="1"/>
    </xf>
    <xf numFmtId="14" fontId="8" fillId="0" borderId="53" xfId="0" applyNumberFormat="1" applyFont="1" applyBorder="1" applyAlignment="1" applyProtection="1">
      <alignment horizontal="center" wrapText="1"/>
    </xf>
    <xf numFmtId="165" fontId="6" fillId="0" borderId="45" xfId="0" applyNumberFormat="1" applyFont="1" applyBorder="1" applyAlignment="1" applyProtection="1">
      <alignment horizontal="center" wrapText="1"/>
    </xf>
    <xf numFmtId="0" fontId="7" fillId="0" borderId="42" xfId="0" applyFont="1" applyBorder="1" applyAlignment="1" applyProtection="1">
      <alignment horizontal="center"/>
    </xf>
    <xf numFmtId="0" fontId="7" fillId="0" borderId="37" xfId="0" applyFont="1" applyBorder="1" applyAlignment="1" applyProtection="1">
      <alignment horizontal="center"/>
    </xf>
    <xf numFmtId="0" fontId="6" fillId="9" borderId="39" xfId="1" applyFont="1" applyFill="1" applyBorder="1" applyAlignment="1" applyProtection="1">
      <alignment horizontal="center" vertical="center" wrapText="1"/>
      <protection locked="0"/>
    </xf>
    <xf numFmtId="0" fontId="8" fillId="0" borderId="55" xfId="0" applyFont="1" applyBorder="1" applyAlignment="1" applyProtection="1">
      <alignment wrapText="1"/>
    </xf>
    <xf numFmtId="0" fontId="6" fillId="9" borderId="56" xfId="1" applyFont="1" applyFill="1" applyBorder="1" applyAlignment="1" applyProtection="1">
      <alignment horizontal="center" vertical="center" wrapText="1"/>
      <protection locked="0"/>
    </xf>
    <xf numFmtId="0" fontId="6" fillId="0" borderId="54" xfId="0" applyFont="1" applyBorder="1" applyAlignment="1" applyProtection="1">
      <alignment vertical="center" wrapText="1"/>
    </xf>
    <xf numFmtId="14" fontId="6" fillId="9" borderId="39" xfId="1" applyNumberFormat="1" applyFont="1" applyFill="1" applyBorder="1" applyAlignment="1" applyProtection="1">
      <alignment horizontal="center" vertical="center" wrapText="1"/>
      <protection locked="0"/>
    </xf>
    <xf numFmtId="0" fontId="8" fillId="0" borderId="57" xfId="0" applyFont="1" applyFill="1" applyBorder="1" applyAlignment="1" applyProtection="1">
      <alignment wrapText="1"/>
    </xf>
    <xf numFmtId="0" fontId="6" fillId="9" borderId="20" xfId="1" applyFont="1" applyFill="1" applyBorder="1" applyAlignment="1" applyProtection="1">
      <alignment horizontal="left" vertical="center" wrapText="1"/>
      <protection locked="0"/>
    </xf>
    <xf numFmtId="0" fontId="7" fillId="0" borderId="12"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25" fillId="0" borderId="0" xfId="8" applyFont="1" applyBorder="1" applyAlignment="1">
      <alignment vertical="center"/>
    </xf>
    <xf numFmtId="0" fontId="8" fillId="0" borderId="0" xfId="0" applyFont="1" applyBorder="1" applyAlignment="1">
      <alignment vertical="center"/>
    </xf>
    <xf numFmtId="0" fontId="8" fillId="0" borderId="0" xfId="8" applyFont="1" applyBorder="1" applyAlignment="1">
      <alignment vertical="center"/>
    </xf>
    <xf numFmtId="0" fontId="7" fillId="0" borderId="12" xfId="6" applyFont="1" applyBorder="1" applyAlignment="1" applyProtection="1">
      <alignment horizontal="center"/>
    </xf>
    <xf numFmtId="0" fontId="7" fillId="0" borderId="23" xfId="6" applyFont="1" applyBorder="1" applyAlignment="1" applyProtection="1">
      <alignment horizontal="center"/>
    </xf>
    <xf numFmtId="14" fontId="14" fillId="10" borderId="12" xfId="9" applyNumberFormat="1" applyFont="1" applyFill="1" applyBorder="1" applyProtection="1">
      <alignment horizontal="center" vertical="center"/>
    </xf>
    <xf numFmtId="14" fontId="14" fillId="10" borderId="26" xfId="9" applyNumberFormat="1" applyFont="1" applyFill="1" applyBorder="1" applyProtection="1">
      <alignment horizontal="center" vertical="center"/>
    </xf>
    <xf numFmtId="14" fontId="6" fillId="9" borderId="12" xfId="9" applyNumberFormat="1" applyFont="1" applyFill="1" applyBorder="1" applyProtection="1">
      <alignment horizontal="center" vertical="center"/>
      <protection locked="0"/>
    </xf>
    <xf numFmtId="14" fontId="6" fillId="9" borderId="26" xfId="9" applyNumberFormat="1" applyFont="1" applyFill="1" applyBorder="1" applyProtection="1">
      <alignment horizontal="center" vertical="center"/>
      <protection locked="0"/>
    </xf>
    <xf numFmtId="0" fontId="8" fillId="0" borderId="58" xfId="0" applyFont="1" applyBorder="1" applyProtection="1"/>
    <xf numFmtId="0" fontId="8" fillId="0" borderId="41" xfId="0" applyFont="1" applyBorder="1" applyProtection="1"/>
    <xf numFmtId="0" fontId="8" fillId="0" borderId="35" xfId="0" applyFont="1" applyBorder="1" applyProtection="1"/>
    <xf numFmtId="0" fontId="8" fillId="0" borderId="58" xfId="0" applyFont="1" applyBorder="1" applyAlignment="1" applyProtection="1">
      <alignment horizontal="center"/>
    </xf>
    <xf numFmtId="0" fontId="8" fillId="0" borderId="35" xfId="0" applyFont="1" applyBorder="1" applyAlignment="1" applyProtection="1">
      <alignment horizontal="center"/>
    </xf>
    <xf numFmtId="0" fontId="8" fillId="0" borderId="41" xfId="0" applyFont="1" applyBorder="1" applyAlignment="1" applyProtection="1">
      <alignment horizontal="center"/>
    </xf>
    <xf numFmtId="0" fontId="22" fillId="10" borderId="12" xfId="0" applyFont="1" applyFill="1" applyBorder="1" applyAlignment="1" applyProtection="1">
      <alignment horizontal="center" vertical="center" wrapText="1"/>
    </xf>
    <xf numFmtId="0" fontId="16" fillId="9" borderId="12" xfId="0" applyNumberFormat="1"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12" xfId="0" applyFont="1" applyBorder="1" applyAlignment="1" applyProtection="1">
      <alignment horizontal="center" vertical="top" wrapText="1"/>
      <protection locked="0"/>
    </xf>
    <xf numFmtId="0" fontId="7" fillId="0" borderId="21" xfId="0" applyFont="1" applyBorder="1" applyAlignment="1" applyProtection="1">
      <alignment horizontal="center" vertical="top" wrapText="1"/>
    </xf>
    <xf numFmtId="0" fontId="7" fillId="0" borderId="23" xfId="0" applyFont="1" applyBorder="1" applyAlignment="1" applyProtection="1">
      <alignment horizontal="center" vertical="top" wrapText="1"/>
      <protection locked="0"/>
    </xf>
    <xf numFmtId="0" fontId="7" fillId="0" borderId="12" xfId="0" applyFont="1" applyBorder="1" applyAlignment="1" applyProtection="1">
      <alignment horizontal="center" vertical="center" wrapText="1"/>
      <protection locked="0"/>
    </xf>
    <xf numFmtId="0" fontId="8" fillId="9" borderId="34" xfId="0" applyFont="1" applyFill="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8" fillId="0" borderId="0" xfId="0" applyFont="1" applyFill="1" applyProtection="1"/>
    <xf numFmtId="0" fontId="8" fillId="0" borderId="58" xfId="0" applyFont="1" applyFill="1" applyBorder="1" applyProtection="1"/>
    <xf numFmtId="0" fontId="8" fillId="0" borderId="41" xfId="0" applyFont="1" applyFill="1" applyBorder="1" applyProtection="1"/>
    <xf numFmtId="0" fontId="8" fillId="0" borderId="54" xfId="0" applyFont="1" applyBorder="1" applyAlignment="1" applyProtection="1">
      <alignment horizontal="left" vertical="center" wrapText="1"/>
    </xf>
    <xf numFmtId="0" fontId="6" fillId="9" borderId="23" xfId="9" applyFont="1" applyFill="1" applyBorder="1" applyAlignment="1" applyProtection="1">
      <alignment horizontal="left" vertical="top" wrapText="1"/>
      <protection locked="0"/>
    </xf>
    <xf numFmtId="164" fontId="8" fillId="9" borderId="5" xfId="2" applyNumberFormat="1" applyFont="1" applyFill="1" applyBorder="1" applyAlignment="1" applyProtection="1">
      <alignment horizontal="center" vertical="center"/>
    </xf>
    <xf numFmtId="0" fontId="14" fillId="10" borderId="5" xfId="3" applyFont="1" applyFill="1" applyBorder="1" applyAlignment="1" applyProtection="1">
      <alignment horizontal="center" vertical="center"/>
    </xf>
    <xf numFmtId="0" fontId="6" fillId="0" borderId="5" xfId="8" applyFont="1" applyFill="1" applyBorder="1" applyAlignment="1" applyProtection="1">
      <alignment horizontal="center" vertical="center"/>
    </xf>
    <xf numFmtId="0" fontId="24" fillId="15" borderId="7" xfId="0" applyFont="1" applyFill="1" applyBorder="1" applyAlignment="1" applyProtection="1">
      <alignment horizontal="center" vertical="center"/>
    </xf>
    <xf numFmtId="0" fontId="7" fillId="7" borderId="60" xfId="0" applyFont="1" applyFill="1" applyBorder="1" applyAlignment="1">
      <alignment horizontal="center" vertical="center"/>
    </xf>
    <xf numFmtId="0" fontId="14" fillId="14" borderId="56" xfId="8" applyFont="1" applyFill="1" applyBorder="1" applyAlignment="1" applyProtection="1">
      <alignment horizontal="center" vertical="center"/>
    </xf>
    <xf numFmtId="14" fontId="6" fillId="9" borderId="23" xfId="1" applyNumberFormat="1" applyFont="1" applyFill="1" applyBorder="1" applyAlignment="1" applyProtection="1">
      <alignment horizontal="center" vertical="center" wrapText="1"/>
      <protection locked="0"/>
    </xf>
    <xf numFmtId="0" fontId="9" fillId="0" borderId="44" xfId="8" applyFont="1" applyBorder="1"/>
    <xf numFmtId="0" fontId="28" fillId="0" borderId="49" xfId="8" applyFont="1" applyBorder="1" applyAlignment="1">
      <alignment horizontal="left"/>
    </xf>
    <xf numFmtId="0" fontId="9" fillId="0" borderId="45" xfId="8" applyFont="1" applyBorder="1"/>
    <xf numFmtId="0" fontId="9" fillId="0" borderId="47" xfId="8" applyNumberFormat="1" applyFont="1" applyBorder="1" applyAlignment="1">
      <alignment horizontal="left"/>
    </xf>
    <xf numFmtId="14" fontId="9" fillId="0" borderId="47" xfId="8" applyNumberFormat="1" applyFont="1" applyBorder="1" applyAlignment="1">
      <alignment horizontal="left"/>
    </xf>
    <xf numFmtId="0" fontId="9" fillId="0" borderId="45" xfId="8" applyNumberFormat="1" applyFont="1" applyBorder="1"/>
    <xf numFmtId="0" fontId="28" fillId="0" borderId="47" xfId="8" applyFont="1" applyBorder="1" applyAlignment="1">
      <alignment horizontal="left"/>
    </xf>
    <xf numFmtId="0" fontId="9" fillId="0" borderId="63" xfId="8" applyFont="1" applyBorder="1" applyAlignment="1">
      <alignment horizontal="left" vertical="center"/>
    </xf>
    <xf numFmtId="0" fontId="9" fillId="0" borderId="64" xfId="8" applyNumberFormat="1" applyFont="1" applyBorder="1" applyAlignment="1">
      <alignment horizontal="left" vertical="center" wrapText="1"/>
    </xf>
    <xf numFmtId="0" fontId="9" fillId="0" borderId="46" xfId="8" applyFont="1" applyBorder="1"/>
    <xf numFmtId="14" fontId="9" fillId="0" borderId="48" xfId="8" applyNumberFormat="1" applyFont="1" applyBorder="1" applyAlignment="1">
      <alignment horizontal="left"/>
    </xf>
    <xf numFmtId="0" fontId="13" fillId="0" borderId="0" xfId="5" applyFont="1" applyAlignment="1" applyProtection="1"/>
    <xf numFmtId="14" fontId="10" fillId="0" borderId="47" xfId="0" applyNumberFormat="1" applyFont="1" applyBorder="1" applyAlignment="1" applyProtection="1">
      <alignment horizontal="left"/>
    </xf>
    <xf numFmtId="0" fontId="10" fillId="0" borderId="47" xfId="0" applyFont="1" applyBorder="1" applyAlignment="1" applyProtection="1">
      <alignment horizontal="left" vertical="center" wrapText="1"/>
    </xf>
    <xf numFmtId="0" fontId="13" fillId="0" borderId="0" xfId="5" applyFont="1" applyFill="1" applyAlignment="1" applyProtection="1"/>
    <xf numFmtId="0" fontId="13" fillId="0" borderId="0" xfId="5" applyFont="1" applyAlignment="1" applyProtection="1">
      <alignment vertical="center"/>
    </xf>
    <xf numFmtId="0" fontId="10" fillId="0" borderId="48" xfId="0" applyFont="1" applyBorder="1" applyAlignment="1" applyProtection="1">
      <alignment horizontal="left" vertical="center" wrapText="1"/>
    </xf>
    <xf numFmtId="0" fontId="14" fillId="10" borderId="23" xfId="9" applyNumberFormat="1" applyFont="1" applyFill="1" applyBorder="1" applyAlignment="1" applyProtection="1">
      <alignment horizontal="center" vertical="center" wrapText="1"/>
    </xf>
    <xf numFmtId="0" fontId="14" fillId="10" borderId="28" xfId="9" applyNumberFormat="1" applyFont="1" applyFill="1" applyBorder="1" applyAlignment="1" applyProtection="1">
      <alignment horizontal="center" vertical="center" wrapText="1"/>
    </xf>
    <xf numFmtId="0" fontId="6" fillId="9" borderId="21" xfId="1" applyFont="1" applyFill="1" applyBorder="1" applyAlignment="1" applyProtection="1">
      <alignment horizontal="left" vertical="top"/>
      <protection locked="0"/>
    </xf>
    <xf numFmtId="0" fontId="8" fillId="9" borderId="30" xfId="0" applyFont="1" applyFill="1" applyBorder="1" applyAlignment="1" applyProtection="1">
      <alignment horizontal="left" vertical="top"/>
      <protection locked="0"/>
    </xf>
    <xf numFmtId="0" fontId="6" fillId="9" borderId="12" xfId="1" applyFont="1" applyFill="1" applyBorder="1" applyAlignment="1" applyProtection="1">
      <alignment horizontal="left" vertical="top"/>
      <protection locked="0"/>
    </xf>
    <xf numFmtId="0" fontId="6" fillId="9" borderId="23" xfId="1" applyFont="1" applyFill="1" applyBorder="1" applyAlignment="1" applyProtection="1">
      <alignment horizontal="left" vertical="top"/>
      <protection locked="0"/>
    </xf>
    <xf numFmtId="0" fontId="6" fillId="9" borderId="25" xfId="1" applyFont="1" applyFill="1" applyBorder="1" applyAlignment="1" applyProtection="1">
      <alignment horizontal="left" vertical="top"/>
      <protection locked="0"/>
    </xf>
    <xf numFmtId="0" fontId="8" fillId="9" borderId="31" xfId="0" applyFont="1" applyFill="1" applyBorder="1" applyAlignment="1" applyProtection="1">
      <alignment horizontal="left" vertical="top"/>
      <protection locked="0"/>
    </xf>
    <xf numFmtId="0" fontId="6" fillId="9" borderId="26" xfId="1" applyFont="1" applyFill="1" applyBorder="1" applyAlignment="1" applyProtection="1">
      <alignment horizontal="left" vertical="top"/>
      <protection locked="0"/>
    </xf>
    <xf numFmtId="0" fontId="6" fillId="9" borderId="28" xfId="1" applyFont="1" applyFill="1" applyBorder="1" applyAlignment="1" applyProtection="1">
      <alignment horizontal="left" vertical="top"/>
      <protection locked="0"/>
    </xf>
    <xf numFmtId="0" fontId="8" fillId="0" borderId="0" xfId="0" quotePrefix="1" applyFont="1" applyAlignment="1" applyProtection="1">
      <alignment horizontal="left" vertical="center" wrapText="1"/>
    </xf>
    <xf numFmtId="0" fontId="8" fillId="0" borderId="0" xfId="0" applyFont="1" applyFill="1" applyBorder="1" applyAlignment="1" applyProtection="1">
      <alignment horizontal="center" wrapText="1"/>
    </xf>
    <xf numFmtId="0" fontId="22" fillId="10" borderId="21" xfId="0" applyFont="1" applyFill="1" applyBorder="1" applyAlignment="1" applyProtection="1">
      <alignment horizontal="center" vertical="center" wrapText="1"/>
    </xf>
    <xf numFmtId="0" fontId="7" fillId="0" borderId="23" xfId="0" applyFont="1" applyBorder="1" applyAlignment="1" applyProtection="1">
      <alignment horizontal="center" vertical="center"/>
    </xf>
    <xf numFmtId="0" fontId="12" fillId="5" borderId="15" xfId="4" applyFont="1" applyBorder="1" applyAlignment="1" applyProtection="1">
      <alignment vertical="center" wrapText="1"/>
    </xf>
    <xf numFmtId="0" fontId="12" fillId="5" borderId="17" xfId="4" applyFont="1" applyBorder="1" applyAlignment="1" applyProtection="1">
      <alignment vertical="center" wrapText="1"/>
    </xf>
    <xf numFmtId="0" fontId="12" fillId="5" borderId="16" xfId="4" applyFont="1" applyBorder="1" applyAlignment="1" applyProtection="1">
      <alignment vertical="center" wrapText="1"/>
    </xf>
    <xf numFmtId="0" fontId="7" fillId="0" borderId="17" xfId="0" applyFont="1" applyBorder="1" applyAlignment="1" applyProtection="1">
      <alignment wrapText="1"/>
    </xf>
    <xf numFmtId="0" fontId="7" fillId="0" borderId="16" xfId="0" applyFont="1" applyBorder="1" applyAlignment="1" applyProtection="1">
      <alignment wrapText="1"/>
    </xf>
    <xf numFmtId="0" fontId="8" fillId="0" borderId="0" xfId="0" applyFont="1" applyAlignment="1" applyProtection="1">
      <alignment vertical="top" wrapText="1"/>
    </xf>
    <xf numFmtId="0" fontId="7" fillId="0" borderId="18" xfId="0" applyFont="1" applyBorder="1" applyAlignment="1" applyProtection="1">
      <alignment horizontal="center" wrapText="1"/>
    </xf>
    <xf numFmtId="0" fontId="22" fillId="10" borderId="21" xfId="0" applyFont="1" applyFill="1" applyBorder="1" applyAlignment="1" applyProtection="1">
      <alignment horizontal="center" vertical="top" wrapText="1"/>
    </xf>
    <xf numFmtId="0" fontId="22" fillId="10" borderId="23" xfId="0" applyFont="1" applyFill="1" applyBorder="1" applyAlignment="1" applyProtection="1">
      <alignment horizontal="center" vertical="top" wrapText="1"/>
    </xf>
    <xf numFmtId="0" fontId="22" fillId="10" borderId="25" xfId="0" applyFont="1" applyFill="1" applyBorder="1" applyAlignment="1" applyProtection="1">
      <alignment horizontal="center" vertical="top" wrapText="1"/>
    </xf>
    <xf numFmtId="0" fontId="22" fillId="10" borderId="28" xfId="0" applyFont="1" applyFill="1" applyBorder="1" applyAlignment="1" applyProtection="1">
      <alignment horizontal="center" vertical="top" wrapText="1"/>
    </xf>
    <xf numFmtId="0" fontId="29" fillId="10" borderId="6" xfId="0" applyFont="1" applyFill="1" applyBorder="1" applyAlignment="1" applyProtection="1">
      <alignment vertical="center" wrapText="1"/>
    </xf>
    <xf numFmtId="0" fontId="22" fillId="10" borderId="26" xfId="0" applyNumberFormat="1" applyFont="1" applyFill="1" applyBorder="1" applyAlignment="1" applyProtection="1">
      <alignment horizontal="center" vertical="center" wrapText="1"/>
    </xf>
    <xf numFmtId="0" fontId="22" fillId="10" borderId="28" xfId="0" applyNumberFormat="1" applyFont="1" applyFill="1" applyBorder="1" applyAlignment="1" applyProtection="1">
      <alignment horizontal="center" vertical="center" wrapText="1"/>
    </xf>
    <xf numFmtId="0" fontId="6" fillId="9" borderId="23" xfId="1" applyNumberFormat="1" applyFont="1" applyFill="1" applyBorder="1" applyAlignment="1" applyProtection="1">
      <alignment horizontal="left" vertical="center" wrapText="1"/>
      <protection locked="0"/>
    </xf>
    <xf numFmtId="0" fontId="8" fillId="9" borderId="12" xfId="0" applyFont="1" applyFill="1" applyBorder="1" applyAlignment="1" applyProtection="1">
      <alignment horizontal="center" vertical="center"/>
      <protection locked="0"/>
    </xf>
    <xf numFmtId="0" fontId="8" fillId="9" borderId="26" xfId="0" applyFont="1" applyFill="1" applyBorder="1" applyAlignment="1" applyProtection="1">
      <alignment horizontal="center" vertical="center"/>
      <protection locked="0"/>
    </xf>
    <xf numFmtId="0" fontId="16" fillId="9" borderId="12" xfId="0" applyFont="1" applyFill="1" applyBorder="1" applyAlignment="1" applyProtection="1">
      <alignment horizontal="center" vertical="top"/>
      <protection locked="0"/>
    </xf>
    <xf numFmtId="0" fontId="16" fillId="9" borderId="23" xfId="0" applyFont="1" applyFill="1" applyBorder="1" applyAlignment="1" applyProtection="1">
      <alignment horizontal="center" vertical="top"/>
      <protection locked="0"/>
    </xf>
    <xf numFmtId="0" fontId="16" fillId="9" borderId="26" xfId="0" applyFont="1" applyFill="1" applyBorder="1" applyAlignment="1" applyProtection="1">
      <alignment horizontal="center" vertical="top"/>
      <protection locked="0"/>
    </xf>
    <xf numFmtId="0" fontId="16" fillId="9" borderId="28" xfId="0" applyFont="1" applyFill="1" applyBorder="1" applyAlignment="1" applyProtection="1">
      <alignment horizontal="center" vertical="top"/>
      <protection locked="0"/>
    </xf>
    <xf numFmtId="0" fontId="16" fillId="9" borderId="12" xfId="0" applyFont="1" applyFill="1" applyBorder="1" applyAlignment="1" applyProtection="1">
      <alignment horizontal="center" vertical="center"/>
      <protection locked="0"/>
    </xf>
    <xf numFmtId="0" fontId="16" fillId="9" borderId="23" xfId="0" applyFont="1" applyFill="1" applyBorder="1" applyAlignment="1" applyProtection="1">
      <alignment horizontal="center" vertical="center"/>
      <protection locked="0"/>
    </xf>
    <xf numFmtId="0" fontId="16" fillId="9" borderId="26" xfId="0" applyFont="1" applyFill="1" applyBorder="1" applyAlignment="1" applyProtection="1">
      <alignment horizontal="center" vertical="center"/>
      <protection locked="0"/>
    </xf>
    <xf numFmtId="0" fontId="16" fillId="9" borderId="28" xfId="0" applyFont="1" applyFill="1" applyBorder="1" applyAlignment="1" applyProtection="1">
      <alignment horizontal="center" vertical="center"/>
      <protection locked="0"/>
    </xf>
    <xf numFmtId="0" fontId="6" fillId="9" borderId="28" xfId="1" applyNumberFormat="1" applyFont="1" applyFill="1" applyBorder="1" applyAlignment="1" applyProtection="1">
      <alignment horizontal="center" vertical="center" wrapText="1"/>
      <protection locked="0"/>
    </xf>
    <xf numFmtId="0" fontId="22" fillId="10" borderId="23" xfId="0" applyNumberFormat="1" applyFont="1" applyFill="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2" xfId="0" applyFont="1" applyBorder="1" applyAlignment="1" applyProtection="1">
      <alignment horizontal="center" vertical="center"/>
    </xf>
    <xf numFmtId="0" fontId="7" fillId="0" borderId="23" xfId="0" applyFont="1" applyFill="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14" fillId="10" borderId="23" xfId="0" applyFont="1" applyFill="1" applyBorder="1" applyProtection="1"/>
    <xf numFmtId="0" fontId="14" fillId="10" borderId="28" xfId="0" applyFont="1" applyFill="1" applyBorder="1" applyProtection="1"/>
    <xf numFmtId="0" fontId="22" fillId="10" borderId="25" xfId="0" applyNumberFormat="1" applyFont="1" applyFill="1" applyBorder="1" applyAlignment="1" applyProtection="1">
      <alignment horizontal="center" vertical="center" wrapText="1"/>
    </xf>
    <xf numFmtId="0" fontId="8" fillId="9" borderId="26" xfId="0" applyNumberFormat="1" applyFont="1" applyFill="1" applyBorder="1" applyAlignment="1" applyProtection="1">
      <alignment horizontal="center" vertical="center"/>
      <protection locked="0"/>
    </xf>
    <xf numFmtId="0" fontId="14" fillId="10" borderId="28" xfId="0" applyFont="1" applyFill="1" applyBorder="1" applyAlignment="1" applyProtection="1">
      <alignment horizontal="center" vertical="center" wrapText="1"/>
    </xf>
    <xf numFmtId="0" fontId="4" fillId="11" borderId="8" xfId="4" applyFill="1" applyBorder="1" applyAlignment="1">
      <alignment horizontal="left" vertical="center"/>
    </xf>
    <xf numFmtId="0" fontId="4" fillId="11" borderId="66" xfId="4" applyFill="1" applyBorder="1" applyAlignment="1">
      <alignment horizontal="left" vertical="center"/>
    </xf>
    <xf numFmtId="0" fontId="8" fillId="0" borderId="67" xfId="0" applyFont="1" applyBorder="1" applyProtection="1"/>
    <xf numFmtId="0" fontId="15" fillId="0" borderId="68" xfId="5" applyFont="1" applyFill="1" applyBorder="1" applyAlignment="1" applyProtection="1">
      <protection locked="0"/>
    </xf>
    <xf numFmtId="0" fontId="8" fillId="0" borderId="69" xfId="0" applyFont="1" applyBorder="1" applyProtection="1"/>
    <xf numFmtId="0" fontId="13" fillId="0" borderId="70" xfId="5" applyFont="1" applyFill="1" applyBorder="1" applyAlignment="1" applyProtection="1">
      <protection locked="0"/>
    </xf>
    <xf numFmtId="0" fontId="5" fillId="0" borderId="70" xfId="5" applyBorder="1" applyAlignment="1" applyProtection="1">
      <protection locked="0"/>
    </xf>
    <xf numFmtId="0" fontId="8" fillId="0" borderId="71" xfId="0" applyFont="1" applyBorder="1" applyProtection="1"/>
    <xf numFmtId="0" fontId="15" fillId="0" borderId="72" xfId="5" applyFont="1" applyFill="1" applyBorder="1" applyAlignment="1" applyProtection="1">
      <protection locked="0"/>
    </xf>
    <xf numFmtId="0" fontId="6" fillId="0" borderId="63" xfId="0" applyNumberFormat="1" applyFont="1" applyBorder="1" applyAlignment="1" applyProtection="1">
      <alignment horizontal="center" wrapText="1"/>
    </xf>
    <xf numFmtId="14" fontId="8" fillId="0" borderId="73" xfId="0" applyNumberFormat="1" applyFont="1" applyBorder="1" applyAlignment="1" applyProtection="1">
      <alignment horizontal="center" wrapText="1"/>
    </xf>
    <xf numFmtId="0" fontId="12" fillId="5" borderId="15" xfId="4" applyFont="1" applyFill="1" applyBorder="1" applyAlignment="1" applyProtection="1">
      <alignment horizontal="left" vertical="center"/>
    </xf>
    <xf numFmtId="0" fontId="12" fillId="5" borderId="17" xfId="4" applyFont="1" applyFill="1" applyBorder="1" applyAlignment="1" applyProtection="1">
      <alignment horizontal="left" vertical="center"/>
    </xf>
    <xf numFmtId="0" fontId="12" fillId="5" borderId="16" xfId="4" applyFont="1" applyFill="1" applyBorder="1" applyAlignment="1" applyProtection="1">
      <alignment horizontal="left" vertical="center"/>
    </xf>
    <xf numFmtId="0" fontId="7" fillId="0" borderId="15" xfId="0" applyFont="1" applyBorder="1" applyAlignment="1" applyProtection="1">
      <alignment vertical="center" wrapText="1"/>
    </xf>
    <xf numFmtId="0" fontId="7" fillId="0" borderId="2" xfId="0" applyFont="1" applyBorder="1" applyAlignment="1" applyProtection="1">
      <alignment horizontal="center" vertical="center" wrapText="1"/>
    </xf>
    <xf numFmtId="0" fontId="16" fillId="11" borderId="0" xfId="0" applyFont="1" applyFill="1" applyBorder="1" applyAlignment="1" applyProtection="1">
      <alignment horizontal="left" vertical="top" wrapText="1"/>
    </xf>
    <xf numFmtId="0" fontId="6" fillId="9" borderId="28" xfId="9" applyFont="1" applyFill="1" applyBorder="1" applyAlignment="1" applyProtection="1">
      <alignment horizontal="left" vertical="top" wrapText="1"/>
      <protection locked="0"/>
    </xf>
    <xf numFmtId="0" fontId="12" fillId="5" borderId="15" xfId="4" applyFont="1" applyBorder="1" applyAlignment="1" applyProtection="1">
      <alignment horizontal="left" vertical="center"/>
    </xf>
    <xf numFmtId="0" fontId="12" fillId="5" borderId="16" xfId="4" applyFont="1" applyBorder="1" applyAlignment="1" applyProtection="1">
      <alignment horizontal="left" vertical="center"/>
    </xf>
    <xf numFmtId="0" fontId="12" fillId="5" borderId="15" xfId="4" applyFont="1" applyBorder="1" applyAlignment="1">
      <alignment horizontal="left" vertical="center"/>
    </xf>
    <xf numFmtId="0" fontId="12" fillId="5" borderId="16" xfId="4" applyFont="1" applyBorder="1" applyAlignment="1">
      <alignment horizontal="left" vertical="center"/>
    </xf>
    <xf numFmtId="0" fontId="12" fillId="12" borderId="8" xfId="4" applyFont="1" applyFill="1" applyBorder="1" applyAlignment="1">
      <alignment horizontal="left" vertical="center" wrapText="1"/>
    </xf>
    <xf numFmtId="0" fontId="6" fillId="12" borderId="9" xfId="4" applyFont="1" applyFill="1" applyBorder="1" applyAlignment="1">
      <alignment horizontal="left" vertical="center" wrapText="1"/>
    </xf>
    <xf numFmtId="0" fontId="6" fillId="12" borderId="6" xfId="4" applyFont="1" applyFill="1" applyBorder="1" applyAlignment="1">
      <alignment horizontal="left" vertical="center" wrapText="1"/>
    </xf>
    <xf numFmtId="0" fontId="6" fillId="12" borderId="7" xfId="4" applyFont="1" applyFill="1" applyBorder="1" applyAlignment="1">
      <alignment horizontal="left" vertical="center" wrapText="1"/>
    </xf>
    <xf numFmtId="0" fontId="5" fillId="0" borderId="15" xfId="5" applyBorder="1" applyAlignment="1" applyProtection="1">
      <alignment horizontal="left"/>
      <protection locked="0"/>
    </xf>
    <xf numFmtId="0" fontId="5" fillId="0" borderId="16" xfId="5" applyBorder="1" applyAlignment="1" applyProtection="1">
      <alignment horizontal="left"/>
      <protection locked="0"/>
    </xf>
    <xf numFmtId="0" fontId="6" fillId="12" borderId="8" xfId="4" applyFont="1" applyFill="1" applyBorder="1" applyAlignment="1">
      <alignment horizontal="left" wrapText="1"/>
    </xf>
    <xf numFmtId="0" fontId="6" fillId="12" borderId="9" xfId="4" applyFont="1" applyFill="1" applyBorder="1" applyAlignment="1">
      <alignment horizontal="left" wrapText="1"/>
    </xf>
    <xf numFmtId="0" fontId="6" fillId="12" borderId="4" xfId="4" applyFont="1" applyFill="1" applyBorder="1" applyAlignment="1">
      <alignment horizontal="left" wrapText="1"/>
    </xf>
    <xf numFmtId="0" fontId="6" fillId="12" borderId="5" xfId="4" applyFont="1" applyFill="1" applyBorder="1" applyAlignment="1">
      <alignment horizontal="left" wrapText="1"/>
    </xf>
    <xf numFmtId="0" fontId="6" fillId="12" borderId="6" xfId="4" applyFont="1" applyFill="1" applyBorder="1" applyAlignment="1">
      <alignment horizontal="left" wrapText="1"/>
    </xf>
    <xf numFmtId="0" fontId="6" fillId="12" borderId="7" xfId="4" applyFont="1" applyFill="1" applyBorder="1" applyAlignment="1">
      <alignment horizontal="left" wrapText="1"/>
    </xf>
    <xf numFmtId="0" fontId="7" fillId="7" borderId="15" xfId="0" applyFont="1" applyFill="1" applyBorder="1" applyAlignment="1">
      <alignment horizontal="center"/>
    </xf>
    <xf numFmtId="0" fontId="7" fillId="7" borderId="16" xfId="0" applyFont="1" applyFill="1" applyBorder="1" applyAlignment="1">
      <alignment horizontal="center"/>
    </xf>
    <xf numFmtId="0" fontId="7" fillId="7" borderId="61" xfId="0" applyFont="1" applyFill="1" applyBorder="1" applyAlignment="1">
      <alignment horizontal="center" vertical="center"/>
    </xf>
    <xf numFmtId="0" fontId="7" fillId="7" borderId="62" xfId="0" applyFont="1" applyFill="1" applyBorder="1" applyAlignment="1">
      <alignment horizontal="center" vertical="center"/>
    </xf>
    <xf numFmtId="0" fontId="8" fillId="0" borderId="38" xfId="6" applyFont="1" applyBorder="1" applyAlignment="1" applyProtection="1">
      <alignment horizontal="left"/>
    </xf>
    <xf numFmtId="0" fontId="8" fillId="0" borderId="31" xfId="6" applyFont="1" applyBorder="1" applyAlignment="1" applyProtection="1">
      <alignment horizontal="left"/>
    </xf>
    <xf numFmtId="0" fontId="29" fillId="10" borderId="65" xfId="0" applyFont="1" applyFill="1" applyBorder="1" applyAlignment="1" applyProtection="1">
      <alignment horizontal="center"/>
    </xf>
    <xf numFmtId="0" fontId="29" fillId="10" borderId="3" xfId="0" applyFont="1" applyFill="1" applyBorder="1" applyAlignment="1" applyProtection="1">
      <alignment horizontal="center"/>
    </xf>
    <xf numFmtId="0" fontId="12" fillId="16" borderId="8" xfId="4" applyFont="1" applyFill="1" applyBorder="1" applyAlignment="1" applyProtection="1">
      <alignment horizontal="left" vertical="center" wrapText="1"/>
    </xf>
    <xf numFmtId="0" fontId="12" fillId="16" borderId="29" xfId="4" applyFont="1" applyFill="1" applyBorder="1" applyAlignment="1" applyProtection="1">
      <alignment horizontal="left" vertical="center" wrapText="1"/>
    </xf>
    <xf numFmtId="0" fontId="12" fillId="16" borderId="9" xfId="4" applyFont="1" applyFill="1" applyBorder="1" applyAlignment="1" applyProtection="1">
      <alignment horizontal="left" vertical="center" wrapText="1"/>
    </xf>
    <xf numFmtId="0" fontId="12" fillId="16" borderId="4" xfId="4" applyFont="1" applyFill="1" applyBorder="1" applyAlignment="1" applyProtection="1">
      <alignment horizontal="left" vertical="center" wrapText="1"/>
    </xf>
    <xf numFmtId="0" fontId="12" fillId="16" borderId="0" xfId="4" applyFont="1" applyFill="1" applyBorder="1" applyAlignment="1" applyProtection="1">
      <alignment horizontal="left" vertical="center" wrapText="1"/>
    </xf>
    <xf numFmtId="0" fontId="12" fillId="16" borderId="5" xfId="4" applyFont="1" applyFill="1" applyBorder="1" applyAlignment="1" applyProtection="1">
      <alignment horizontal="left" vertical="center" wrapText="1"/>
    </xf>
    <xf numFmtId="0" fontId="12" fillId="5" borderId="17" xfId="4" applyFont="1" applyBorder="1" applyAlignment="1" applyProtection="1">
      <alignment horizontal="left" vertical="center"/>
    </xf>
    <xf numFmtId="0" fontId="7" fillId="0" borderId="10" xfId="6" applyFont="1" applyBorder="1" applyAlignment="1" applyProtection="1">
      <alignment horizontal="center"/>
    </xf>
    <xf numFmtId="0" fontId="7" fillId="0" borderId="59" xfId="6" applyFont="1" applyBorder="1" applyAlignment="1" applyProtection="1">
      <alignment horizontal="center"/>
    </xf>
    <xf numFmtId="0" fontId="8" fillId="0" borderId="10" xfId="6" applyFont="1" applyBorder="1" applyAlignment="1" applyProtection="1">
      <alignment horizontal="left"/>
    </xf>
    <xf numFmtId="0" fontId="8" fillId="0" borderId="59" xfId="6" applyFont="1" applyBorder="1" applyAlignment="1" applyProtection="1">
      <alignment horizontal="left"/>
    </xf>
    <xf numFmtId="0" fontId="17" fillId="9" borderId="21" xfId="0" applyFont="1" applyFill="1" applyBorder="1" applyAlignment="1" applyProtection="1">
      <alignment horizontal="left" vertical="top" wrapText="1"/>
      <protection locked="0"/>
    </xf>
    <xf numFmtId="0" fontId="17" fillId="9" borderId="12" xfId="0" applyFont="1" applyFill="1" applyBorder="1" applyAlignment="1" applyProtection="1">
      <alignment horizontal="left" vertical="top" wrapText="1"/>
      <protection locked="0"/>
    </xf>
    <xf numFmtId="0" fontId="17" fillId="9" borderId="23" xfId="0" applyFont="1" applyFill="1" applyBorder="1" applyAlignment="1" applyProtection="1">
      <alignment horizontal="left" vertical="top" wrapText="1"/>
      <protection locked="0"/>
    </xf>
    <xf numFmtId="0" fontId="17" fillId="9" borderId="25" xfId="0" applyFont="1" applyFill="1" applyBorder="1" applyAlignment="1" applyProtection="1">
      <alignment horizontal="left" vertical="top" wrapText="1"/>
      <protection locked="0"/>
    </xf>
    <xf numFmtId="0" fontId="17" fillId="9" borderId="26" xfId="0" applyFont="1" applyFill="1" applyBorder="1" applyAlignment="1" applyProtection="1">
      <alignment horizontal="left" vertical="top" wrapText="1"/>
      <protection locked="0"/>
    </xf>
    <xf numFmtId="0" fontId="17" fillId="9" borderId="28" xfId="0" applyFont="1" applyFill="1" applyBorder="1" applyAlignment="1" applyProtection="1">
      <alignment horizontal="left" vertical="top" wrapText="1"/>
      <protection locked="0"/>
    </xf>
    <xf numFmtId="0" fontId="7" fillId="6" borderId="15" xfId="0" applyFont="1" applyFill="1" applyBorder="1" applyAlignment="1" applyProtection="1">
      <alignment horizontal="left" vertical="center" wrapText="1"/>
    </xf>
    <xf numFmtId="0" fontId="7" fillId="6" borderId="17" xfId="0" applyFont="1" applyFill="1" applyBorder="1" applyAlignment="1" applyProtection="1">
      <alignment horizontal="left" vertical="center" wrapText="1"/>
    </xf>
    <xf numFmtId="0" fontId="7" fillId="6" borderId="16" xfId="0" applyFont="1" applyFill="1" applyBorder="1" applyAlignment="1" applyProtection="1">
      <alignment horizontal="left" vertical="center" wrapText="1"/>
    </xf>
    <xf numFmtId="0" fontId="8" fillId="0" borderId="41"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7" fillId="7" borderId="15" xfId="0" applyFont="1" applyFill="1" applyBorder="1" applyAlignment="1" applyProtection="1">
      <alignment horizontal="left" vertical="center"/>
    </xf>
    <xf numFmtId="0" fontId="7" fillId="7" borderId="17" xfId="0" applyFont="1" applyFill="1" applyBorder="1" applyAlignment="1" applyProtection="1">
      <alignment horizontal="left" vertical="center"/>
    </xf>
    <xf numFmtId="0" fontId="7" fillId="7" borderId="16" xfId="0" applyFont="1" applyFill="1" applyBorder="1" applyAlignment="1" applyProtection="1">
      <alignment horizontal="left" vertical="center"/>
    </xf>
    <xf numFmtId="0" fontId="8" fillId="0" borderId="26" xfId="0" applyFont="1" applyBorder="1" applyAlignment="1" applyProtection="1">
      <alignment horizontal="left" vertical="center" wrapText="1"/>
    </xf>
    <xf numFmtId="0" fontId="8" fillId="0" borderId="28" xfId="0" applyFont="1" applyBorder="1" applyAlignment="1" applyProtection="1">
      <alignment horizontal="left" vertical="center" wrapText="1"/>
    </xf>
    <xf numFmtId="0" fontId="16" fillId="9" borderId="15" xfId="0" applyFont="1" applyFill="1" applyBorder="1" applyAlignment="1" applyProtection="1">
      <alignment horizontal="center" vertical="center" wrapText="1"/>
      <protection locked="0"/>
    </xf>
    <xf numFmtId="0" fontId="16" fillId="9" borderId="17" xfId="0" applyFont="1" applyFill="1" applyBorder="1" applyAlignment="1" applyProtection="1">
      <alignment horizontal="center" vertical="center" wrapText="1"/>
      <protection locked="0"/>
    </xf>
    <xf numFmtId="0" fontId="16" fillId="9" borderId="16" xfId="0" applyFont="1" applyFill="1" applyBorder="1" applyAlignment="1" applyProtection="1">
      <alignment horizontal="center" vertical="center" wrapText="1"/>
      <protection locked="0"/>
    </xf>
    <xf numFmtId="0" fontId="17" fillId="8" borderId="15" xfId="0" applyFont="1" applyFill="1" applyBorder="1" applyAlignment="1" applyProtection="1">
      <alignment horizontal="left" vertical="center" wrapText="1"/>
    </xf>
    <xf numFmtId="0" fontId="17" fillId="8" borderId="17" xfId="0" applyFont="1" applyFill="1" applyBorder="1" applyAlignment="1" applyProtection="1">
      <alignment horizontal="left" vertical="center" wrapText="1"/>
    </xf>
    <xf numFmtId="0" fontId="17" fillId="8" borderId="8" xfId="0" applyFont="1" applyFill="1" applyBorder="1" applyAlignment="1" applyProtection="1">
      <alignment horizontal="left" vertical="center" wrapText="1"/>
    </xf>
    <xf numFmtId="0" fontId="17" fillId="8" borderId="29" xfId="0" applyFont="1" applyFill="1" applyBorder="1" applyAlignment="1" applyProtection="1">
      <alignment horizontal="left" vertical="center" wrapText="1"/>
    </xf>
    <xf numFmtId="0" fontId="17" fillId="8" borderId="6" xfId="0" applyFont="1" applyFill="1" applyBorder="1" applyAlignment="1" applyProtection="1">
      <alignment horizontal="left" vertical="center" wrapText="1"/>
    </xf>
    <xf numFmtId="0" fontId="17" fillId="8" borderId="13" xfId="0" applyFont="1" applyFill="1" applyBorder="1" applyAlignment="1" applyProtection="1">
      <alignment horizontal="left" vertical="center" wrapText="1"/>
    </xf>
    <xf numFmtId="0" fontId="30" fillId="11" borderId="2" xfId="0" applyFont="1" applyFill="1" applyBorder="1" applyAlignment="1" applyProtection="1">
      <alignment horizontal="left" vertical="top" wrapText="1"/>
    </xf>
    <xf numFmtId="0" fontId="30" fillId="11" borderId="65" xfId="0" applyFont="1" applyFill="1" applyBorder="1" applyAlignment="1" applyProtection="1">
      <alignment horizontal="left" vertical="top" wrapText="1"/>
    </xf>
    <xf numFmtId="0" fontId="30" fillId="11" borderId="3" xfId="0" applyFont="1" applyFill="1" applyBorder="1" applyAlignment="1" applyProtection="1">
      <alignment horizontal="left" vertical="top" wrapText="1"/>
    </xf>
    <xf numFmtId="0" fontId="16" fillId="9" borderId="38" xfId="0" applyFont="1" applyFill="1" applyBorder="1" applyAlignment="1" applyProtection="1">
      <alignment horizontal="left" vertical="top" wrapText="1"/>
      <protection locked="0"/>
    </xf>
    <xf numFmtId="0" fontId="16" fillId="9" borderId="74" xfId="0" applyFont="1" applyFill="1" applyBorder="1" applyAlignment="1" applyProtection="1">
      <alignment horizontal="left" vertical="top" wrapText="1"/>
      <protection locked="0"/>
    </xf>
    <xf numFmtId="0" fontId="16" fillId="9" borderId="39" xfId="0" applyFont="1" applyFill="1" applyBorder="1" applyAlignment="1" applyProtection="1">
      <alignment horizontal="left" vertical="top" wrapText="1"/>
      <protection locked="0"/>
    </xf>
    <xf numFmtId="0" fontId="17" fillId="8" borderId="42" xfId="0" applyFont="1" applyFill="1" applyBorder="1" applyAlignment="1" applyProtection="1">
      <alignment horizontal="left" vertical="center" wrapText="1"/>
    </xf>
    <xf numFmtId="0" fontId="17" fillId="8" borderId="41" xfId="0" applyFont="1" applyFill="1" applyBorder="1" applyAlignment="1" applyProtection="1">
      <alignment horizontal="left" vertical="center" wrapText="1"/>
    </xf>
    <xf numFmtId="0" fontId="17" fillId="8" borderId="37" xfId="0" applyFont="1" applyFill="1" applyBorder="1" applyAlignment="1" applyProtection="1">
      <alignment horizontal="left" vertical="center" wrapText="1"/>
    </xf>
    <xf numFmtId="0" fontId="16" fillId="9" borderId="21" xfId="0" applyFont="1" applyFill="1" applyBorder="1" applyAlignment="1" applyProtection="1">
      <alignment horizontal="left" vertical="top" wrapText="1"/>
      <protection locked="0"/>
    </xf>
    <xf numFmtId="0" fontId="16" fillId="9" borderId="12" xfId="0" applyFont="1" applyFill="1" applyBorder="1" applyAlignment="1" applyProtection="1">
      <alignment horizontal="left" vertical="top" wrapText="1"/>
      <protection locked="0"/>
    </xf>
    <xf numFmtId="0" fontId="16" fillId="9" borderId="23" xfId="0" applyFont="1" applyFill="1" applyBorder="1" applyAlignment="1" applyProtection="1">
      <alignment horizontal="left" vertical="top" wrapText="1"/>
      <protection locked="0"/>
    </xf>
    <xf numFmtId="0" fontId="16" fillId="9" borderId="25" xfId="0" applyFont="1" applyFill="1" applyBorder="1" applyAlignment="1" applyProtection="1">
      <alignment horizontal="left" vertical="top" wrapText="1"/>
      <protection locked="0"/>
    </xf>
    <xf numFmtId="0" fontId="16" fillId="9" borderId="26" xfId="0" applyFont="1" applyFill="1" applyBorder="1" applyAlignment="1" applyProtection="1">
      <alignment horizontal="left" vertical="top" wrapText="1"/>
      <protection locked="0"/>
    </xf>
    <xf numFmtId="0" fontId="16" fillId="9" borderId="28" xfId="0" applyFont="1" applyFill="1" applyBorder="1" applyAlignment="1" applyProtection="1">
      <alignment horizontal="left" vertical="top" wrapText="1"/>
      <protection locked="0"/>
    </xf>
    <xf numFmtId="0" fontId="16" fillId="0" borderId="21" xfId="0" applyFont="1" applyBorder="1" applyAlignment="1" applyProtection="1">
      <alignment horizontal="left" vertical="top" wrapText="1"/>
    </xf>
    <xf numFmtId="0" fontId="16" fillId="0" borderId="22" xfId="0" applyFont="1" applyBorder="1" applyAlignment="1" applyProtection="1">
      <alignment horizontal="left" vertical="top" wrapText="1"/>
    </xf>
    <xf numFmtId="0" fontId="7" fillId="6" borderId="15" xfId="0" applyFont="1" applyFill="1" applyBorder="1" applyAlignment="1" applyProtection="1">
      <alignment horizontal="left" vertical="top" wrapText="1"/>
    </xf>
    <xf numFmtId="0" fontId="7" fillId="6" borderId="17" xfId="0" applyFont="1" applyFill="1" applyBorder="1" applyAlignment="1" applyProtection="1">
      <alignment horizontal="left" vertical="top" wrapText="1"/>
    </xf>
    <xf numFmtId="0" fontId="7" fillId="6" borderId="16" xfId="0" applyFont="1" applyFill="1" applyBorder="1" applyAlignment="1" applyProtection="1">
      <alignment horizontal="left" vertical="top" wrapText="1"/>
    </xf>
    <xf numFmtId="0" fontId="8" fillId="9" borderId="27" xfId="0" applyFont="1" applyFill="1" applyBorder="1" applyAlignment="1" applyProtection="1">
      <alignment horizontal="left" vertical="top"/>
      <protection locked="0"/>
    </xf>
    <xf numFmtId="0" fontId="8" fillId="9" borderId="31" xfId="0" applyFont="1" applyFill="1" applyBorder="1" applyAlignment="1" applyProtection="1">
      <alignment horizontal="left" vertical="top"/>
      <protection locked="0"/>
    </xf>
    <xf numFmtId="0" fontId="16" fillId="0" borderId="18" xfId="0" applyFont="1" applyBorder="1" applyAlignment="1" applyProtection="1">
      <alignment horizontal="left" vertical="top" wrapText="1"/>
    </xf>
    <xf numFmtId="0" fontId="16" fillId="0" borderId="19" xfId="0" applyFont="1" applyBorder="1" applyAlignment="1" applyProtection="1">
      <alignment horizontal="left" vertical="top" wrapText="1"/>
    </xf>
    <xf numFmtId="0" fontId="8" fillId="9" borderId="24" xfId="0" applyFont="1" applyFill="1" applyBorder="1" applyAlignment="1" applyProtection="1">
      <alignment horizontal="left" vertical="top"/>
      <protection locked="0"/>
    </xf>
    <xf numFmtId="0" fontId="8" fillId="9" borderId="30" xfId="0" applyFont="1" applyFill="1" applyBorder="1" applyAlignment="1" applyProtection="1">
      <alignment horizontal="left" vertical="top"/>
      <protection locked="0"/>
    </xf>
    <xf numFmtId="0" fontId="7" fillId="0" borderId="41" xfId="0" applyFont="1" applyFill="1" applyBorder="1" applyAlignment="1" applyProtection="1">
      <alignment horizontal="center"/>
    </xf>
    <xf numFmtId="0" fontId="16" fillId="0" borderId="25" xfId="0" applyFont="1" applyBorder="1" applyAlignment="1" applyProtection="1">
      <alignment horizontal="left" vertical="top" wrapText="1"/>
    </xf>
    <xf numFmtId="0" fontId="16" fillId="0" borderId="27" xfId="0" applyFont="1" applyBorder="1" applyAlignment="1" applyProtection="1">
      <alignment horizontal="left" vertical="top" wrapText="1"/>
    </xf>
    <xf numFmtId="0" fontId="16" fillId="9" borderId="8" xfId="0" applyFont="1" applyFill="1" applyBorder="1" applyAlignment="1" applyProtection="1">
      <alignment horizontal="left" vertical="top" wrapText="1"/>
      <protection locked="0"/>
    </xf>
    <xf numFmtId="0" fontId="16" fillId="9" borderId="29" xfId="0" applyFont="1" applyFill="1" applyBorder="1" applyAlignment="1" applyProtection="1">
      <alignment horizontal="left" vertical="top" wrapText="1"/>
      <protection locked="0"/>
    </xf>
    <xf numFmtId="0" fontId="16" fillId="9" borderId="9" xfId="0" applyFont="1" applyFill="1" applyBorder="1" applyAlignment="1" applyProtection="1">
      <alignment horizontal="left" vertical="top" wrapText="1"/>
      <protection locked="0"/>
    </xf>
    <xf numFmtId="0" fontId="16" fillId="9" borderId="4" xfId="0" applyFont="1" applyFill="1" applyBorder="1" applyAlignment="1" applyProtection="1">
      <alignment horizontal="left" vertical="top" wrapText="1"/>
      <protection locked="0"/>
    </xf>
    <xf numFmtId="0" fontId="16" fillId="9" borderId="0" xfId="0" applyFont="1" applyFill="1" applyBorder="1" applyAlignment="1" applyProtection="1">
      <alignment horizontal="left" vertical="top" wrapText="1"/>
      <protection locked="0"/>
    </xf>
    <xf numFmtId="0" fontId="16" fillId="9" borderId="5" xfId="0" applyFont="1" applyFill="1" applyBorder="1" applyAlignment="1" applyProtection="1">
      <alignment horizontal="left" vertical="top" wrapText="1"/>
      <protection locked="0"/>
    </xf>
    <xf numFmtId="0" fontId="16" fillId="9" borderId="6" xfId="0" applyFont="1" applyFill="1" applyBorder="1" applyAlignment="1" applyProtection="1">
      <alignment horizontal="left" vertical="top" wrapText="1"/>
      <protection locked="0"/>
    </xf>
    <xf numFmtId="0" fontId="16" fillId="9" borderId="13" xfId="0" applyFont="1" applyFill="1" applyBorder="1" applyAlignment="1" applyProtection="1">
      <alignment horizontal="left" vertical="top" wrapText="1"/>
      <protection locked="0"/>
    </xf>
    <xf numFmtId="0" fontId="16" fillId="9" borderId="7" xfId="0" applyFont="1" applyFill="1" applyBorder="1" applyAlignment="1" applyProtection="1">
      <alignment horizontal="left" vertical="top" wrapText="1"/>
      <protection locked="0"/>
    </xf>
    <xf numFmtId="0" fontId="7" fillId="7" borderId="32" xfId="0" applyFont="1" applyFill="1" applyBorder="1" applyAlignment="1" applyProtection="1">
      <alignment horizontal="left" wrapText="1"/>
    </xf>
    <xf numFmtId="0" fontId="7" fillId="7" borderId="33" xfId="0" applyFont="1" applyFill="1" applyBorder="1" applyAlignment="1" applyProtection="1">
      <alignment horizontal="left" wrapText="1"/>
    </xf>
    <xf numFmtId="0" fontId="23" fillId="10" borderId="21" xfId="0" applyFont="1" applyFill="1" applyBorder="1" applyAlignment="1" applyProtection="1">
      <alignment horizontal="center" vertical="center" wrapText="1"/>
    </xf>
    <xf numFmtId="0" fontId="23" fillId="10" borderId="25" xfId="0" applyFont="1" applyFill="1" applyBorder="1" applyAlignment="1" applyProtection="1">
      <alignment horizontal="center" vertical="center" wrapText="1"/>
    </xf>
    <xf numFmtId="0" fontId="11" fillId="8" borderId="42" xfId="0" applyFont="1" applyFill="1" applyBorder="1" applyAlignment="1" applyProtection="1">
      <alignment horizontal="left" vertical="top" wrapText="1"/>
    </xf>
    <xf numFmtId="0" fontId="11" fillId="8" borderId="41" xfId="0" applyFont="1" applyFill="1" applyBorder="1" applyAlignment="1" applyProtection="1">
      <alignment horizontal="left" vertical="top" wrapText="1"/>
    </xf>
    <xf numFmtId="0" fontId="11" fillId="8" borderId="37" xfId="0" applyFont="1" applyFill="1" applyBorder="1" applyAlignment="1" applyProtection="1">
      <alignment horizontal="left" vertical="top" wrapText="1"/>
    </xf>
    <xf numFmtId="0" fontId="7" fillId="6" borderId="32" xfId="0" applyFont="1" applyFill="1" applyBorder="1" applyAlignment="1" applyProtection="1">
      <alignment horizontal="left" vertical="top" wrapText="1"/>
    </xf>
    <xf numFmtId="0" fontId="7" fillId="6" borderId="33" xfId="0" applyFont="1" applyFill="1" applyBorder="1" applyAlignment="1" applyProtection="1">
      <alignment horizontal="left" vertical="top" wrapText="1"/>
    </xf>
    <xf numFmtId="0" fontId="7" fillId="6" borderId="34" xfId="0" applyFont="1" applyFill="1" applyBorder="1" applyAlignment="1" applyProtection="1">
      <alignment horizontal="left" vertical="top" wrapText="1"/>
    </xf>
    <xf numFmtId="0" fontId="7" fillId="7" borderId="15" xfId="0" applyFont="1" applyFill="1" applyBorder="1" applyAlignment="1" applyProtection="1">
      <alignment horizontal="left" vertical="top" wrapText="1"/>
    </xf>
    <xf numFmtId="0" fontId="7" fillId="7" borderId="17" xfId="0" applyFont="1" applyFill="1" applyBorder="1" applyAlignment="1" applyProtection="1">
      <alignment horizontal="left" vertical="top" wrapText="1"/>
    </xf>
    <xf numFmtId="0" fontId="7" fillId="7" borderId="16" xfId="0" applyFont="1" applyFill="1" applyBorder="1" applyAlignment="1" applyProtection="1">
      <alignment horizontal="left" vertical="top" wrapText="1"/>
    </xf>
    <xf numFmtId="0" fontId="17" fillId="7" borderId="42" xfId="0" applyFont="1" applyFill="1" applyBorder="1" applyAlignment="1" applyProtection="1">
      <alignment horizontal="left" vertical="center" wrapText="1"/>
    </xf>
    <xf numFmtId="0" fontId="17" fillId="7" borderId="41" xfId="0" applyFont="1" applyFill="1" applyBorder="1" applyAlignment="1" applyProtection="1">
      <alignment horizontal="left" vertical="center" wrapText="1"/>
    </xf>
    <xf numFmtId="0" fontId="17" fillId="7" borderId="37" xfId="0" applyFont="1" applyFill="1" applyBorder="1" applyAlignment="1" applyProtection="1">
      <alignment horizontal="left" vertical="center" wrapText="1"/>
    </xf>
    <xf numFmtId="0" fontId="7" fillId="0" borderId="2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7" borderId="32" xfId="0" applyFont="1" applyFill="1" applyBorder="1" applyAlignment="1" applyProtection="1">
      <alignment horizontal="left" vertical="top" wrapText="1"/>
    </xf>
    <xf numFmtId="0" fontId="7" fillId="7" borderId="33" xfId="0" applyFont="1" applyFill="1" applyBorder="1" applyAlignment="1" applyProtection="1">
      <alignment horizontal="left" vertical="top" wrapText="1"/>
    </xf>
    <xf numFmtId="0" fontId="7" fillId="7" borderId="34" xfId="0" applyFont="1" applyFill="1" applyBorder="1" applyAlignment="1" applyProtection="1">
      <alignment horizontal="left" vertical="top" wrapText="1"/>
    </xf>
    <xf numFmtId="0" fontId="11" fillId="7" borderId="42" xfId="0" applyFont="1" applyFill="1" applyBorder="1" applyAlignment="1" applyProtection="1">
      <alignment horizontal="left" vertical="top" wrapText="1"/>
    </xf>
    <xf numFmtId="0" fontId="11" fillId="7" borderId="41" xfId="0" applyFont="1" applyFill="1" applyBorder="1" applyAlignment="1" applyProtection="1">
      <alignment horizontal="left" vertical="top" wrapText="1"/>
    </xf>
    <xf numFmtId="0" fontId="11" fillId="7" borderId="37" xfId="0" applyFont="1" applyFill="1" applyBorder="1" applyAlignment="1" applyProtection="1">
      <alignment horizontal="left" vertical="top" wrapText="1"/>
    </xf>
    <xf numFmtId="0" fontId="7" fillId="7" borderId="32" xfId="0" applyFont="1" applyFill="1" applyBorder="1" applyAlignment="1" applyProtection="1">
      <alignment horizontal="left" vertical="center" wrapText="1"/>
    </xf>
    <xf numFmtId="0" fontId="7" fillId="7" borderId="33" xfId="0" applyFont="1" applyFill="1" applyBorder="1" applyAlignment="1" applyProtection="1">
      <alignment horizontal="left" vertical="center" wrapText="1"/>
    </xf>
    <xf numFmtId="0" fontId="7" fillId="7" borderId="34" xfId="0" applyFont="1" applyFill="1" applyBorder="1" applyAlignment="1" applyProtection="1">
      <alignment horizontal="left" vertical="center" wrapText="1"/>
    </xf>
    <xf numFmtId="0" fontId="11" fillId="7" borderId="42" xfId="0" applyFont="1" applyFill="1" applyBorder="1" applyAlignment="1" applyProtection="1">
      <alignment horizontal="left" vertical="center" wrapText="1"/>
    </xf>
    <xf numFmtId="0" fontId="11" fillId="7" borderId="41" xfId="0" applyFont="1" applyFill="1" applyBorder="1" applyAlignment="1" applyProtection="1">
      <alignment horizontal="left" vertical="center" wrapText="1"/>
    </xf>
    <xf numFmtId="0" fontId="11" fillId="7" borderId="37" xfId="0" applyFont="1" applyFill="1" applyBorder="1" applyAlignment="1" applyProtection="1">
      <alignment horizontal="left" vertical="center" wrapText="1"/>
    </xf>
    <xf numFmtId="0" fontId="22" fillId="10" borderId="21" xfId="0" applyFont="1" applyFill="1" applyBorder="1" applyAlignment="1" applyProtection="1">
      <alignment horizontal="center" vertical="center" wrapText="1"/>
    </xf>
    <xf numFmtId="0" fontId="22" fillId="10" borderId="25" xfId="0" applyFont="1" applyFill="1" applyBorder="1" applyAlignment="1" applyProtection="1">
      <alignment horizontal="center" vertical="center" wrapText="1"/>
    </xf>
    <xf numFmtId="0" fontId="7" fillId="6" borderId="32" xfId="0" applyFont="1" applyFill="1" applyBorder="1" applyAlignment="1" applyProtection="1">
      <alignment horizontal="left" vertical="center" wrapText="1"/>
    </xf>
    <xf numFmtId="0" fontId="7" fillId="6" borderId="33" xfId="0" applyFont="1" applyFill="1" applyBorder="1" applyAlignment="1" applyProtection="1">
      <alignment horizontal="left" vertical="center" wrapText="1"/>
    </xf>
    <xf numFmtId="0" fontId="7" fillId="6" borderId="34" xfId="0" applyFont="1" applyFill="1" applyBorder="1" applyAlignment="1" applyProtection="1">
      <alignment horizontal="left" vertical="center" wrapText="1"/>
    </xf>
    <xf numFmtId="0" fontId="19" fillId="8" borderId="42" xfId="0" applyFont="1" applyFill="1" applyBorder="1" applyAlignment="1" applyProtection="1">
      <alignment horizontal="left" vertical="center" wrapText="1"/>
    </xf>
    <xf numFmtId="0" fontId="19" fillId="8" borderId="41" xfId="0" applyFont="1" applyFill="1" applyBorder="1" applyAlignment="1" applyProtection="1">
      <alignment horizontal="left" vertical="center" wrapText="1"/>
    </xf>
    <xf numFmtId="0" fontId="19" fillId="8" borderId="37" xfId="0" applyFont="1" applyFill="1" applyBorder="1" applyAlignment="1" applyProtection="1">
      <alignment horizontal="left" vertical="center" wrapText="1"/>
    </xf>
    <xf numFmtId="0" fontId="8" fillId="9" borderId="8" xfId="0" applyFont="1" applyFill="1" applyBorder="1" applyAlignment="1" applyProtection="1">
      <alignment horizontal="center"/>
      <protection locked="0"/>
    </xf>
    <xf numFmtId="0" fontId="8" fillId="9" borderId="29" xfId="0" applyFont="1" applyFill="1" applyBorder="1" applyAlignment="1" applyProtection="1">
      <alignment horizontal="center"/>
      <protection locked="0"/>
    </xf>
    <xf numFmtId="0" fontId="8" fillId="9" borderId="9" xfId="0" applyFont="1" applyFill="1" applyBorder="1" applyAlignment="1" applyProtection="1">
      <alignment horizontal="center"/>
      <protection locked="0"/>
    </xf>
    <xf numFmtId="0" fontId="8" fillId="9" borderId="4" xfId="0" applyFont="1" applyFill="1" applyBorder="1" applyAlignment="1" applyProtection="1">
      <alignment horizontal="center"/>
      <protection locked="0"/>
    </xf>
    <xf numFmtId="0" fontId="8" fillId="9" borderId="0" xfId="0" applyFont="1" applyFill="1" applyBorder="1" applyAlignment="1" applyProtection="1">
      <alignment horizontal="center"/>
      <protection locked="0"/>
    </xf>
    <xf numFmtId="0" fontId="8" fillId="9" borderId="5" xfId="0" applyFont="1" applyFill="1" applyBorder="1" applyAlignment="1" applyProtection="1">
      <alignment horizontal="center"/>
      <protection locked="0"/>
    </xf>
    <xf numFmtId="0" fontId="8" fillId="9" borderId="6" xfId="0" applyFont="1" applyFill="1" applyBorder="1" applyAlignment="1" applyProtection="1">
      <alignment horizontal="center"/>
      <protection locked="0"/>
    </xf>
    <xf numFmtId="0" fontId="8" fillId="9" borderId="13" xfId="0" applyFont="1" applyFill="1" applyBorder="1" applyAlignment="1" applyProtection="1">
      <alignment horizontal="center"/>
      <protection locked="0"/>
    </xf>
    <xf numFmtId="0" fontId="8" fillId="9" borderId="7" xfId="0" applyFont="1" applyFill="1" applyBorder="1" applyAlignment="1" applyProtection="1">
      <alignment horizontal="center"/>
      <protection locked="0"/>
    </xf>
    <xf numFmtId="0" fontId="12" fillId="5" borderId="15" xfId="4" applyFont="1" applyFill="1" applyBorder="1" applyAlignment="1" applyProtection="1">
      <alignment horizontal="left" vertical="center"/>
    </xf>
    <xf numFmtId="0" fontId="12" fillId="5" borderId="17" xfId="4" applyFont="1" applyFill="1" applyBorder="1" applyAlignment="1" applyProtection="1">
      <alignment horizontal="left" vertical="center"/>
    </xf>
    <xf numFmtId="0" fontId="12" fillId="5" borderId="16" xfId="4" applyFont="1" applyFill="1" applyBorder="1" applyAlignment="1" applyProtection="1">
      <alignment horizontal="left" vertical="center"/>
    </xf>
    <xf numFmtId="0" fontId="12" fillId="7" borderId="15" xfId="4" applyFont="1" applyFill="1" applyBorder="1" applyAlignment="1" applyProtection="1">
      <alignment horizontal="left" vertical="center"/>
    </xf>
    <xf numFmtId="0" fontId="12" fillId="7" borderId="17" xfId="4" applyFont="1" applyFill="1" applyBorder="1" applyAlignment="1" applyProtection="1">
      <alignment horizontal="left" vertical="center"/>
    </xf>
    <xf numFmtId="0" fontId="12" fillId="7" borderId="16" xfId="4" applyFont="1" applyFill="1" applyBorder="1" applyAlignment="1" applyProtection="1">
      <alignment horizontal="left" vertical="center"/>
    </xf>
    <xf numFmtId="0" fontId="8" fillId="9" borderId="8" xfId="0" applyFont="1" applyFill="1" applyBorder="1" applyAlignment="1" applyProtection="1">
      <alignment horizontal="left" vertical="top"/>
      <protection locked="0"/>
    </xf>
    <xf numFmtId="0" fontId="8" fillId="9" borderId="29" xfId="0" applyFont="1" applyFill="1" applyBorder="1" applyAlignment="1" applyProtection="1">
      <alignment horizontal="left" vertical="top"/>
      <protection locked="0"/>
    </xf>
    <xf numFmtId="0" fontId="8" fillId="9" borderId="9" xfId="0" applyFont="1" applyFill="1" applyBorder="1" applyAlignment="1" applyProtection="1">
      <alignment horizontal="left" vertical="top"/>
      <protection locked="0"/>
    </xf>
    <xf numFmtId="0" fontId="8" fillId="9" borderId="4" xfId="0" applyFont="1" applyFill="1" applyBorder="1" applyAlignment="1" applyProtection="1">
      <alignment horizontal="left" vertical="top"/>
      <protection locked="0"/>
    </xf>
    <xf numFmtId="0" fontId="8" fillId="9" borderId="0" xfId="0" applyFont="1" applyFill="1" applyBorder="1" applyAlignment="1" applyProtection="1">
      <alignment horizontal="left" vertical="top"/>
      <protection locked="0"/>
    </xf>
    <xf numFmtId="0" fontId="8" fillId="9" borderId="5" xfId="0" applyFont="1" applyFill="1" applyBorder="1" applyAlignment="1" applyProtection="1">
      <alignment horizontal="left" vertical="top"/>
      <protection locked="0"/>
    </xf>
    <xf numFmtId="0" fontId="8" fillId="9" borderId="6" xfId="0" applyFont="1" applyFill="1" applyBorder="1" applyAlignment="1" applyProtection="1">
      <alignment horizontal="left" vertical="top"/>
      <protection locked="0"/>
    </xf>
    <xf numFmtId="0" fontId="8" fillId="9" borderId="13" xfId="0" applyFont="1" applyFill="1" applyBorder="1" applyAlignment="1" applyProtection="1">
      <alignment horizontal="left" vertical="top"/>
      <protection locked="0"/>
    </xf>
    <xf numFmtId="0" fontId="8" fillId="9" borderId="7" xfId="0" applyFont="1" applyFill="1" applyBorder="1" applyAlignment="1" applyProtection="1">
      <alignment horizontal="left" vertical="top"/>
      <protection locked="0"/>
    </xf>
    <xf numFmtId="0" fontId="6" fillId="16" borderId="42" xfId="4" applyFont="1" applyFill="1" applyBorder="1" applyAlignment="1" applyProtection="1">
      <alignment horizontal="left" vertical="center" wrapText="1"/>
    </xf>
    <xf numFmtId="0" fontId="6" fillId="16" borderId="41" xfId="4" applyFont="1" applyFill="1" applyBorder="1" applyAlignment="1" applyProtection="1">
      <alignment horizontal="left" vertical="center" wrapText="1"/>
    </xf>
    <xf numFmtId="0" fontId="6" fillId="16" borderId="37" xfId="4" applyFont="1" applyFill="1" applyBorder="1" applyAlignment="1" applyProtection="1">
      <alignment horizontal="left" vertical="center" wrapText="1"/>
    </xf>
    <xf numFmtId="0" fontId="6" fillId="16" borderId="21" xfId="4" applyFont="1" applyFill="1" applyBorder="1" applyAlignment="1" applyProtection="1">
      <alignment horizontal="left" vertical="center" wrapText="1"/>
    </xf>
    <xf numFmtId="0" fontId="6" fillId="16" borderId="12" xfId="4" applyFont="1" applyFill="1" applyBorder="1" applyAlignment="1" applyProtection="1">
      <alignment horizontal="left" vertical="center" wrapText="1"/>
    </xf>
    <xf numFmtId="0" fontId="6" fillId="16" borderId="23" xfId="4" applyFont="1" applyFill="1" applyBorder="1" applyAlignment="1" applyProtection="1">
      <alignment horizontal="left" vertical="center" wrapText="1"/>
    </xf>
    <xf numFmtId="0" fontId="4" fillId="5" borderId="15" xfId="4" applyFont="1" applyBorder="1" applyAlignment="1">
      <alignment horizontal="left" vertical="center"/>
    </xf>
    <xf numFmtId="0" fontId="4" fillId="5" borderId="16" xfId="4" applyFont="1" applyBorder="1" applyAlignment="1">
      <alignment horizontal="left" vertical="center"/>
    </xf>
  </cellXfs>
  <cellStyles count="10">
    <cellStyle name="40% - Accent1" xfId="2" builtinId="31"/>
    <cellStyle name="60% - Accent2" xfId="3" builtinId="36"/>
    <cellStyle name="Heading 4 2" xfId="4" xr:uid="{00000000-0005-0000-0000-000002000000}"/>
    <cellStyle name="Hyperlink" xfId="5" builtinId="8"/>
    <cellStyle name="Input" xfId="1" builtinId="20"/>
    <cellStyle name="Input 3" xfId="9" xr:uid="{00000000-0005-0000-0000-000005000000}"/>
    <cellStyle name="Normal" xfId="0" builtinId="0"/>
    <cellStyle name="Normal 2 2" xfId="6" xr:uid="{00000000-0005-0000-0000-000007000000}"/>
    <cellStyle name="Normal 4" xfId="8" xr:uid="{00000000-0005-0000-0000-000008000000}"/>
    <cellStyle name="Table Header" xfId="7" xr:uid="{00000000-0005-0000-0000-000009000000}"/>
  </cellStyles>
  <dxfs count="10">
    <dxf>
      <fill>
        <patternFill patternType="lightUp">
          <bgColor theme="0"/>
        </patternFill>
      </fill>
    </dxf>
    <dxf>
      <fill>
        <patternFill patternType="lightUp">
          <fgColor auto="1"/>
        </patternFill>
      </fill>
    </dxf>
    <dxf>
      <fill>
        <patternFill patternType="lightUp">
          <bgColor theme="0"/>
        </patternFill>
      </fill>
    </dxf>
    <dxf>
      <fill>
        <patternFill patternType="lightUp">
          <fgColor auto="1"/>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s>
  <tableStyles count="0" defaultTableStyle="TableStyleMedium9" defaultPivotStyle="PivotStyleLight16"/>
  <colors>
    <mruColors>
      <color rgb="FF800000"/>
      <color rgb="FFFFFFCC"/>
      <color rgb="FFCCFFCC"/>
      <color rgb="FFFFCCCC"/>
      <color rgb="FF0066CC"/>
      <color rgb="FF99CCFF"/>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retrieveECFR?gp=&amp;SID=f97e87f2eff8cd0ac31349f4864d87f8&amp;n=10y3.0.1.4.18&amp;r=PART&amp;ty=HTML" TargetMode="External"/><Relationship Id="rId1" Type="http://schemas.openxmlformats.org/officeDocument/2006/relationships/hyperlink" Target="http://ecfr.gpoaccess.gov/cgi/t/text/text-idx?c=ecfr&amp;sid=611a83bc9563ede6d02806979317fd73&amp;rgn=div9&amp;view=text&amp;node=10:3.0.1.4.17.2.9.6.13&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0"/>
  <sheetViews>
    <sheetView showGridLines="0" showZeros="0" tabSelected="1" zoomScale="80" zoomScaleNormal="80" workbookViewId="0">
      <selection activeCell="B11" sqref="B11:C11"/>
    </sheetView>
  </sheetViews>
  <sheetFormatPr defaultColWidth="9.140625" defaultRowHeight="16.5" x14ac:dyDescent="0.3"/>
  <cols>
    <col min="1" max="1" width="5" style="1" customWidth="1"/>
    <col min="2" max="2" width="38.28515625" style="1" customWidth="1"/>
    <col min="3" max="3" width="121.42578125" style="1" customWidth="1"/>
    <col min="4" max="4" width="6.28515625" style="1" customWidth="1"/>
    <col min="5" max="5" width="2.85546875" style="1" customWidth="1"/>
    <col min="6" max="8" width="9.140625" style="1"/>
    <col min="9" max="9" width="11.140625" style="1" bestFit="1" customWidth="1"/>
    <col min="10" max="16384" width="9.140625" style="1"/>
  </cols>
  <sheetData>
    <row r="1" spans="2:5" ht="17.25" thickBot="1" x14ac:dyDescent="0.35">
      <c r="E1" s="20"/>
    </row>
    <row r="2" spans="2:5" ht="18" thickBot="1" x14ac:dyDescent="0.35">
      <c r="B2" s="223" t="s">
        <v>15</v>
      </c>
      <c r="C2" s="224"/>
      <c r="E2" s="20"/>
    </row>
    <row r="3" spans="2:5" x14ac:dyDescent="0.3">
      <c r="B3" s="56" t="str">
        <f>'Version Control'!B3</f>
        <v>Test Report Template Name:</v>
      </c>
      <c r="C3" s="59" t="str">
        <f>'Version Control'!C3</f>
        <v xml:space="preserve">Faucet  </v>
      </c>
      <c r="E3" s="20"/>
    </row>
    <row r="4" spans="2:5" x14ac:dyDescent="0.3">
      <c r="B4" s="63" t="str">
        <f>'Version Control'!B4</f>
        <v>Version Number:</v>
      </c>
      <c r="C4" s="60" t="str">
        <f>'Version Control'!C4</f>
        <v>v2.2</v>
      </c>
      <c r="E4" s="20"/>
    </row>
    <row r="5" spans="2:5" x14ac:dyDescent="0.3">
      <c r="B5" s="48" t="str">
        <f>'Version Control'!B5</f>
        <v xml:space="preserve">Latest Template Revision: </v>
      </c>
      <c r="C5" s="150">
        <f>'Version Control'!C5</f>
        <v>43336</v>
      </c>
      <c r="E5" s="20"/>
    </row>
    <row r="6" spans="2:5" x14ac:dyDescent="0.3">
      <c r="B6" s="48" t="str">
        <f>'Version Control'!B6</f>
        <v>Tab Name:</v>
      </c>
      <c r="C6" s="61" t="str">
        <f ca="1">MID(CELL("filename",A1), FIND("]", CELL("filename", A1))+ 1, 255)</f>
        <v>Instructions</v>
      </c>
      <c r="E6" s="20"/>
    </row>
    <row r="7" spans="2:5" ht="17.25" thickBot="1" x14ac:dyDescent="0.35">
      <c r="B7" s="67" t="str">
        <f>'Version Control'!B7</f>
        <v>File Name:</v>
      </c>
      <c r="C7" s="154" t="str">
        <f ca="1">'Version Control'!C7</f>
        <v>Faucet - v2.2.xlsx</v>
      </c>
      <c r="E7" s="20"/>
    </row>
    <row r="8" spans="2:5" x14ac:dyDescent="0.3">
      <c r="B8" s="2"/>
      <c r="C8" s="3"/>
      <c r="E8" s="20"/>
    </row>
    <row r="9" spans="2:5" ht="17.25" thickBot="1" x14ac:dyDescent="0.35">
      <c r="B9" s="2"/>
      <c r="C9" s="3"/>
      <c r="E9" s="20"/>
    </row>
    <row r="10" spans="2:5" ht="18" thickBot="1" x14ac:dyDescent="0.35">
      <c r="B10" s="225" t="s">
        <v>133</v>
      </c>
      <c r="C10" s="226"/>
      <c r="E10" s="20"/>
    </row>
    <row r="11" spans="2:5" ht="17.25" thickBot="1" x14ac:dyDescent="0.35">
      <c r="B11" s="231" t="s">
        <v>199</v>
      </c>
      <c r="C11" s="232"/>
      <c r="E11" s="20"/>
    </row>
    <row r="12" spans="2:5" ht="17.25" thickBot="1" x14ac:dyDescent="0.35">
      <c r="B12" s="4"/>
      <c r="C12" s="4"/>
      <c r="E12" s="20"/>
    </row>
    <row r="13" spans="2:5" ht="18" thickBot="1" x14ac:dyDescent="0.35">
      <c r="B13" s="223" t="s">
        <v>0</v>
      </c>
      <c r="C13" s="224"/>
      <c r="E13" s="20"/>
    </row>
    <row r="14" spans="2:5" ht="17.25" x14ac:dyDescent="0.35">
      <c r="B14" s="88" t="s">
        <v>1</v>
      </c>
      <c r="C14" s="89" t="s">
        <v>2</v>
      </c>
      <c r="E14" s="20"/>
    </row>
    <row r="15" spans="2:5" x14ac:dyDescent="0.3">
      <c r="B15" s="56" t="s">
        <v>3</v>
      </c>
      <c r="C15" s="52" t="s">
        <v>119</v>
      </c>
      <c r="E15" s="20"/>
    </row>
    <row r="16" spans="2:5" x14ac:dyDescent="0.3">
      <c r="B16" s="48" t="s">
        <v>4</v>
      </c>
      <c r="C16" s="53" t="s">
        <v>118</v>
      </c>
      <c r="E16" s="20"/>
    </row>
    <row r="17" spans="2:5" x14ac:dyDescent="0.3">
      <c r="B17" s="48" t="s">
        <v>51</v>
      </c>
      <c r="C17" s="52" t="s">
        <v>120</v>
      </c>
      <c r="E17" s="20"/>
    </row>
    <row r="18" spans="2:5" x14ac:dyDescent="0.3">
      <c r="B18" s="49" t="s">
        <v>130</v>
      </c>
      <c r="C18" s="53" t="s">
        <v>131</v>
      </c>
      <c r="E18" s="20"/>
    </row>
    <row r="19" spans="2:5" x14ac:dyDescent="0.3">
      <c r="B19" s="50" t="s">
        <v>173</v>
      </c>
      <c r="C19" s="54" t="s">
        <v>121</v>
      </c>
      <c r="E19" s="20"/>
    </row>
    <row r="20" spans="2:5" x14ac:dyDescent="0.3">
      <c r="B20" s="50" t="s">
        <v>174</v>
      </c>
      <c r="C20" s="54" t="s">
        <v>122</v>
      </c>
      <c r="E20" s="20"/>
    </row>
    <row r="21" spans="2:5" x14ac:dyDescent="0.3">
      <c r="B21" s="50" t="s">
        <v>5</v>
      </c>
      <c r="C21" s="54" t="s">
        <v>123</v>
      </c>
      <c r="E21" s="20"/>
    </row>
    <row r="22" spans="2:5" x14ac:dyDescent="0.3">
      <c r="B22" s="48" t="s">
        <v>6</v>
      </c>
      <c r="C22" s="52" t="s">
        <v>124</v>
      </c>
      <c r="E22" s="20"/>
    </row>
    <row r="23" spans="2:5" x14ac:dyDescent="0.3">
      <c r="B23" s="48" t="s">
        <v>132</v>
      </c>
      <c r="C23" s="52" t="s">
        <v>125</v>
      </c>
      <c r="E23" s="20"/>
    </row>
    <row r="24" spans="2:5" ht="17.25" thickBot="1" x14ac:dyDescent="0.35">
      <c r="B24" s="51" t="s">
        <v>7</v>
      </c>
      <c r="C24" s="55" t="s">
        <v>126</v>
      </c>
      <c r="E24" s="20"/>
    </row>
    <row r="25" spans="2:5" ht="17.25" thickBot="1" x14ac:dyDescent="0.35">
      <c r="B25" s="4"/>
      <c r="C25" s="4"/>
      <c r="E25" s="20"/>
    </row>
    <row r="26" spans="2:5" ht="18" thickBot="1" x14ac:dyDescent="0.4">
      <c r="B26" s="239" t="s">
        <v>94</v>
      </c>
      <c r="C26" s="240"/>
      <c r="E26" s="20"/>
    </row>
    <row r="27" spans="2:5" ht="16.5" customHeight="1" x14ac:dyDescent="0.3">
      <c r="B27" s="135" t="s">
        <v>156</v>
      </c>
      <c r="C27" s="136" t="s">
        <v>157</v>
      </c>
      <c r="E27" s="20"/>
    </row>
    <row r="28" spans="2:5" x14ac:dyDescent="0.3">
      <c r="B28" s="241" t="s">
        <v>158</v>
      </c>
      <c r="C28" s="131" t="s">
        <v>8</v>
      </c>
      <c r="E28" s="20"/>
    </row>
    <row r="29" spans="2:5" x14ac:dyDescent="0.3">
      <c r="B29" s="241"/>
      <c r="C29" s="132" t="s">
        <v>159</v>
      </c>
      <c r="E29" s="20"/>
    </row>
    <row r="30" spans="2:5" x14ac:dyDescent="0.3">
      <c r="B30" s="241"/>
      <c r="C30" s="133" t="s">
        <v>127</v>
      </c>
      <c r="E30" s="20"/>
    </row>
    <row r="31" spans="2:5" ht="21.75" thickBot="1" x14ac:dyDescent="0.35">
      <c r="B31" s="242"/>
      <c r="C31" s="134" t="s">
        <v>96</v>
      </c>
      <c r="E31" s="20"/>
    </row>
    <row r="32" spans="2:5" ht="17.25" thickBot="1" x14ac:dyDescent="0.35">
      <c r="B32" s="13"/>
      <c r="C32" s="12"/>
      <c r="E32" s="20"/>
    </row>
    <row r="33" spans="2:5" ht="18.75" thickBot="1" x14ac:dyDescent="0.35">
      <c r="B33" s="14" t="s">
        <v>95</v>
      </c>
      <c r="C33" s="15"/>
      <c r="E33" s="20"/>
    </row>
    <row r="34" spans="2:5" x14ac:dyDescent="0.3">
      <c r="B34" s="233" t="s">
        <v>128</v>
      </c>
      <c r="C34" s="234"/>
      <c r="E34" s="20"/>
    </row>
    <row r="35" spans="2:5" ht="11.25" customHeight="1" x14ac:dyDescent="0.3">
      <c r="B35" s="235"/>
      <c r="C35" s="236"/>
      <c r="E35" s="20"/>
    </row>
    <row r="36" spans="2:5" ht="23.25" customHeight="1" thickBot="1" x14ac:dyDescent="0.35">
      <c r="B36" s="237"/>
      <c r="C36" s="238"/>
      <c r="E36" s="20"/>
    </row>
    <row r="37" spans="2:5" ht="17.25" customHeight="1" x14ac:dyDescent="0.3">
      <c r="B37" s="227" t="s">
        <v>129</v>
      </c>
      <c r="C37" s="228"/>
      <c r="E37" s="20"/>
    </row>
    <row r="38" spans="2:5" ht="20.25" customHeight="1" thickBot="1" x14ac:dyDescent="0.35">
      <c r="B38" s="229"/>
      <c r="C38" s="230"/>
      <c r="E38" s="20"/>
    </row>
    <row r="39" spans="2:5" ht="17.25" x14ac:dyDescent="0.3">
      <c r="B39" s="205"/>
      <c r="C39" s="206"/>
      <c r="E39" s="20"/>
    </row>
    <row r="40" spans="2:5" ht="21" x14ac:dyDescent="0.3">
      <c r="B40" s="18" t="s">
        <v>92</v>
      </c>
      <c r="C40" s="19" t="s">
        <v>93</v>
      </c>
      <c r="E40" s="20"/>
    </row>
    <row r="41" spans="2:5" ht="17.25" x14ac:dyDescent="0.3">
      <c r="B41" s="16"/>
      <c r="C41" s="17"/>
      <c r="E41" s="20"/>
    </row>
    <row r="42" spans="2:5" x14ac:dyDescent="0.3">
      <c r="B42" s="207" t="s">
        <v>9</v>
      </c>
      <c r="C42" s="208" t="s">
        <v>4</v>
      </c>
      <c r="E42" s="20"/>
    </row>
    <row r="43" spans="2:5" x14ac:dyDescent="0.3">
      <c r="B43" s="209" t="s">
        <v>10</v>
      </c>
      <c r="C43" s="210" t="s">
        <v>51</v>
      </c>
      <c r="E43" s="20"/>
    </row>
    <row r="44" spans="2:5" x14ac:dyDescent="0.3">
      <c r="B44" s="209" t="s">
        <v>11</v>
      </c>
      <c r="C44" s="211" t="s">
        <v>130</v>
      </c>
      <c r="D44" s="2"/>
      <c r="E44" s="20"/>
    </row>
    <row r="45" spans="2:5" x14ac:dyDescent="0.3">
      <c r="B45" s="209" t="s">
        <v>12</v>
      </c>
      <c r="C45" s="211" t="s">
        <v>175</v>
      </c>
      <c r="D45" s="2"/>
      <c r="E45" s="20"/>
    </row>
    <row r="46" spans="2:5" x14ac:dyDescent="0.3">
      <c r="B46" s="209" t="s">
        <v>13</v>
      </c>
      <c r="C46" s="211" t="s">
        <v>176</v>
      </c>
      <c r="E46" s="20"/>
    </row>
    <row r="47" spans="2:5" x14ac:dyDescent="0.3">
      <c r="B47" s="209" t="s">
        <v>14</v>
      </c>
      <c r="C47" s="211" t="s">
        <v>5</v>
      </c>
      <c r="D47" s="2"/>
      <c r="E47" s="20"/>
    </row>
    <row r="48" spans="2:5" ht="17.25" thickBot="1" x14ac:dyDescent="0.35">
      <c r="B48" s="212" t="s">
        <v>91</v>
      </c>
      <c r="C48" s="213" t="s">
        <v>6</v>
      </c>
      <c r="E48" s="20"/>
    </row>
    <row r="49" spans="1:5" x14ac:dyDescent="0.3">
      <c r="E49" s="20"/>
    </row>
    <row r="50" spans="1:5" x14ac:dyDescent="0.3">
      <c r="A50" s="20"/>
      <c r="B50" s="20"/>
      <c r="C50" s="20"/>
      <c r="D50" s="20"/>
      <c r="E50" s="20"/>
    </row>
  </sheetData>
  <sheetProtection password="CAA8" sheet="1" objects="1" scenarios="1" selectLockedCells="1"/>
  <mergeCells count="8">
    <mergeCell ref="B2:C2"/>
    <mergeCell ref="B10:C10"/>
    <mergeCell ref="B37:C38"/>
    <mergeCell ref="B11:C11"/>
    <mergeCell ref="B34:C36"/>
    <mergeCell ref="B13:C13"/>
    <mergeCell ref="B26:C26"/>
    <mergeCell ref="B28:B31"/>
  </mergeCells>
  <hyperlinks>
    <hyperlink ref="B11" r:id="rId1" display="10 CFR 430 Subpart B Appendix F:  Uniform Test Method for Measuring the Energy Consumption of Room Air Conditioners [76 FR 1035, Jan. 6, 2011]" xr:uid="{00000000-0004-0000-0000-000000000000}"/>
    <hyperlink ref="C42" location="'General Info &amp; Test Results'!A1" display="Fill in blue boxes in the &quot;General Info &amp; Test Results&quot; tab." xr:uid="{00000000-0004-0000-0000-000001000000}"/>
    <hyperlink ref="C43" location="'Description of Test Units'!A1" display="Fill in blue boxes in the &quot;Desciption of Test Units&quot; tab" xr:uid="{00000000-0004-0000-0000-000002000000}"/>
    <hyperlink ref="C45" location="'Sprayhead Results '!A1" display="Sprayhead Resuls (if applicable)" xr:uid="{00000000-0004-0000-0000-000003000000}"/>
    <hyperlink ref="C48" location="'Report Sign-Off Block'!A1" display="Fill in blue boxes in the &quot;Report Sign-Off Block&quot; tab" xr:uid="{00000000-0004-0000-0000-000004000000}"/>
    <hyperlink ref="B11:C11" r:id="rId2" location="10:3.0.1.4.18.2.9.6.30" display="10 CFR 430 Subpart B Appendix S: Uniform Test Method for Measuring the Water Consumption of Faucets and Showerheads [63 FR 13316, Mar. 18, 1998]" xr:uid="{00000000-0004-0000-0000-000005000000}"/>
    <hyperlink ref="C46" location="'Non-Sprayhead Results'!A1" display="Non-Sprayhead Results (if applicable)" xr:uid="{00000000-0004-0000-0000-000006000000}"/>
    <hyperlink ref="C44" location="'Setup &amp; Instrumentation'!A1" display="Setup &amp; Instrumentation" xr:uid="{00000000-0004-0000-0000-000007000000}"/>
    <hyperlink ref="C47" location="Photos!A1" display="Photos (if applicable)" xr:uid="{00000000-0004-0000-0000-000008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showZeros="0" zoomScale="80" zoomScaleNormal="80" workbookViewId="0">
      <selection activeCell="E6" sqref="E6"/>
    </sheetView>
  </sheetViews>
  <sheetFormatPr defaultColWidth="9.140625" defaultRowHeight="16.5" x14ac:dyDescent="0.3"/>
  <cols>
    <col min="1" max="1" width="4.42578125" style="1" customWidth="1"/>
    <col min="2" max="2" width="31.5703125" style="1" customWidth="1"/>
    <col min="3" max="3" width="48.7109375" style="1" customWidth="1"/>
    <col min="4" max="4" width="9.140625" style="1"/>
    <col min="5" max="5" width="25.7109375" style="1" bestFit="1" customWidth="1"/>
    <col min="6" max="6" width="9.140625" style="1"/>
    <col min="7" max="7" width="3.5703125" style="1" customWidth="1"/>
    <col min="8" max="16384" width="9.140625" style="1"/>
  </cols>
  <sheetData>
    <row r="1" spans="2:7" ht="17.25" thickBot="1" x14ac:dyDescent="0.35">
      <c r="G1" s="20"/>
    </row>
    <row r="2" spans="2:7" ht="18" thickBot="1" x14ac:dyDescent="0.35">
      <c r="B2" s="392" t="s">
        <v>15</v>
      </c>
      <c r="C2" s="393"/>
      <c r="G2" s="20"/>
    </row>
    <row r="3" spans="2:7" x14ac:dyDescent="0.3">
      <c r="B3" s="138" t="s">
        <v>162</v>
      </c>
      <c r="C3" s="139" t="s">
        <v>164</v>
      </c>
      <c r="G3" s="20"/>
    </row>
    <row r="4" spans="2:7" x14ac:dyDescent="0.3">
      <c r="B4" s="140" t="s">
        <v>18</v>
      </c>
      <c r="C4" s="141" t="str">
        <f>INDEX(B13:B66,COUNTA(B13:B66),1)</f>
        <v>v2.2</v>
      </c>
      <c r="G4" s="20"/>
    </row>
    <row r="5" spans="2:7" x14ac:dyDescent="0.3">
      <c r="B5" s="140" t="s">
        <v>163</v>
      </c>
      <c r="C5" s="142">
        <f>IF(MAX(B13:C108)=0,"No Revisions Dates Entered",MAX(C13:C108))</f>
        <v>43336</v>
      </c>
      <c r="G5" s="20"/>
    </row>
    <row r="6" spans="2:7" x14ac:dyDescent="0.3">
      <c r="B6" s="143" t="s">
        <v>17</v>
      </c>
      <c r="C6" s="144" t="str">
        <f ca="1">MID(CELL("filename",A1), FIND("]", CELL("filename", A1))+ 1, 255)</f>
        <v>Version Control</v>
      </c>
      <c r="E6" s="11" t="s">
        <v>52</v>
      </c>
      <c r="G6" s="20"/>
    </row>
    <row r="7" spans="2:7" ht="30" customHeight="1" x14ac:dyDescent="0.3">
      <c r="B7" s="145" t="s">
        <v>16</v>
      </c>
      <c r="C7" s="146" t="str">
        <f ca="1">MID(CELL("FILENAME",F16),FIND("[",CELL("FILENAME",F16))+1,FIND("]",CELL("FILENAME",F16))-FIND("[",CELL("FILENAME",F16))-1)</f>
        <v>Faucet - v2.2.xlsx</v>
      </c>
      <c r="G7" s="20"/>
    </row>
    <row r="8" spans="2:7" ht="17.25" thickBot="1" x14ac:dyDescent="0.35">
      <c r="B8" s="147" t="s">
        <v>19</v>
      </c>
      <c r="C8" s="148" t="str">
        <f>'General Info &amp; Test Results'!C17</f>
        <v>[MM/DD/YYYY]</v>
      </c>
      <c r="G8" s="20"/>
    </row>
    <row r="9" spans="2:7" x14ac:dyDescent="0.3">
      <c r="G9" s="20"/>
    </row>
    <row r="10" spans="2:7" ht="17.25" thickBot="1" x14ac:dyDescent="0.35">
      <c r="G10" s="20"/>
    </row>
    <row r="11" spans="2:7" ht="18" thickBot="1" x14ac:dyDescent="0.35">
      <c r="B11" s="46" t="s">
        <v>20</v>
      </c>
      <c r="C11" s="47"/>
      <c r="G11" s="20"/>
    </row>
    <row r="12" spans="2:7" ht="18" thickBot="1" x14ac:dyDescent="0.4">
      <c r="B12" s="57" t="s">
        <v>21</v>
      </c>
      <c r="C12" s="78" t="s">
        <v>22</v>
      </c>
      <c r="G12" s="20"/>
    </row>
    <row r="13" spans="2:7" x14ac:dyDescent="0.3">
      <c r="B13" s="83">
        <v>0.1</v>
      </c>
      <c r="C13" s="84">
        <v>40700</v>
      </c>
      <c r="G13" s="20"/>
    </row>
    <row r="14" spans="2:7" x14ac:dyDescent="0.3">
      <c r="B14" s="75">
        <v>0.2</v>
      </c>
      <c r="C14" s="76">
        <v>40709</v>
      </c>
      <c r="G14" s="20"/>
    </row>
    <row r="15" spans="2:7" x14ac:dyDescent="0.3">
      <c r="B15" s="75">
        <v>0.3</v>
      </c>
      <c r="C15" s="76">
        <v>40716</v>
      </c>
      <c r="G15" s="20"/>
    </row>
    <row r="16" spans="2:7" x14ac:dyDescent="0.3">
      <c r="B16" s="75">
        <v>0.4</v>
      </c>
      <c r="C16" s="76">
        <v>40721</v>
      </c>
      <c r="G16" s="20"/>
    </row>
    <row r="17" spans="2:7" x14ac:dyDescent="0.3">
      <c r="B17" s="77">
        <v>0.5</v>
      </c>
      <c r="C17" s="76">
        <v>40724</v>
      </c>
      <c r="G17" s="20"/>
    </row>
    <row r="18" spans="2:7" x14ac:dyDescent="0.3">
      <c r="B18" s="75">
        <v>0.6</v>
      </c>
      <c r="C18" s="76">
        <v>40735</v>
      </c>
      <c r="G18" s="20"/>
    </row>
    <row r="19" spans="2:7" x14ac:dyDescent="0.3">
      <c r="B19" s="87">
        <v>1</v>
      </c>
      <c r="C19" s="76">
        <v>40737</v>
      </c>
      <c r="G19" s="20"/>
    </row>
    <row r="20" spans="2:7" x14ac:dyDescent="0.3">
      <c r="B20" s="75" t="s">
        <v>117</v>
      </c>
      <c r="C20" s="76">
        <v>41418</v>
      </c>
      <c r="G20" s="20"/>
    </row>
    <row r="21" spans="2:7" x14ac:dyDescent="0.3">
      <c r="B21" s="77" t="s">
        <v>155</v>
      </c>
      <c r="C21" s="76">
        <v>41495</v>
      </c>
      <c r="G21" s="20"/>
    </row>
    <row r="22" spans="2:7" x14ac:dyDescent="0.3">
      <c r="B22" s="75" t="s">
        <v>166</v>
      </c>
      <c r="C22" s="76">
        <v>41527</v>
      </c>
      <c r="G22" s="20"/>
    </row>
    <row r="23" spans="2:7" x14ac:dyDescent="0.3">
      <c r="B23" s="77" t="s">
        <v>172</v>
      </c>
      <c r="C23" s="76">
        <v>41527</v>
      </c>
      <c r="G23" s="20"/>
    </row>
    <row r="24" spans="2:7" x14ac:dyDescent="0.3">
      <c r="B24" s="75" t="s">
        <v>177</v>
      </c>
      <c r="C24" s="76">
        <v>41528</v>
      </c>
      <c r="G24" s="20"/>
    </row>
    <row r="25" spans="2:7" x14ac:dyDescent="0.3">
      <c r="B25" s="77">
        <v>1.1000000000000001</v>
      </c>
      <c r="C25" s="76">
        <v>41837</v>
      </c>
      <c r="G25" s="20"/>
    </row>
    <row r="26" spans="2:7" x14ac:dyDescent="0.3">
      <c r="B26" s="214" t="s">
        <v>183</v>
      </c>
      <c r="C26" s="215">
        <v>42019</v>
      </c>
      <c r="G26" s="20"/>
    </row>
    <row r="27" spans="2:7" x14ac:dyDescent="0.3">
      <c r="B27" s="214" t="s">
        <v>187</v>
      </c>
      <c r="C27" s="215">
        <v>42020</v>
      </c>
      <c r="G27" s="20"/>
    </row>
    <row r="28" spans="2:7" x14ac:dyDescent="0.3">
      <c r="B28" s="214" t="s">
        <v>193</v>
      </c>
      <c r="C28" s="215">
        <v>42024</v>
      </c>
      <c r="G28" s="20"/>
    </row>
    <row r="29" spans="2:7" x14ac:dyDescent="0.3">
      <c r="B29" s="214" t="s">
        <v>196</v>
      </c>
      <c r="C29" s="215">
        <v>42025</v>
      </c>
      <c r="G29" s="20"/>
    </row>
    <row r="30" spans="2:7" x14ac:dyDescent="0.3">
      <c r="B30" s="214" t="s">
        <v>197</v>
      </c>
      <c r="C30" s="215">
        <v>42160</v>
      </c>
      <c r="G30" s="20"/>
    </row>
    <row r="31" spans="2:7" x14ac:dyDescent="0.3">
      <c r="B31" s="214" t="s">
        <v>198</v>
      </c>
      <c r="C31" s="215">
        <v>42542</v>
      </c>
      <c r="G31" s="20"/>
    </row>
    <row r="32" spans="2:7" x14ac:dyDescent="0.3">
      <c r="B32" s="214" t="s">
        <v>200</v>
      </c>
      <c r="C32" s="215">
        <v>42922</v>
      </c>
      <c r="G32" s="20"/>
    </row>
    <row r="33" spans="1:7" x14ac:dyDescent="0.3">
      <c r="B33" s="214" t="s">
        <v>206</v>
      </c>
      <c r="C33" s="215">
        <v>43336</v>
      </c>
      <c r="G33" s="20"/>
    </row>
    <row r="34" spans="1:7" x14ac:dyDescent="0.3">
      <c r="B34" s="214"/>
      <c r="C34" s="215"/>
      <c r="G34" s="20"/>
    </row>
    <row r="35" spans="1:7" x14ac:dyDescent="0.3">
      <c r="B35" s="214"/>
      <c r="C35" s="215"/>
      <c r="G35" s="20"/>
    </row>
    <row r="36" spans="1:7" ht="17.25" thickBot="1" x14ac:dyDescent="0.35">
      <c r="B36" s="85"/>
      <c r="C36" s="86"/>
      <c r="G36" s="20"/>
    </row>
    <row r="37" spans="1:7" x14ac:dyDescent="0.3">
      <c r="G37" s="20"/>
    </row>
    <row r="38" spans="1:7" x14ac:dyDescent="0.3">
      <c r="A38" s="20"/>
      <c r="B38" s="20"/>
      <c r="C38" s="20"/>
      <c r="D38" s="20"/>
      <c r="E38" s="20"/>
      <c r="F38" s="20"/>
      <c r="G38" s="20"/>
    </row>
  </sheetData>
  <sheetProtection password="CAA8" sheet="1" objects="1" scenarios="1" selectLockedCells="1"/>
  <mergeCells count="1">
    <mergeCell ref="B2:C2"/>
  </mergeCells>
  <hyperlinks>
    <hyperlink ref="E6" location="Instructions!A1" display="Back to Instructions Tab" xr:uid="{00000000-0004-0000-09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CC"/>
  </sheetPr>
  <dimension ref="A1:O40"/>
  <sheetViews>
    <sheetView showGridLines="0" showZeros="0" zoomScale="80" zoomScaleNormal="80" workbookViewId="0">
      <selection activeCell="E3" sqref="E3"/>
    </sheetView>
  </sheetViews>
  <sheetFormatPr defaultColWidth="9.140625" defaultRowHeight="16.5" x14ac:dyDescent="0.3"/>
  <cols>
    <col min="1" max="1" width="3.140625" style="27" customWidth="1"/>
    <col min="2" max="2" width="35.140625" style="27" customWidth="1"/>
    <col min="3" max="3" width="42" style="27" customWidth="1"/>
    <col min="4" max="4" width="4.42578125" style="27" customWidth="1"/>
    <col min="5" max="5" width="30.42578125" style="27" customWidth="1"/>
    <col min="6" max="6" width="31.85546875" style="27" customWidth="1"/>
    <col min="7" max="7" width="32.140625" style="27" customWidth="1"/>
    <col min="8" max="8" width="30.28515625" style="27" customWidth="1"/>
    <col min="9" max="9" width="6.42578125" style="27" customWidth="1"/>
    <col min="10" max="10" width="4.140625" style="27" customWidth="1"/>
    <col min="11" max="11" width="16.28515625" style="27" customWidth="1"/>
    <col min="12" max="12" width="17.28515625" style="27" customWidth="1"/>
    <col min="13" max="14" width="16" style="27" customWidth="1"/>
    <col min="15" max="16384" width="9.140625" style="27"/>
  </cols>
  <sheetData>
    <row r="1" spans="2:15" ht="17.25" thickBot="1" x14ac:dyDescent="0.35">
      <c r="J1" s="28"/>
    </row>
    <row r="2" spans="2:15" ht="18" thickBot="1" x14ac:dyDescent="0.35">
      <c r="B2" s="223" t="s">
        <v>15</v>
      </c>
      <c r="C2" s="224"/>
      <c r="J2" s="28"/>
    </row>
    <row r="3" spans="2:15" x14ac:dyDescent="0.3">
      <c r="B3" s="56" t="str">
        <f>'Version Control'!B3</f>
        <v>Test Report Template Name:</v>
      </c>
      <c r="C3" s="59" t="str">
        <f>'Version Control'!C3</f>
        <v xml:space="preserve">Faucet  </v>
      </c>
      <c r="E3" s="11" t="s">
        <v>52</v>
      </c>
      <c r="J3" s="28"/>
    </row>
    <row r="4" spans="2:15" x14ac:dyDescent="0.3">
      <c r="B4" s="63" t="str">
        <f>'Version Control'!B4</f>
        <v>Version Number:</v>
      </c>
      <c r="C4" s="60" t="str">
        <f>'Version Control'!C4</f>
        <v>v2.2</v>
      </c>
      <c r="J4" s="28"/>
    </row>
    <row r="5" spans="2:15" x14ac:dyDescent="0.3">
      <c r="B5" s="48" t="str">
        <f>'Version Control'!B5</f>
        <v xml:space="preserve">Latest Template Revision: </v>
      </c>
      <c r="C5" s="150">
        <f>'Version Control'!C5</f>
        <v>43336</v>
      </c>
      <c r="J5" s="28"/>
    </row>
    <row r="6" spans="2:15" x14ac:dyDescent="0.3">
      <c r="B6" s="48" t="str">
        <f>'Version Control'!B6</f>
        <v>Tab Name:</v>
      </c>
      <c r="C6" s="61" t="str">
        <f ca="1">MID(CELL("filename",A1), FIND("]", CELL("filename", A1))+ 1, 255)</f>
        <v>General Info &amp; Test Results</v>
      </c>
      <c r="J6" s="28"/>
    </row>
    <row r="7" spans="2:15" ht="37.5" customHeight="1" x14ac:dyDescent="0.3">
      <c r="B7" s="66" t="str">
        <f>'Version Control'!B7</f>
        <v>File Name:</v>
      </c>
      <c r="C7" s="151" t="str">
        <f ca="1">'Version Control'!C7</f>
        <v>Faucet - v2.2.xlsx</v>
      </c>
      <c r="J7" s="28"/>
    </row>
    <row r="8" spans="2:15" ht="17.25" thickBot="1" x14ac:dyDescent="0.35">
      <c r="B8" s="64" t="str">
        <f>'Version Control'!B8</f>
        <v xml:space="preserve">Test Completion Date: </v>
      </c>
      <c r="C8" s="62" t="str">
        <f>'Version Control'!C8</f>
        <v>[MM/DD/YYYY]</v>
      </c>
      <c r="J8" s="28"/>
    </row>
    <row r="9" spans="2:15" x14ac:dyDescent="0.3">
      <c r="J9" s="28"/>
    </row>
    <row r="10" spans="2:15" ht="17.25" thickBot="1" x14ac:dyDescent="0.35">
      <c r="J10" s="28"/>
    </row>
    <row r="11" spans="2:15" ht="18.75" customHeight="1" thickBot="1" x14ac:dyDescent="0.35">
      <c r="B11" s="79" t="s">
        <v>134</v>
      </c>
      <c r="C11" s="80"/>
      <c r="E11" s="169" t="s">
        <v>138</v>
      </c>
      <c r="F11" s="170"/>
      <c r="G11" s="170"/>
      <c r="H11" s="171"/>
      <c r="J11" s="28"/>
      <c r="K11" s="165"/>
      <c r="L11" s="165"/>
      <c r="M11" s="165"/>
      <c r="N11" s="165"/>
      <c r="O11" s="165"/>
    </row>
    <row r="12" spans="2:15" ht="18" customHeight="1" thickBot="1" x14ac:dyDescent="0.4">
      <c r="B12" s="91" t="s">
        <v>27</v>
      </c>
      <c r="C12" s="92"/>
      <c r="E12" s="219" t="s">
        <v>70</v>
      </c>
      <c r="F12" s="172"/>
      <c r="G12" s="172"/>
      <c r="H12" s="173"/>
      <c r="J12" s="28"/>
      <c r="K12" s="165"/>
      <c r="L12" s="165"/>
      <c r="M12" s="165"/>
      <c r="N12" s="165"/>
      <c r="O12" s="165"/>
    </row>
    <row r="13" spans="2:15" ht="18" thickBot="1" x14ac:dyDescent="0.4">
      <c r="B13" s="129" t="s">
        <v>28</v>
      </c>
      <c r="C13" s="90"/>
      <c r="E13" s="220" t="s">
        <v>167</v>
      </c>
      <c r="F13" s="245" t="str">
        <f>IF(Sprayhead="Sprayhead",CONCATENATE(Sprayhead," faucet, ",Actuation," actuation, ", Control," control"),"")</f>
        <v/>
      </c>
      <c r="G13" s="245"/>
      <c r="H13" s="246"/>
      <c r="J13" s="28"/>
      <c r="K13" s="165"/>
      <c r="L13" s="165"/>
      <c r="M13" s="165"/>
      <c r="N13" s="165"/>
      <c r="O13" s="165"/>
    </row>
    <row r="14" spans="2:15" ht="18" thickBot="1" x14ac:dyDescent="0.35">
      <c r="B14" s="29"/>
      <c r="C14" s="29"/>
      <c r="E14" s="99" t="str">
        <f>'Sprayhead Results '!C29</f>
        <v>Orifice Number</v>
      </c>
      <c r="F14" s="98" t="str">
        <f>'Sprayhead Results '!D30</f>
        <v>Water Temp. (F)</v>
      </c>
      <c r="G14" s="98" t="str">
        <f>'Sprayhead Results '!E30</f>
        <v>Water Pressure (psi)</v>
      </c>
      <c r="H14" s="100" t="str">
        <f>SprayheadUnits</f>
        <v>Gal/cycle</v>
      </c>
      <c r="J14" s="28"/>
      <c r="K14" s="165"/>
      <c r="L14" s="165"/>
      <c r="M14" s="165"/>
      <c r="N14" s="165"/>
    </row>
    <row r="15" spans="2:15" ht="18.75" customHeight="1" thickBot="1" x14ac:dyDescent="0.35">
      <c r="B15" s="79" t="s">
        <v>135</v>
      </c>
      <c r="C15" s="80"/>
      <c r="E15" s="176" t="str">
        <f xml:space="preserve"> 'Sprayhead Results '!C31</f>
        <v/>
      </c>
      <c r="F15" s="24">
        <f xml:space="preserve"> 'Sprayhead Results '!D31</f>
        <v>0</v>
      </c>
      <c r="G15" s="24">
        <f xml:space="preserve"> 'Sprayhead Results '!E31</f>
        <v>0</v>
      </c>
      <c r="H15" s="177">
        <f xml:space="preserve"> 'Sprayhead Results '!G31</f>
        <v>0</v>
      </c>
      <c r="J15" s="28"/>
      <c r="K15" s="165"/>
      <c r="L15" s="165"/>
      <c r="M15" s="165"/>
      <c r="N15" s="165"/>
    </row>
    <row r="16" spans="2:15" ht="18" customHeight="1" x14ac:dyDescent="0.3">
      <c r="B16" s="32" t="s">
        <v>40</v>
      </c>
      <c r="C16" s="58" t="s">
        <v>26</v>
      </c>
      <c r="E16" s="176" t="str">
        <f xml:space="preserve"> 'Sprayhead Results '!C32</f>
        <v/>
      </c>
      <c r="F16" s="24">
        <f xml:space="preserve"> 'Sprayhead Results '!D32</f>
        <v>0</v>
      </c>
      <c r="G16" s="24">
        <f xml:space="preserve"> 'Sprayhead Results '!E32</f>
        <v>0</v>
      </c>
      <c r="H16" s="177">
        <f xml:space="preserve"> 'Sprayhead Results '!G32</f>
        <v>0</v>
      </c>
      <c r="J16" s="28"/>
      <c r="K16" s="165"/>
      <c r="L16" s="165"/>
      <c r="M16" s="165"/>
      <c r="N16" s="165"/>
    </row>
    <row r="17" spans="2:10" ht="18.75" customHeight="1" thickBot="1" x14ac:dyDescent="0.35">
      <c r="B17" s="93" t="s">
        <v>41</v>
      </c>
      <c r="C17" s="94" t="s">
        <v>26</v>
      </c>
      <c r="E17" s="176" t="str">
        <f xml:space="preserve"> 'Sprayhead Results '!C33</f>
        <v/>
      </c>
      <c r="F17" s="24">
        <f xml:space="preserve"> 'Sprayhead Results '!D33</f>
        <v>0</v>
      </c>
      <c r="G17" s="24">
        <f xml:space="preserve"> 'Sprayhead Results '!E33</f>
        <v>0</v>
      </c>
      <c r="H17" s="177">
        <f xml:space="preserve"> 'Sprayhead Results '!G33</f>
        <v>0</v>
      </c>
      <c r="J17" s="28"/>
    </row>
    <row r="18" spans="2:10" ht="18.75" customHeight="1" thickBot="1" x14ac:dyDescent="0.35">
      <c r="B18" s="29"/>
      <c r="C18" s="29"/>
      <c r="E18" s="176" t="str">
        <f xml:space="preserve"> 'Sprayhead Results '!C34</f>
        <v/>
      </c>
      <c r="F18" s="24">
        <f xml:space="preserve"> 'Sprayhead Results '!D34</f>
        <v>0</v>
      </c>
      <c r="G18" s="24">
        <f xml:space="preserve"> 'Sprayhead Results '!E34</f>
        <v>0</v>
      </c>
      <c r="H18" s="177">
        <f xml:space="preserve"> 'Sprayhead Results '!G34</f>
        <v>0</v>
      </c>
      <c r="J18" s="28"/>
    </row>
    <row r="19" spans="2:10" ht="18.75" customHeight="1" thickBot="1" x14ac:dyDescent="0.35">
      <c r="B19" s="79" t="s">
        <v>136</v>
      </c>
      <c r="C19" s="80"/>
      <c r="E19" s="176" t="str">
        <f xml:space="preserve"> 'Sprayhead Results '!C35</f>
        <v/>
      </c>
      <c r="F19" s="24">
        <f xml:space="preserve"> 'Sprayhead Results '!D35</f>
        <v>0</v>
      </c>
      <c r="G19" s="24">
        <f xml:space="preserve"> 'Sprayhead Results '!E35</f>
        <v>0</v>
      </c>
      <c r="H19" s="177">
        <f xml:space="preserve"> 'Sprayhead Results '!G35</f>
        <v>0</v>
      </c>
      <c r="J19" s="28"/>
    </row>
    <row r="20" spans="2:10" ht="18" customHeight="1" x14ac:dyDescent="0.3">
      <c r="B20" s="95" t="s">
        <v>107</v>
      </c>
      <c r="C20" s="96"/>
      <c r="E20" s="176" t="str">
        <f xml:space="preserve"> 'Sprayhead Results '!C36</f>
        <v/>
      </c>
      <c r="F20" s="24">
        <f xml:space="preserve"> 'Sprayhead Results '!D36</f>
        <v>0</v>
      </c>
      <c r="G20" s="24">
        <f xml:space="preserve"> 'Sprayhead Results '!E36</f>
        <v>0</v>
      </c>
      <c r="H20" s="177">
        <f xml:space="preserve"> 'Sprayhead Results '!G36</f>
        <v>0</v>
      </c>
      <c r="J20" s="28"/>
    </row>
    <row r="21" spans="2:10" ht="18" customHeight="1" x14ac:dyDescent="0.3">
      <c r="B21" s="30" t="s">
        <v>97</v>
      </c>
      <c r="C21" s="33"/>
      <c r="E21" s="176" t="str">
        <f xml:space="preserve"> 'Sprayhead Results '!C37</f>
        <v/>
      </c>
      <c r="F21" s="24">
        <f xml:space="preserve"> 'Sprayhead Results '!D37</f>
        <v>0</v>
      </c>
      <c r="G21" s="24">
        <f xml:space="preserve"> 'Sprayhead Results '!E37</f>
        <v>0</v>
      </c>
      <c r="H21" s="177">
        <f xml:space="preserve"> 'Sprayhead Results '!G37</f>
        <v>0</v>
      </c>
      <c r="J21" s="28"/>
    </row>
    <row r="22" spans="2:10" ht="18" customHeight="1" x14ac:dyDescent="0.3">
      <c r="B22" s="31" t="s">
        <v>98</v>
      </c>
      <c r="C22" s="33"/>
      <c r="E22" s="176" t="str">
        <f xml:space="preserve"> 'Sprayhead Results '!C38</f>
        <v/>
      </c>
      <c r="F22" s="24">
        <f xml:space="preserve"> 'Sprayhead Results '!D38</f>
        <v>0</v>
      </c>
      <c r="G22" s="24">
        <f xml:space="preserve"> 'Sprayhead Results '!E38</f>
        <v>0</v>
      </c>
      <c r="H22" s="177">
        <f xml:space="preserve"> 'Sprayhead Results '!G38</f>
        <v>0</v>
      </c>
      <c r="J22" s="28"/>
    </row>
    <row r="23" spans="2:10" ht="18" customHeight="1" x14ac:dyDescent="0.3">
      <c r="B23" s="31" t="s">
        <v>182</v>
      </c>
      <c r="C23" s="33"/>
      <c r="E23" s="176" t="str">
        <f xml:space="preserve"> 'Sprayhead Results '!C39</f>
        <v/>
      </c>
      <c r="F23" s="24">
        <f xml:space="preserve"> 'Sprayhead Results '!D39</f>
        <v>0</v>
      </c>
      <c r="G23" s="24">
        <f xml:space="preserve"> 'Sprayhead Results '!E39</f>
        <v>0</v>
      </c>
      <c r="H23" s="177">
        <f xml:space="preserve"> 'Sprayhead Results '!G39</f>
        <v>0</v>
      </c>
      <c r="J23" s="28"/>
    </row>
    <row r="24" spans="2:10" ht="18.75" customHeight="1" thickBot="1" x14ac:dyDescent="0.35">
      <c r="B24" s="30" t="s">
        <v>99</v>
      </c>
      <c r="C24" s="33"/>
      <c r="E24" s="178" t="str">
        <f xml:space="preserve"> 'Sprayhead Results '!C40</f>
        <v/>
      </c>
      <c r="F24" s="25">
        <f xml:space="preserve"> 'Sprayhead Results '!D40</f>
        <v>0</v>
      </c>
      <c r="G24" s="25">
        <f xml:space="preserve"> 'Sprayhead Results '!E40</f>
        <v>0</v>
      </c>
      <c r="H24" s="179">
        <f xml:space="preserve"> 'Sprayhead Results '!G40</f>
        <v>0</v>
      </c>
      <c r="J24" s="28"/>
    </row>
    <row r="25" spans="2:10" ht="18" customHeight="1" thickBot="1" x14ac:dyDescent="0.4">
      <c r="B25" s="32" t="s">
        <v>137</v>
      </c>
      <c r="C25" s="183"/>
      <c r="E25" s="219" t="s">
        <v>72</v>
      </c>
      <c r="F25" s="172"/>
      <c r="G25" s="172"/>
      <c r="H25" s="173"/>
      <c r="I25" s="166"/>
      <c r="J25" s="28"/>
    </row>
    <row r="26" spans="2:10" ht="17.25" x14ac:dyDescent="0.35">
      <c r="B26" s="30" t="s">
        <v>160</v>
      </c>
      <c r="C26" s="137" t="s">
        <v>26</v>
      </c>
      <c r="E26" s="175" t="s">
        <v>168</v>
      </c>
      <c r="F26" s="98" t="str">
        <f>'Non-Sprayhead Results'!C30</f>
        <v>Water Temp. (F)</v>
      </c>
      <c r="G26" s="98" t="str">
        <f>'Non-Sprayhead Results'!D30</f>
        <v>Water Pressure (psi)</v>
      </c>
      <c r="H26" s="100" t="str">
        <f>NonSprayheadUnits</f>
        <v>Gal/cycle</v>
      </c>
      <c r="J26" s="28"/>
    </row>
    <row r="27" spans="2:10" ht="39" customHeight="1" thickBot="1" x14ac:dyDescent="0.35">
      <c r="B27" s="93" t="s">
        <v>161</v>
      </c>
      <c r="C27" s="194"/>
      <c r="E27" s="180" t="str">
        <f>IF(Sprayhead="Non-Sprayhead",CONCATENATE(Sprayhead," faucet, ", Control," control"),"")</f>
        <v/>
      </c>
      <c r="F27" s="181">
        <f xml:space="preserve"> 'Non-Sprayhead Results'!C31</f>
        <v>0</v>
      </c>
      <c r="G27" s="181">
        <f xml:space="preserve"> 'Non-Sprayhead Results'!D31</f>
        <v>0</v>
      </c>
      <c r="H27" s="182">
        <f>'Non-Sprayhead Results'!F31</f>
        <v>0</v>
      </c>
      <c r="J27" s="28"/>
    </row>
    <row r="28" spans="2:10" x14ac:dyDescent="0.3">
      <c r="E28" s="174"/>
      <c r="J28" s="28"/>
    </row>
    <row r="29" spans="2:10" ht="18" thickBot="1" x14ac:dyDescent="0.35">
      <c r="E29" s="101" t="s">
        <v>139</v>
      </c>
      <c r="F29" s="102"/>
      <c r="G29" s="102"/>
      <c r="H29" s="103"/>
      <c r="J29" s="28"/>
    </row>
    <row r="30" spans="2:10" ht="16.5" customHeight="1" thickBot="1" x14ac:dyDescent="0.35">
      <c r="E30" s="223" t="s">
        <v>140</v>
      </c>
      <c r="F30" s="253"/>
      <c r="G30" s="253"/>
      <c r="H30" s="224"/>
      <c r="J30" s="28"/>
    </row>
    <row r="31" spans="2:10" ht="16.5" customHeight="1" x14ac:dyDescent="0.3">
      <c r="E31" s="247" t="s">
        <v>141</v>
      </c>
      <c r="F31" s="248"/>
      <c r="G31" s="248"/>
      <c r="H31" s="249"/>
      <c r="J31" s="28"/>
    </row>
    <row r="32" spans="2:10" ht="17.25" customHeight="1" x14ac:dyDescent="0.3">
      <c r="E32" s="250"/>
      <c r="F32" s="251"/>
      <c r="G32" s="251"/>
      <c r="H32" s="252"/>
      <c r="J32" s="28"/>
    </row>
    <row r="33" spans="1:10" x14ac:dyDescent="0.3">
      <c r="E33" s="250"/>
      <c r="F33" s="251"/>
      <c r="G33" s="251"/>
      <c r="H33" s="252"/>
      <c r="J33" s="28"/>
    </row>
    <row r="34" spans="1:10" ht="17.25" x14ac:dyDescent="0.35">
      <c r="E34" s="254" t="s">
        <v>23</v>
      </c>
      <c r="F34" s="255"/>
      <c r="G34" s="104" t="s">
        <v>22</v>
      </c>
      <c r="H34" s="105" t="s">
        <v>24</v>
      </c>
      <c r="J34" s="28"/>
    </row>
    <row r="35" spans="1:10" x14ac:dyDescent="0.3">
      <c r="E35" s="256" t="s">
        <v>25</v>
      </c>
      <c r="F35" s="257"/>
      <c r="G35" s="106" t="str">
        <f>'Report Sign-Off Block'!D15</f>
        <v>[MM/DD/YYYY]</v>
      </c>
      <c r="H35" s="155" t="str">
        <f>'Report Sign-Off Block'!E15</f>
        <v>[Test Lab Name]</v>
      </c>
      <c r="J35" s="28"/>
    </row>
    <row r="36" spans="1:10" x14ac:dyDescent="0.3">
      <c r="E36" s="256" t="s">
        <v>101</v>
      </c>
      <c r="F36" s="257"/>
      <c r="G36" s="106" t="str">
        <f>'Report Sign-Off Block'!D16</f>
        <v>[MM/DD/YYYY]</v>
      </c>
      <c r="H36" s="155" t="str">
        <f>'Report Sign-Off Block'!E16</f>
        <v>[Test Lab Name]</v>
      </c>
      <c r="J36" s="28"/>
    </row>
    <row r="37" spans="1:10" x14ac:dyDescent="0.3">
      <c r="E37" s="256" t="s">
        <v>142</v>
      </c>
      <c r="F37" s="257"/>
      <c r="G37" s="106" t="str">
        <f>'Report Sign-Off Block'!D17</f>
        <v>[MM/DD/YYYY]</v>
      </c>
      <c r="H37" s="155" t="str">
        <f>'Report Sign-Off Block'!E17</f>
        <v>[Test Lab Name]</v>
      </c>
      <c r="J37" s="28"/>
    </row>
    <row r="38" spans="1:10" ht="17.25" thickBot="1" x14ac:dyDescent="0.35">
      <c r="E38" s="243" t="s">
        <v>142</v>
      </c>
      <c r="F38" s="244"/>
      <c r="G38" s="107" t="str">
        <f>'Report Sign-Off Block'!D18</f>
        <v>[MM/DD/YYYY]</v>
      </c>
      <c r="H38" s="156" t="str">
        <f>'Report Sign-Off Block'!E18</f>
        <v>[Test Lab Name]</v>
      </c>
      <c r="J38" s="28"/>
    </row>
    <row r="39" spans="1:10" x14ac:dyDescent="0.3">
      <c r="J39" s="28"/>
    </row>
    <row r="40" spans="1:10" x14ac:dyDescent="0.3">
      <c r="A40" s="28"/>
      <c r="B40" s="28"/>
      <c r="C40" s="28"/>
      <c r="D40" s="28"/>
      <c r="E40" s="28"/>
      <c r="F40" s="28"/>
      <c r="G40" s="28"/>
      <c r="H40" s="28"/>
      <c r="I40" s="28"/>
      <c r="J40" s="28"/>
    </row>
  </sheetData>
  <sheetProtection password="CAA8" sheet="1" objects="1" scenarios="1" selectLockedCells="1"/>
  <mergeCells count="9">
    <mergeCell ref="E38:F38"/>
    <mergeCell ref="F13:H13"/>
    <mergeCell ref="E31:H33"/>
    <mergeCell ref="E30:H30"/>
    <mergeCell ref="B2:C2"/>
    <mergeCell ref="E34:F34"/>
    <mergeCell ref="E35:F35"/>
    <mergeCell ref="E36:F36"/>
    <mergeCell ref="E37:F37"/>
  </mergeCells>
  <conditionalFormatting sqref="E12:H24">
    <cfRule type="expression" dxfId="9" priority="3" stopIfTrue="1">
      <formula>(Sprayhead="Non-Sprayhead")</formula>
    </cfRule>
  </conditionalFormatting>
  <conditionalFormatting sqref="E25:H27">
    <cfRule type="expression" dxfId="8" priority="2" stopIfTrue="1">
      <formula>Sprayhead="Sprayhead"</formula>
    </cfRule>
  </conditionalFormatting>
  <hyperlinks>
    <hyperlink ref="E3" location="Instructions!A1"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CC"/>
  </sheetPr>
  <dimension ref="A1:L44"/>
  <sheetViews>
    <sheetView showGridLines="0" showZeros="0" zoomScale="80" zoomScaleNormal="80" workbookViewId="0">
      <selection activeCell="E6" sqref="E6"/>
    </sheetView>
  </sheetViews>
  <sheetFormatPr defaultColWidth="9.140625" defaultRowHeight="16.5" x14ac:dyDescent="0.25"/>
  <cols>
    <col min="1" max="1" width="3.5703125" style="34" customWidth="1"/>
    <col min="2" max="2" width="36.7109375" style="34" customWidth="1"/>
    <col min="3" max="3" width="42.85546875" style="34" customWidth="1"/>
    <col min="4" max="6" width="22.7109375" style="34" customWidth="1"/>
    <col min="7" max="7" width="21.42578125" style="34" customWidth="1"/>
    <col min="8" max="8" width="22.7109375" style="34" customWidth="1"/>
    <col min="9" max="9" width="19.28515625" style="34" bestFit="1" customWidth="1"/>
    <col min="10" max="10" width="22.7109375" style="34" customWidth="1"/>
    <col min="11" max="12" width="2.7109375" style="34" customWidth="1"/>
    <col min="13" max="16384" width="9.140625" style="34"/>
  </cols>
  <sheetData>
    <row r="1" spans="2:12" ht="17.25" thickBot="1" x14ac:dyDescent="0.3">
      <c r="L1" s="35"/>
    </row>
    <row r="2" spans="2:12" ht="18" thickBot="1" x14ac:dyDescent="0.3">
      <c r="B2" s="223" t="s">
        <v>15</v>
      </c>
      <c r="C2" s="224"/>
      <c r="L2" s="35"/>
    </row>
    <row r="3" spans="2:12" x14ac:dyDescent="0.3">
      <c r="B3" s="56" t="str">
        <f>'Version Control'!B3</f>
        <v>Test Report Template Name:</v>
      </c>
      <c r="C3" s="59" t="str">
        <f>'Version Control'!C3</f>
        <v xml:space="preserve">Faucet  </v>
      </c>
      <c r="L3" s="35"/>
    </row>
    <row r="4" spans="2:12" x14ac:dyDescent="0.3">
      <c r="B4" s="63" t="str">
        <f>'Version Control'!B4</f>
        <v>Version Number:</v>
      </c>
      <c r="C4" s="60" t="str">
        <f>'Version Control'!C4</f>
        <v>v2.2</v>
      </c>
      <c r="L4" s="35"/>
    </row>
    <row r="5" spans="2:12" x14ac:dyDescent="0.3">
      <c r="B5" s="48" t="str">
        <f>'Version Control'!B5</f>
        <v xml:space="preserve">Latest Template Revision: </v>
      </c>
      <c r="C5" s="150">
        <f>'Version Control'!C5</f>
        <v>43336</v>
      </c>
      <c r="L5" s="35"/>
    </row>
    <row r="6" spans="2:12" x14ac:dyDescent="0.3">
      <c r="B6" s="48" t="str">
        <f>'Version Control'!B6</f>
        <v>Tab Name:</v>
      </c>
      <c r="C6" s="61" t="str">
        <f ca="1">MID(CELL("filename",A1), FIND("]", CELL("filename", A1))+ 1, 255)</f>
        <v>Description of Test Units</v>
      </c>
      <c r="E6" s="36" t="s">
        <v>52</v>
      </c>
      <c r="L6" s="35"/>
    </row>
    <row r="7" spans="2:12" ht="33.75" customHeight="1" x14ac:dyDescent="0.25">
      <c r="B7" s="66" t="str">
        <f>'Version Control'!B7</f>
        <v>File Name:</v>
      </c>
      <c r="C7" s="151" t="str">
        <f ca="1">'Version Control'!C7</f>
        <v>Faucet - v2.2.xlsx</v>
      </c>
      <c r="F7" s="153"/>
      <c r="L7" s="35"/>
    </row>
    <row r="8" spans="2:12" ht="17.25" thickBot="1" x14ac:dyDescent="0.35">
      <c r="B8" s="64" t="str">
        <f>'Version Control'!B8</f>
        <v xml:space="preserve">Test Completion Date: </v>
      </c>
      <c r="C8" s="62" t="str">
        <f>'Version Control'!C8</f>
        <v>[MM/DD/YYYY]</v>
      </c>
      <c r="L8" s="35"/>
    </row>
    <row r="9" spans="2:12" x14ac:dyDescent="0.25">
      <c r="L9" s="35"/>
    </row>
    <row r="10" spans="2:12" ht="17.25" thickBot="1" x14ac:dyDescent="0.3">
      <c r="L10" s="35"/>
    </row>
    <row r="11" spans="2:12" ht="18" customHeight="1" thickBot="1" x14ac:dyDescent="0.3">
      <c r="B11" s="264" t="s">
        <v>105</v>
      </c>
      <c r="C11" s="265"/>
      <c r="D11" s="265"/>
      <c r="E11" s="265"/>
      <c r="F11" s="265"/>
      <c r="G11" s="265"/>
      <c r="H11" s="265"/>
      <c r="I11" s="265"/>
      <c r="J11" s="266"/>
      <c r="L11" s="35"/>
    </row>
    <row r="12" spans="2:12" s="7" customFormat="1" ht="34.5" x14ac:dyDescent="0.25">
      <c r="B12" s="99" t="s">
        <v>29</v>
      </c>
      <c r="C12" s="98" t="s">
        <v>30</v>
      </c>
      <c r="D12" s="98" t="s">
        <v>106</v>
      </c>
      <c r="E12" s="118" t="s">
        <v>61</v>
      </c>
      <c r="F12" s="118" t="s">
        <v>64</v>
      </c>
      <c r="G12" s="118" t="s">
        <v>102</v>
      </c>
      <c r="H12" s="118" t="s">
        <v>86</v>
      </c>
      <c r="I12" s="118" t="s">
        <v>60</v>
      </c>
      <c r="J12" s="100" t="s">
        <v>165</v>
      </c>
      <c r="L12" s="21"/>
    </row>
    <row r="13" spans="2:12" ht="18" x14ac:dyDescent="0.25">
      <c r="B13" s="167">
        <f xml:space="preserve"> Brand</f>
        <v>0</v>
      </c>
      <c r="C13" s="116">
        <f xml:space="preserve"> MfgrModNo</f>
        <v>0</v>
      </c>
      <c r="D13" s="116">
        <f xml:space="preserve"> SerNo</f>
        <v>0</v>
      </c>
      <c r="E13" s="41"/>
      <c r="F13" s="117"/>
      <c r="G13" s="117"/>
      <c r="H13" s="117"/>
      <c r="I13" s="117"/>
      <c r="J13" s="195">
        <f>LavRimSpace/20</f>
        <v>0</v>
      </c>
      <c r="L13" s="35"/>
    </row>
    <row r="14" spans="2:12" ht="16.5" customHeight="1" x14ac:dyDescent="0.25">
      <c r="B14" s="258" t="s">
        <v>53</v>
      </c>
      <c r="C14" s="259"/>
      <c r="D14" s="259"/>
      <c r="E14" s="259"/>
      <c r="F14" s="259"/>
      <c r="G14" s="259"/>
      <c r="H14" s="259"/>
      <c r="I14" s="259"/>
      <c r="J14" s="260"/>
      <c r="L14" s="35"/>
    </row>
    <row r="15" spans="2:12" ht="16.5" customHeight="1" x14ac:dyDescent="0.25">
      <c r="B15" s="258"/>
      <c r="C15" s="259"/>
      <c r="D15" s="259"/>
      <c r="E15" s="259"/>
      <c r="F15" s="259"/>
      <c r="G15" s="259"/>
      <c r="H15" s="259"/>
      <c r="I15" s="259"/>
      <c r="J15" s="260"/>
      <c r="L15" s="35"/>
    </row>
    <row r="16" spans="2:12" ht="17.25" customHeight="1" thickBot="1" x14ac:dyDescent="0.3">
      <c r="B16" s="261"/>
      <c r="C16" s="262"/>
      <c r="D16" s="262"/>
      <c r="E16" s="262"/>
      <c r="F16" s="262"/>
      <c r="G16" s="262"/>
      <c r="H16" s="262"/>
      <c r="I16" s="262"/>
      <c r="J16" s="263"/>
      <c r="L16" s="35"/>
    </row>
    <row r="17" spans="1:12" ht="17.25" thickBot="1" x14ac:dyDescent="0.3">
      <c r="B17" s="37"/>
      <c r="L17" s="35"/>
    </row>
    <row r="18" spans="1:12" ht="18" thickBot="1" x14ac:dyDescent="0.3">
      <c r="B18" s="271" t="s">
        <v>67</v>
      </c>
      <c r="C18" s="272"/>
      <c r="D18" s="272"/>
      <c r="E18" s="272"/>
      <c r="F18" s="272"/>
      <c r="G18" s="272"/>
      <c r="H18" s="273"/>
      <c r="L18" s="35"/>
    </row>
    <row r="19" spans="1:12" ht="21" customHeight="1" x14ac:dyDescent="0.25">
      <c r="A19" s="38"/>
      <c r="B19" s="43" t="s">
        <v>69</v>
      </c>
      <c r="C19" s="269" t="s">
        <v>80</v>
      </c>
      <c r="D19" s="269"/>
      <c r="E19" s="269"/>
      <c r="F19" s="269"/>
      <c r="G19" s="269"/>
      <c r="H19" s="270"/>
      <c r="L19" s="35"/>
    </row>
    <row r="20" spans="1:12" ht="17.25" customHeight="1" x14ac:dyDescent="0.25">
      <c r="A20" s="38"/>
      <c r="B20" s="44" t="s">
        <v>81</v>
      </c>
      <c r="C20" s="269" t="s">
        <v>82</v>
      </c>
      <c r="D20" s="269"/>
      <c r="E20" s="269"/>
      <c r="F20" s="269"/>
      <c r="G20" s="269"/>
      <c r="H20" s="270"/>
      <c r="L20" s="35"/>
    </row>
    <row r="21" spans="1:12" ht="17.25" customHeight="1" x14ac:dyDescent="0.25">
      <c r="A21" s="38"/>
      <c r="B21" s="42" t="s">
        <v>70</v>
      </c>
      <c r="C21" s="267" t="s">
        <v>71</v>
      </c>
      <c r="D21" s="267"/>
      <c r="E21" s="267"/>
      <c r="F21" s="267"/>
      <c r="G21" s="267"/>
      <c r="H21" s="268"/>
      <c r="L21" s="35"/>
    </row>
    <row r="22" spans="1:12" ht="17.25" customHeight="1" x14ac:dyDescent="0.25">
      <c r="A22" s="38"/>
      <c r="B22" s="43" t="s">
        <v>72</v>
      </c>
      <c r="C22" s="269" t="s">
        <v>73</v>
      </c>
      <c r="D22" s="269"/>
      <c r="E22" s="269"/>
      <c r="F22" s="269"/>
      <c r="G22" s="269"/>
      <c r="H22" s="270"/>
      <c r="L22" s="35"/>
    </row>
    <row r="23" spans="1:12" ht="17.25" customHeight="1" x14ac:dyDescent="0.25">
      <c r="A23" s="38"/>
      <c r="B23" s="43" t="s">
        <v>74</v>
      </c>
      <c r="C23" s="269" t="s">
        <v>75</v>
      </c>
      <c r="D23" s="269"/>
      <c r="E23" s="269"/>
      <c r="F23" s="269"/>
      <c r="G23" s="269"/>
      <c r="H23" s="270"/>
      <c r="L23" s="35"/>
    </row>
    <row r="24" spans="1:12" ht="17.25" customHeight="1" x14ac:dyDescent="0.25">
      <c r="A24" s="38"/>
      <c r="B24" s="43" t="s">
        <v>76</v>
      </c>
      <c r="C24" s="269" t="s">
        <v>77</v>
      </c>
      <c r="D24" s="269"/>
      <c r="E24" s="269"/>
      <c r="F24" s="269"/>
      <c r="G24" s="269"/>
      <c r="H24" s="270"/>
      <c r="L24" s="35"/>
    </row>
    <row r="25" spans="1:12" ht="18" customHeight="1" x14ac:dyDescent="0.25">
      <c r="A25" s="38"/>
      <c r="B25" s="43" t="s">
        <v>78</v>
      </c>
      <c r="C25" s="269" t="s">
        <v>79</v>
      </c>
      <c r="D25" s="269"/>
      <c r="E25" s="269"/>
      <c r="F25" s="269"/>
      <c r="G25" s="269"/>
      <c r="H25" s="270"/>
      <c r="L25" s="35"/>
    </row>
    <row r="26" spans="1:12" ht="30.75" customHeight="1" thickBot="1" x14ac:dyDescent="0.3">
      <c r="B26" s="40" t="s">
        <v>89</v>
      </c>
      <c r="C26" s="274" t="s">
        <v>90</v>
      </c>
      <c r="D26" s="274"/>
      <c r="E26" s="274"/>
      <c r="F26" s="274"/>
      <c r="G26" s="274"/>
      <c r="H26" s="275"/>
      <c r="L26" s="35"/>
    </row>
    <row r="27" spans="1:12" ht="19.899999999999999" customHeight="1" thickBot="1" x14ac:dyDescent="0.3">
      <c r="L27" s="35"/>
    </row>
    <row r="28" spans="1:12" ht="18" customHeight="1" thickBot="1" x14ac:dyDescent="0.3">
      <c r="B28" s="264" t="s">
        <v>103</v>
      </c>
      <c r="C28" s="265"/>
      <c r="D28" s="265"/>
      <c r="E28" s="265"/>
      <c r="F28" s="266"/>
      <c r="L28" s="35"/>
    </row>
    <row r="29" spans="1:12" ht="39.75" customHeight="1" x14ac:dyDescent="0.25">
      <c r="B29" s="291" t="s">
        <v>104</v>
      </c>
      <c r="C29" s="292"/>
      <c r="D29" s="292"/>
      <c r="E29" s="292"/>
      <c r="F29" s="293"/>
      <c r="L29" s="35"/>
    </row>
    <row r="30" spans="1:12" x14ac:dyDescent="0.25">
      <c r="B30" s="294"/>
      <c r="C30" s="295"/>
      <c r="D30" s="295"/>
      <c r="E30" s="295"/>
      <c r="F30" s="296"/>
      <c r="L30" s="35"/>
    </row>
    <row r="31" spans="1:12" x14ac:dyDescent="0.25">
      <c r="B31" s="294"/>
      <c r="C31" s="295"/>
      <c r="D31" s="295"/>
      <c r="E31" s="295"/>
      <c r="F31" s="296"/>
      <c r="L31" s="35"/>
    </row>
    <row r="32" spans="1:12" x14ac:dyDescent="0.25">
      <c r="B32" s="294"/>
      <c r="C32" s="295"/>
      <c r="D32" s="295"/>
      <c r="E32" s="295"/>
      <c r="F32" s="296"/>
      <c r="L32" s="35"/>
    </row>
    <row r="33" spans="1:12" x14ac:dyDescent="0.25">
      <c r="B33" s="294"/>
      <c r="C33" s="295"/>
      <c r="D33" s="295"/>
      <c r="E33" s="295"/>
      <c r="F33" s="296"/>
      <c r="L33" s="35"/>
    </row>
    <row r="34" spans="1:12" x14ac:dyDescent="0.25">
      <c r="B34" s="294"/>
      <c r="C34" s="295"/>
      <c r="D34" s="295"/>
      <c r="E34" s="295"/>
      <c r="F34" s="296"/>
      <c r="L34" s="35"/>
    </row>
    <row r="35" spans="1:12" x14ac:dyDescent="0.25">
      <c r="B35" s="294"/>
      <c r="C35" s="295"/>
      <c r="D35" s="295"/>
      <c r="E35" s="295"/>
      <c r="F35" s="296"/>
      <c r="L35" s="35"/>
    </row>
    <row r="36" spans="1:12" ht="15.75" customHeight="1" x14ac:dyDescent="0.25">
      <c r="B36" s="294"/>
      <c r="C36" s="295"/>
      <c r="D36" s="295"/>
      <c r="E36" s="295"/>
      <c r="F36" s="296"/>
      <c r="L36" s="35"/>
    </row>
    <row r="37" spans="1:12" ht="18" customHeight="1" thickBot="1" x14ac:dyDescent="0.3">
      <c r="B37" s="297"/>
      <c r="C37" s="298"/>
      <c r="D37" s="298"/>
      <c r="E37" s="298"/>
      <c r="F37" s="299"/>
      <c r="L37" s="35"/>
    </row>
    <row r="38" spans="1:12" ht="18" customHeight="1" thickBot="1" x14ac:dyDescent="0.3">
      <c r="B38" s="221"/>
      <c r="C38" s="221"/>
      <c r="D38" s="221"/>
      <c r="E38" s="221"/>
      <c r="F38" s="221"/>
      <c r="L38" s="35"/>
    </row>
    <row r="39" spans="1:12" ht="18" customHeight="1" thickBot="1" x14ac:dyDescent="0.3">
      <c r="B39" s="264" t="s">
        <v>194</v>
      </c>
      <c r="C39" s="265"/>
      <c r="D39" s="265"/>
      <c r="E39" s="265"/>
      <c r="F39" s="266"/>
      <c r="L39" s="35"/>
    </row>
    <row r="40" spans="1:12" ht="45.75" customHeight="1" thickBot="1" x14ac:dyDescent="0.3">
      <c r="B40" s="279" t="s">
        <v>191</v>
      </c>
      <c r="C40" s="280"/>
      <c r="D40" s="276"/>
      <c r="E40" s="277"/>
      <c r="F40" s="278"/>
      <c r="L40" s="35"/>
    </row>
    <row r="41" spans="1:12" ht="18.75" customHeight="1" x14ac:dyDescent="0.25">
      <c r="B41" s="281" t="s">
        <v>192</v>
      </c>
      <c r="C41" s="282"/>
      <c r="D41" s="285" t="s">
        <v>188</v>
      </c>
      <c r="E41" s="286"/>
      <c r="F41" s="287"/>
      <c r="L41" s="35"/>
    </row>
    <row r="42" spans="1:12" ht="48" customHeight="1" thickBot="1" x14ac:dyDescent="0.3">
      <c r="B42" s="283"/>
      <c r="C42" s="284"/>
      <c r="D42" s="288"/>
      <c r="E42" s="289"/>
      <c r="F42" s="290"/>
      <c r="L42" s="35"/>
    </row>
    <row r="43" spans="1:12" ht="16.5" customHeight="1" x14ac:dyDescent="0.25">
      <c r="L43" s="35"/>
    </row>
    <row r="44" spans="1:12" ht="17.25" customHeight="1" x14ac:dyDescent="0.25">
      <c r="A44" s="35"/>
      <c r="B44" s="39"/>
      <c r="C44" s="35"/>
      <c r="D44" s="35"/>
      <c r="E44" s="35"/>
      <c r="F44" s="35"/>
      <c r="G44" s="35"/>
      <c r="H44" s="35"/>
      <c r="I44" s="35"/>
      <c r="J44" s="35"/>
      <c r="K44" s="35"/>
      <c r="L44" s="35"/>
    </row>
  </sheetData>
  <sheetProtection password="CAA8" sheet="1" objects="1" scenarios="1" selectLockedCells="1"/>
  <mergeCells count="21">
    <mergeCell ref="C23:H23"/>
    <mergeCell ref="C26:H26"/>
    <mergeCell ref="D40:F40"/>
    <mergeCell ref="B40:C40"/>
    <mergeCell ref="B41:C42"/>
    <mergeCell ref="D41:F41"/>
    <mergeCell ref="D42:F42"/>
    <mergeCell ref="B28:F28"/>
    <mergeCell ref="B39:F39"/>
    <mergeCell ref="B29:F29"/>
    <mergeCell ref="B30:F37"/>
    <mergeCell ref="C24:H24"/>
    <mergeCell ref="C25:H25"/>
    <mergeCell ref="B2:C2"/>
    <mergeCell ref="B14:J16"/>
    <mergeCell ref="B11:J11"/>
    <mergeCell ref="C21:H21"/>
    <mergeCell ref="C22:H22"/>
    <mergeCell ref="C19:H19"/>
    <mergeCell ref="C20:H20"/>
    <mergeCell ref="B18:H18"/>
  </mergeCells>
  <conditionalFormatting sqref="G13">
    <cfRule type="expression" dxfId="7" priority="2" stopIfTrue="1">
      <formula>Sprayhead="Non-Sprayhead"</formula>
    </cfRule>
  </conditionalFormatting>
  <conditionalFormatting sqref="H13">
    <cfRule type="expression" dxfId="6" priority="3" stopIfTrue="1">
      <formula>Sprayhead="Non-Sprayhead"</formula>
    </cfRule>
  </conditionalFormatting>
  <conditionalFormatting sqref="I13">
    <cfRule type="expression" dxfId="5" priority="54" stopIfTrue="1">
      <formula>OR(Sprayhead="Non-Sprayhead",Actuation="Independent")</formula>
    </cfRule>
  </conditionalFormatting>
  <conditionalFormatting sqref="J13">
    <cfRule type="expression" dxfId="4" priority="1" stopIfTrue="1">
      <formula>OR(Sprayhead="Non-Sprayhead",Actuation="Independent")</formula>
    </cfRule>
  </conditionalFormatting>
  <dataValidations count="5">
    <dataValidation type="list" allowBlank="1" showInputMessage="1" showErrorMessage="1" sqref="E13" xr:uid="{00000000-0002-0000-0200-000000000000}">
      <formula1>DD_Control</formula1>
    </dataValidation>
    <dataValidation type="list" allowBlank="1" showInputMessage="1" showErrorMessage="1" sqref="H13" xr:uid="{00000000-0002-0000-0200-000001000000}">
      <formula1>DD_Actuation</formula1>
    </dataValidation>
    <dataValidation type="list" allowBlank="1" showInputMessage="1" showErrorMessage="1" sqref="G13" xr:uid="{00000000-0002-0000-0200-000002000000}">
      <formula1>DD_NumOrifices</formula1>
    </dataValidation>
    <dataValidation type="list" allowBlank="1" showInputMessage="1" showErrorMessage="1" sqref="F13" xr:uid="{00000000-0002-0000-0200-000003000000}">
      <formula1>DD_Sprayhead</formula1>
    </dataValidation>
    <dataValidation type="list" allowBlank="1" showInputMessage="1" showErrorMessage="1" sqref="D40:F40" xr:uid="{00000000-0002-0000-0200-000004000000}">
      <formula1>Y_N_other</formula1>
    </dataValidation>
  </dataValidations>
  <hyperlinks>
    <hyperlink ref="E6" location="Instructions!A1"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CC"/>
  </sheetPr>
  <dimension ref="A1:K43"/>
  <sheetViews>
    <sheetView showGridLines="0" showZeros="0" zoomScale="80" zoomScaleNormal="80" workbookViewId="0">
      <selection activeCell="G6" sqref="G6"/>
    </sheetView>
  </sheetViews>
  <sheetFormatPr defaultColWidth="9.140625" defaultRowHeight="16.5" x14ac:dyDescent="0.3"/>
  <cols>
    <col min="1" max="1" width="3" style="1" customWidth="1"/>
    <col min="2" max="2" width="38" style="1" customWidth="1"/>
    <col min="3" max="3" width="35" style="1" customWidth="1"/>
    <col min="4" max="4" width="12.140625" style="1" customWidth="1"/>
    <col min="5" max="5" width="33.42578125" style="1" customWidth="1"/>
    <col min="6" max="6" width="24.140625" style="1" customWidth="1"/>
    <col min="7" max="7" width="25" style="1" customWidth="1"/>
    <col min="8" max="8" width="25.28515625" style="1" bestFit="1" customWidth="1"/>
    <col min="9" max="9" width="31.5703125" style="1" bestFit="1" customWidth="1"/>
    <col min="10" max="10" width="3.7109375" style="1" customWidth="1"/>
    <col min="11" max="11" width="4" style="1" customWidth="1"/>
    <col min="12" max="16384" width="9.140625" style="1"/>
  </cols>
  <sheetData>
    <row r="1" spans="2:11" ht="17.25" thickBot="1" x14ac:dyDescent="0.35">
      <c r="K1" s="20"/>
    </row>
    <row r="2" spans="2:11" ht="18" thickBot="1" x14ac:dyDescent="0.35">
      <c r="B2" s="223" t="s">
        <v>15</v>
      </c>
      <c r="C2" s="224"/>
      <c r="K2" s="20"/>
    </row>
    <row r="3" spans="2:11" x14ac:dyDescent="0.3">
      <c r="B3" s="56" t="str">
        <f>'Version Control'!B3</f>
        <v>Test Report Template Name:</v>
      </c>
      <c r="C3" s="59" t="str">
        <f>'Version Control'!C3</f>
        <v xml:space="preserve">Faucet  </v>
      </c>
      <c r="K3" s="20"/>
    </row>
    <row r="4" spans="2:11" x14ac:dyDescent="0.3">
      <c r="B4" s="63" t="str">
        <f>'Version Control'!B4</f>
        <v>Version Number:</v>
      </c>
      <c r="C4" s="60" t="str">
        <f>'Version Control'!C4</f>
        <v>v2.2</v>
      </c>
      <c r="K4" s="20"/>
    </row>
    <row r="5" spans="2:11" x14ac:dyDescent="0.3">
      <c r="B5" s="48" t="str">
        <f>'Version Control'!B5</f>
        <v xml:space="preserve">Latest Template Revision: </v>
      </c>
      <c r="C5" s="150">
        <f>'Version Control'!C5</f>
        <v>43336</v>
      </c>
      <c r="K5" s="20"/>
    </row>
    <row r="6" spans="2:11" x14ac:dyDescent="0.3">
      <c r="B6" s="48" t="str">
        <f>'Version Control'!B6</f>
        <v>Tab Name:</v>
      </c>
      <c r="C6" s="61" t="str">
        <f ca="1">MID(CELL("filename",A1), FIND("]", CELL("filename", A1))+ 1, 255)</f>
        <v>Setup &amp; Instrumentation</v>
      </c>
      <c r="G6" s="11" t="s">
        <v>52</v>
      </c>
      <c r="K6" s="20"/>
    </row>
    <row r="7" spans="2:11" x14ac:dyDescent="0.3">
      <c r="B7" s="66" t="str">
        <f>'Version Control'!B7</f>
        <v>File Name:</v>
      </c>
      <c r="C7" s="151" t="str">
        <f ca="1">'Version Control'!C7</f>
        <v>Faucet - v2.2.xlsx</v>
      </c>
      <c r="G7" s="149"/>
      <c r="K7" s="20"/>
    </row>
    <row r="8" spans="2:11" ht="17.25" thickBot="1" x14ac:dyDescent="0.35">
      <c r="B8" s="64" t="str">
        <f>'Version Control'!B8</f>
        <v xml:space="preserve">Test Completion Date: </v>
      </c>
      <c r="C8" s="62" t="str">
        <f>'Version Control'!C8</f>
        <v>[MM/DD/YYYY]</v>
      </c>
      <c r="K8" s="20"/>
    </row>
    <row r="9" spans="2:11" x14ac:dyDescent="0.3">
      <c r="K9" s="20"/>
    </row>
    <row r="10" spans="2:11" ht="17.25" thickBot="1" x14ac:dyDescent="0.35">
      <c r="K10" s="20"/>
    </row>
    <row r="11" spans="2:11" ht="18" thickBot="1" x14ac:dyDescent="0.35">
      <c r="B11" s="65" t="s">
        <v>108</v>
      </c>
      <c r="C11" s="72"/>
      <c r="D11" s="72"/>
      <c r="E11" s="72"/>
      <c r="F11" s="72"/>
      <c r="G11" s="72"/>
      <c r="H11" s="72"/>
      <c r="I11" s="73"/>
      <c r="K11" s="20"/>
    </row>
    <row r="12" spans="2:11" ht="17.25" x14ac:dyDescent="0.35">
      <c r="B12" s="68" t="s">
        <v>31</v>
      </c>
      <c r="C12" s="311" t="s">
        <v>29</v>
      </c>
      <c r="D12" s="311"/>
      <c r="E12" s="82" t="s">
        <v>149</v>
      </c>
      <c r="F12" s="69" t="s">
        <v>32</v>
      </c>
      <c r="G12" s="70" t="s">
        <v>33</v>
      </c>
      <c r="H12" s="69" t="s">
        <v>34</v>
      </c>
      <c r="I12" s="71" t="s">
        <v>35</v>
      </c>
      <c r="K12" s="20"/>
    </row>
    <row r="13" spans="2:11" x14ac:dyDescent="0.3">
      <c r="B13" s="157"/>
      <c r="C13" s="309"/>
      <c r="D13" s="310"/>
      <c r="E13" s="158"/>
      <c r="F13" s="159"/>
      <c r="G13" s="159"/>
      <c r="H13" s="159"/>
      <c r="I13" s="160"/>
      <c r="K13" s="20"/>
    </row>
    <row r="14" spans="2:11" x14ac:dyDescent="0.3">
      <c r="B14" s="157"/>
      <c r="C14" s="309"/>
      <c r="D14" s="310"/>
      <c r="E14" s="158"/>
      <c r="F14" s="159"/>
      <c r="G14" s="159"/>
      <c r="H14" s="159"/>
      <c r="I14" s="160"/>
      <c r="K14" s="20"/>
    </row>
    <row r="15" spans="2:11" x14ac:dyDescent="0.3">
      <c r="B15" s="157"/>
      <c r="C15" s="309"/>
      <c r="D15" s="310"/>
      <c r="E15" s="158"/>
      <c r="F15" s="159"/>
      <c r="G15" s="159"/>
      <c r="H15" s="159"/>
      <c r="I15" s="160"/>
      <c r="K15" s="20"/>
    </row>
    <row r="16" spans="2:11" x14ac:dyDescent="0.3">
      <c r="B16" s="157"/>
      <c r="C16" s="309"/>
      <c r="D16" s="310"/>
      <c r="E16" s="158"/>
      <c r="F16" s="159"/>
      <c r="G16" s="159"/>
      <c r="H16" s="159"/>
      <c r="I16" s="160"/>
      <c r="K16" s="20"/>
    </row>
    <row r="17" spans="2:11" x14ac:dyDescent="0.3">
      <c r="B17" s="157"/>
      <c r="C17" s="309"/>
      <c r="D17" s="310"/>
      <c r="E17" s="158"/>
      <c r="F17" s="159"/>
      <c r="G17" s="159"/>
      <c r="H17" s="159"/>
      <c r="I17" s="160"/>
      <c r="K17" s="20"/>
    </row>
    <row r="18" spans="2:11" x14ac:dyDescent="0.3">
      <c r="B18" s="157"/>
      <c r="C18" s="309"/>
      <c r="D18" s="310"/>
      <c r="E18" s="158"/>
      <c r="F18" s="159"/>
      <c r="G18" s="159"/>
      <c r="H18" s="159"/>
      <c r="I18" s="160"/>
      <c r="K18" s="20"/>
    </row>
    <row r="19" spans="2:11" x14ac:dyDescent="0.3">
      <c r="B19" s="157"/>
      <c r="C19" s="309"/>
      <c r="D19" s="310"/>
      <c r="E19" s="158"/>
      <c r="F19" s="159"/>
      <c r="G19" s="159"/>
      <c r="H19" s="159"/>
      <c r="I19" s="160"/>
      <c r="K19" s="20"/>
    </row>
    <row r="20" spans="2:11" x14ac:dyDescent="0.3">
      <c r="B20" s="157"/>
      <c r="C20" s="309"/>
      <c r="D20" s="310"/>
      <c r="E20" s="158"/>
      <c r="F20" s="159"/>
      <c r="G20" s="159"/>
      <c r="H20" s="159"/>
      <c r="I20" s="160"/>
      <c r="K20" s="20"/>
    </row>
    <row r="21" spans="2:11" x14ac:dyDescent="0.3">
      <c r="B21" s="157"/>
      <c r="C21" s="309"/>
      <c r="D21" s="310"/>
      <c r="E21" s="158"/>
      <c r="F21" s="159"/>
      <c r="G21" s="159"/>
      <c r="H21" s="159"/>
      <c r="I21" s="160"/>
      <c r="K21" s="20"/>
    </row>
    <row r="22" spans="2:11" x14ac:dyDescent="0.3">
      <c r="B22" s="157"/>
      <c r="C22" s="309"/>
      <c r="D22" s="310"/>
      <c r="E22" s="158"/>
      <c r="F22" s="159"/>
      <c r="G22" s="159"/>
      <c r="H22" s="159"/>
      <c r="I22" s="160"/>
      <c r="K22" s="20"/>
    </row>
    <row r="23" spans="2:11" x14ac:dyDescent="0.3">
      <c r="B23" s="157"/>
      <c r="C23" s="309"/>
      <c r="D23" s="310"/>
      <c r="E23" s="158"/>
      <c r="F23" s="159"/>
      <c r="G23" s="159"/>
      <c r="H23" s="159"/>
      <c r="I23" s="160"/>
      <c r="K23" s="20"/>
    </row>
    <row r="24" spans="2:11" x14ac:dyDescent="0.3">
      <c r="B24" s="157"/>
      <c r="C24" s="309"/>
      <c r="D24" s="310"/>
      <c r="E24" s="158"/>
      <c r="F24" s="159"/>
      <c r="G24" s="159"/>
      <c r="H24" s="159"/>
      <c r="I24" s="160"/>
      <c r="K24" s="20"/>
    </row>
    <row r="25" spans="2:11" x14ac:dyDescent="0.3">
      <c r="B25" s="157"/>
      <c r="C25" s="309"/>
      <c r="D25" s="310"/>
      <c r="E25" s="158"/>
      <c r="F25" s="159"/>
      <c r="G25" s="159"/>
      <c r="H25" s="159"/>
      <c r="I25" s="160"/>
      <c r="K25" s="20"/>
    </row>
    <row r="26" spans="2:11" x14ac:dyDescent="0.3">
      <c r="B26" s="157"/>
      <c r="C26" s="309"/>
      <c r="D26" s="310"/>
      <c r="E26" s="158"/>
      <c r="F26" s="159"/>
      <c r="G26" s="159"/>
      <c r="H26" s="159"/>
      <c r="I26" s="160"/>
      <c r="K26" s="20"/>
    </row>
    <row r="27" spans="2:11" x14ac:dyDescent="0.3">
      <c r="B27" s="157"/>
      <c r="C27" s="309"/>
      <c r="D27" s="310"/>
      <c r="E27" s="158"/>
      <c r="F27" s="159"/>
      <c r="G27" s="159"/>
      <c r="H27" s="159"/>
      <c r="I27" s="160"/>
      <c r="K27" s="20"/>
    </row>
    <row r="28" spans="2:11" x14ac:dyDescent="0.3">
      <c r="B28" s="157"/>
      <c r="C28" s="309"/>
      <c r="D28" s="310"/>
      <c r="E28" s="158"/>
      <c r="F28" s="159"/>
      <c r="G28" s="159"/>
      <c r="H28" s="159"/>
      <c r="I28" s="160"/>
      <c r="K28" s="20"/>
    </row>
    <row r="29" spans="2:11" x14ac:dyDescent="0.3">
      <c r="B29" s="157"/>
      <c r="C29" s="309"/>
      <c r="D29" s="310"/>
      <c r="E29" s="158"/>
      <c r="F29" s="159"/>
      <c r="G29" s="159"/>
      <c r="H29" s="159"/>
      <c r="I29" s="160"/>
      <c r="K29" s="20"/>
    </row>
    <row r="30" spans="2:11" ht="17.25" thickBot="1" x14ac:dyDescent="0.35">
      <c r="B30" s="161"/>
      <c r="C30" s="305"/>
      <c r="D30" s="306"/>
      <c r="E30" s="162"/>
      <c r="F30" s="163"/>
      <c r="G30" s="163"/>
      <c r="H30" s="163"/>
      <c r="I30" s="164"/>
      <c r="K30" s="20"/>
    </row>
    <row r="31" spans="2:11" x14ac:dyDescent="0.3">
      <c r="K31" s="20"/>
    </row>
    <row r="32" spans="2:11" ht="17.25" thickBot="1" x14ac:dyDescent="0.35">
      <c r="K32" s="20"/>
    </row>
    <row r="33" spans="1:11" ht="16.5" customHeight="1" thickBot="1" x14ac:dyDescent="0.35">
      <c r="B33" s="302" t="s">
        <v>36</v>
      </c>
      <c r="C33" s="303"/>
      <c r="D33" s="304"/>
      <c r="K33" s="20"/>
    </row>
    <row r="34" spans="1:11" ht="34.5" customHeight="1" x14ac:dyDescent="0.3">
      <c r="B34" s="307" t="s">
        <v>37</v>
      </c>
      <c r="C34" s="308"/>
      <c r="D34" s="74"/>
      <c r="K34" s="20"/>
    </row>
    <row r="35" spans="1:11" ht="18" customHeight="1" x14ac:dyDescent="0.3">
      <c r="B35" s="300" t="s">
        <v>38</v>
      </c>
      <c r="C35" s="301"/>
      <c r="D35" s="81"/>
      <c r="K35" s="20"/>
    </row>
    <row r="36" spans="1:11" ht="36" customHeight="1" x14ac:dyDescent="0.3">
      <c r="B36" s="300" t="s">
        <v>201</v>
      </c>
      <c r="C36" s="301"/>
      <c r="D36" s="81"/>
      <c r="K36" s="20"/>
    </row>
    <row r="37" spans="1:11" ht="33.75" customHeight="1" x14ac:dyDescent="0.3">
      <c r="B37" s="300" t="s">
        <v>202</v>
      </c>
      <c r="C37" s="301"/>
      <c r="D37" s="81"/>
      <c r="K37" s="20"/>
    </row>
    <row r="38" spans="1:11" ht="15.75" customHeight="1" x14ac:dyDescent="0.3">
      <c r="B38" s="300" t="s">
        <v>39</v>
      </c>
      <c r="C38" s="301"/>
      <c r="D38" s="81"/>
      <c r="K38" s="20"/>
    </row>
    <row r="39" spans="1:11" ht="35.25" customHeight="1" x14ac:dyDescent="0.3">
      <c r="B39" s="300" t="s">
        <v>203</v>
      </c>
      <c r="C39" s="301"/>
      <c r="D39" s="81"/>
      <c r="K39" s="20"/>
    </row>
    <row r="40" spans="1:11" ht="18" x14ac:dyDescent="0.3">
      <c r="B40" s="300" t="s">
        <v>204</v>
      </c>
      <c r="C40" s="301"/>
      <c r="D40" s="81"/>
      <c r="K40" s="20"/>
    </row>
    <row r="41" spans="1:11" ht="35.25" customHeight="1" thickBot="1" x14ac:dyDescent="0.35">
      <c r="B41" s="312" t="s">
        <v>205</v>
      </c>
      <c r="C41" s="313"/>
      <c r="D41" s="45"/>
      <c r="K41" s="20"/>
    </row>
    <row r="42" spans="1:11" x14ac:dyDescent="0.3">
      <c r="K42" s="20"/>
    </row>
    <row r="43" spans="1:11" x14ac:dyDescent="0.3">
      <c r="A43" s="20"/>
      <c r="B43" s="20"/>
      <c r="C43" s="20"/>
      <c r="D43" s="20"/>
      <c r="E43" s="20"/>
      <c r="F43" s="20"/>
      <c r="G43" s="20"/>
      <c r="H43" s="20"/>
      <c r="I43" s="20"/>
      <c r="J43" s="20"/>
      <c r="K43" s="20"/>
    </row>
  </sheetData>
  <sheetProtection password="CAA8" sheet="1" objects="1" scenarios="1" selectLockedCells="1"/>
  <protectedRanges>
    <protectedRange sqref="B13:B30 D13:I30" name="Range1"/>
  </protectedRanges>
  <mergeCells count="29">
    <mergeCell ref="B40:C40"/>
    <mergeCell ref="B41:C41"/>
    <mergeCell ref="C26:D26"/>
    <mergeCell ref="C27:D27"/>
    <mergeCell ref="C28:D28"/>
    <mergeCell ref="C24:D24"/>
    <mergeCell ref="C25:D25"/>
    <mergeCell ref="C17:D17"/>
    <mergeCell ref="C12:D12"/>
    <mergeCell ref="C13:D13"/>
    <mergeCell ref="C14:D14"/>
    <mergeCell ref="C15:D15"/>
    <mergeCell ref="C16:D16"/>
    <mergeCell ref="B2:C2"/>
    <mergeCell ref="B39:C39"/>
    <mergeCell ref="B33:D33"/>
    <mergeCell ref="C30:D30"/>
    <mergeCell ref="B34:C34"/>
    <mergeCell ref="B35:C35"/>
    <mergeCell ref="B36:C36"/>
    <mergeCell ref="B37:C37"/>
    <mergeCell ref="B38:C38"/>
    <mergeCell ref="C29:D29"/>
    <mergeCell ref="C18:D18"/>
    <mergeCell ref="C19:D19"/>
    <mergeCell ref="C20:D20"/>
    <mergeCell ref="C21:D21"/>
    <mergeCell ref="C22:D22"/>
    <mergeCell ref="C23:D23"/>
  </mergeCells>
  <dataValidations count="1">
    <dataValidation type="list" showInputMessage="1" showErrorMessage="1" sqref="D34:D41" xr:uid="{00000000-0002-0000-0300-000000000000}">
      <formula1>Y_N</formula1>
    </dataValidation>
  </dataValidations>
  <hyperlinks>
    <hyperlink ref="G6" location="Instructions!A1"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CC"/>
  </sheetPr>
  <dimension ref="A1:J66"/>
  <sheetViews>
    <sheetView showGridLines="0" showZeros="0" zoomScale="80" zoomScaleNormal="80" workbookViewId="0">
      <selection activeCell="E4" sqref="E4"/>
    </sheetView>
  </sheetViews>
  <sheetFormatPr defaultColWidth="9.140625" defaultRowHeight="16.5" x14ac:dyDescent="0.3"/>
  <cols>
    <col min="1" max="1" width="4" style="1" customWidth="1"/>
    <col min="2" max="2" width="31.42578125" style="1" customWidth="1"/>
    <col min="3" max="3" width="41.5703125" style="1" customWidth="1"/>
    <col min="4" max="4" width="27" style="1" customWidth="1"/>
    <col min="5" max="5" width="24.85546875" style="1" customWidth="1"/>
    <col min="6" max="6" width="24.140625" style="1" customWidth="1"/>
    <col min="7" max="7" width="23.42578125" style="1" customWidth="1"/>
    <col min="8" max="8" width="4.85546875" style="1" customWidth="1"/>
    <col min="9" max="9" width="4" style="1" customWidth="1"/>
    <col min="10" max="10" width="18.5703125" style="1" customWidth="1"/>
    <col min="11" max="11" width="17.7109375" style="1" customWidth="1"/>
    <col min="12" max="12" width="13.85546875" style="1" customWidth="1"/>
    <col min="13" max="13" width="13.28515625" style="1" customWidth="1"/>
    <col min="14" max="14" width="15.28515625" style="1" customWidth="1"/>
    <col min="15" max="15" width="16.42578125" style="1" customWidth="1"/>
    <col min="16" max="16" width="24.5703125" style="1" customWidth="1"/>
    <col min="17" max="16384" width="9.140625" style="1"/>
  </cols>
  <sheetData>
    <row r="1" spans="2:9" ht="17.25" thickBot="1" x14ac:dyDescent="0.35">
      <c r="I1" s="20"/>
    </row>
    <row r="2" spans="2:9" ht="18" thickBot="1" x14ac:dyDescent="0.35">
      <c r="B2" s="223" t="s">
        <v>15</v>
      </c>
      <c r="C2" s="224"/>
      <c r="I2" s="20"/>
    </row>
    <row r="3" spans="2:9" x14ac:dyDescent="0.3">
      <c r="B3" s="56" t="str">
        <f>'Version Control'!B3</f>
        <v>Test Report Template Name:</v>
      </c>
      <c r="C3" s="59" t="str">
        <f>'Version Control'!C3</f>
        <v xml:space="preserve">Faucet  </v>
      </c>
      <c r="I3" s="20"/>
    </row>
    <row r="4" spans="2:9" x14ac:dyDescent="0.3">
      <c r="B4" s="63" t="str">
        <f>'Version Control'!B4</f>
        <v>Version Number:</v>
      </c>
      <c r="C4" s="60" t="str">
        <f>'Version Control'!C4</f>
        <v>v2.2</v>
      </c>
      <c r="E4" s="11" t="s">
        <v>52</v>
      </c>
      <c r="I4" s="20"/>
    </row>
    <row r="5" spans="2:9" x14ac:dyDescent="0.3">
      <c r="B5" s="48" t="str">
        <f>'Version Control'!B5</f>
        <v xml:space="preserve">Latest Template Revision: </v>
      </c>
      <c r="C5" s="150">
        <f>'Version Control'!C5</f>
        <v>43336</v>
      </c>
      <c r="I5" s="20"/>
    </row>
    <row r="6" spans="2:9" x14ac:dyDescent="0.3">
      <c r="B6" s="48" t="str">
        <f>'Version Control'!B6</f>
        <v>Tab Name:</v>
      </c>
      <c r="C6" s="61" t="str">
        <f ca="1">MID(CELL("filename",A1), FIND("]", CELL("filename", A1))+ 1, 255)</f>
        <v xml:space="preserve">Sprayhead Results </v>
      </c>
      <c r="I6" s="20"/>
    </row>
    <row r="7" spans="2:9" ht="38.25" customHeight="1" x14ac:dyDescent="0.3">
      <c r="B7" s="66" t="str">
        <f>'Version Control'!B7</f>
        <v>File Name:</v>
      </c>
      <c r="C7" s="151" t="str">
        <f ca="1">'Version Control'!C7</f>
        <v>Faucet - v2.2.xlsx</v>
      </c>
      <c r="I7" s="20"/>
    </row>
    <row r="8" spans="2:9" ht="17.25" thickBot="1" x14ac:dyDescent="0.35">
      <c r="B8" s="64" t="str">
        <f>'Version Control'!B8</f>
        <v xml:space="preserve">Test Completion Date: </v>
      </c>
      <c r="C8" s="62" t="str">
        <f>'Version Control'!C8</f>
        <v>[MM/DD/YYYY]</v>
      </c>
      <c r="I8" s="20"/>
    </row>
    <row r="9" spans="2:9" x14ac:dyDescent="0.3">
      <c r="I9" s="20"/>
    </row>
    <row r="10" spans="2:9" ht="17.25" thickBot="1" x14ac:dyDescent="0.35">
      <c r="I10" s="20"/>
    </row>
    <row r="11" spans="2:9" ht="18" customHeight="1" thickBot="1" x14ac:dyDescent="0.35">
      <c r="B11" s="333" t="s">
        <v>111</v>
      </c>
      <c r="C11" s="334"/>
      <c r="D11" s="334"/>
      <c r="E11" s="334"/>
      <c r="F11" s="335"/>
      <c r="I11" s="20"/>
    </row>
    <row r="12" spans="2:9" ht="19.5" x14ac:dyDescent="0.3">
      <c r="B12" s="336" t="s">
        <v>109</v>
      </c>
      <c r="C12" s="337"/>
      <c r="D12" s="337"/>
      <c r="E12" s="337"/>
      <c r="F12" s="338"/>
      <c r="I12" s="20"/>
    </row>
    <row r="13" spans="2:9" ht="15" customHeight="1" x14ac:dyDescent="0.3">
      <c r="B13" s="294"/>
      <c r="C13" s="295"/>
      <c r="D13" s="295"/>
      <c r="E13" s="295"/>
      <c r="F13" s="296"/>
      <c r="I13" s="20"/>
    </row>
    <row r="14" spans="2:9" ht="15" customHeight="1" x14ac:dyDescent="0.3">
      <c r="B14" s="294"/>
      <c r="C14" s="295"/>
      <c r="D14" s="295"/>
      <c r="E14" s="295"/>
      <c r="F14" s="296"/>
      <c r="I14" s="20"/>
    </row>
    <row r="15" spans="2:9" ht="15" customHeight="1" x14ac:dyDescent="0.3">
      <c r="B15" s="294"/>
      <c r="C15" s="295"/>
      <c r="D15" s="295"/>
      <c r="E15" s="295"/>
      <c r="F15" s="296"/>
      <c r="I15" s="20"/>
    </row>
    <row r="16" spans="2:9" ht="15.75" customHeight="1" thickBot="1" x14ac:dyDescent="0.35">
      <c r="B16" s="297"/>
      <c r="C16" s="298"/>
      <c r="D16" s="298"/>
      <c r="E16" s="298"/>
      <c r="F16" s="299"/>
      <c r="I16" s="20"/>
    </row>
    <row r="17" spans="1:9" ht="17.25" thickBot="1" x14ac:dyDescent="0.35">
      <c r="I17" s="20"/>
    </row>
    <row r="18" spans="1:9" ht="21" customHeight="1" thickBot="1" x14ac:dyDescent="0.35">
      <c r="B18" s="333" t="s">
        <v>56</v>
      </c>
      <c r="C18" s="334"/>
      <c r="D18" s="334"/>
      <c r="E18" s="334"/>
      <c r="F18" s="335"/>
      <c r="I18" s="20"/>
    </row>
    <row r="19" spans="1:9" ht="38.25" customHeight="1" x14ac:dyDescent="0.3">
      <c r="B19" s="336" t="s">
        <v>170</v>
      </c>
      <c r="C19" s="337"/>
      <c r="D19" s="337"/>
      <c r="E19" s="337"/>
      <c r="F19" s="338"/>
      <c r="I19" s="20"/>
    </row>
    <row r="20" spans="1:9" ht="15" customHeight="1" x14ac:dyDescent="0.3">
      <c r="B20" s="294"/>
      <c r="C20" s="295"/>
      <c r="D20" s="295"/>
      <c r="E20" s="295"/>
      <c r="F20" s="296"/>
      <c r="I20" s="20"/>
    </row>
    <row r="21" spans="1:9" ht="15" customHeight="1" x14ac:dyDescent="0.3">
      <c r="B21" s="294"/>
      <c r="C21" s="295"/>
      <c r="D21" s="295"/>
      <c r="E21" s="295"/>
      <c r="F21" s="296"/>
      <c r="I21" s="20"/>
    </row>
    <row r="22" spans="1:9" ht="15" customHeight="1" x14ac:dyDescent="0.3">
      <c r="B22" s="294"/>
      <c r="C22" s="295"/>
      <c r="D22" s="295"/>
      <c r="E22" s="295"/>
      <c r="F22" s="296"/>
      <c r="I22" s="20"/>
    </row>
    <row r="23" spans="1:9" ht="15" customHeight="1" x14ac:dyDescent="0.3">
      <c r="B23" s="294"/>
      <c r="C23" s="295"/>
      <c r="D23" s="295"/>
      <c r="E23" s="295"/>
      <c r="F23" s="296"/>
      <c r="I23" s="20"/>
    </row>
    <row r="24" spans="1:9" ht="15" customHeight="1" x14ac:dyDescent="0.3">
      <c r="B24" s="294"/>
      <c r="C24" s="295"/>
      <c r="D24" s="295"/>
      <c r="E24" s="295"/>
      <c r="F24" s="296"/>
      <c r="I24" s="20"/>
    </row>
    <row r="25" spans="1:9" ht="15.75" customHeight="1" thickBot="1" x14ac:dyDescent="0.35">
      <c r="B25" s="297"/>
      <c r="C25" s="298"/>
      <c r="D25" s="298"/>
      <c r="E25" s="298"/>
      <c r="F25" s="299"/>
      <c r="I25" s="20"/>
    </row>
    <row r="26" spans="1:9" ht="17.25" thickBot="1" x14ac:dyDescent="0.35">
      <c r="B26" s="8"/>
      <c r="G26" s="10"/>
      <c r="I26" s="20"/>
    </row>
    <row r="27" spans="1:9" ht="18" thickBot="1" x14ac:dyDescent="0.35">
      <c r="B27" s="342" t="s">
        <v>68</v>
      </c>
      <c r="C27" s="343"/>
      <c r="D27" s="343"/>
      <c r="E27" s="343"/>
      <c r="F27" s="343"/>
      <c r="G27" s="344"/>
      <c r="I27" s="20"/>
    </row>
    <row r="28" spans="1:9" ht="17.25" x14ac:dyDescent="0.3">
      <c r="B28" s="345" t="s">
        <v>180</v>
      </c>
      <c r="C28" s="346"/>
      <c r="D28" s="346"/>
      <c r="E28" s="346"/>
      <c r="F28" s="346"/>
      <c r="G28" s="347"/>
      <c r="I28" s="20"/>
    </row>
    <row r="29" spans="1:9" ht="46.5" customHeight="1" x14ac:dyDescent="0.3">
      <c r="B29" s="339" t="s">
        <v>44</v>
      </c>
      <c r="C29" s="340" t="s">
        <v>62</v>
      </c>
      <c r="D29" s="341" t="s">
        <v>178</v>
      </c>
      <c r="E29" s="341"/>
      <c r="F29" s="341"/>
      <c r="G29" s="198" t="s">
        <v>179</v>
      </c>
      <c r="I29" s="20"/>
    </row>
    <row r="30" spans="1:9" ht="17.25" x14ac:dyDescent="0.3">
      <c r="B30" s="339"/>
      <c r="C30" s="340"/>
      <c r="D30" s="196" t="s">
        <v>42</v>
      </c>
      <c r="E30" s="196" t="s">
        <v>43</v>
      </c>
      <c r="F30" s="197" t="str">
        <f xml:space="preserve"> IF(Control="Manual", "Gal/min", "Gal/cycle")</f>
        <v>Gal/cycle</v>
      </c>
      <c r="G30" s="199" t="str">
        <f xml:space="preserve"> IF(Control="Manual", "Gal/min", "Gal/cycle")</f>
        <v>Gal/cycle</v>
      </c>
      <c r="I30" s="22"/>
    </row>
    <row r="31" spans="1:9" ht="20.25" customHeight="1" x14ac:dyDescent="0.3">
      <c r="A31" s="9"/>
      <c r="B31" s="325" t="str">
        <f xml:space="preserve"> IF(Sprayhead = "Sprayhead", SerNo, "")</f>
        <v/>
      </c>
      <c r="C31" s="24" t="str">
        <f xml:space="preserve"> IF(ROWS($C$31:C31) &lt;= NumOrifices, ROWS($C$31:C31), "")</f>
        <v/>
      </c>
      <c r="D31" s="184"/>
      <c r="E31" s="184"/>
      <c r="F31" s="184"/>
      <c r="G31" s="200">
        <f t="shared" ref="G31:G40" si="0">IF(Control="Manual", ROUND(F31,1), ROUND(F31,2))</f>
        <v>0</v>
      </c>
      <c r="I31" s="20"/>
    </row>
    <row r="32" spans="1:9" ht="19.5" customHeight="1" x14ac:dyDescent="0.3">
      <c r="A32" s="2"/>
      <c r="B32" s="325"/>
      <c r="C32" s="24" t="str">
        <f xml:space="preserve"> IF(ROWS($C$31:C32) &lt;= NumOrifices, ROWS($C$31:C32), "")</f>
        <v/>
      </c>
      <c r="D32" s="184"/>
      <c r="E32" s="184"/>
      <c r="F32" s="184"/>
      <c r="G32" s="200">
        <f t="shared" si="0"/>
        <v>0</v>
      </c>
      <c r="I32" s="20"/>
    </row>
    <row r="33" spans="1:9" ht="18" customHeight="1" x14ac:dyDescent="0.3">
      <c r="A33" s="2"/>
      <c r="B33" s="325"/>
      <c r="C33" s="24" t="str">
        <f xml:space="preserve"> IF(ROWS($C$31:C33) &lt;= NumOrifices, ROWS($C$31:C33), "")</f>
        <v/>
      </c>
      <c r="D33" s="184"/>
      <c r="E33" s="184"/>
      <c r="F33" s="184"/>
      <c r="G33" s="200">
        <f t="shared" si="0"/>
        <v>0</v>
      </c>
      <c r="I33" s="20"/>
    </row>
    <row r="34" spans="1:9" ht="18" customHeight="1" x14ac:dyDescent="0.3">
      <c r="A34" s="2"/>
      <c r="B34" s="325"/>
      <c r="C34" s="24" t="str">
        <f xml:space="preserve"> IF(ROWS($C$31:C34) &lt;= NumOrifices, ROWS($C$31:C34), "")</f>
        <v/>
      </c>
      <c r="D34" s="184"/>
      <c r="E34" s="184"/>
      <c r="F34" s="184"/>
      <c r="G34" s="200">
        <f t="shared" si="0"/>
        <v>0</v>
      </c>
      <c r="I34" s="20"/>
    </row>
    <row r="35" spans="1:9" ht="18" customHeight="1" x14ac:dyDescent="0.3">
      <c r="A35" s="2"/>
      <c r="B35" s="325"/>
      <c r="C35" s="24" t="str">
        <f xml:space="preserve"> IF(ROWS($C$31:C35) &lt;= NumOrifices, ROWS($C$31:C35), "")</f>
        <v/>
      </c>
      <c r="D35" s="184"/>
      <c r="E35" s="184"/>
      <c r="F35" s="184"/>
      <c r="G35" s="200">
        <f t="shared" si="0"/>
        <v>0</v>
      </c>
      <c r="I35" s="20"/>
    </row>
    <row r="36" spans="1:9" ht="18" customHeight="1" x14ac:dyDescent="0.3">
      <c r="B36" s="325"/>
      <c r="C36" s="24" t="str">
        <f xml:space="preserve"> IF(ROWS($C$31:C36) &lt;= NumOrifices, ROWS($C$31:C36), "")</f>
        <v/>
      </c>
      <c r="D36" s="184"/>
      <c r="E36" s="184"/>
      <c r="F36" s="184"/>
      <c r="G36" s="200">
        <f t="shared" si="0"/>
        <v>0</v>
      </c>
      <c r="I36" s="20"/>
    </row>
    <row r="37" spans="1:9" ht="18" customHeight="1" x14ac:dyDescent="0.3">
      <c r="B37" s="325"/>
      <c r="C37" s="24" t="str">
        <f xml:space="preserve"> IF(ROWS($C$31:C37) &lt;= NumOrifices, ROWS($C$31:C37), "")</f>
        <v/>
      </c>
      <c r="D37" s="184"/>
      <c r="E37" s="184"/>
      <c r="F37" s="184"/>
      <c r="G37" s="200">
        <f t="shared" si="0"/>
        <v>0</v>
      </c>
      <c r="I37" s="20"/>
    </row>
    <row r="38" spans="1:9" ht="18" customHeight="1" x14ac:dyDescent="0.3">
      <c r="B38" s="325"/>
      <c r="C38" s="24" t="str">
        <f xml:space="preserve"> IF(ROWS($C$31:C38) &lt;= NumOrifices, ROWS($C$31:C38), "")</f>
        <v/>
      </c>
      <c r="D38" s="184"/>
      <c r="E38" s="184"/>
      <c r="F38" s="184"/>
      <c r="G38" s="200">
        <f t="shared" si="0"/>
        <v>0</v>
      </c>
      <c r="I38" s="20"/>
    </row>
    <row r="39" spans="1:9" ht="18" customHeight="1" x14ac:dyDescent="0.3">
      <c r="A39" s="2"/>
      <c r="B39" s="325"/>
      <c r="C39" s="24" t="str">
        <f xml:space="preserve"> IF(ROWS($C$31:C39) &lt;= NumOrifices, ROWS($C$31:C39), "")</f>
        <v/>
      </c>
      <c r="D39" s="184"/>
      <c r="E39" s="184"/>
      <c r="F39" s="184"/>
      <c r="G39" s="200">
        <f t="shared" si="0"/>
        <v>0</v>
      </c>
      <c r="I39" s="20"/>
    </row>
    <row r="40" spans="1:9" ht="18.75" customHeight="1" thickBot="1" x14ac:dyDescent="0.35">
      <c r="A40" s="2"/>
      <c r="B40" s="326"/>
      <c r="C40" s="25" t="str">
        <f xml:space="preserve"> IF(ROWS($C$31:C40) &lt;= NumOrifices, ROWS($C$31:C40), "")</f>
        <v/>
      </c>
      <c r="D40" s="185"/>
      <c r="E40" s="185"/>
      <c r="F40" s="185"/>
      <c r="G40" s="201">
        <f t="shared" si="0"/>
        <v>0</v>
      </c>
      <c r="I40" s="20"/>
    </row>
    <row r="41" spans="1:9" ht="17.25" thickBot="1" x14ac:dyDescent="0.35">
      <c r="I41" s="20"/>
    </row>
    <row r="42" spans="1:9" ht="18" thickBot="1" x14ac:dyDescent="0.4">
      <c r="B42" s="323" t="s">
        <v>110</v>
      </c>
      <c r="C42" s="324"/>
      <c r="D42" s="124"/>
      <c r="I42" s="20"/>
    </row>
    <row r="43" spans="1:9" ht="17.25" thickBot="1" x14ac:dyDescent="0.35">
      <c r="I43" s="20"/>
    </row>
    <row r="44" spans="1:9" ht="18" thickBot="1" x14ac:dyDescent="0.35">
      <c r="B44" s="330" t="s">
        <v>55</v>
      </c>
      <c r="C44" s="331"/>
      <c r="D44" s="331"/>
      <c r="E44" s="331"/>
      <c r="F44" s="331"/>
      <c r="G44" s="332"/>
      <c r="I44" s="20"/>
    </row>
    <row r="45" spans="1:9" ht="18" customHeight="1" x14ac:dyDescent="0.3">
      <c r="B45" s="327" t="s">
        <v>114</v>
      </c>
      <c r="C45" s="328"/>
      <c r="D45" s="328"/>
      <c r="E45" s="328"/>
      <c r="F45" s="328"/>
      <c r="G45" s="329"/>
      <c r="I45" s="20"/>
    </row>
    <row r="46" spans="1:9" ht="17.25" x14ac:dyDescent="0.3">
      <c r="A46" s="2"/>
      <c r="B46" s="121" t="s">
        <v>44</v>
      </c>
      <c r="C46" s="120" t="s">
        <v>54</v>
      </c>
      <c r="D46" s="120" t="s">
        <v>45</v>
      </c>
      <c r="E46" s="120" t="s">
        <v>46</v>
      </c>
      <c r="F46" s="120" t="s">
        <v>84</v>
      </c>
      <c r="G46" s="122" t="s">
        <v>85</v>
      </c>
      <c r="I46" s="20"/>
    </row>
    <row r="47" spans="1:9" ht="18" customHeight="1" x14ac:dyDescent="0.3">
      <c r="A47" s="2"/>
      <c r="B47" s="325" t="str">
        <f xml:space="preserve"> IF(Sprayhead = "Sprayhead", SerNo, "")</f>
        <v/>
      </c>
      <c r="C47" s="186"/>
      <c r="D47" s="186"/>
      <c r="E47" s="186"/>
      <c r="F47" s="186"/>
      <c r="G47" s="187"/>
      <c r="I47" s="20"/>
    </row>
    <row r="48" spans="1:9" ht="18" customHeight="1" x14ac:dyDescent="0.3">
      <c r="A48" s="2"/>
      <c r="B48" s="325"/>
      <c r="C48" s="186"/>
      <c r="D48" s="186"/>
      <c r="E48" s="186"/>
      <c r="F48" s="186"/>
      <c r="G48" s="187"/>
      <c r="I48" s="20"/>
    </row>
    <row r="49" spans="2:10" ht="18" customHeight="1" x14ac:dyDescent="0.3">
      <c r="B49" s="325"/>
      <c r="C49" s="186"/>
      <c r="D49" s="186"/>
      <c r="E49" s="186"/>
      <c r="F49" s="186"/>
      <c r="G49" s="187"/>
      <c r="I49" s="20"/>
    </row>
    <row r="50" spans="2:10" ht="18" customHeight="1" x14ac:dyDescent="0.3">
      <c r="B50" s="325"/>
      <c r="C50" s="186"/>
      <c r="D50" s="186"/>
      <c r="E50" s="186"/>
      <c r="F50" s="186"/>
      <c r="G50" s="187"/>
      <c r="I50" s="20"/>
    </row>
    <row r="51" spans="2:10" ht="18" customHeight="1" x14ac:dyDescent="0.3">
      <c r="B51" s="325"/>
      <c r="C51" s="186"/>
      <c r="D51" s="186"/>
      <c r="E51" s="186"/>
      <c r="F51" s="186"/>
      <c r="G51" s="187"/>
      <c r="I51" s="20"/>
    </row>
    <row r="52" spans="2:10" ht="18" customHeight="1" x14ac:dyDescent="0.3">
      <c r="B52" s="325"/>
      <c r="C52" s="186"/>
      <c r="D52" s="186"/>
      <c r="E52" s="186"/>
      <c r="F52" s="186"/>
      <c r="G52" s="187"/>
      <c r="I52" s="20"/>
    </row>
    <row r="53" spans="2:10" ht="18" customHeight="1" x14ac:dyDescent="0.3">
      <c r="B53" s="325"/>
      <c r="C53" s="186"/>
      <c r="D53" s="186"/>
      <c r="E53" s="186"/>
      <c r="F53" s="186"/>
      <c r="G53" s="187"/>
      <c r="I53" s="20"/>
    </row>
    <row r="54" spans="2:10" ht="18.75" customHeight="1" thickBot="1" x14ac:dyDescent="0.35">
      <c r="B54" s="326"/>
      <c r="C54" s="188"/>
      <c r="D54" s="188"/>
      <c r="E54" s="188"/>
      <c r="F54" s="188"/>
      <c r="G54" s="189"/>
      <c r="H54" s="2"/>
      <c r="I54" s="22"/>
      <c r="J54" s="2"/>
    </row>
    <row r="55" spans="2:10" ht="17.25" thickBot="1" x14ac:dyDescent="0.35">
      <c r="B55" s="8"/>
      <c r="I55" s="20"/>
    </row>
    <row r="56" spans="2:10" ht="18" thickBot="1" x14ac:dyDescent="0.35">
      <c r="B56" s="302" t="s">
        <v>115</v>
      </c>
      <c r="C56" s="303"/>
      <c r="D56" s="303"/>
      <c r="E56" s="303"/>
      <c r="F56" s="304"/>
      <c r="I56" s="20"/>
    </row>
    <row r="57" spans="2:10" x14ac:dyDescent="0.3">
      <c r="B57" s="314"/>
      <c r="C57" s="315"/>
      <c r="D57" s="315"/>
      <c r="E57" s="315"/>
      <c r="F57" s="316"/>
      <c r="I57" s="20"/>
    </row>
    <row r="58" spans="2:10" ht="17.25" customHeight="1" x14ac:dyDescent="0.3">
      <c r="B58" s="317"/>
      <c r="C58" s="318"/>
      <c r="D58" s="318"/>
      <c r="E58" s="318"/>
      <c r="F58" s="319"/>
      <c r="I58" s="20"/>
    </row>
    <row r="59" spans="2:10" x14ac:dyDescent="0.3">
      <c r="B59" s="317"/>
      <c r="C59" s="318"/>
      <c r="D59" s="318"/>
      <c r="E59" s="318"/>
      <c r="F59" s="319"/>
      <c r="I59" s="20"/>
    </row>
    <row r="60" spans="2:10" x14ac:dyDescent="0.3">
      <c r="B60" s="317"/>
      <c r="C60" s="318"/>
      <c r="D60" s="318"/>
      <c r="E60" s="318"/>
      <c r="F60" s="319"/>
      <c r="I60" s="20"/>
    </row>
    <row r="61" spans="2:10" ht="17.25" customHeight="1" x14ac:dyDescent="0.3">
      <c r="B61" s="317"/>
      <c r="C61" s="318"/>
      <c r="D61" s="318"/>
      <c r="E61" s="318"/>
      <c r="F61" s="319"/>
      <c r="I61" s="20"/>
    </row>
    <row r="62" spans="2:10" x14ac:dyDescent="0.3">
      <c r="B62" s="317"/>
      <c r="C62" s="318"/>
      <c r="D62" s="318"/>
      <c r="E62" s="318"/>
      <c r="F62" s="319"/>
      <c r="I62" s="20"/>
    </row>
    <row r="63" spans="2:10" x14ac:dyDescent="0.3">
      <c r="B63" s="317"/>
      <c r="C63" s="318"/>
      <c r="D63" s="318"/>
      <c r="E63" s="318"/>
      <c r="F63" s="319"/>
      <c r="I63" s="20"/>
    </row>
    <row r="64" spans="2:10" ht="17.25" thickBot="1" x14ac:dyDescent="0.35">
      <c r="B64" s="320"/>
      <c r="C64" s="321"/>
      <c r="D64" s="321"/>
      <c r="E64" s="321"/>
      <c r="F64" s="322"/>
      <c r="I64" s="20"/>
    </row>
    <row r="65" spans="1:9" x14ac:dyDescent="0.3">
      <c r="I65" s="20"/>
    </row>
    <row r="66" spans="1:9" x14ac:dyDescent="0.3">
      <c r="A66" s="20"/>
      <c r="B66" s="20"/>
      <c r="C66" s="20"/>
      <c r="D66" s="20"/>
      <c r="E66" s="20"/>
      <c r="F66" s="20"/>
      <c r="G66" s="20"/>
      <c r="H66" s="20"/>
      <c r="I66" s="20"/>
    </row>
  </sheetData>
  <sheetProtection password="CAA8" sheet="1" objects="1" scenarios="1" selectLockedCells="1"/>
  <mergeCells count="19">
    <mergeCell ref="B20:F25"/>
    <mergeCell ref="B2:C2"/>
    <mergeCell ref="B47:B54"/>
    <mergeCell ref="B11:F11"/>
    <mergeCell ref="B12:F12"/>
    <mergeCell ref="B13:F16"/>
    <mergeCell ref="B18:F18"/>
    <mergeCell ref="B19:F19"/>
    <mergeCell ref="B29:B30"/>
    <mergeCell ref="C29:C30"/>
    <mergeCell ref="D29:F29"/>
    <mergeCell ref="B27:G27"/>
    <mergeCell ref="B28:G28"/>
    <mergeCell ref="B57:F64"/>
    <mergeCell ref="B42:C42"/>
    <mergeCell ref="B56:F56"/>
    <mergeCell ref="B31:B40"/>
    <mergeCell ref="B45:G45"/>
    <mergeCell ref="B44:G44"/>
  </mergeCells>
  <conditionalFormatting sqref="B44:G54">
    <cfRule type="expression" dxfId="3" priority="5" stopIfTrue="1">
      <formula>OR($D$42&lt;&gt;"No", Sprayhead="Non-Sprayhead")</formula>
    </cfRule>
  </conditionalFormatting>
  <conditionalFormatting sqref="A55:H65 A30 A1:H26 A29:D29 D30:E30 G29:H30 A27:B28 H27:H28 A31:H43 A44:A54 H44:H54 F30">
    <cfRule type="expression" dxfId="2" priority="1" stopIfTrue="1">
      <formula>Sprayhead="Non-Sprayhead"</formula>
    </cfRule>
  </conditionalFormatting>
  <dataValidations count="2">
    <dataValidation type="list" showInputMessage="1" showErrorMessage="1" sqref="D42" xr:uid="{00000000-0002-0000-0400-000000000000}">
      <formula1>Y_N</formula1>
    </dataValidation>
    <dataValidation showInputMessage="1" showErrorMessage="1" sqref="C31:C40" xr:uid="{00000000-0002-0000-0400-000001000000}"/>
  </dataValidations>
  <hyperlinks>
    <hyperlink ref="E4" location="Instructions!A1" display="Back to Instructions Tab"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CC"/>
  </sheetPr>
  <dimension ref="A1:I57"/>
  <sheetViews>
    <sheetView showGridLines="0" showZeros="0" zoomScale="80" zoomScaleNormal="80" workbookViewId="0">
      <selection activeCell="E3" sqref="E3"/>
    </sheetView>
  </sheetViews>
  <sheetFormatPr defaultColWidth="9.140625" defaultRowHeight="16.5" x14ac:dyDescent="0.25"/>
  <cols>
    <col min="1" max="1" width="3.7109375" style="34" customWidth="1"/>
    <col min="2" max="2" width="31" style="34" customWidth="1"/>
    <col min="3" max="3" width="42.28515625" style="34" customWidth="1"/>
    <col min="4" max="4" width="27" style="34" customWidth="1"/>
    <col min="5" max="5" width="24.85546875" style="34" customWidth="1"/>
    <col min="6" max="6" width="24.140625" style="34" customWidth="1"/>
    <col min="7" max="7" width="19.140625" style="34" customWidth="1"/>
    <col min="8" max="8" width="4.28515625" style="34" customWidth="1"/>
    <col min="9" max="9" width="3" style="34" customWidth="1"/>
    <col min="10" max="10" width="17.7109375" style="34" customWidth="1"/>
    <col min="11" max="11" width="13.85546875" style="34" customWidth="1"/>
    <col min="12" max="12" width="13.28515625" style="34" customWidth="1"/>
    <col min="13" max="13" width="15.28515625" style="34" customWidth="1"/>
    <col min="14" max="14" width="16.42578125" style="34" customWidth="1"/>
    <col min="15" max="15" width="24.5703125" style="34" customWidth="1"/>
    <col min="16" max="16384" width="9.140625" style="34"/>
  </cols>
  <sheetData>
    <row r="1" spans="2:9" ht="17.25" thickBot="1" x14ac:dyDescent="0.3">
      <c r="I1" s="35"/>
    </row>
    <row r="2" spans="2:9" ht="18" thickBot="1" x14ac:dyDescent="0.3">
      <c r="B2" s="223" t="s">
        <v>15</v>
      </c>
      <c r="C2" s="224"/>
      <c r="I2" s="35"/>
    </row>
    <row r="3" spans="2:9" x14ac:dyDescent="0.3">
      <c r="B3" s="56" t="str">
        <f>'Version Control'!B3</f>
        <v>Test Report Template Name:</v>
      </c>
      <c r="C3" s="59" t="str">
        <f>'Version Control'!C3</f>
        <v xml:space="preserve">Faucet  </v>
      </c>
      <c r="E3" s="36" t="s">
        <v>52</v>
      </c>
      <c r="I3" s="35"/>
    </row>
    <row r="4" spans="2:9" x14ac:dyDescent="0.3">
      <c r="B4" s="63" t="str">
        <f>'Version Control'!B4</f>
        <v>Version Number:</v>
      </c>
      <c r="C4" s="60" t="str">
        <f>'Version Control'!C4</f>
        <v>v2.2</v>
      </c>
      <c r="I4" s="35"/>
    </row>
    <row r="5" spans="2:9" x14ac:dyDescent="0.3">
      <c r="B5" s="48" t="str">
        <f>'Version Control'!B5</f>
        <v xml:space="preserve">Latest Template Revision: </v>
      </c>
      <c r="C5" s="150">
        <f>'Version Control'!C5</f>
        <v>43336</v>
      </c>
      <c r="I5" s="35"/>
    </row>
    <row r="6" spans="2:9" x14ac:dyDescent="0.3">
      <c r="B6" s="48" t="str">
        <f>'Version Control'!B6</f>
        <v>Tab Name:</v>
      </c>
      <c r="C6" s="61" t="str">
        <f ca="1">MID(CELL("filename",A1), FIND("]", CELL("filename", A1))+ 1, 255)</f>
        <v>Non-Sprayhead Results</v>
      </c>
      <c r="I6" s="35"/>
    </row>
    <row r="7" spans="2:9" ht="36" customHeight="1" x14ac:dyDescent="0.25">
      <c r="B7" s="66" t="str">
        <f>'Version Control'!B7</f>
        <v>File Name:</v>
      </c>
      <c r="C7" s="151" t="str">
        <f ca="1">'Version Control'!C7</f>
        <v>Faucet - v2.2.xlsx</v>
      </c>
      <c r="I7" s="35"/>
    </row>
    <row r="8" spans="2:9" ht="17.25" thickBot="1" x14ac:dyDescent="0.35">
      <c r="B8" s="64" t="str">
        <f>'Version Control'!B8</f>
        <v xml:space="preserve">Test Completion Date: </v>
      </c>
      <c r="C8" s="62" t="str">
        <f>'Version Control'!C8</f>
        <v>[MM/DD/YYYY]</v>
      </c>
      <c r="I8" s="35"/>
    </row>
    <row r="9" spans="2:9" x14ac:dyDescent="0.25">
      <c r="I9" s="35"/>
    </row>
    <row r="10" spans="2:9" ht="17.25" thickBot="1" x14ac:dyDescent="0.3">
      <c r="I10" s="35"/>
    </row>
    <row r="11" spans="2:9" ht="18" customHeight="1" thickBot="1" x14ac:dyDescent="0.3">
      <c r="B11" s="348" t="s">
        <v>112</v>
      </c>
      <c r="C11" s="349"/>
      <c r="D11" s="349"/>
      <c r="E11" s="349"/>
      <c r="F11" s="350"/>
      <c r="I11" s="35"/>
    </row>
    <row r="12" spans="2:9" ht="17.25" x14ac:dyDescent="0.25">
      <c r="B12" s="351" t="s">
        <v>109</v>
      </c>
      <c r="C12" s="352"/>
      <c r="D12" s="352"/>
      <c r="E12" s="352"/>
      <c r="F12" s="353"/>
      <c r="I12" s="35"/>
    </row>
    <row r="13" spans="2:9" ht="15" customHeight="1" x14ac:dyDescent="0.25">
      <c r="B13" s="294"/>
      <c r="C13" s="295"/>
      <c r="D13" s="295"/>
      <c r="E13" s="295"/>
      <c r="F13" s="296"/>
      <c r="I13" s="35"/>
    </row>
    <row r="14" spans="2:9" ht="15" customHeight="1" x14ac:dyDescent="0.25">
      <c r="B14" s="294"/>
      <c r="C14" s="295"/>
      <c r="D14" s="295"/>
      <c r="E14" s="295"/>
      <c r="F14" s="296"/>
      <c r="I14" s="35"/>
    </row>
    <row r="15" spans="2:9" ht="15" customHeight="1" x14ac:dyDescent="0.25">
      <c r="B15" s="294"/>
      <c r="C15" s="295"/>
      <c r="D15" s="295"/>
      <c r="E15" s="295"/>
      <c r="F15" s="296"/>
      <c r="I15" s="35"/>
    </row>
    <row r="16" spans="2:9" ht="15.75" customHeight="1" thickBot="1" x14ac:dyDescent="0.3">
      <c r="B16" s="297"/>
      <c r="C16" s="298"/>
      <c r="D16" s="298"/>
      <c r="E16" s="298"/>
      <c r="F16" s="299"/>
      <c r="I16" s="35"/>
    </row>
    <row r="17" spans="2:9" ht="17.25" thickBot="1" x14ac:dyDescent="0.3">
      <c r="I17" s="35"/>
    </row>
    <row r="18" spans="2:9" ht="21" customHeight="1" thickBot="1" x14ac:dyDescent="0.3">
      <c r="B18" s="348" t="s">
        <v>113</v>
      </c>
      <c r="C18" s="349"/>
      <c r="D18" s="349"/>
      <c r="E18" s="349"/>
      <c r="F18" s="350"/>
      <c r="I18" s="35"/>
    </row>
    <row r="19" spans="2:9" ht="39" customHeight="1" x14ac:dyDescent="0.25">
      <c r="B19" s="351" t="s">
        <v>171</v>
      </c>
      <c r="C19" s="352"/>
      <c r="D19" s="352"/>
      <c r="E19" s="352"/>
      <c r="F19" s="353"/>
      <c r="I19" s="35"/>
    </row>
    <row r="20" spans="2:9" ht="15" customHeight="1" x14ac:dyDescent="0.25">
      <c r="B20" s="294"/>
      <c r="C20" s="295"/>
      <c r="D20" s="295"/>
      <c r="E20" s="295"/>
      <c r="F20" s="296"/>
      <c r="I20" s="35"/>
    </row>
    <row r="21" spans="2:9" ht="15" customHeight="1" x14ac:dyDescent="0.25">
      <c r="B21" s="294"/>
      <c r="C21" s="295"/>
      <c r="D21" s="295"/>
      <c r="E21" s="295"/>
      <c r="F21" s="296"/>
      <c r="I21" s="35"/>
    </row>
    <row r="22" spans="2:9" ht="15" customHeight="1" x14ac:dyDescent="0.25">
      <c r="B22" s="294"/>
      <c r="C22" s="295"/>
      <c r="D22" s="295"/>
      <c r="E22" s="295"/>
      <c r="F22" s="296"/>
      <c r="I22" s="35"/>
    </row>
    <row r="23" spans="2:9" ht="15" customHeight="1" x14ac:dyDescent="0.25">
      <c r="B23" s="294"/>
      <c r="C23" s="295"/>
      <c r="D23" s="295"/>
      <c r="E23" s="295"/>
      <c r="F23" s="296"/>
      <c r="I23" s="35"/>
    </row>
    <row r="24" spans="2:9" ht="15" customHeight="1" x14ac:dyDescent="0.25">
      <c r="B24" s="294"/>
      <c r="C24" s="295"/>
      <c r="D24" s="295"/>
      <c r="E24" s="295"/>
      <c r="F24" s="296"/>
      <c r="I24" s="35"/>
    </row>
    <row r="25" spans="2:9" ht="15.75" customHeight="1" thickBot="1" x14ac:dyDescent="0.3">
      <c r="B25" s="297"/>
      <c r="C25" s="298"/>
      <c r="D25" s="298"/>
      <c r="E25" s="298"/>
      <c r="F25" s="299"/>
      <c r="I25" s="35"/>
    </row>
    <row r="26" spans="2:9" ht="17.25" thickBot="1" x14ac:dyDescent="0.3">
      <c r="B26" s="37"/>
      <c r="I26" s="35"/>
    </row>
    <row r="27" spans="2:9" ht="18" customHeight="1" thickBot="1" x14ac:dyDescent="0.3">
      <c r="B27" s="348" t="s">
        <v>83</v>
      </c>
      <c r="C27" s="349"/>
      <c r="D27" s="349"/>
      <c r="E27" s="349"/>
      <c r="F27" s="350"/>
      <c r="I27" s="35"/>
    </row>
    <row r="28" spans="2:9" ht="33" customHeight="1" x14ac:dyDescent="0.25">
      <c r="B28" s="351" t="s">
        <v>181</v>
      </c>
      <c r="C28" s="352"/>
      <c r="D28" s="352"/>
      <c r="E28" s="352"/>
      <c r="F28" s="353"/>
      <c r="I28" s="35"/>
    </row>
    <row r="29" spans="2:9" ht="47.25" customHeight="1" x14ac:dyDescent="0.25">
      <c r="B29" s="339" t="s">
        <v>44</v>
      </c>
      <c r="C29" s="341" t="s">
        <v>178</v>
      </c>
      <c r="D29" s="341"/>
      <c r="E29" s="341"/>
      <c r="F29" s="198" t="s">
        <v>179</v>
      </c>
      <c r="I29" s="35"/>
    </row>
    <row r="30" spans="2:9" ht="17.25" x14ac:dyDescent="0.25">
      <c r="B30" s="339"/>
      <c r="C30" s="97" t="s">
        <v>42</v>
      </c>
      <c r="D30" s="97" t="s">
        <v>43</v>
      </c>
      <c r="E30" s="197" t="str">
        <f xml:space="preserve"> IF(Control="Manual", "Gal/min", "Gal/cycle")</f>
        <v>Gal/cycle</v>
      </c>
      <c r="F30" s="168" t="str">
        <f xml:space="preserve"> IF(Control="Manual", "Gal/min", "Gal/cycle")</f>
        <v>Gal/cycle</v>
      </c>
      <c r="I30" s="35"/>
    </row>
    <row r="31" spans="2:9" ht="20.25" customHeight="1" thickBot="1" x14ac:dyDescent="0.3">
      <c r="B31" s="202" t="str">
        <f xml:space="preserve">  IF(Sprayhead = "Non-sprayhead", SerNo, "")</f>
        <v/>
      </c>
      <c r="C31" s="203"/>
      <c r="D31" s="203"/>
      <c r="E31" s="203"/>
      <c r="F31" s="204">
        <f>IF(Control="Manual", ROUND(E31,1), ROUND(E31,2))</f>
        <v>0</v>
      </c>
      <c r="I31" s="35"/>
    </row>
    <row r="32" spans="2:9" ht="17.25" thickBot="1" x14ac:dyDescent="0.3">
      <c r="I32" s="35"/>
    </row>
    <row r="33" spans="2:9" ht="18" thickBot="1" x14ac:dyDescent="0.3">
      <c r="B33" s="348" t="s">
        <v>110</v>
      </c>
      <c r="C33" s="349"/>
      <c r="D33" s="124"/>
      <c r="I33" s="35"/>
    </row>
    <row r="34" spans="2:9" ht="17.25" customHeight="1" thickBot="1" x14ac:dyDescent="0.3">
      <c r="I34" s="35"/>
    </row>
    <row r="35" spans="2:9" ht="18" thickBot="1" x14ac:dyDescent="0.3">
      <c r="B35" s="356" t="s">
        <v>55</v>
      </c>
      <c r="C35" s="357"/>
      <c r="D35" s="357"/>
      <c r="E35" s="357"/>
      <c r="F35" s="357"/>
      <c r="G35" s="358"/>
      <c r="I35" s="35"/>
    </row>
    <row r="36" spans="2:9" ht="17.25" customHeight="1" x14ac:dyDescent="0.25">
      <c r="B36" s="359" t="s">
        <v>114</v>
      </c>
      <c r="C36" s="360"/>
      <c r="D36" s="360"/>
      <c r="E36" s="360"/>
      <c r="F36" s="360"/>
      <c r="G36" s="361"/>
      <c r="I36" s="35"/>
    </row>
    <row r="37" spans="2:9" ht="17.25" customHeight="1" x14ac:dyDescent="0.25">
      <c r="B37" s="119" t="s">
        <v>44</v>
      </c>
      <c r="C37" s="123" t="s">
        <v>54</v>
      </c>
      <c r="D37" s="123" t="s">
        <v>45</v>
      </c>
      <c r="E37" s="123" t="s">
        <v>46</v>
      </c>
      <c r="F37" s="123" t="s">
        <v>84</v>
      </c>
      <c r="G37" s="125" t="s">
        <v>85</v>
      </c>
      <c r="I37" s="35"/>
    </row>
    <row r="38" spans="2:9" ht="18" x14ac:dyDescent="0.25">
      <c r="B38" s="354" t="str">
        <f xml:space="preserve">  IF(Sprayhead = "Non-sprayhead", SerNo, "")</f>
        <v/>
      </c>
      <c r="C38" s="190"/>
      <c r="D38" s="190"/>
      <c r="E38" s="190"/>
      <c r="F38" s="190"/>
      <c r="G38" s="191"/>
      <c r="I38" s="35"/>
    </row>
    <row r="39" spans="2:9" ht="18" x14ac:dyDescent="0.25">
      <c r="B39" s="354"/>
      <c r="C39" s="190"/>
      <c r="D39" s="190"/>
      <c r="E39" s="190"/>
      <c r="F39" s="190"/>
      <c r="G39" s="191"/>
      <c r="I39" s="35"/>
    </row>
    <row r="40" spans="2:9" ht="18" x14ac:dyDescent="0.25">
      <c r="B40" s="354"/>
      <c r="C40" s="190"/>
      <c r="D40" s="190"/>
      <c r="E40" s="190"/>
      <c r="F40" s="190"/>
      <c r="G40" s="191"/>
      <c r="I40" s="35"/>
    </row>
    <row r="41" spans="2:9" ht="18" x14ac:dyDescent="0.25">
      <c r="B41" s="354"/>
      <c r="C41" s="190"/>
      <c r="D41" s="190"/>
      <c r="E41" s="190"/>
      <c r="F41" s="190"/>
      <c r="G41" s="191"/>
      <c r="I41" s="35"/>
    </row>
    <row r="42" spans="2:9" ht="18" x14ac:dyDescent="0.25">
      <c r="B42" s="354"/>
      <c r="C42" s="190"/>
      <c r="D42" s="190"/>
      <c r="E42" s="190"/>
      <c r="F42" s="190"/>
      <c r="G42" s="191"/>
      <c r="I42" s="35"/>
    </row>
    <row r="43" spans="2:9" ht="18" x14ac:dyDescent="0.25">
      <c r="B43" s="354"/>
      <c r="C43" s="190"/>
      <c r="D43" s="190"/>
      <c r="E43" s="190"/>
      <c r="F43" s="190"/>
      <c r="G43" s="191"/>
      <c r="I43" s="35"/>
    </row>
    <row r="44" spans="2:9" ht="18" x14ac:dyDescent="0.25">
      <c r="B44" s="354"/>
      <c r="C44" s="190"/>
      <c r="D44" s="190"/>
      <c r="E44" s="190"/>
      <c r="F44" s="190"/>
      <c r="G44" s="191"/>
      <c r="I44" s="35"/>
    </row>
    <row r="45" spans="2:9" ht="18.75" thickBot="1" x14ac:dyDescent="0.3">
      <c r="B45" s="355"/>
      <c r="C45" s="192"/>
      <c r="D45" s="192"/>
      <c r="E45" s="192"/>
      <c r="F45" s="192"/>
      <c r="G45" s="193"/>
      <c r="I45" s="35"/>
    </row>
    <row r="46" spans="2:9" ht="17.25" thickBot="1" x14ac:dyDescent="0.3">
      <c r="B46" s="37"/>
      <c r="I46" s="35"/>
    </row>
    <row r="47" spans="2:9" ht="18" thickBot="1" x14ac:dyDescent="0.3">
      <c r="B47" s="264" t="s">
        <v>115</v>
      </c>
      <c r="C47" s="265"/>
      <c r="D47" s="265"/>
      <c r="E47" s="265"/>
      <c r="F47" s="266"/>
      <c r="I47" s="35"/>
    </row>
    <row r="48" spans="2:9" ht="19.5" customHeight="1" x14ac:dyDescent="0.25">
      <c r="B48" s="314"/>
      <c r="C48" s="315"/>
      <c r="D48" s="315"/>
      <c r="E48" s="315"/>
      <c r="F48" s="316"/>
      <c r="I48" s="35"/>
    </row>
    <row r="49" spans="1:9" ht="16.5" customHeight="1" x14ac:dyDescent="0.25">
      <c r="B49" s="317"/>
      <c r="C49" s="318"/>
      <c r="D49" s="318"/>
      <c r="E49" s="318"/>
      <c r="F49" s="319"/>
      <c r="I49" s="35"/>
    </row>
    <row r="50" spans="1:9" x14ac:dyDescent="0.25">
      <c r="B50" s="317"/>
      <c r="C50" s="318"/>
      <c r="D50" s="318"/>
      <c r="E50" s="318"/>
      <c r="F50" s="319"/>
      <c r="I50" s="35"/>
    </row>
    <row r="51" spans="1:9" x14ac:dyDescent="0.25">
      <c r="B51" s="317"/>
      <c r="C51" s="318"/>
      <c r="D51" s="318"/>
      <c r="E51" s="318"/>
      <c r="F51" s="319"/>
      <c r="I51" s="35"/>
    </row>
    <row r="52" spans="1:9" x14ac:dyDescent="0.25">
      <c r="B52" s="317"/>
      <c r="C52" s="318"/>
      <c r="D52" s="318"/>
      <c r="E52" s="318"/>
      <c r="F52" s="319"/>
      <c r="I52" s="35"/>
    </row>
    <row r="53" spans="1:9" x14ac:dyDescent="0.25">
      <c r="B53" s="317"/>
      <c r="C53" s="318"/>
      <c r="D53" s="318"/>
      <c r="E53" s="318"/>
      <c r="F53" s="319"/>
      <c r="I53" s="35"/>
    </row>
    <row r="54" spans="1:9" x14ac:dyDescent="0.25">
      <c r="B54" s="317"/>
      <c r="C54" s="318"/>
      <c r="D54" s="318"/>
      <c r="E54" s="318"/>
      <c r="F54" s="319"/>
      <c r="I54" s="35"/>
    </row>
    <row r="55" spans="1:9" ht="17.25" thickBot="1" x14ac:dyDescent="0.3">
      <c r="B55" s="320"/>
      <c r="C55" s="321"/>
      <c r="D55" s="321"/>
      <c r="E55" s="321"/>
      <c r="F55" s="322"/>
      <c r="I55" s="35"/>
    </row>
    <row r="56" spans="1:9" x14ac:dyDescent="0.25">
      <c r="I56" s="35"/>
    </row>
    <row r="57" spans="1:9" x14ac:dyDescent="0.25">
      <c r="A57" s="35"/>
      <c r="B57" s="35"/>
      <c r="C57" s="35"/>
      <c r="D57" s="35"/>
      <c r="E57" s="35"/>
      <c r="F57" s="35"/>
      <c r="G57" s="35"/>
      <c r="H57" s="35"/>
      <c r="I57" s="35"/>
    </row>
  </sheetData>
  <sheetProtection password="CAA8" sheet="1" objects="1" scenarios="1" selectLockedCells="1"/>
  <mergeCells count="17">
    <mergeCell ref="B2:C2"/>
    <mergeCell ref="B47:F47"/>
    <mergeCell ref="B12:F12"/>
    <mergeCell ref="B11:F11"/>
    <mergeCell ref="B13:F16"/>
    <mergeCell ref="B48:F55"/>
    <mergeCell ref="B18:F18"/>
    <mergeCell ref="B19:F19"/>
    <mergeCell ref="B20:F25"/>
    <mergeCell ref="B33:C33"/>
    <mergeCell ref="B38:B45"/>
    <mergeCell ref="B35:G35"/>
    <mergeCell ref="B36:G36"/>
    <mergeCell ref="B29:B30"/>
    <mergeCell ref="C29:E29"/>
    <mergeCell ref="B27:F27"/>
    <mergeCell ref="B28:F28"/>
  </mergeCells>
  <conditionalFormatting sqref="B35:G45">
    <cfRule type="expression" dxfId="1" priority="53" stopIfTrue="1">
      <formula>OR($D$33&lt;&gt;"No", Sprayhead="Sprayhead")</formula>
    </cfRule>
  </conditionalFormatting>
  <conditionalFormatting sqref="A46:H56 A31:H34 A30 A1:H26 A29:C29 C30:D30 F29:H30 A27:B28 G27:H28 A35:A45 H35:H45 E30">
    <cfRule type="expression" dxfId="0" priority="1" stopIfTrue="1">
      <formula>Sprayhead="Sprayhead"</formula>
    </cfRule>
  </conditionalFormatting>
  <dataValidations count="1">
    <dataValidation type="list" showInputMessage="1" showErrorMessage="1" sqref="D33" xr:uid="{00000000-0002-0000-0500-000000000000}">
      <formula1>Y_N</formula1>
    </dataValidation>
  </dataValidations>
  <hyperlinks>
    <hyperlink ref="E3" location="Instructions!A1"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CC"/>
  </sheetPr>
  <dimension ref="A1:P209"/>
  <sheetViews>
    <sheetView showGridLines="0" showZeros="0" zoomScale="80" zoomScaleNormal="80" workbookViewId="0">
      <selection activeCell="E6" sqref="E6"/>
    </sheetView>
  </sheetViews>
  <sheetFormatPr defaultColWidth="9.140625" defaultRowHeight="16.5" x14ac:dyDescent="0.3"/>
  <cols>
    <col min="1" max="1" width="4.140625" style="1" customWidth="1"/>
    <col min="2" max="2" width="30.7109375" style="1" bestFit="1" customWidth="1"/>
    <col min="3" max="3" width="43" style="1" customWidth="1"/>
    <col min="4" max="4" width="9.140625" style="1"/>
    <col min="5" max="5" width="25.42578125" style="1" customWidth="1"/>
    <col min="6" max="6" width="18.5703125" style="1" customWidth="1"/>
    <col min="7" max="11" width="9.140625" style="1"/>
    <col min="12" max="12" width="29.140625" style="1" customWidth="1"/>
    <col min="13" max="13" width="15.28515625" style="1" customWidth="1"/>
    <col min="14" max="14" width="52.7109375" style="1" customWidth="1"/>
    <col min="15" max="15" width="4.42578125" style="1" customWidth="1"/>
    <col min="16" max="16" width="4.5703125" style="1" customWidth="1"/>
    <col min="17" max="16384" width="9.140625" style="1"/>
  </cols>
  <sheetData>
    <row r="1" spans="2:16" ht="17.25" thickBot="1" x14ac:dyDescent="0.35">
      <c r="P1" s="20"/>
    </row>
    <row r="2" spans="2:16" ht="18" thickBot="1" x14ac:dyDescent="0.35">
      <c r="B2" s="223" t="s">
        <v>15</v>
      </c>
      <c r="C2" s="224"/>
      <c r="P2" s="20"/>
    </row>
    <row r="3" spans="2:16" x14ac:dyDescent="0.3">
      <c r="B3" s="56" t="str">
        <f>'Version Control'!B3</f>
        <v>Test Report Template Name:</v>
      </c>
      <c r="C3" s="59" t="str">
        <f>'Version Control'!C3</f>
        <v xml:space="preserve">Faucet  </v>
      </c>
      <c r="P3" s="20"/>
    </row>
    <row r="4" spans="2:16" x14ac:dyDescent="0.3">
      <c r="B4" s="63" t="str">
        <f>'Version Control'!B4</f>
        <v>Version Number:</v>
      </c>
      <c r="C4" s="60" t="str">
        <f>'Version Control'!C4</f>
        <v>v2.2</v>
      </c>
      <c r="P4" s="20"/>
    </row>
    <row r="5" spans="2:16" x14ac:dyDescent="0.3">
      <c r="B5" s="48" t="str">
        <f>'Version Control'!B5</f>
        <v xml:space="preserve">Latest Template Revision: </v>
      </c>
      <c r="C5" s="150">
        <f>'Version Control'!C5</f>
        <v>43336</v>
      </c>
      <c r="P5" s="20"/>
    </row>
    <row r="6" spans="2:16" x14ac:dyDescent="0.3">
      <c r="B6" s="48" t="str">
        <f>'Version Control'!B6</f>
        <v>Tab Name:</v>
      </c>
      <c r="C6" s="61" t="str">
        <f ca="1">MID(CELL("filename",A1), FIND("]", CELL("filename", A1))+ 1, 255)</f>
        <v>Photos</v>
      </c>
      <c r="E6" s="11" t="s">
        <v>52</v>
      </c>
      <c r="P6" s="20"/>
    </row>
    <row r="7" spans="2:16" ht="38.25" customHeight="1" x14ac:dyDescent="0.3">
      <c r="B7" s="66" t="str">
        <f>'Version Control'!B7</f>
        <v>File Name:</v>
      </c>
      <c r="C7" s="151" t="str">
        <f ca="1">'Version Control'!C7</f>
        <v>Faucet - v2.2.xlsx</v>
      </c>
      <c r="E7" s="149"/>
      <c r="P7" s="20"/>
    </row>
    <row r="8" spans="2:16" ht="17.25" thickBot="1" x14ac:dyDescent="0.35">
      <c r="B8" s="64" t="str">
        <f>'Version Control'!B8</f>
        <v xml:space="preserve">Test Completion Date: </v>
      </c>
      <c r="C8" s="62" t="str">
        <f>'Version Control'!C8</f>
        <v>[MM/DD/YYYY]</v>
      </c>
      <c r="P8" s="20"/>
    </row>
    <row r="9" spans="2:16" x14ac:dyDescent="0.3">
      <c r="P9" s="20"/>
    </row>
    <row r="10" spans="2:16" ht="17.25" thickBot="1" x14ac:dyDescent="0.35">
      <c r="P10" s="20"/>
    </row>
    <row r="11" spans="2:16" ht="18" thickBot="1" x14ac:dyDescent="0.35">
      <c r="B11" s="223" t="s">
        <v>150</v>
      </c>
      <c r="C11" s="253"/>
      <c r="D11" s="253"/>
      <c r="E11" s="253"/>
      <c r="F11" s="224"/>
      <c r="H11" s="371" t="s">
        <v>169</v>
      </c>
      <c r="I11" s="372"/>
      <c r="J11" s="372"/>
      <c r="K11" s="372"/>
      <c r="L11" s="372"/>
      <c r="M11" s="372"/>
      <c r="N11" s="373"/>
      <c r="P11" s="20"/>
    </row>
    <row r="12" spans="2:16" x14ac:dyDescent="0.3">
      <c r="B12" s="362"/>
      <c r="C12" s="363"/>
      <c r="D12" s="363"/>
      <c r="E12" s="363"/>
      <c r="F12" s="364"/>
      <c r="H12" s="362"/>
      <c r="I12" s="363"/>
      <c r="J12" s="363"/>
      <c r="K12" s="363"/>
      <c r="L12" s="363"/>
      <c r="M12" s="363"/>
      <c r="N12" s="364"/>
      <c r="P12" s="20"/>
    </row>
    <row r="13" spans="2:16" x14ac:dyDescent="0.3">
      <c r="B13" s="365"/>
      <c r="C13" s="366"/>
      <c r="D13" s="366"/>
      <c r="E13" s="366"/>
      <c r="F13" s="367"/>
      <c r="H13" s="365"/>
      <c r="I13" s="366"/>
      <c r="J13" s="366"/>
      <c r="K13" s="366"/>
      <c r="L13" s="366"/>
      <c r="M13" s="366"/>
      <c r="N13" s="367"/>
      <c r="P13" s="20"/>
    </row>
    <row r="14" spans="2:16" x14ac:dyDescent="0.3">
      <c r="B14" s="365"/>
      <c r="C14" s="366"/>
      <c r="D14" s="366"/>
      <c r="E14" s="366"/>
      <c r="F14" s="367"/>
      <c r="H14" s="365"/>
      <c r="I14" s="366"/>
      <c r="J14" s="366"/>
      <c r="K14" s="366"/>
      <c r="L14" s="366"/>
      <c r="M14" s="366"/>
      <c r="N14" s="367"/>
      <c r="P14" s="20"/>
    </row>
    <row r="15" spans="2:16" x14ac:dyDescent="0.3">
      <c r="B15" s="365"/>
      <c r="C15" s="366"/>
      <c r="D15" s="366"/>
      <c r="E15" s="366"/>
      <c r="F15" s="367"/>
      <c r="H15" s="365"/>
      <c r="I15" s="366"/>
      <c r="J15" s="366"/>
      <c r="K15" s="366"/>
      <c r="L15" s="366"/>
      <c r="M15" s="366"/>
      <c r="N15" s="367"/>
      <c r="P15" s="20"/>
    </row>
    <row r="16" spans="2:16" x14ac:dyDescent="0.3">
      <c r="B16" s="365"/>
      <c r="C16" s="366"/>
      <c r="D16" s="366"/>
      <c r="E16" s="366"/>
      <c r="F16" s="367"/>
      <c r="H16" s="365"/>
      <c r="I16" s="366"/>
      <c r="J16" s="366"/>
      <c r="K16" s="366"/>
      <c r="L16" s="366"/>
      <c r="M16" s="366"/>
      <c r="N16" s="367"/>
      <c r="P16" s="20"/>
    </row>
    <row r="17" spans="2:16" x14ac:dyDescent="0.3">
      <c r="B17" s="365"/>
      <c r="C17" s="366"/>
      <c r="D17" s="366"/>
      <c r="E17" s="366"/>
      <c r="F17" s="367"/>
      <c r="H17" s="365"/>
      <c r="I17" s="366"/>
      <c r="J17" s="366"/>
      <c r="K17" s="366"/>
      <c r="L17" s="366"/>
      <c r="M17" s="366"/>
      <c r="N17" s="367"/>
      <c r="P17" s="20"/>
    </row>
    <row r="18" spans="2:16" x14ac:dyDescent="0.3">
      <c r="B18" s="365"/>
      <c r="C18" s="366"/>
      <c r="D18" s="366"/>
      <c r="E18" s="366"/>
      <c r="F18" s="367"/>
      <c r="H18" s="365"/>
      <c r="I18" s="366"/>
      <c r="J18" s="366"/>
      <c r="K18" s="366"/>
      <c r="L18" s="366"/>
      <c r="M18" s="366"/>
      <c r="N18" s="367"/>
      <c r="P18" s="20"/>
    </row>
    <row r="19" spans="2:16" x14ac:dyDescent="0.3">
      <c r="B19" s="365"/>
      <c r="C19" s="366"/>
      <c r="D19" s="366"/>
      <c r="E19" s="366"/>
      <c r="F19" s="367"/>
      <c r="H19" s="365"/>
      <c r="I19" s="366"/>
      <c r="J19" s="366"/>
      <c r="K19" s="366"/>
      <c r="L19" s="366"/>
      <c r="M19" s="366"/>
      <c r="N19" s="367"/>
      <c r="P19" s="20"/>
    </row>
    <row r="20" spans="2:16" x14ac:dyDescent="0.3">
      <c r="B20" s="365"/>
      <c r="C20" s="366"/>
      <c r="D20" s="366"/>
      <c r="E20" s="366"/>
      <c r="F20" s="367"/>
      <c r="H20" s="365"/>
      <c r="I20" s="366"/>
      <c r="J20" s="366"/>
      <c r="K20" s="366"/>
      <c r="L20" s="366"/>
      <c r="M20" s="366"/>
      <c r="N20" s="367"/>
      <c r="P20" s="20"/>
    </row>
    <row r="21" spans="2:16" x14ac:dyDescent="0.3">
      <c r="B21" s="365"/>
      <c r="C21" s="366"/>
      <c r="D21" s="366"/>
      <c r="E21" s="366"/>
      <c r="F21" s="367"/>
      <c r="H21" s="365"/>
      <c r="I21" s="366"/>
      <c r="J21" s="366"/>
      <c r="K21" s="366"/>
      <c r="L21" s="366"/>
      <c r="M21" s="366"/>
      <c r="N21" s="367"/>
      <c r="P21" s="20"/>
    </row>
    <row r="22" spans="2:16" x14ac:dyDescent="0.3">
      <c r="B22" s="365"/>
      <c r="C22" s="366"/>
      <c r="D22" s="366"/>
      <c r="E22" s="366"/>
      <c r="F22" s="367"/>
      <c r="H22" s="365"/>
      <c r="I22" s="366"/>
      <c r="J22" s="366"/>
      <c r="K22" s="366"/>
      <c r="L22" s="366"/>
      <c r="M22" s="366"/>
      <c r="N22" s="367"/>
      <c r="P22" s="20"/>
    </row>
    <row r="23" spans="2:16" x14ac:dyDescent="0.3">
      <c r="B23" s="365"/>
      <c r="C23" s="366"/>
      <c r="D23" s="366"/>
      <c r="E23" s="366"/>
      <c r="F23" s="367"/>
      <c r="H23" s="365"/>
      <c r="I23" s="366"/>
      <c r="J23" s="366"/>
      <c r="K23" s="366"/>
      <c r="L23" s="366"/>
      <c r="M23" s="366"/>
      <c r="N23" s="367"/>
      <c r="P23" s="20"/>
    </row>
    <row r="24" spans="2:16" x14ac:dyDescent="0.3">
      <c r="B24" s="365"/>
      <c r="C24" s="366"/>
      <c r="D24" s="366"/>
      <c r="E24" s="366"/>
      <c r="F24" s="367"/>
      <c r="H24" s="365"/>
      <c r="I24" s="366"/>
      <c r="J24" s="366"/>
      <c r="K24" s="366"/>
      <c r="L24" s="366"/>
      <c r="M24" s="366"/>
      <c r="N24" s="367"/>
      <c r="P24" s="20"/>
    </row>
    <row r="25" spans="2:16" x14ac:dyDescent="0.3">
      <c r="B25" s="365"/>
      <c r="C25" s="366"/>
      <c r="D25" s="366"/>
      <c r="E25" s="366"/>
      <c r="F25" s="367"/>
      <c r="H25" s="365"/>
      <c r="I25" s="366"/>
      <c r="J25" s="366"/>
      <c r="K25" s="366"/>
      <c r="L25" s="366"/>
      <c r="M25" s="366"/>
      <c r="N25" s="367"/>
      <c r="P25" s="20"/>
    </row>
    <row r="26" spans="2:16" x14ac:dyDescent="0.3">
      <c r="B26" s="365"/>
      <c r="C26" s="366"/>
      <c r="D26" s="366"/>
      <c r="E26" s="366"/>
      <c r="F26" s="367"/>
      <c r="H26" s="365"/>
      <c r="I26" s="366"/>
      <c r="J26" s="366"/>
      <c r="K26" s="366"/>
      <c r="L26" s="366"/>
      <c r="M26" s="366"/>
      <c r="N26" s="367"/>
      <c r="P26" s="20"/>
    </row>
    <row r="27" spans="2:16" x14ac:dyDescent="0.3">
      <c r="B27" s="365"/>
      <c r="C27" s="366"/>
      <c r="D27" s="366"/>
      <c r="E27" s="366"/>
      <c r="F27" s="367"/>
      <c r="H27" s="365"/>
      <c r="I27" s="366"/>
      <c r="J27" s="366"/>
      <c r="K27" s="366"/>
      <c r="L27" s="366"/>
      <c r="M27" s="366"/>
      <c r="N27" s="367"/>
      <c r="P27" s="20"/>
    </row>
    <row r="28" spans="2:16" x14ac:dyDescent="0.3">
      <c r="B28" s="365"/>
      <c r="C28" s="366"/>
      <c r="D28" s="366"/>
      <c r="E28" s="366"/>
      <c r="F28" s="367"/>
      <c r="H28" s="365"/>
      <c r="I28" s="366"/>
      <c r="J28" s="366"/>
      <c r="K28" s="366"/>
      <c r="L28" s="366"/>
      <c r="M28" s="366"/>
      <c r="N28" s="367"/>
      <c r="P28" s="20"/>
    </row>
    <row r="29" spans="2:16" x14ac:dyDescent="0.3">
      <c r="B29" s="365"/>
      <c r="C29" s="366"/>
      <c r="D29" s="366"/>
      <c r="E29" s="366"/>
      <c r="F29" s="367"/>
      <c r="H29" s="365"/>
      <c r="I29" s="366"/>
      <c r="J29" s="366"/>
      <c r="K29" s="366"/>
      <c r="L29" s="366"/>
      <c r="M29" s="366"/>
      <c r="N29" s="367"/>
      <c r="P29" s="20"/>
    </row>
    <row r="30" spans="2:16" x14ac:dyDescent="0.3">
      <c r="B30" s="365"/>
      <c r="C30" s="366"/>
      <c r="D30" s="366"/>
      <c r="E30" s="366"/>
      <c r="F30" s="367"/>
      <c r="H30" s="365"/>
      <c r="I30" s="366"/>
      <c r="J30" s="366"/>
      <c r="K30" s="366"/>
      <c r="L30" s="366"/>
      <c r="M30" s="366"/>
      <c r="N30" s="367"/>
      <c r="P30" s="20"/>
    </row>
    <row r="31" spans="2:16" x14ac:dyDescent="0.3">
      <c r="B31" s="365"/>
      <c r="C31" s="366"/>
      <c r="D31" s="366"/>
      <c r="E31" s="366"/>
      <c r="F31" s="367"/>
      <c r="H31" s="365"/>
      <c r="I31" s="366"/>
      <c r="J31" s="366"/>
      <c r="K31" s="366"/>
      <c r="L31" s="366"/>
      <c r="M31" s="366"/>
      <c r="N31" s="367"/>
      <c r="P31" s="20"/>
    </row>
    <row r="32" spans="2:16" x14ac:dyDescent="0.3">
      <c r="B32" s="365"/>
      <c r="C32" s="366"/>
      <c r="D32" s="366"/>
      <c r="E32" s="366"/>
      <c r="F32" s="367"/>
      <c r="H32" s="365"/>
      <c r="I32" s="366"/>
      <c r="J32" s="366"/>
      <c r="K32" s="366"/>
      <c r="L32" s="366"/>
      <c r="M32" s="366"/>
      <c r="N32" s="367"/>
      <c r="P32" s="20"/>
    </row>
    <row r="33" spans="2:16" x14ac:dyDescent="0.3">
      <c r="B33" s="365"/>
      <c r="C33" s="366"/>
      <c r="D33" s="366"/>
      <c r="E33" s="366"/>
      <c r="F33" s="367"/>
      <c r="H33" s="365"/>
      <c r="I33" s="366"/>
      <c r="J33" s="366"/>
      <c r="K33" s="366"/>
      <c r="L33" s="366"/>
      <c r="M33" s="366"/>
      <c r="N33" s="367"/>
      <c r="P33" s="20"/>
    </row>
    <row r="34" spans="2:16" x14ac:dyDescent="0.3">
      <c r="B34" s="365"/>
      <c r="C34" s="366"/>
      <c r="D34" s="366"/>
      <c r="E34" s="366"/>
      <c r="F34" s="367"/>
      <c r="H34" s="365"/>
      <c r="I34" s="366"/>
      <c r="J34" s="366"/>
      <c r="K34" s="366"/>
      <c r="L34" s="366"/>
      <c r="M34" s="366"/>
      <c r="N34" s="367"/>
      <c r="P34" s="20"/>
    </row>
    <row r="35" spans="2:16" x14ac:dyDescent="0.3">
      <c r="B35" s="365"/>
      <c r="C35" s="366"/>
      <c r="D35" s="366"/>
      <c r="E35" s="366"/>
      <c r="F35" s="367"/>
      <c r="H35" s="365"/>
      <c r="I35" s="366"/>
      <c r="J35" s="366"/>
      <c r="K35" s="366"/>
      <c r="L35" s="366"/>
      <c r="M35" s="366"/>
      <c r="N35" s="367"/>
      <c r="P35" s="20"/>
    </row>
    <row r="36" spans="2:16" x14ac:dyDescent="0.3">
      <c r="B36" s="365"/>
      <c r="C36" s="366"/>
      <c r="D36" s="366"/>
      <c r="E36" s="366"/>
      <c r="F36" s="367"/>
      <c r="H36" s="365"/>
      <c r="I36" s="366"/>
      <c r="J36" s="366"/>
      <c r="K36" s="366"/>
      <c r="L36" s="366"/>
      <c r="M36" s="366"/>
      <c r="N36" s="367"/>
      <c r="P36" s="20"/>
    </row>
    <row r="37" spans="2:16" x14ac:dyDescent="0.3">
      <c r="B37" s="365"/>
      <c r="C37" s="366"/>
      <c r="D37" s="366"/>
      <c r="E37" s="366"/>
      <c r="F37" s="367"/>
      <c r="H37" s="365"/>
      <c r="I37" s="366"/>
      <c r="J37" s="366"/>
      <c r="K37" s="366"/>
      <c r="L37" s="366"/>
      <c r="M37" s="366"/>
      <c r="N37" s="367"/>
      <c r="P37" s="20"/>
    </row>
    <row r="38" spans="2:16" x14ac:dyDescent="0.3">
      <c r="B38" s="365"/>
      <c r="C38" s="366"/>
      <c r="D38" s="366"/>
      <c r="E38" s="366"/>
      <c r="F38" s="367"/>
      <c r="H38" s="365"/>
      <c r="I38" s="366"/>
      <c r="J38" s="366"/>
      <c r="K38" s="366"/>
      <c r="L38" s="366"/>
      <c r="M38" s="366"/>
      <c r="N38" s="367"/>
      <c r="P38" s="20"/>
    </row>
    <row r="39" spans="2:16" x14ac:dyDescent="0.3">
      <c r="B39" s="365"/>
      <c r="C39" s="366"/>
      <c r="D39" s="366"/>
      <c r="E39" s="366"/>
      <c r="F39" s="367"/>
      <c r="H39" s="365"/>
      <c r="I39" s="366"/>
      <c r="J39" s="366"/>
      <c r="K39" s="366"/>
      <c r="L39" s="366"/>
      <c r="M39" s="366"/>
      <c r="N39" s="367"/>
      <c r="P39" s="20"/>
    </row>
    <row r="40" spans="2:16" x14ac:dyDescent="0.3">
      <c r="B40" s="365"/>
      <c r="C40" s="366"/>
      <c r="D40" s="366"/>
      <c r="E40" s="366"/>
      <c r="F40" s="367"/>
      <c r="H40" s="365"/>
      <c r="I40" s="366"/>
      <c r="J40" s="366"/>
      <c r="K40" s="366"/>
      <c r="L40" s="366"/>
      <c r="M40" s="366"/>
      <c r="N40" s="367"/>
      <c r="P40" s="20"/>
    </row>
    <row r="41" spans="2:16" x14ac:dyDescent="0.3">
      <c r="B41" s="365"/>
      <c r="C41" s="366"/>
      <c r="D41" s="366"/>
      <c r="E41" s="366"/>
      <c r="F41" s="367"/>
      <c r="H41" s="365"/>
      <c r="I41" s="366"/>
      <c r="J41" s="366"/>
      <c r="K41" s="366"/>
      <c r="L41" s="366"/>
      <c r="M41" s="366"/>
      <c r="N41" s="367"/>
      <c r="P41" s="20"/>
    </row>
    <row r="42" spans="2:16" ht="17.25" thickBot="1" x14ac:dyDescent="0.35">
      <c r="B42" s="368"/>
      <c r="C42" s="369"/>
      <c r="D42" s="369"/>
      <c r="E42" s="369"/>
      <c r="F42" s="370"/>
      <c r="H42" s="368"/>
      <c r="I42" s="369"/>
      <c r="J42" s="369"/>
      <c r="K42" s="369"/>
      <c r="L42" s="369"/>
      <c r="M42" s="369"/>
      <c r="N42" s="370"/>
      <c r="P42" s="20"/>
    </row>
    <row r="43" spans="2:16" ht="17.25" thickBot="1" x14ac:dyDescent="0.35">
      <c r="P43" s="20"/>
    </row>
    <row r="44" spans="2:16" ht="18" thickBot="1" x14ac:dyDescent="0.35">
      <c r="B44" s="223" t="s">
        <v>151</v>
      </c>
      <c r="C44" s="253"/>
      <c r="D44" s="253"/>
      <c r="E44" s="253"/>
      <c r="F44" s="224"/>
      <c r="H44" s="371" t="s">
        <v>152</v>
      </c>
      <c r="I44" s="372"/>
      <c r="J44" s="372"/>
      <c r="K44" s="372"/>
      <c r="L44" s="372"/>
      <c r="M44" s="372"/>
      <c r="N44" s="373"/>
      <c r="P44" s="20"/>
    </row>
    <row r="45" spans="2:16" x14ac:dyDescent="0.3">
      <c r="B45" s="362"/>
      <c r="C45" s="363"/>
      <c r="D45" s="363"/>
      <c r="E45" s="363"/>
      <c r="F45" s="364"/>
      <c r="H45" s="362"/>
      <c r="I45" s="363"/>
      <c r="J45" s="363"/>
      <c r="K45" s="363"/>
      <c r="L45" s="363"/>
      <c r="M45" s="363"/>
      <c r="N45" s="364"/>
      <c r="P45" s="20"/>
    </row>
    <row r="46" spans="2:16" x14ac:dyDescent="0.3">
      <c r="B46" s="365"/>
      <c r="C46" s="366"/>
      <c r="D46" s="366"/>
      <c r="E46" s="366"/>
      <c r="F46" s="367"/>
      <c r="H46" s="365"/>
      <c r="I46" s="366"/>
      <c r="J46" s="366"/>
      <c r="K46" s="366"/>
      <c r="L46" s="366"/>
      <c r="M46" s="366"/>
      <c r="N46" s="367"/>
      <c r="P46" s="20"/>
    </row>
    <row r="47" spans="2:16" x14ac:dyDescent="0.3">
      <c r="B47" s="365"/>
      <c r="C47" s="366"/>
      <c r="D47" s="366"/>
      <c r="E47" s="366"/>
      <c r="F47" s="367"/>
      <c r="H47" s="365"/>
      <c r="I47" s="366"/>
      <c r="J47" s="366"/>
      <c r="K47" s="366"/>
      <c r="L47" s="366"/>
      <c r="M47" s="366"/>
      <c r="N47" s="367"/>
      <c r="P47" s="20"/>
    </row>
    <row r="48" spans="2:16" x14ac:dyDescent="0.3">
      <c r="B48" s="365"/>
      <c r="C48" s="366"/>
      <c r="D48" s="366"/>
      <c r="E48" s="366"/>
      <c r="F48" s="367"/>
      <c r="H48" s="365"/>
      <c r="I48" s="366"/>
      <c r="J48" s="366"/>
      <c r="K48" s="366"/>
      <c r="L48" s="366"/>
      <c r="M48" s="366"/>
      <c r="N48" s="367"/>
      <c r="P48" s="20"/>
    </row>
    <row r="49" spans="2:16" x14ac:dyDescent="0.3">
      <c r="B49" s="365"/>
      <c r="C49" s="366"/>
      <c r="D49" s="366"/>
      <c r="E49" s="366"/>
      <c r="F49" s="367"/>
      <c r="H49" s="365"/>
      <c r="I49" s="366"/>
      <c r="J49" s="366"/>
      <c r="K49" s="366"/>
      <c r="L49" s="366"/>
      <c r="M49" s="366"/>
      <c r="N49" s="367"/>
      <c r="P49" s="20"/>
    </row>
    <row r="50" spans="2:16" x14ac:dyDescent="0.3">
      <c r="B50" s="365"/>
      <c r="C50" s="366"/>
      <c r="D50" s="366"/>
      <c r="E50" s="366"/>
      <c r="F50" s="367"/>
      <c r="H50" s="365"/>
      <c r="I50" s="366"/>
      <c r="J50" s="366"/>
      <c r="K50" s="366"/>
      <c r="L50" s="366"/>
      <c r="M50" s="366"/>
      <c r="N50" s="367"/>
      <c r="P50" s="20"/>
    </row>
    <row r="51" spans="2:16" x14ac:dyDescent="0.3">
      <c r="B51" s="365"/>
      <c r="C51" s="366"/>
      <c r="D51" s="366"/>
      <c r="E51" s="366"/>
      <c r="F51" s="367"/>
      <c r="H51" s="365"/>
      <c r="I51" s="366"/>
      <c r="J51" s="366"/>
      <c r="K51" s="366"/>
      <c r="L51" s="366"/>
      <c r="M51" s="366"/>
      <c r="N51" s="367"/>
      <c r="P51" s="20"/>
    </row>
    <row r="52" spans="2:16" x14ac:dyDescent="0.3">
      <c r="B52" s="365"/>
      <c r="C52" s="366"/>
      <c r="D52" s="366"/>
      <c r="E52" s="366"/>
      <c r="F52" s="367"/>
      <c r="H52" s="365"/>
      <c r="I52" s="366"/>
      <c r="J52" s="366"/>
      <c r="K52" s="366"/>
      <c r="L52" s="366"/>
      <c r="M52" s="366"/>
      <c r="N52" s="367"/>
      <c r="P52" s="20"/>
    </row>
    <row r="53" spans="2:16" x14ac:dyDescent="0.3">
      <c r="B53" s="365"/>
      <c r="C53" s="366"/>
      <c r="D53" s="366"/>
      <c r="E53" s="366"/>
      <c r="F53" s="367"/>
      <c r="H53" s="365"/>
      <c r="I53" s="366"/>
      <c r="J53" s="366"/>
      <c r="K53" s="366"/>
      <c r="L53" s="366"/>
      <c r="M53" s="366"/>
      <c r="N53" s="367"/>
      <c r="P53" s="20"/>
    </row>
    <row r="54" spans="2:16" x14ac:dyDescent="0.3">
      <c r="B54" s="365"/>
      <c r="C54" s="366"/>
      <c r="D54" s="366"/>
      <c r="E54" s="366"/>
      <c r="F54" s="367"/>
      <c r="H54" s="365"/>
      <c r="I54" s="366"/>
      <c r="J54" s="366"/>
      <c r="K54" s="366"/>
      <c r="L54" s="366"/>
      <c r="M54" s="366"/>
      <c r="N54" s="367"/>
      <c r="P54" s="20"/>
    </row>
    <row r="55" spans="2:16" x14ac:dyDescent="0.3">
      <c r="B55" s="365"/>
      <c r="C55" s="366"/>
      <c r="D55" s="366"/>
      <c r="E55" s="366"/>
      <c r="F55" s="367"/>
      <c r="H55" s="365"/>
      <c r="I55" s="366"/>
      <c r="J55" s="366"/>
      <c r="K55" s="366"/>
      <c r="L55" s="366"/>
      <c r="M55" s="366"/>
      <c r="N55" s="367"/>
      <c r="P55" s="20"/>
    </row>
    <row r="56" spans="2:16" x14ac:dyDescent="0.3">
      <c r="B56" s="365"/>
      <c r="C56" s="366"/>
      <c r="D56" s="366"/>
      <c r="E56" s="366"/>
      <c r="F56" s="367"/>
      <c r="H56" s="365"/>
      <c r="I56" s="366"/>
      <c r="J56" s="366"/>
      <c r="K56" s="366"/>
      <c r="L56" s="366"/>
      <c r="M56" s="366"/>
      <c r="N56" s="367"/>
      <c r="P56" s="20"/>
    </row>
    <row r="57" spans="2:16" x14ac:dyDescent="0.3">
      <c r="B57" s="365"/>
      <c r="C57" s="366"/>
      <c r="D57" s="366"/>
      <c r="E57" s="366"/>
      <c r="F57" s="367"/>
      <c r="H57" s="365"/>
      <c r="I57" s="366"/>
      <c r="J57" s="366"/>
      <c r="K57" s="366"/>
      <c r="L57" s="366"/>
      <c r="M57" s="366"/>
      <c r="N57" s="367"/>
      <c r="P57" s="20"/>
    </row>
    <row r="58" spans="2:16" x14ac:dyDescent="0.3">
      <c r="B58" s="365"/>
      <c r="C58" s="366"/>
      <c r="D58" s="366"/>
      <c r="E58" s="366"/>
      <c r="F58" s="367"/>
      <c r="H58" s="365"/>
      <c r="I58" s="366"/>
      <c r="J58" s="366"/>
      <c r="K58" s="366"/>
      <c r="L58" s="366"/>
      <c r="M58" s="366"/>
      <c r="N58" s="367"/>
      <c r="P58" s="20"/>
    </row>
    <row r="59" spans="2:16" x14ac:dyDescent="0.3">
      <c r="B59" s="365"/>
      <c r="C59" s="366"/>
      <c r="D59" s="366"/>
      <c r="E59" s="366"/>
      <c r="F59" s="367"/>
      <c r="H59" s="365"/>
      <c r="I59" s="366"/>
      <c r="J59" s="366"/>
      <c r="K59" s="366"/>
      <c r="L59" s="366"/>
      <c r="M59" s="366"/>
      <c r="N59" s="367"/>
      <c r="P59" s="20"/>
    </row>
    <row r="60" spans="2:16" x14ac:dyDescent="0.3">
      <c r="B60" s="365"/>
      <c r="C60" s="366"/>
      <c r="D60" s="366"/>
      <c r="E60" s="366"/>
      <c r="F60" s="367"/>
      <c r="H60" s="365"/>
      <c r="I60" s="366"/>
      <c r="J60" s="366"/>
      <c r="K60" s="366"/>
      <c r="L60" s="366"/>
      <c r="M60" s="366"/>
      <c r="N60" s="367"/>
      <c r="P60" s="20"/>
    </row>
    <row r="61" spans="2:16" x14ac:dyDescent="0.3">
      <c r="B61" s="365"/>
      <c r="C61" s="366"/>
      <c r="D61" s="366"/>
      <c r="E61" s="366"/>
      <c r="F61" s="367"/>
      <c r="H61" s="365"/>
      <c r="I61" s="366"/>
      <c r="J61" s="366"/>
      <c r="K61" s="366"/>
      <c r="L61" s="366"/>
      <c r="M61" s="366"/>
      <c r="N61" s="367"/>
      <c r="P61" s="20"/>
    </row>
    <row r="62" spans="2:16" x14ac:dyDescent="0.3">
      <c r="B62" s="365"/>
      <c r="C62" s="366"/>
      <c r="D62" s="366"/>
      <c r="E62" s="366"/>
      <c r="F62" s="367"/>
      <c r="H62" s="365"/>
      <c r="I62" s="366"/>
      <c r="J62" s="366"/>
      <c r="K62" s="366"/>
      <c r="L62" s="366"/>
      <c r="M62" s="366"/>
      <c r="N62" s="367"/>
      <c r="P62" s="20"/>
    </row>
    <row r="63" spans="2:16" x14ac:dyDescent="0.3">
      <c r="B63" s="365"/>
      <c r="C63" s="366"/>
      <c r="D63" s="366"/>
      <c r="E63" s="366"/>
      <c r="F63" s="367"/>
      <c r="H63" s="365"/>
      <c r="I63" s="366"/>
      <c r="J63" s="366"/>
      <c r="K63" s="366"/>
      <c r="L63" s="366"/>
      <c r="M63" s="366"/>
      <c r="N63" s="367"/>
      <c r="P63" s="20"/>
    </row>
    <row r="64" spans="2:16" x14ac:dyDescent="0.3">
      <c r="B64" s="365"/>
      <c r="C64" s="366"/>
      <c r="D64" s="366"/>
      <c r="E64" s="366"/>
      <c r="F64" s="367"/>
      <c r="H64" s="365"/>
      <c r="I64" s="366"/>
      <c r="J64" s="366"/>
      <c r="K64" s="366"/>
      <c r="L64" s="366"/>
      <c r="M64" s="366"/>
      <c r="N64" s="367"/>
      <c r="P64" s="20"/>
    </row>
    <row r="65" spans="2:16" x14ac:dyDescent="0.3">
      <c r="B65" s="365"/>
      <c r="C65" s="366"/>
      <c r="D65" s="366"/>
      <c r="E65" s="366"/>
      <c r="F65" s="367"/>
      <c r="H65" s="365"/>
      <c r="I65" s="366"/>
      <c r="J65" s="366"/>
      <c r="K65" s="366"/>
      <c r="L65" s="366"/>
      <c r="M65" s="366"/>
      <c r="N65" s="367"/>
      <c r="P65" s="20"/>
    </row>
    <row r="66" spans="2:16" x14ac:dyDescent="0.3">
      <c r="B66" s="365"/>
      <c r="C66" s="366"/>
      <c r="D66" s="366"/>
      <c r="E66" s="366"/>
      <c r="F66" s="367"/>
      <c r="H66" s="365"/>
      <c r="I66" s="366"/>
      <c r="J66" s="366"/>
      <c r="K66" s="366"/>
      <c r="L66" s="366"/>
      <c r="M66" s="366"/>
      <c r="N66" s="367"/>
      <c r="P66" s="20"/>
    </row>
    <row r="67" spans="2:16" x14ac:dyDescent="0.3">
      <c r="B67" s="365"/>
      <c r="C67" s="366"/>
      <c r="D67" s="366"/>
      <c r="E67" s="366"/>
      <c r="F67" s="367"/>
      <c r="H67" s="365"/>
      <c r="I67" s="366"/>
      <c r="J67" s="366"/>
      <c r="K67" s="366"/>
      <c r="L67" s="366"/>
      <c r="M67" s="366"/>
      <c r="N67" s="367"/>
      <c r="P67" s="20"/>
    </row>
    <row r="68" spans="2:16" x14ac:dyDescent="0.3">
      <c r="B68" s="365"/>
      <c r="C68" s="366"/>
      <c r="D68" s="366"/>
      <c r="E68" s="366"/>
      <c r="F68" s="367"/>
      <c r="H68" s="365"/>
      <c r="I68" s="366"/>
      <c r="J68" s="366"/>
      <c r="K68" s="366"/>
      <c r="L68" s="366"/>
      <c r="M68" s="366"/>
      <c r="N68" s="367"/>
      <c r="P68" s="20"/>
    </row>
    <row r="69" spans="2:16" x14ac:dyDescent="0.3">
      <c r="B69" s="365"/>
      <c r="C69" s="366"/>
      <c r="D69" s="366"/>
      <c r="E69" s="366"/>
      <c r="F69" s="367"/>
      <c r="H69" s="365"/>
      <c r="I69" s="366"/>
      <c r="J69" s="366"/>
      <c r="K69" s="366"/>
      <c r="L69" s="366"/>
      <c r="M69" s="366"/>
      <c r="N69" s="367"/>
      <c r="P69" s="20"/>
    </row>
    <row r="70" spans="2:16" x14ac:dyDescent="0.3">
      <c r="B70" s="365"/>
      <c r="C70" s="366"/>
      <c r="D70" s="366"/>
      <c r="E70" s="366"/>
      <c r="F70" s="367"/>
      <c r="H70" s="365"/>
      <c r="I70" s="366"/>
      <c r="J70" s="366"/>
      <c r="K70" s="366"/>
      <c r="L70" s="366"/>
      <c r="M70" s="366"/>
      <c r="N70" s="367"/>
      <c r="P70" s="20"/>
    </row>
    <row r="71" spans="2:16" x14ac:dyDescent="0.3">
      <c r="B71" s="365"/>
      <c r="C71" s="366"/>
      <c r="D71" s="366"/>
      <c r="E71" s="366"/>
      <c r="F71" s="367"/>
      <c r="H71" s="365"/>
      <c r="I71" s="366"/>
      <c r="J71" s="366"/>
      <c r="K71" s="366"/>
      <c r="L71" s="366"/>
      <c r="M71" s="366"/>
      <c r="N71" s="367"/>
      <c r="P71" s="20"/>
    </row>
    <row r="72" spans="2:16" x14ac:dyDescent="0.3">
      <c r="B72" s="365"/>
      <c r="C72" s="366"/>
      <c r="D72" s="366"/>
      <c r="E72" s="366"/>
      <c r="F72" s="367"/>
      <c r="H72" s="365"/>
      <c r="I72" s="366"/>
      <c r="J72" s="366"/>
      <c r="K72" s="366"/>
      <c r="L72" s="366"/>
      <c r="M72" s="366"/>
      <c r="N72" s="367"/>
      <c r="P72" s="20"/>
    </row>
    <row r="73" spans="2:16" x14ac:dyDescent="0.3">
      <c r="B73" s="365"/>
      <c r="C73" s="366"/>
      <c r="D73" s="366"/>
      <c r="E73" s="366"/>
      <c r="F73" s="367"/>
      <c r="H73" s="365"/>
      <c r="I73" s="366"/>
      <c r="J73" s="366"/>
      <c r="K73" s="366"/>
      <c r="L73" s="366"/>
      <c r="M73" s="366"/>
      <c r="N73" s="367"/>
      <c r="P73" s="20"/>
    </row>
    <row r="74" spans="2:16" x14ac:dyDescent="0.3">
      <c r="B74" s="365"/>
      <c r="C74" s="366"/>
      <c r="D74" s="366"/>
      <c r="E74" s="366"/>
      <c r="F74" s="367"/>
      <c r="H74" s="365"/>
      <c r="I74" s="366"/>
      <c r="J74" s="366"/>
      <c r="K74" s="366"/>
      <c r="L74" s="366"/>
      <c r="M74" s="366"/>
      <c r="N74" s="367"/>
      <c r="P74" s="20"/>
    </row>
    <row r="75" spans="2:16" ht="17.25" thickBot="1" x14ac:dyDescent="0.35">
      <c r="B75" s="368"/>
      <c r="C75" s="369"/>
      <c r="D75" s="369"/>
      <c r="E75" s="369"/>
      <c r="F75" s="370"/>
      <c r="H75" s="368"/>
      <c r="I75" s="369"/>
      <c r="J75" s="369"/>
      <c r="K75" s="369"/>
      <c r="L75" s="369"/>
      <c r="M75" s="369"/>
      <c r="N75" s="370"/>
      <c r="P75" s="20"/>
    </row>
    <row r="76" spans="2:16" ht="17.25" thickBot="1" x14ac:dyDescent="0.35">
      <c r="P76" s="20"/>
    </row>
    <row r="77" spans="2:16" ht="18" thickBot="1" x14ac:dyDescent="0.35">
      <c r="B77" s="223" t="s">
        <v>153</v>
      </c>
      <c r="C77" s="253"/>
      <c r="D77" s="253"/>
      <c r="E77" s="253"/>
      <c r="F77" s="224"/>
      <c r="H77" s="371" t="s">
        <v>116</v>
      </c>
      <c r="I77" s="372"/>
      <c r="J77" s="372"/>
      <c r="K77" s="372"/>
      <c r="L77" s="372"/>
      <c r="M77" s="372"/>
      <c r="N77" s="373"/>
      <c r="P77" s="20"/>
    </row>
    <row r="78" spans="2:16" x14ac:dyDescent="0.3">
      <c r="B78" s="362"/>
      <c r="C78" s="363"/>
      <c r="D78" s="363"/>
      <c r="E78" s="363"/>
      <c r="F78" s="364"/>
      <c r="H78" s="362"/>
      <c r="I78" s="363"/>
      <c r="J78" s="363"/>
      <c r="K78" s="363"/>
      <c r="L78" s="363"/>
      <c r="M78" s="363"/>
      <c r="N78" s="364"/>
      <c r="P78" s="20"/>
    </row>
    <row r="79" spans="2:16" x14ac:dyDescent="0.3">
      <c r="B79" s="365"/>
      <c r="C79" s="366"/>
      <c r="D79" s="366"/>
      <c r="E79" s="366"/>
      <c r="F79" s="367"/>
      <c r="H79" s="365"/>
      <c r="I79" s="366"/>
      <c r="J79" s="366"/>
      <c r="K79" s="366"/>
      <c r="L79" s="366"/>
      <c r="M79" s="366"/>
      <c r="N79" s="367"/>
      <c r="P79" s="20"/>
    </row>
    <row r="80" spans="2:16" x14ac:dyDescent="0.3">
      <c r="B80" s="365"/>
      <c r="C80" s="366"/>
      <c r="D80" s="366"/>
      <c r="E80" s="366"/>
      <c r="F80" s="367"/>
      <c r="H80" s="365"/>
      <c r="I80" s="366"/>
      <c r="J80" s="366"/>
      <c r="K80" s="366"/>
      <c r="L80" s="366"/>
      <c r="M80" s="366"/>
      <c r="N80" s="367"/>
      <c r="P80" s="20"/>
    </row>
    <row r="81" spans="2:16" x14ac:dyDescent="0.3">
      <c r="B81" s="365"/>
      <c r="C81" s="366"/>
      <c r="D81" s="366"/>
      <c r="E81" s="366"/>
      <c r="F81" s="367"/>
      <c r="H81" s="365"/>
      <c r="I81" s="366"/>
      <c r="J81" s="366"/>
      <c r="K81" s="366"/>
      <c r="L81" s="366"/>
      <c r="M81" s="366"/>
      <c r="N81" s="367"/>
      <c r="P81" s="20"/>
    </row>
    <row r="82" spans="2:16" x14ac:dyDescent="0.3">
      <c r="B82" s="365"/>
      <c r="C82" s="366"/>
      <c r="D82" s="366"/>
      <c r="E82" s="366"/>
      <c r="F82" s="367"/>
      <c r="H82" s="365"/>
      <c r="I82" s="366"/>
      <c r="J82" s="366"/>
      <c r="K82" s="366"/>
      <c r="L82" s="366"/>
      <c r="M82" s="366"/>
      <c r="N82" s="367"/>
      <c r="P82" s="20"/>
    </row>
    <row r="83" spans="2:16" x14ac:dyDescent="0.3">
      <c r="B83" s="365"/>
      <c r="C83" s="366"/>
      <c r="D83" s="366"/>
      <c r="E83" s="366"/>
      <c r="F83" s="367"/>
      <c r="H83" s="365"/>
      <c r="I83" s="366"/>
      <c r="J83" s="366"/>
      <c r="K83" s="366"/>
      <c r="L83" s="366"/>
      <c r="M83" s="366"/>
      <c r="N83" s="367"/>
      <c r="P83" s="20"/>
    </row>
    <row r="84" spans="2:16" x14ac:dyDescent="0.3">
      <c r="B84" s="365"/>
      <c r="C84" s="366"/>
      <c r="D84" s="366"/>
      <c r="E84" s="366"/>
      <c r="F84" s="367"/>
      <c r="H84" s="365"/>
      <c r="I84" s="366"/>
      <c r="J84" s="366"/>
      <c r="K84" s="366"/>
      <c r="L84" s="366"/>
      <c r="M84" s="366"/>
      <c r="N84" s="367"/>
      <c r="P84" s="20"/>
    </row>
    <row r="85" spans="2:16" x14ac:dyDescent="0.3">
      <c r="B85" s="365"/>
      <c r="C85" s="366"/>
      <c r="D85" s="366"/>
      <c r="E85" s="366"/>
      <c r="F85" s="367"/>
      <c r="H85" s="365"/>
      <c r="I85" s="366"/>
      <c r="J85" s="366"/>
      <c r="K85" s="366"/>
      <c r="L85" s="366"/>
      <c r="M85" s="366"/>
      <c r="N85" s="367"/>
      <c r="P85" s="20"/>
    </row>
    <row r="86" spans="2:16" x14ac:dyDescent="0.3">
      <c r="B86" s="365"/>
      <c r="C86" s="366"/>
      <c r="D86" s="366"/>
      <c r="E86" s="366"/>
      <c r="F86" s="367"/>
      <c r="H86" s="365"/>
      <c r="I86" s="366"/>
      <c r="J86" s="366"/>
      <c r="K86" s="366"/>
      <c r="L86" s="366"/>
      <c r="M86" s="366"/>
      <c r="N86" s="367"/>
      <c r="P86" s="20"/>
    </row>
    <row r="87" spans="2:16" x14ac:dyDescent="0.3">
      <c r="B87" s="365"/>
      <c r="C87" s="366"/>
      <c r="D87" s="366"/>
      <c r="E87" s="366"/>
      <c r="F87" s="367"/>
      <c r="H87" s="365"/>
      <c r="I87" s="366"/>
      <c r="J87" s="366"/>
      <c r="K87" s="366"/>
      <c r="L87" s="366"/>
      <c r="M87" s="366"/>
      <c r="N87" s="367"/>
      <c r="P87" s="20"/>
    </row>
    <row r="88" spans="2:16" x14ac:dyDescent="0.3">
      <c r="B88" s="365"/>
      <c r="C88" s="366"/>
      <c r="D88" s="366"/>
      <c r="E88" s="366"/>
      <c r="F88" s="367"/>
      <c r="H88" s="365"/>
      <c r="I88" s="366"/>
      <c r="J88" s="366"/>
      <c r="K88" s="366"/>
      <c r="L88" s="366"/>
      <c r="M88" s="366"/>
      <c r="N88" s="367"/>
      <c r="P88" s="20"/>
    </row>
    <row r="89" spans="2:16" x14ac:dyDescent="0.3">
      <c r="B89" s="365"/>
      <c r="C89" s="366"/>
      <c r="D89" s="366"/>
      <c r="E89" s="366"/>
      <c r="F89" s="367"/>
      <c r="H89" s="365"/>
      <c r="I89" s="366"/>
      <c r="J89" s="366"/>
      <c r="K89" s="366"/>
      <c r="L89" s="366"/>
      <c r="M89" s="366"/>
      <c r="N89" s="367"/>
      <c r="P89" s="20"/>
    </row>
    <row r="90" spans="2:16" x14ac:dyDescent="0.3">
      <c r="B90" s="365"/>
      <c r="C90" s="366"/>
      <c r="D90" s="366"/>
      <c r="E90" s="366"/>
      <c r="F90" s="367"/>
      <c r="H90" s="365"/>
      <c r="I90" s="366"/>
      <c r="J90" s="366"/>
      <c r="K90" s="366"/>
      <c r="L90" s="366"/>
      <c r="M90" s="366"/>
      <c r="N90" s="367"/>
      <c r="P90" s="20"/>
    </row>
    <row r="91" spans="2:16" x14ac:dyDescent="0.3">
      <c r="B91" s="365"/>
      <c r="C91" s="366"/>
      <c r="D91" s="366"/>
      <c r="E91" s="366"/>
      <c r="F91" s="367"/>
      <c r="H91" s="365"/>
      <c r="I91" s="366"/>
      <c r="J91" s="366"/>
      <c r="K91" s="366"/>
      <c r="L91" s="366"/>
      <c r="M91" s="366"/>
      <c r="N91" s="367"/>
      <c r="P91" s="20"/>
    </row>
    <row r="92" spans="2:16" x14ac:dyDescent="0.3">
      <c r="B92" s="365"/>
      <c r="C92" s="366"/>
      <c r="D92" s="366"/>
      <c r="E92" s="366"/>
      <c r="F92" s="367"/>
      <c r="H92" s="365"/>
      <c r="I92" s="366"/>
      <c r="J92" s="366"/>
      <c r="K92" s="366"/>
      <c r="L92" s="366"/>
      <c r="M92" s="366"/>
      <c r="N92" s="367"/>
      <c r="P92" s="20"/>
    </row>
    <row r="93" spans="2:16" x14ac:dyDescent="0.3">
      <c r="B93" s="365"/>
      <c r="C93" s="366"/>
      <c r="D93" s="366"/>
      <c r="E93" s="366"/>
      <c r="F93" s="367"/>
      <c r="H93" s="365"/>
      <c r="I93" s="366"/>
      <c r="J93" s="366"/>
      <c r="K93" s="366"/>
      <c r="L93" s="366"/>
      <c r="M93" s="366"/>
      <c r="N93" s="367"/>
      <c r="P93" s="20"/>
    </row>
    <row r="94" spans="2:16" x14ac:dyDescent="0.3">
      <c r="B94" s="365"/>
      <c r="C94" s="366"/>
      <c r="D94" s="366"/>
      <c r="E94" s="366"/>
      <c r="F94" s="367"/>
      <c r="H94" s="365"/>
      <c r="I94" s="366"/>
      <c r="J94" s="366"/>
      <c r="K94" s="366"/>
      <c r="L94" s="366"/>
      <c r="M94" s="366"/>
      <c r="N94" s="367"/>
      <c r="P94" s="20"/>
    </row>
    <row r="95" spans="2:16" x14ac:dyDescent="0.3">
      <c r="B95" s="365"/>
      <c r="C95" s="366"/>
      <c r="D95" s="366"/>
      <c r="E95" s="366"/>
      <c r="F95" s="367"/>
      <c r="H95" s="365"/>
      <c r="I95" s="366"/>
      <c r="J95" s="366"/>
      <c r="K95" s="366"/>
      <c r="L95" s="366"/>
      <c r="M95" s="366"/>
      <c r="N95" s="367"/>
      <c r="P95" s="20"/>
    </row>
    <row r="96" spans="2:16" x14ac:dyDescent="0.3">
      <c r="B96" s="365"/>
      <c r="C96" s="366"/>
      <c r="D96" s="366"/>
      <c r="E96" s="366"/>
      <c r="F96" s="367"/>
      <c r="H96" s="365"/>
      <c r="I96" s="366"/>
      <c r="J96" s="366"/>
      <c r="K96" s="366"/>
      <c r="L96" s="366"/>
      <c r="M96" s="366"/>
      <c r="N96" s="367"/>
      <c r="P96" s="20"/>
    </row>
    <row r="97" spans="2:16" x14ac:dyDescent="0.3">
      <c r="B97" s="365"/>
      <c r="C97" s="366"/>
      <c r="D97" s="366"/>
      <c r="E97" s="366"/>
      <c r="F97" s="367"/>
      <c r="H97" s="365"/>
      <c r="I97" s="366"/>
      <c r="J97" s="366"/>
      <c r="K97" s="366"/>
      <c r="L97" s="366"/>
      <c r="M97" s="366"/>
      <c r="N97" s="367"/>
      <c r="P97" s="20"/>
    </row>
    <row r="98" spans="2:16" x14ac:dyDescent="0.3">
      <c r="B98" s="365"/>
      <c r="C98" s="366"/>
      <c r="D98" s="366"/>
      <c r="E98" s="366"/>
      <c r="F98" s="367"/>
      <c r="H98" s="365"/>
      <c r="I98" s="366"/>
      <c r="J98" s="366"/>
      <c r="K98" s="366"/>
      <c r="L98" s="366"/>
      <c r="M98" s="366"/>
      <c r="N98" s="367"/>
      <c r="P98" s="20"/>
    </row>
    <row r="99" spans="2:16" x14ac:dyDescent="0.3">
      <c r="B99" s="365"/>
      <c r="C99" s="366"/>
      <c r="D99" s="366"/>
      <c r="E99" s="366"/>
      <c r="F99" s="367"/>
      <c r="H99" s="365"/>
      <c r="I99" s="366"/>
      <c r="J99" s="366"/>
      <c r="K99" s="366"/>
      <c r="L99" s="366"/>
      <c r="M99" s="366"/>
      <c r="N99" s="367"/>
      <c r="P99" s="20"/>
    </row>
    <row r="100" spans="2:16" x14ac:dyDescent="0.3">
      <c r="B100" s="365"/>
      <c r="C100" s="366"/>
      <c r="D100" s="366"/>
      <c r="E100" s="366"/>
      <c r="F100" s="367"/>
      <c r="H100" s="365"/>
      <c r="I100" s="366"/>
      <c r="J100" s="366"/>
      <c r="K100" s="366"/>
      <c r="L100" s="366"/>
      <c r="M100" s="366"/>
      <c r="N100" s="367"/>
      <c r="P100" s="20"/>
    </row>
    <row r="101" spans="2:16" x14ac:dyDescent="0.3">
      <c r="B101" s="365"/>
      <c r="C101" s="366"/>
      <c r="D101" s="366"/>
      <c r="E101" s="366"/>
      <c r="F101" s="367"/>
      <c r="H101" s="365"/>
      <c r="I101" s="366"/>
      <c r="J101" s="366"/>
      <c r="K101" s="366"/>
      <c r="L101" s="366"/>
      <c r="M101" s="366"/>
      <c r="N101" s="367"/>
      <c r="P101" s="20"/>
    </row>
    <row r="102" spans="2:16" x14ac:dyDescent="0.3">
      <c r="B102" s="365"/>
      <c r="C102" s="366"/>
      <c r="D102" s="366"/>
      <c r="E102" s="366"/>
      <c r="F102" s="367"/>
      <c r="H102" s="365"/>
      <c r="I102" s="366"/>
      <c r="J102" s="366"/>
      <c r="K102" s="366"/>
      <c r="L102" s="366"/>
      <c r="M102" s="366"/>
      <c r="N102" s="367"/>
      <c r="P102" s="20"/>
    </row>
    <row r="103" spans="2:16" x14ac:dyDescent="0.3">
      <c r="B103" s="365"/>
      <c r="C103" s="366"/>
      <c r="D103" s="366"/>
      <c r="E103" s="366"/>
      <c r="F103" s="367"/>
      <c r="H103" s="365"/>
      <c r="I103" s="366"/>
      <c r="J103" s="366"/>
      <c r="K103" s="366"/>
      <c r="L103" s="366"/>
      <c r="M103" s="366"/>
      <c r="N103" s="367"/>
      <c r="P103" s="20"/>
    </row>
    <row r="104" spans="2:16" x14ac:dyDescent="0.3">
      <c r="B104" s="365"/>
      <c r="C104" s="366"/>
      <c r="D104" s="366"/>
      <c r="E104" s="366"/>
      <c r="F104" s="367"/>
      <c r="H104" s="365"/>
      <c r="I104" s="366"/>
      <c r="J104" s="366"/>
      <c r="K104" s="366"/>
      <c r="L104" s="366"/>
      <c r="M104" s="366"/>
      <c r="N104" s="367"/>
      <c r="P104" s="20"/>
    </row>
    <row r="105" spans="2:16" x14ac:dyDescent="0.3">
      <c r="B105" s="365"/>
      <c r="C105" s="366"/>
      <c r="D105" s="366"/>
      <c r="E105" s="366"/>
      <c r="F105" s="367"/>
      <c r="H105" s="365"/>
      <c r="I105" s="366"/>
      <c r="J105" s="366"/>
      <c r="K105" s="366"/>
      <c r="L105" s="366"/>
      <c r="M105" s="366"/>
      <c r="N105" s="367"/>
      <c r="P105" s="20"/>
    </row>
    <row r="106" spans="2:16" x14ac:dyDescent="0.3">
      <c r="B106" s="365"/>
      <c r="C106" s="366"/>
      <c r="D106" s="366"/>
      <c r="E106" s="366"/>
      <c r="F106" s="367"/>
      <c r="H106" s="365"/>
      <c r="I106" s="366"/>
      <c r="J106" s="366"/>
      <c r="K106" s="366"/>
      <c r="L106" s="366"/>
      <c r="M106" s="366"/>
      <c r="N106" s="367"/>
      <c r="P106" s="20"/>
    </row>
    <row r="107" spans="2:16" x14ac:dyDescent="0.3">
      <c r="B107" s="365"/>
      <c r="C107" s="366"/>
      <c r="D107" s="366"/>
      <c r="E107" s="366"/>
      <c r="F107" s="367"/>
      <c r="H107" s="365"/>
      <c r="I107" s="366"/>
      <c r="J107" s="366"/>
      <c r="K107" s="366"/>
      <c r="L107" s="366"/>
      <c r="M107" s="366"/>
      <c r="N107" s="367"/>
      <c r="P107" s="20"/>
    </row>
    <row r="108" spans="2:16" ht="17.25" thickBot="1" x14ac:dyDescent="0.35">
      <c r="B108" s="368"/>
      <c r="C108" s="369"/>
      <c r="D108" s="369"/>
      <c r="E108" s="369"/>
      <c r="F108" s="370"/>
      <c r="H108" s="368"/>
      <c r="I108" s="369"/>
      <c r="J108" s="369"/>
      <c r="K108" s="369"/>
      <c r="L108" s="369"/>
      <c r="M108" s="369"/>
      <c r="N108" s="370"/>
      <c r="P108" s="20"/>
    </row>
    <row r="109" spans="2:16" ht="17.25" thickBot="1" x14ac:dyDescent="0.35">
      <c r="P109" s="20"/>
    </row>
    <row r="110" spans="2:16" ht="18" thickBot="1" x14ac:dyDescent="0.35">
      <c r="B110" s="374" t="s">
        <v>154</v>
      </c>
      <c r="C110" s="375"/>
      <c r="D110" s="375"/>
      <c r="E110" s="375"/>
      <c r="F110" s="375"/>
      <c r="G110" s="375"/>
      <c r="H110" s="375"/>
      <c r="I110" s="375"/>
      <c r="J110" s="375"/>
      <c r="K110" s="375"/>
      <c r="L110" s="375"/>
      <c r="M110" s="375"/>
      <c r="N110" s="376"/>
      <c r="P110" s="20"/>
    </row>
    <row r="111" spans="2:16" x14ac:dyDescent="0.3">
      <c r="B111" s="377"/>
      <c r="C111" s="378"/>
      <c r="D111" s="378"/>
      <c r="E111" s="378"/>
      <c r="F111" s="378"/>
      <c r="G111" s="378"/>
      <c r="H111" s="378"/>
      <c r="I111" s="378"/>
      <c r="J111" s="378"/>
      <c r="K111" s="378"/>
      <c r="L111" s="378"/>
      <c r="M111" s="378"/>
      <c r="N111" s="379"/>
      <c r="P111" s="20"/>
    </row>
    <row r="112" spans="2:16" x14ac:dyDescent="0.3">
      <c r="B112" s="380"/>
      <c r="C112" s="381"/>
      <c r="D112" s="381"/>
      <c r="E112" s="381"/>
      <c r="F112" s="381"/>
      <c r="G112" s="381"/>
      <c r="H112" s="381"/>
      <c r="I112" s="381"/>
      <c r="J112" s="381"/>
      <c r="K112" s="381"/>
      <c r="L112" s="381"/>
      <c r="M112" s="381"/>
      <c r="N112" s="382"/>
      <c r="P112" s="20"/>
    </row>
    <row r="113" spans="2:16" x14ac:dyDescent="0.3">
      <c r="B113" s="380"/>
      <c r="C113" s="381"/>
      <c r="D113" s="381"/>
      <c r="E113" s="381"/>
      <c r="F113" s="381"/>
      <c r="G113" s="381"/>
      <c r="H113" s="381"/>
      <c r="I113" s="381"/>
      <c r="J113" s="381"/>
      <c r="K113" s="381"/>
      <c r="L113" s="381"/>
      <c r="M113" s="381"/>
      <c r="N113" s="382"/>
      <c r="P113" s="20"/>
    </row>
    <row r="114" spans="2:16" x14ac:dyDescent="0.3">
      <c r="B114" s="380"/>
      <c r="C114" s="381"/>
      <c r="D114" s="381"/>
      <c r="E114" s="381"/>
      <c r="F114" s="381"/>
      <c r="G114" s="381"/>
      <c r="H114" s="381"/>
      <c r="I114" s="381"/>
      <c r="J114" s="381"/>
      <c r="K114" s="381"/>
      <c r="L114" s="381"/>
      <c r="M114" s="381"/>
      <c r="N114" s="382"/>
      <c r="P114" s="20"/>
    </row>
    <row r="115" spans="2:16" x14ac:dyDescent="0.3">
      <c r="B115" s="380"/>
      <c r="C115" s="381"/>
      <c r="D115" s="381"/>
      <c r="E115" s="381"/>
      <c r="F115" s="381"/>
      <c r="G115" s="381"/>
      <c r="H115" s="381"/>
      <c r="I115" s="381"/>
      <c r="J115" s="381"/>
      <c r="K115" s="381"/>
      <c r="L115" s="381"/>
      <c r="M115" s="381"/>
      <c r="N115" s="382"/>
      <c r="P115" s="20"/>
    </row>
    <row r="116" spans="2:16" x14ac:dyDescent="0.3">
      <c r="B116" s="380"/>
      <c r="C116" s="381"/>
      <c r="D116" s="381"/>
      <c r="E116" s="381"/>
      <c r="F116" s="381"/>
      <c r="G116" s="381"/>
      <c r="H116" s="381"/>
      <c r="I116" s="381"/>
      <c r="J116" s="381"/>
      <c r="K116" s="381"/>
      <c r="L116" s="381"/>
      <c r="M116" s="381"/>
      <c r="N116" s="382"/>
      <c r="P116" s="20"/>
    </row>
    <row r="117" spans="2:16" x14ac:dyDescent="0.3">
      <c r="B117" s="380"/>
      <c r="C117" s="381"/>
      <c r="D117" s="381"/>
      <c r="E117" s="381"/>
      <c r="F117" s="381"/>
      <c r="G117" s="381"/>
      <c r="H117" s="381"/>
      <c r="I117" s="381"/>
      <c r="J117" s="381"/>
      <c r="K117" s="381"/>
      <c r="L117" s="381"/>
      <c r="M117" s="381"/>
      <c r="N117" s="382"/>
      <c r="P117" s="20"/>
    </row>
    <row r="118" spans="2:16" x14ac:dyDescent="0.3">
      <c r="B118" s="380"/>
      <c r="C118" s="381"/>
      <c r="D118" s="381"/>
      <c r="E118" s="381"/>
      <c r="F118" s="381"/>
      <c r="G118" s="381"/>
      <c r="H118" s="381"/>
      <c r="I118" s="381"/>
      <c r="J118" s="381"/>
      <c r="K118" s="381"/>
      <c r="L118" s="381"/>
      <c r="M118" s="381"/>
      <c r="N118" s="382"/>
      <c r="P118" s="20"/>
    </row>
    <row r="119" spans="2:16" x14ac:dyDescent="0.3">
      <c r="B119" s="380"/>
      <c r="C119" s="381"/>
      <c r="D119" s="381"/>
      <c r="E119" s="381"/>
      <c r="F119" s="381"/>
      <c r="G119" s="381"/>
      <c r="H119" s="381"/>
      <c r="I119" s="381"/>
      <c r="J119" s="381"/>
      <c r="K119" s="381"/>
      <c r="L119" s="381"/>
      <c r="M119" s="381"/>
      <c r="N119" s="382"/>
      <c r="P119" s="20"/>
    </row>
    <row r="120" spans="2:16" x14ac:dyDescent="0.3">
      <c r="B120" s="380"/>
      <c r="C120" s="381"/>
      <c r="D120" s="381"/>
      <c r="E120" s="381"/>
      <c r="F120" s="381"/>
      <c r="G120" s="381"/>
      <c r="H120" s="381"/>
      <c r="I120" s="381"/>
      <c r="J120" s="381"/>
      <c r="K120" s="381"/>
      <c r="L120" s="381"/>
      <c r="M120" s="381"/>
      <c r="N120" s="382"/>
      <c r="P120" s="20"/>
    </row>
    <row r="121" spans="2:16" x14ac:dyDescent="0.3">
      <c r="B121" s="380"/>
      <c r="C121" s="381"/>
      <c r="D121" s="381"/>
      <c r="E121" s="381"/>
      <c r="F121" s="381"/>
      <c r="G121" s="381"/>
      <c r="H121" s="381"/>
      <c r="I121" s="381"/>
      <c r="J121" s="381"/>
      <c r="K121" s="381"/>
      <c r="L121" s="381"/>
      <c r="M121" s="381"/>
      <c r="N121" s="382"/>
      <c r="P121" s="20"/>
    </row>
    <row r="122" spans="2:16" x14ac:dyDescent="0.3">
      <c r="B122" s="380"/>
      <c r="C122" s="381"/>
      <c r="D122" s="381"/>
      <c r="E122" s="381"/>
      <c r="F122" s="381"/>
      <c r="G122" s="381"/>
      <c r="H122" s="381"/>
      <c r="I122" s="381"/>
      <c r="J122" s="381"/>
      <c r="K122" s="381"/>
      <c r="L122" s="381"/>
      <c r="M122" s="381"/>
      <c r="N122" s="382"/>
      <c r="P122" s="20"/>
    </row>
    <row r="123" spans="2:16" x14ac:dyDescent="0.3">
      <c r="B123" s="380"/>
      <c r="C123" s="381"/>
      <c r="D123" s="381"/>
      <c r="E123" s="381"/>
      <c r="F123" s="381"/>
      <c r="G123" s="381"/>
      <c r="H123" s="381"/>
      <c r="I123" s="381"/>
      <c r="J123" s="381"/>
      <c r="K123" s="381"/>
      <c r="L123" s="381"/>
      <c r="M123" s="381"/>
      <c r="N123" s="382"/>
      <c r="P123" s="20"/>
    </row>
    <row r="124" spans="2:16" x14ac:dyDescent="0.3">
      <c r="B124" s="380"/>
      <c r="C124" s="381"/>
      <c r="D124" s="381"/>
      <c r="E124" s="381"/>
      <c r="F124" s="381"/>
      <c r="G124" s="381"/>
      <c r="H124" s="381"/>
      <c r="I124" s="381"/>
      <c r="J124" s="381"/>
      <c r="K124" s="381"/>
      <c r="L124" s="381"/>
      <c r="M124" s="381"/>
      <c r="N124" s="382"/>
      <c r="P124" s="20"/>
    </row>
    <row r="125" spans="2:16" x14ac:dyDescent="0.3">
      <c r="B125" s="380"/>
      <c r="C125" s="381"/>
      <c r="D125" s="381"/>
      <c r="E125" s="381"/>
      <c r="F125" s="381"/>
      <c r="G125" s="381"/>
      <c r="H125" s="381"/>
      <c r="I125" s="381"/>
      <c r="J125" s="381"/>
      <c r="K125" s="381"/>
      <c r="L125" s="381"/>
      <c r="M125" s="381"/>
      <c r="N125" s="382"/>
      <c r="P125" s="20"/>
    </row>
    <row r="126" spans="2:16" x14ac:dyDescent="0.3">
      <c r="B126" s="380"/>
      <c r="C126" s="381"/>
      <c r="D126" s="381"/>
      <c r="E126" s="381"/>
      <c r="F126" s="381"/>
      <c r="G126" s="381"/>
      <c r="H126" s="381"/>
      <c r="I126" s="381"/>
      <c r="J126" s="381"/>
      <c r="K126" s="381"/>
      <c r="L126" s="381"/>
      <c r="M126" s="381"/>
      <c r="N126" s="382"/>
      <c r="P126" s="20"/>
    </row>
    <row r="127" spans="2:16" x14ac:dyDescent="0.3">
      <c r="B127" s="380"/>
      <c r="C127" s="381"/>
      <c r="D127" s="381"/>
      <c r="E127" s="381"/>
      <c r="F127" s="381"/>
      <c r="G127" s="381"/>
      <c r="H127" s="381"/>
      <c r="I127" s="381"/>
      <c r="J127" s="381"/>
      <c r="K127" s="381"/>
      <c r="L127" s="381"/>
      <c r="M127" s="381"/>
      <c r="N127" s="382"/>
      <c r="P127" s="20"/>
    </row>
    <row r="128" spans="2:16" x14ac:dyDescent="0.3">
      <c r="B128" s="380"/>
      <c r="C128" s="381"/>
      <c r="D128" s="381"/>
      <c r="E128" s="381"/>
      <c r="F128" s="381"/>
      <c r="G128" s="381"/>
      <c r="H128" s="381"/>
      <c r="I128" s="381"/>
      <c r="J128" s="381"/>
      <c r="K128" s="381"/>
      <c r="L128" s="381"/>
      <c r="M128" s="381"/>
      <c r="N128" s="382"/>
      <c r="P128" s="20"/>
    </row>
    <row r="129" spans="2:16" x14ac:dyDescent="0.3">
      <c r="B129" s="380"/>
      <c r="C129" s="381"/>
      <c r="D129" s="381"/>
      <c r="E129" s="381"/>
      <c r="F129" s="381"/>
      <c r="G129" s="381"/>
      <c r="H129" s="381"/>
      <c r="I129" s="381"/>
      <c r="J129" s="381"/>
      <c r="K129" s="381"/>
      <c r="L129" s="381"/>
      <c r="M129" s="381"/>
      <c r="N129" s="382"/>
      <c r="P129" s="20"/>
    </row>
    <row r="130" spans="2:16" x14ac:dyDescent="0.3">
      <c r="B130" s="380"/>
      <c r="C130" s="381"/>
      <c r="D130" s="381"/>
      <c r="E130" s="381"/>
      <c r="F130" s="381"/>
      <c r="G130" s="381"/>
      <c r="H130" s="381"/>
      <c r="I130" s="381"/>
      <c r="J130" s="381"/>
      <c r="K130" s="381"/>
      <c r="L130" s="381"/>
      <c r="M130" s="381"/>
      <c r="N130" s="382"/>
      <c r="P130" s="20"/>
    </row>
    <row r="131" spans="2:16" x14ac:dyDescent="0.3">
      <c r="B131" s="380"/>
      <c r="C131" s="381"/>
      <c r="D131" s="381"/>
      <c r="E131" s="381"/>
      <c r="F131" s="381"/>
      <c r="G131" s="381"/>
      <c r="H131" s="381"/>
      <c r="I131" s="381"/>
      <c r="J131" s="381"/>
      <c r="K131" s="381"/>
      <c r="L131" s="381"/>
      <c r="M131" s="381"/>
      <c r="N131" s="382"/>
      <c r="P131" s="20"/>
    </row>
    <row r="132" spans="2:16" x14ac:dyDescent="0.3">
      <c r="B132" s="380"/>
      <c r="C132" s="381"/>
      <c r="D132" s="381"/>
      <c r="E132" s="381"/>
      <c r="F132" s="381"/>
      <c r="G132" s="381"/>
      <c r="H132" s="381"/>
      <c r="I132" s="381"/>
      <c r="J132" s="381"/>
      <c r="K132" s="381"/>
      <c r="L132" s="381"/>
      <c r="M132" s="381"/>
      <c r="N132" s="382"/>
      <c r="P132" s="20"/>
    </row>
    <row r="133" spans="2:16" x14ac:dyDescent="0.3">
      <c r="B133" s="380"/>
      <c r="C133" s="381"/>
      <c r="D133" s="381"/>
      <c r="E133" s="381"/>
      <c r="F133" s="381"/>
      <c r="G133" s="381"/>
      <c r="H133" s="381"/>
      <c r="I133" s="381"/>
      <c r="J133" s="381"/>
      <c r="K133" s="381"/>
      <c r="L133" s="381"/>
      <c r="M133" s="381"/>
      <c r="N133" s="382"/>
      <c r="P133" s="20"/>
    </row>
    <row r="134" spans="2:16" x14ac:dyDescent="0.3">
      <c r="B134" s="380"/>
      <c r="C134" s="381"/>
      <c r="D134" s="381"/>
      <c r="E134" s="381"/>
      <c r="F134" s="381"/>
      <c r="G134" s="381"/>
      <c r="H134" s="381"/>
      <c r="I134" s="381"/>
      <c r="J134" s="381"/>
      <c r="K134" s="381"/>
      <c r="L134" s="381"/>
      <c r="M134" s="381"/>
      <c r="N134" s="382"/>
      <c r="P134" s="20"/>
    </row>
    <row r="135" spans="2:16" x14ac:dyDescent="0.3">
      <c r="B135" s="380"/>
      <c r="C135" s="381"/>
      <c r="D135" s="381"/>
      <c r="E135" s="381"/>
      <c r="F135" s="381"/>
      <c r="G135" s="381"/>
      <c r="H135" s="381"/>
      <c r="I135" s="381"/>
      <c r="J135" s="381"/>
      <c r="K135" s="381"/>
      <c r="L135" s="381"/>
      <c r="M135" s="381"/>
      <c r="N135" s="382"/>
      <c r="P135" s="20"/>
    </row>
    <row r="136" spans="2:16" x14ac:dyDescent="0.3">
      <c r="B136" s="380"/>
      <c r="C136" s="381"/>
      <c r="D136" s="381"/>
      <c r="E136" s="381"/>
      <c r="F136" s="381"/>
      <c r="G136" s="381"/>
      <c r="H136" s="381"/>
      <c r="I136" s="381"/>
      <c r="J136" s="381"/>
      <c r="K136" s="381"/>
      <c r="L136" s="381"/>
      <c r="M136" s="381"/>
      <c r="N136" s="382"/>
      <c r="P136" s="20"/>
    </row>
    <row r="137" spans="2:16" x14ac:dyDescent="0.3">
      <c r="B137" s="380"/>
      <c r="C137" s="381"/>
      <c r="D137" s="381"/>
      <c r="E137" s="381"/>
      <c r="F137" s="381"/>
      <c r="G137" s="381"/>
      <c r="H137" s="381"/>
      <c r="I137" s="381"/>
      <c r="J137" s="381"/>
      <c r="K137" s="381"/>
      <c r="L137" s="381"/>
      <c r="M137" s="381"/>
      <c r="N137" s="382"/>
      <c r="P137" s="20"/>
    </row>
    <row r="138" spans="2:16" x14ac:dyDescent="0.3">
      <c r="B138" s="380"/>
      <c r="C138" s="381"/>
      <c r="D138" s="381"/>
      <c r="E138" s="381"/>
      <c r="F138" s="381"/>
      <c r="G138" s="381"/>
      <c r="H138" s="381"/>
      <c r="I138" s="381"/>
      <c r="J138" s="381"/>
      <c r="K138" s="381"/>
      <c r="L138" s="381"/>
      <c r="M138" s="381"/>
      <c r="N138" s="382"/>
      <c r="P138" s="20"/>
    </row>
    <row r="139" spans="2:16" x14ac:dyDescent="0.3">
      <c r="B139" s="380"/>
      <c r="C139" s="381"/>
      <c r="D139" s="381"/>
      <c r="E139" s="381"/>
      <c r="F139" s="381"/>
      <c r="G139" s="381"/>
      <c r="H139" s="381"/>
      <c r="I139" s="381"/>
      <c r="J139" s="381"/>
      <c r="K139" s="381"/>
      <c r="L139" s="381"/>
      <c r="M139" s="381"/>
      <c r="N139" s="382"/>
      <c r="P139" s="20"/>
    </row>
    <row r="140" spans="2:16" x14ac:dyDescent="0.3">
      <c r="B140" s="380"/>
      <c r="C140" s="381"/>
      <c r="D140" s="381"/>
      <c r="E140" s="381"/>
      <c r="F140" s="381"/>
      <c r="G140" s="381"/>
      <c r="H140" s="381"/>
      <c r="I140" s="381"/>
      <c r="J140" s="381"/>
      <c r="K140" s="381"/>
      <c r="L140" s="381"/>
      <c r="M140" s="381"/>
      <c r="N140" s="382"/>
      <c r="P140" s="20"/>
    </row>
    <row r="141" spans="2:16" ht="17.25" thickBot="1" x14ac:dyDescent="0.35">
      <c r="B141" s="383"/>
      <c r="C141" s="384"/>
      <c r="D141" s="384"/>
      <c r="E141" s="384"/>
      <c r="F141" s="384"/>
      <c r="G141" s="384"/>
      <c r="H141" s="384"/>
      <c r="I141" s="384"/>
      <c r="J141" s="384"/>
      <c r="K141" s="384"/>
      <c r="L141" s="384"/>
      <c r="M141" s="384"/>
      <c r="N141" s="385"/>
      <c r="P141" s="20"/>
    </row>
    <row r="142" spans="2:16" ht="17.25" thickBot="1" x14ac:dyDescent="0.35">
      <c r="P142" s="20"/>
    </row>
    <row r="143" spans="2:16" ht="18" thickBot="1" x14ac:dyDescent="0.35">
      <c r="B143" s="223" t="s">
        <v>184</v>
      </c>
      <c r="C143" s="253"/>
      <c r="D143" s="253"/>
      <c r="E143" s="253"/>
      <c r="F143" s="224"/>
      <c r="H143" s="26" t="s">
        <v>185</v>
      </c>
      <c r="I143" s="5"/>
      <c r="J143" s="5"/>
      <c r="K143" s="5"/>
      <c r="L143" s="5"/>
      <c r="M143" s="5"/>
      <c r="N143" s="6"/>
      <c r="P143" s="20"/>
    </row>
    <row r="144" spans="2:16" x14ac:dyDescent="0.3">
      <c r="B144" s="362"/>
      <c r="C144" s="363"/>
      <c r="D144" s="363"/>
      <c r="E144" s="363"/>
      <c r="F144" s="364"/>
      <c r="H144" s="362"/>
      <c r="I144" s="363"/>
      <c r="J144" s="363"/>
      <c r="K144" s="363"/>
      <c r="L144" s="363"/>
      <c r="M144" s="363"/>
      <c r="N144" s="364"/>
      <c r="P144" s="20"/>
    </row>
    <row r="145" spans="2:16" x14ac:dyDescent="0.3">
      <c r="B145" s="365"/>
      <c r="C145" s="366"/>
      <c r="D145" s="366"/>
      <c r="E145" s="366"/>
      <c r="F145" s="367"/>
      <c r="H145" s="365"/>
      <c r="I145" s="366"/>
      <c r="J145" s="366"/>
      <c r="K145" s="366"/>
      <c r="L145" s="366"/>
      <c r="M145" s="366"/>
      <c r="N145" s="367"/>
      <c r="P145" s="20"/>
    </row>
    <row r="146" spans="2:16" x14ac:dyDescent="0.3">
      <c r="B146" s="365"/>
      <c r="C146" s="366"/>
      <c r="D146" s="366"/>
      <c r="E146" s="366"/>
      <c r="F146" s="367"/>
      <c r="H146" s="365"/>
      <c r="I146" s="366"/>
      <c r="J146" s="366"/>
      <c r="K146" s="366"/>
      <c r="L146" s="366"/>
      <c r="M146" s="366"/>
      <c r="N146" s="367"/>
      <c r="P146" s="20"/>
    </row>
    <row r="147" spans="2:16" x14ac:dyDescent="0.3">
      <c r="B147" s="365"/>
      <c r="C147" s="366"/>
      <c r="D147" s="366"/>
      <c r="E147" s="366"/>
      <c r="F147" s="367"/>
      <c r="H147" s="365"/>
      <c r="I147" s="366"/>
      <c r="J147" s="366"/>
      <c r="K147" s="366"/>
      <c r="L147" s="366"/>
      <c r="M147" s="366"/>
      <c r="N147" s="367"/>
      <c r="P147" s="20"/>
    </row>
    <row r="148" spans="2:16" x14ac:dyDescent="0.3">
      <c r="B148" s="365"/>
      <c r="C148" s="366"/>
      <c r="D148" s="366"/>
      <c r="E148" s="366"/>
      <c r="F148" s="367"/>
      <c r="H148" s="365"/>
      <c r="I148" s="366"/>
      <c r="J148" s="366"/>
      <c r="K148" s="366"/>
      <c r="L148" s="366"/>
      <c r="M148" s="366"/>
      <c r="N148" s="367"/>
      <c r="P148" s="20"/>
    </row>
    <row r="149" spans="2:16" x14ac:dyDescent="0.3">
      <c r="B149" s="365"/>
      <c r="C149" s="366"/>
      <c r="D149" s="366"/>
      <c r="E149" s="366"/>
      <c r="F149" s="367"/>
      <c r="H149" s="365"/>
      <c r="I149" s="366"/>
      <c r="J149" s="366"/>
      <c r="K149" s="366"/>
      <c r="L149" s="366"/>
      <c r="M149" s="366"/>
      <c r="N149" s="367"/>
      <c r="P149" s="20"/>
    </row>
    <row r="150" spans="2:16" x14ac:dyDescent="0.3">
      <c r="B150" s="365"/>
      <c r="C150" s="366"/>
      <c r="D150" s="366"/>
      <c r="E150" s="366"/>
      <c r="F150" s="367"/>
      <c r="H150" s="365"/>
      <c r="I150" s="366"/>
      <c r="J150" s="366"/>
      <c r="K150" s="366"/>
      <c r="L150" s="366"/>
      <c r="M150" s="366"/>
      <c r="N150" s="367"/>
      <c r="P150" s="20"/>
    </row>
    <row r="151" spans="2:16" x14ac:dyDescent="0.3">
      <c r="B151" s="365"/>
      <c r="C151" s="366"/>
      <c r="D151" s="366"/>
      <c r="E151" s="366"/>
      <c r="F151" s="367"/>
      <c r="H151" s="365"/>
      <c r="I151" s="366"/>
      <c r="J151" s="366"/>
      <c r="K151" s="366"/>
      <c r="L151" s="366"/>
      <c r="M151" s="366"/>
      <c r="N151" s="367"/>
      <c r="P151" s="20"/>
    </row>
    <row r="152" spans="2:16" x14ac:dyDescent="0.3">
      <c r="B152" s="365"/>
      <c r="C152" s="366"/>
      <c r="D152" s="366"/>
      <c r="E152" s="366"/>
      <c r="F152" s="367"/>
      <c r="H152" s="365"/>
      <c r="I152" s="366"/>
      <c r="J152" s="366"/>
      <c r="K152" s="366"/>
      <c r="L152" s="366"/>
      <c r="M152" s="366"/>
      <c r="N152" s="367"/>
      <c r="P152" s="20"/>
    </row>
    <row r="153" spans="2:16" x14ac:dyDescent="0.3">
      <c r="B153" s="365"/>
      <c r="C153" s="366"/>
      <c r="D153" s="366"/>
      <c r="E153" s="366"/>
      <c r="F153" s="367"/>
      <c r="H153" s="365"/>
      <c r="I153" s="366"/>
      <c r="J153" s="366"/>
      <c r="K153" s="366"/>
      <c r="L153" s="366"/>
      <c r="M153" s="366"/>
      <c r="N153" s="367"/>
      <c r="P153" s="20"/>
    </row>
    <row r="154" spans="2:16" x14ac:dyDescent="0.3">
      <c r="B154" s="365"/>
      <c r="C154" s="366"/>
      <c r="D154" s="366"/>
      <c r="E154" s="366"/>
      <c r="F154" s="367"/>
      <c r="H154" s="365"/>
      <c r="I154" s="366"/>
      <c r="J154" s="366"/>
      <c r="K154" s="366"/>
      <c r="L154" s="366"/>
      <c r="M154" s="366"/>
      <c r="N154" s="367"/>
      <c r="P154" s="20"/>
    </row>
    <row r="155" spans="2:16" x14ac:dyDescent="0.3">
      <c r="B155" s="365"/>
      <c r="C155" s="366"/>
      <c r="D155" s="366"/>
      <c r="E155" s="366"/>
      <c r="F155" s="367"/>
      <c r="H155" s="365"/>
      <c r="I155" s="366"/>
      <c r="J155" s="366"/>
      <c r="K155" s="366"/>
      <c r="L155" s="366"/>
      <c r="M155" s="366"/>
      <c r="N155" s="367"/>
      <c r="P155" s="20"/>
    </row>
    <row r="156" spans="2:16" x14ac:dyDescent="0.3">
      <c r="B156" s="365"/>
      <c r="C156" s="366"/>
      <c r="D156" s="366"/>
      <c r="E156" s="366"/>
      <c r="F156" s="367"/>
      <c r="H156" s="365"/>
      <c r="I156" s="366"/>
      <c r="J156" s="366"/>
      <c r="K156" s="366"/>
      <c r="L156" s="366"/>
      <c r="M156" s="366"/>
      <c r="N156" s="367"/>
      <c r="P156" s="20"/>
    </row>
    <row r="157" spans="2:16" x14ac:dyDescent="0.3">
      <c r="B157" s="365"/>
      <c r="C157" s="366"/>
      <c r="D157" s="366"/>
      <c r="E157" s="366"/>
      <c r="F157" s="367"/>
      <c r="H157" s="365"/>
      <c r="I157" s="366"/>
      <c r="J157" s="366"/>
      <c r="K157" s="366"/>
      <c r="L157" s="366"/>
      <c r="M157" s="366"/>
      <c r="N157" s="367"/>
      <c r="P157" s="20"/>
    </row>
    <row r="158" spans="2:16" x14ac:dyDescent="0.3">
      <c r="B158" s="365"/>
      <c r="C158" s="366"/>
      <c r="D158" s="366"/>
      <c r="E158" s="366"/>
      <c r="F158" s="367"/>
      <c r="H158" s="365"/>
      <c r="I158" s="366"/>
      <c r="J158" s="366"/>
      <c r="K158" s="366"/>
      <c r="L158" s="366"/>
      <c r="M158" s="366"/>
      <c r="N158" s="367"/>
      <c r="P158" s="20"/>
    </row>
    <row r="159" spans="2:16" x14ac:dyDescent="0.3">
      <c r="B159" s="365"/>
      <c r="C159" s="366"/>
      <c r="D159" s="366"/>
      <c r="E159" s="366"/>
      <c r="F159" s="367"/>
      <c r="H159" s="365"/>
      <c r="I159" s="366"/>
      <c r="J159" s="366"/>
      <c r="K159" s="366"/>
      <c r="L159" s="366"/>
      <c r="M159" s="366"/>
      <c r="N159" s="367"/>
      <c r="P159" s="20"/>
    </row>
    <row r="160" spans="2:16" x14ac:dyDescent="0.3">
      <c r="B160" s="365"/>
      <c r="C160" s="366"/>
      <c r="D160" s="366"/>
      <c r="E160" s="366"/>
      <c r="F160" s="367"/>
      <c r="H160" s="365"/>
      <c r="I160" s="366"/>
      <c r="J160" s="366"/>
      <c r="K160" s="366"/>
      <c r="L160" s="366"/>
      <c r="M160" s="366"/>
      <c r="N160" s="367"/>
      <c r="P160" s="20"/>
    </row>
    <row r="161" spans="2:16" x14ac:dyDescent="0.3">
      <c r="B161" s="365"/>
      <c r="C161" s="366"/>
      <c r="D161" s="366"/>
      <c r="E161" s="366"/>
      <c r="F161" s="367"/>
      <c r="H161" s="365"/>
      <c r="I161" s="366"/>
      <c r="J161" s="366"/>
      <c r="K161" s="366"/>
      <c r="L161" s="366"/>
      <c r="M161" s="366"/>
      <c r="N161" s="367"/>
      <c r="P161" s="20"/>
    </row>
    <row r="162" spans="2:16" x14ac:dyDescent="0.3">
      <c r="B162" s="365"/>
      <c r="C162" s="366"/>
      <c r="D162" s="366"/>
      <c r="E162" s="366"/>
      <c r="F162" s="367"/>
      <c r="H162" s="365"/>
      <c r="I162" s="366"/>
      <c r="J162" s="366"/>
      <c r="K162" s="366"/>
      <c r="L162" s="366"/>
      <c r="M162" s="366"/>
      <c r="N162" s="367"/>
      <c r="P162" s="20"/>
    </row>
    <row r="163" spans="2:16" x14ac:dyDescent="0.3">
      <c r="B163" s="365"/>
      <c r="C163" s="366"/>
      <c r="D163" s="366"/>
      <c r="E163" s="366"/>
      <c r="F163" s="367"/>
      <c r="H163" s="365"/>
      <c r="I163" s="366"/>
      <c r="J163" s="366"/>
      <c r="K163" s="366"/>
      <c r="L163" s="366"/>
      <c r="M163" s="366"/>
      <c r="N163" s="367"/>
      <c r="P163" s="20"/>
    </row>
    <row r="164" spans="2:16" x14ac:dyDescent="0.3">
      <c r="B164" s="365"/>
      <c r="C164" s="366"/>
      <c r="D164" s="366"/>
      <c r="E164" s="366"/>
      <c r="F164" s="367"/>
      <c r="H164" s="365"/>
      <c r="I164" s="366"/>
      <c r="J164" s="366"/>
      <c r="K164" s="366"/>
      <c r="L164" s="366"/>
      <c r="M164" s="366"/>
      <c r="N164" s="367"/>
      <c r="P164" s="20"/>
    </row>
    <row r="165" spans="2:16" x14ac:dyDescent="0.3">
      <c r="B165" s="365"/>
      <c r="C165" s="366"/>
      <c r="D165" s="366"/>
      <c r="E165" s="366"/>
      <c r="F165" s="367"/>
      <c r="H165" s="365"/>
      <c r="I165" s="366"/>
      <c r="J165" s="366"/>
      <c r="K165" s="366"/>
      <c r="L165" s="366"/>
      <c r="M165" s="366"/>
      <c r="N165" s="367"/>
      <c r="P165" s="20"/>
    </row>
    <row r="166" spans="2:16" x14ac:dyDescent="0.3">
      <c r="B166" s="365"/>
      <c r="C166" s="366"/>
      <c r="D166" s="366"/>
      <c r="E166" s="366"/>
      <c r="F166" s="367"/>
      <c r="H166" s="365"/>
      <c r="I166" s="366"/>
      <c r="J166" s="366"/>
      <c r="K166" s="366"/>
      <c r="L166" s="366"/>
      <c r="M166" s="366"/>
      <c r="N166" s="367"/>
      <c r="P166" s="20"/>
    </row>
    <row r="167" spans="2:16" x14ac:dyDescent="0.3">
      <c r="B167" s="365"/>
      <c r="C167" s="366"/>
      <c r="D167" s="366"/>
      <c r="E167" s="366"/>
      <c r="F167" s="367"/>
      <c r="H167" s="365"/>
      <c r="I167" s="366"/>
      <c r="J167" s="366"/>
      <c r="K167" s="366"/>
      <c r="L167" s="366"/>
      <c r="M167" s="366"/>
      <c r="N167" s="367"/>
      <c r="P167" s="20"/>
    </row>
    <row r="168" spans="2:16" x14ac:dyDescent="0.3">
      <c r="B168" s="365"/>
      <c r="C168" s="366"/>
      <c r="D168" s="366"/>
      <c r="E168" s="366"/>
      <c r="F168" s="367"/>
      <c r="H168" s="365"/>
      <c r="I168" s="366"/>
      <c r="J168" s="366"/>
      <c r="K168" s="366"/>
      <c r="L168" s="366"/>
      <c r="M168" s="366"/>
      <c r="N168" s="367"/>
      <c r="P168" s="20"/>
    </row>
    <row r="169" spans="2:16" x14ac:dyDescent="0.3">
      <c r="B169" s="365"/>
      <c r="C169" s="366"/>
      <c r="D169" s="366"/>
      <c r="E169" s="366"/>
      <c r="F169" s="367"/>
      <c r="H169" s="365"/>
      <c r="I169" s="366"/>
      <c r="J169" s="366"/>
      <c r="K169" s="366"/>
      <c r="L169" s="366"/>
      <c r="M169" s="366"/>
      <c r="N169" s="367"/>
      <c r="P169" s="20"/>
    </row>
    <row r="170" spans="2:16" x14ac:dyDescent="0.3">
      <c r="B170" s="365"/>
      <c r="C170" s="366"/>
      <c r="D170" s="366"/>
      <c r="E170" s="366"/>
      <c r="F170" s="367"/>
      <c r="H170" s="365"/>
      <c r="I170" s="366"/>
      <c r="J170" s="366"/>
      <c r="K170" s="366"/>
      <c r="L170" s="366"/>
      <c r="M170" s="366"/>
      <c r="N170" s="367"/>
      <c r="P170" s="20"/>
    </row>
    <row r="171" spans="2:16" x14ac:dyDescent="0.3">
      <c r="B171" s="365"/>
      <c r="C171" s="366"/>
      <c r="D171" s="366"/>
      <c r="E171" s="366"/>
      <c r="F171" s="367"/>
      <c r="H171" s="365"/>
      <c r="I171" s="366"/>
      <c r="J171" s="366"/>
      <c r="K171" s="366"/>
      <c r="L171" s="366"/>
      <c r="M171" s="366"/>
      <c r="N171" s="367"/>
      <c r="P171" s="20"/>
    </row>
    <row r="172" spans="2:16" x14ac:dyDescent="0.3">
      <c r="B172" s="365"/>
      <c r="C172" s="366"/>
      <c r="D172" s="366"/>
      <c r="E172" s="366"/>
      <c r="F172" s="367"/>
      <c r="H172" s="365"/>
      <c r="I172" s="366"/>
      <c r="J172" s="366"/>
      <c r="K172" s="366"/>
      <c r="L172" s="366"/>
      <c r="M172" s="366"/>
      <c r="N172" s="367"/>
      <c r="P172" s="20"/>
    </row>
    <row r="173" spans="2:16" x14ac:dyDescent="0.3">
      <c r="B173" s="365"/>
      <c r="C173" s="366"/>
      <c r="D173" s="366"/>
      <c r="E173" s="366"/>
      <c r="F173" s="367"/>
      <c r="H173" s="365"/>
      <c r="I173" s="366"/>
      <c r="J173" s="366"/>
      <c r="K173" s="366"/>
      <c r="L173" s="366"/>
      <c r="M173" s="366"/>
      <c r="N173" s="367"/>
      <c r="P173" s="20"/>
    </row>
    <row r="174" spans="2:16" ht="17.25" thickBot="1" x14ac:dyDescent="0.35">
      <c r="B174" s="368"/>
      <c r="C174" s="369"/>
      <c r="D174" s="369"/>
      <c r="E174" s="369"/>
      <c r="F174" s="370"/>
      <c r="H174" s="368"/>
      <c r="I174" s="369"/>
      <c r="J174" s="369"/>
      <c r="K174" s="369"/>
      <c r="L174" s="369"/>
      <c r="M174" s="369"/>
      <c r="N174" s="370"/>
      <c r="P174" s="20"/>
    </row>
    <row r="175" spans="2:16" ht="17.25" thickBot="1" x14ac:dyDescent="0.35">
      <c r="P175" s="20"/>
    </row>
    <row r="176" spans="2:16" ht="18" thickBot="1" x14ac:dyDescent="0.35">
      <c r="B176" s="223" t="s">
        <v>195</v>
      </c>
      <c r="C176" s="253"/>
      <c r="D176" s="253"/>
      <c r="E176" s="253"/>
      <c r="F176" s="224"/>
      <c r="H176" s="216" t="s">
        <v>186</v>
      </c>
      <c r="I176" s="217"/>
      <c r="J176" s="217"/>
      <c r="K176" s="217"/>
      <c r="L176" s="217"/>
      <c r="M176" s="217"/>
      <c r="N176" s="218"/>
      <c r="P176" s="20"/>
    </row>
    <row r="177" spans="2:16" x14ac:dyDescent="0.3">
      <c r="B177" s="362"/>
      <c r="C177" s="363"/>
      <c r="D177" s="363"/>
      <c r="E177" s="363"/>
      <c r="F177" s="364"/>
      <c r="H177" s="362"/>
      <c r="I177" s="363"/>
      <c r="J177" s="363"/>
      <c r="K177" s="363"/>
      <c r="L177" s="363"/>
      <c r="M177" s="363"/>
      <c r="N177" s="364"/>
      <c r="P177" s="20"/>
    </row>
    <row r="178" spans="2:16" x14ac:dyDescent="0.3">
      <c r="B178" s="365"/>
      <c r="C178" s="366"/>
      <c r="D178" s="366"/>
      <c r="E178" s="366"/>
      <c r="F178" s="367"/>
      <c r="H178" s="365"/>
      <c r="I178" s="366"/>
      <c r="J178" s="366"/>
      <c r="K178" s="366"/>
      <c r="L178" s="366"/>
      <c r="M178" s="366"/>
      <c r="N178" s="367"/>
      <c r="P178" s="20"/>
    </row>
    <row r="179" spans="2:16" x14ac:dyDescent="0.3">
      <c r="B179" s="365"/>
      <c r="C179" s="366"/>
      <c r="D179" s="366"/>
      <c r="E179" s="366"/>
      <c r="F179" s="367"/>
      <c r="H179" s="365"/>
      <c r="I179" s="366"/>
      <c r="J179" s="366"/>
      <c r="K179" s="366"/>
      <c r="L179" s="366"/>
      <c r="M179" s="366"/>
      <c r="N179" s="367"/>
      <c r="P179" s="20"/>
    </row>
    <row r="180" spans="2:16" x14ac:dyDescent="0.3">
      <c r="B180" s="365"/>
      <c r="C180" s="366"/>
      <c r="D180" s="366"/>
      <c r="E180" s="366"/>
      <c r="F180" s="367"/>
      <c r="H180" s="365"/>
      <c r="I180" s="366"/>
      <c r="J180" s="366"/>
      <c r="K180" s="366"/>
      <c r="L180" s="366"/>
      <c r="M180" s="366"/>
      <c r="N180" s="367"/>
      <c r="P180" s="20"/>
    </row>
    <row r="181" spans="2:16" x14ac:dyDescent="0.3">
      <c r="B181" s="365"/>
      <c r="C181" s="366"/>
      <c r="D181" s="366"/>
      <c r="E181" s="366"/>
      <c r="F181" s="367"/>
      <c r="H181" s="365"/>
      <c r="I181" s="366"/>
      <c r="J181" s="366"/>
      <c r="K181" s="366"/>
      <c r="L181" s="366"/>
      <c r="M181" s="366"/>
      <c r="N181" s="367"/>
      <c r="P181" s="20"/>
    </row>
    <row r="182" spans="2:16" x14ac:dyDescent="0.3">
      <c r="B182" s="365"/>
      <c r="C182" s="366"/>
      <c r="D182" s="366"/>
      <c r="E182" s="366"/>
      <c r="F182" s="367"/>
      <c r="H182" s="365"/>
      <c r="I182" s="366"/>
      <c r="J182" s="366"/>
      <c r="K182" s="366"/>
      <c r="L182" s="366"/>
      <c r="M182" s="366"/>
      <c r="N182" s="367"/>
      <c r="P182" s="20"/>
    </row>
    <row r="183" spans="2:16" x14ac:dyDescent="0.3">
      <c r="B183" s="365"/>
      <c r="C183" s="366"/>
      <c r="D183" s="366"/>
      <c r="E183" s="366"/>
      <c r="F183" s="367"/>
      <c r="H183" s="365"/>
      <c r="I183" s="366"/>
      <c r="J183" s="366"/>
      <c r="K183" s="366"/>
      <c r="L183" s="366"/>
      <c r="M183" s="366"/>
      <c r="N183" s="367"/>
      <c r="P183" s="20"/>
    </row>
    <row r="184" spans="2:16" x14ac:dyDescent="0.3">
      <c r="B184" s="365"/>
      <c r="C184" s="366"/>
      <c r="D184" s="366"/>
      <c r="E184" s="366"/>
      <c r="F184" s="367"/>
      <c r="H184" s="365"/>
      <c r="I184" s="366"/>
      <c r="J184" s="366"/>
      <c r="K184" s="366"/>
      <c r="L184" s="366"/>
      <c r="M184" s="366"/>
      <c r="N184" s="367"/>
      <c r="P184" s="20"/>
    </row>
    <row r="185" spans="2:16" x14ac:dyDescent="0.3">
      <c r="B185" s="365"/>
      <c r="C185" s="366"/>
      <c r="D185" s="366"/>
      <c r="E185" s="366"/>
      <c r="F185" s="367"/>
      <c r="H185" s="365"/>
      <c r="I185" s="366"/>
      <c r="J185" s="366"/>
      <c r="K185" s="366"/>
      <c r="L185" s="366"/>
      <c r="M185" s="366"/>
      <c r="N185" s="367"/>
      <c r="P185" s="20"/>
    </row>
    <row r="186" spans="2:16" x14ac:dyDescent="0.3">
      <c r="B186" s="365"/>
      <c r="C186" s="366"/>
      <c r="D186" s="366"/>
      <c r="E186" s="366"/>
      <c r="F186" s="367"/>
      <c r="H186" s="365"/>
      <c r="I186" s="366"/>
      <c r="J186" s="366"/>
      <c r="K186" s="366"/>
      <c r="L186" s="366"/>
      <c r="M186" s="366"/>
      <c r="N186" s="367"/>
      <c r="P186" s="20"/>
    </row>
    <row r="187" spans="2:16" x14ac:dyDescent="0.3">
      <c r="B187" s="365"/>
      <c r="C187" s="366"/>
      <c r="D187" s="366"/>
      <c r="E187" s="366"/>
      <c r="F187" s="367"/>
      <c r="H187" s="365"/>
      <c r="I187" s="366"/>
      <c r="J187" s="366"/>
      <c r="K187" s="366"/>
      <c r="L187" s="366"/>
      <c r="M187" s="366"/>
      <c r="N187" s="367"/>
      <c r="P187" s="20"/>
    </row>
    <row r="188" spans="2:16" x14ac:dyDescent="0.3">
      <c r="B188" s="365"/>
      <c r="C188" s="366"/>
      <c r="D188" s="366"/>
      <c r="E188" s="366"/>
      <c r="F188" s="367"/>
      <c r="H188" s="365"/>
      <c r="I188" s="366"/>
      <c r="J188" s="366"/>
      <c r="K188" s="366"/>
      <c r="L188" s="366"/>
      <c r="M188" s="366"/>
      <c r="N188" s="367"/>
      <c r="P188" s="20"/>
    </row>
    <row r="189" spans="2:16" x14ac:dyDescent="0.3">
      <c r="B189" s="365"/>
      <c r="C189" s="366"/>
      <c r="D189" s="366"/>
      <c r="E189" s="366"/>
      <c r="F189" s="367"/>
      <c r="H189" s="365"/>
      <c r="I189" s="366"/>
      <c r="J189" s="366"/>
      <c r="K189" s="366"/>
      <c r="L189" s="366"/>
      <c r="M189" s="366"/>
      <c r="N189" s="367"/>
      <c r="P189" s="20"/>
    </row>
    <row r="190" spans="2:16" x14ac:dyDescent="0.3">
      <c r="B190" s="365"/>
      <c r="C190" s="366"/>
      <c r="D190" s="366"/>
      <c r="E190" s="366"/>
      <c r="F190" s="367"/>
      <c r="H190" s="365"/>
      <c r="I190" s="366"/>
      <c r="J190" s="366"/>
      <c r="K190" s="366"/>
      <c r="L190" s="366"/>
      <c r="M190" s="366"/>
      <c r="N190" s="367"/>
      <c r="P190" s="20"/>
    </row>
    <row r="191" spans="2:16" x14ac:dyDescent="0.3">
      <c r="B191" s="365"/>
      <c r="C191" s="366"/>
      <c r="D191" s="366"/>
      <c r="E191" s="366"/>
      <c r="F191" s="367"/>
      <c r="H191" s="365"/>
      <c r="I191" s="366"/>
      <c r="J191" s="366"/>
      <c r="K191" s="366"/>
      <c r="L191" s="366"/>
      <c r="M191" s="366"/>
      <c r="N191" s="367"/>
      <c r="P191" s="20"/>
    </row>
    <row r="192" spans="2:16" x14ac:dyDescent="0.3">
      <c r="B192" s="365"/>
      <c r="C192" s="366"/>
      <c r="D192" s="366"/>
      <c r="E192" s="366"/>
      <c r="F192" s="367"/>
      <c r="H192" s="365"/>
      <c r="I192" s="366"/>
      <c r="J192" s="366"/>
      <c r="K192" s="366"/>
      <c r="L192" s="366"/>
      <c r="M192" s="366"/>
      <c r="N192" s="367"/>
      <c r="P192" s="20"/>
    </row>
    <row r="193" spans="2:16" x14ac:dyDescent="0.3">
      <c r="B193" s="365"/>
      <c r="C193" s="366"/>
      <c r="D193" s="366"/>
      <c r="E193" s="366"/>
      <c r="F193" s="367"/>
      <c r="H193" s="365"/>
      <c r="I193" s="366"/>
      <c r="J193" s="366"/>
      <c r="K193" s="366"/>
      <c r="L193" s="366"/>
      <c r="M193" s="366"/>
      <c r="N193" s="367"/>
      <c r="P193" s="20"/>
    </row>
    <row r="194" spans="2:16" x14ac:dyDescent="0.3">
      <c r="B194" s="365"/>
      <c r="C194" s="366"/>
      <c r="D194" s="366"/>
      <c r="E194" s="366"/>
      <c r="F194" s="367"/>
      <c r="H194" s="365"/>
      <c r="I194" s="366"/>
      <c r="J194" s="366"/>
      <c r="K194" s="366"/>
      <c r="L194" s="366"/>
      <c r="M194" s="366"/>
      <c r="N194" s="367"/>
      <c r="P194" s="20"/>
    </row>
    <row r="195" spans="2:16" x14ac:dyDescent="0.3">
      <c r="B195" s="365"/>
      <c r="C195" s="366"/>
      <c r="D195" s="366"/>
      <c r="E195" s="366"/>
      <c r="F195" s="367"/>
      <c r="H195" s="365"/>
      <c r="I195" s="366"/>
      <c r="J195" s="366"/>
      <c r="K195" s="366"/>
      <c r="L195" s="366"/>
      <c r="M195" s="366"/>
      <c r="N195" s="367"/>
      <c r="P195" s="20"/>
    </row>
    <row r="196" spans="2:16" x14ac:dyDescent="0.3">
      <c r="B196" s="365"/>
      <c r="C196" s="366"/>
      <c r="D196" s="366"/>
      <c r="E196" s="366"/>
      <c r="F196" s="367"/>
      <c r="H196" s="365"/>
      <c r="I196" s="366"/>
      <c r="J196" s="366"/>
      <c r="K196" s="366"/>
      <c r="L196" s="366"/>
      <c r="M196" s="366"/>
      <c r="N196" s="367"/>
      <c r="P196" s="20"/>
    </row>
    <row r="197" spans="2:16" x14ac:dyDescent="0.3">
      <c r="B197" s="365"/>
      <c r="C197" s="366"/>
      <c r="D197" s="366"/>
      <c r="E197" s="366"/>
      <c r="F197" s="367"/>
      <c r="H197" s="365"/>
      <c r="I197" s="366"/>
      <c r="J197" s="366"/>
      <c r="K197" s="366"/>
      <c r="L197" s="366"/>
      <c r="M197" s="366"/>
      <c r="N197" s="367"/>
      <c r="P197" s="20"/>
    </row>
    <row r="198" spans="2:16" x14ac:dyDescent="0.3">
      <c r="B198" s="365"/>
      <c r="C198" s="366"/>
      <c r="D198" s="366"/>
      <c r="E198" s="366"/>
      <c r="F198" s="367"/>
      <c r="H198" s="365"/>
      <c r="I198" s="366"/>
      <c r="J198" s="366"/>
      <c r="K198" s="366"/>
      <c r="L198" s="366"/>
      <c r="M198" s="366"/>
      <c r="N198" s="367"/>
      <c r="P198" s="20"/>
    </row>
    <row r="199" spans="2:16" x14ac:dyDescent="0.3">
      <c r="B199" s="365"/>
      <c r="C199" s="366"/>
      <c r="D199" s="366"/>
      <c r="E199" s="366"/>
      <c r="F199" s="367"/>
      <c r="H199" s="365"/>
      <c r="I199" s="366"/>
      <c r="J199" s="366"/>
      <c r="K199" s="366"/>
      <c r="L199" s="366"/>
      <c r="M199" s="366"/>
      <c r="N199" s="367"/>
      <c r="P199" s="20"/>
    </row>
    <row r="200" spans="2:16" x14ac:dyDescent="0.3">
      <c r="B200" s="365"/>
      <c r="C200" s="366"/>
      <c r="D200" s="366"/>
      <c r="E200" s="366"/>
      <c r="F200" s="367"/>
      <c r="H200" s="365"/>
      <c r="I200" s="366"/>
      <c r="J200" s="366"/>
      <c r="K200" s="366"/>
      <c r="L200" s="366"/>
      <c r="M200" s="366"/>
      <c r="N200" s="367"/>
      <c r="P200" s="20"/>
    </row>
    <row r="201" spans="2:16" x14ac:dyDescent="0.3">
      <c r="B201" s="365"/>
      <c r="C201" s="366"/>
      <c r="D201" s="366"/>
      <c r="E201" s="366"/>
      <c r="F201" s="367"/>
      <c r="H201" s="365"/>
      <c r="I201" s="366"/>
      <c r="J201" s="366"/>
      <c r="K201" s="366"/>
      <c r="L201" s="366"/>
      <c r="M201" s="366"/>
      <c r="N201" s="367"/>
      <c r="P201" s="20"/>
    </row>
    <row r="202" spans="2:16" x14ac:dyDescent="0.3">
      <c r="B202" s="365"/>
      <c r="C202" s="366"/>
      <c r="D202" s="366"/>
      <c r="E202" s="366"/>
      <c r="F202" s="367"/>
      <c r="H202" s="365"/>
      <c r="I202" s="366"/>
      <c r="J202" s="366"/>
      <c r="K202" s="366"/>
      <c r="L202" s="366"/>
      <c r="M202" s="366"/>
      <c r="N202" s="367"/>
      <c r="P202" s="20"/>
    </row>
    <row r="203" spans="2:16" x14ac:dyDescent="0.3">
      <c r="B203" s="365"/>
      <c r="C203" s="366"/>
      <c r="D203" s="366"/>
      <c r="E203" s="366"/>
      <c r="F203" s="367"/>
      <c r="H203" s="365"/>
      <c r="I203" s="366"/>
      <c r="J203" s="366"/>
      <c r="K203" s="366"/>
      <c r="L203" s="366"/>
      <c r="M203" s="366"/>
      <c r="N203" s="367"/>
      <c r="P203" s="20"/>
    </row>
    <row r="204" spans="2:16" x14ac:dyDescent="0.3">
      <c r="B204" s="365"/>
      <c r="C204" s="366"/>
      <c r="D204" s="366"/>
      <c r="E204" s="366"/>
      <c r="F204" s="367"/>
      <c r="H204" s="365"/>
      <c r="I204" s="366"/>
      <c r="J204" s="366"/>
      <c r="K204" s="366"/>
      <c r="L204" s="366"/>
      <c r="M204" s="366"/>
      <c r="N204" s="367"/>
      <c r="P204" s="20"/>
    </row>
    <row r="205" spans="2:16" x14ac:dyDescent="0.3">
      <c r="B205" s="365"/>
      <c r="C205" s="366"/>
      <c r="D205" s="366"/>
      <c r="E205" s="366"/>
      <c r="F205" s="367"/>
      <c r="H205" s="365"/>
      <c r="I205" s="366"/>
      <c r="J205" s="366"/>
      <c r="K205" s="366"/>
      <c r="L205" s="366"/>
      <c r="M205" s="366"/>
      <c r="N205" s="367"/>
      <c r="P205" s="20"/>
    </row>
    <row r="206" spans="2:16" x14ac:dyDescent="0.3">
      <c r="B206" s="365"/>
      <c r="C206" s="366"/>
      <c r="D206" s="366"/>
      <c r="E206" s="366"/>
      <c r="F206" s="367"/>
      <c r="H206" s="365"/>
      <c r="I206" s="366"/>
      <c r="J206" s="366"/>
      <c r="K206" s="366"/>
      <c r="L206" s="366"/>
      <c r="M206" s="366"/>
      <c r="N206" s="367"/>
      <c r="P206" s="20"/>
    </row>
    <row r="207" spans="2:16" ht="17.25" thickBot="1" x14ac:dyDescent="0.35">
      <c r="B207" s="368"/>
      <c r="C207" s="369"/>
      <c r="D207" s="369"/>
      <c r="E207" s="369"/>
      <c r="F207" s="370"/>
      <c r="H207" s="368"/>
      <c r="I207" s="369"/>
      <c r="J207" s="369"/>
      <c r="K207" s="369"/>
      <c r="L207" s="369"/>
      <c r="M207" s="369"/>
      <c r="N207" s="370"/>
      <c r="P207" s="20"/>
    </row>
    <row r="208" spans="2:16" x14ac:dyDescent="0.3">
      <c r="P208" s="20"/>
    </row>
    <row r="209" spans="1:16" x14ac:dyDescent="0.3">
      <c r="A209" s="20"/>
      <c r="B209" s="20"/>
      <c r="C209" s="20"/>
      <c r="D209" s="20"/>
      <c r="E209" s="20"/>
      <c r="F209" s="20"/>
      <c r="G209" s="20"/>
      <c r="H209" s="20"/>
      <c r="I209" s="20"/>
      <c r="J209" s="20"/>
      <c r="K209" s="20"/>
      <c r="L209" s="20"/>
      <c r="M209" s="20"/>
      <c r="N209" s="20"/>
      <c r="O209" s="20"/>
      <c r="P209" s="20"/>
    </row>
  </sheetData>
  <sheetProtection password="CAA8" sheet="1" scenarios="1" selectLockedCells="1"/>
  <mergeCells count="21">
    <mergeCell ref="B176:F176"/>
    <mergeCell ref="B177:F207"/>
    <mergeCell ref="H177:N207"/>
    <mergeCell ref="H77:N77"/>
    <mergeCell ref="B78:F108"/>
    <mergeCell ref="H78:N108"/>
    <mergeCell ref="B2:C2"/>
    <mergeCell ref="H144:N174"/>
    <mergeCell ref="B44:F44"/>
    <mergeCell ref="H44:N44"/>
    <mergeCell ref="B45:F75"/>
    <mergeCell ref="H45:N75"/>
    <mergeCell ref="B110:N110"/>
    <mergeCell ref="B111:N141"/>
    <mergeCell ref="B143:F143"/>
    <mergeCell ref="B144:F174"/>
    <mergeCell ref="B77:F77"/>
    <mergeCell ref="B11:F11"/>
    <mergeCell ref="H11:N11"/>
    <mergeCell ref="B12:F42"/>
    <mergeCell ref="H12:N42"/>
  </mergeCells>
  <hyperlinks>
    <hyperlink ref="E6" location="Instructions!A1" display="Back to Instructions Tab"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CC"/>
  </sheetPr>
  <dimension ref="A1:G20"/>
  <sheetViews>
    <sheetView showGridLines="0" showZeros="0" zoomScale="80" zoomScaleNormal="80" workbookViewId="0">
      <selection activeCell="E6" sqref="E6"/>
    </sheetView>
  </sheetViews>
  <sheetFormatPr defaultColWidth="9.140625" defaultRowHeight="16.5" x14ac:dyDescent="0.3"/>
  <cols>
    <col min="1" max="1" width="4" style="1" customWidth="1"/>
    <col min="2" max="2" width="31.42578125" style="1" customWidth="1"/>
    <col min="3" max="3" width="41.42578125" style="1" customWidth="1"/>
    <col min="4" max="4" width="22.28515625" style="1" customWidth="1"/>
    <col min="5" max="5" width="43.42578125" style="1" customWidth="1"/>
    <col min="6" max="6" width="5.5703125" style="1" customWidth="1"/>
    <col min="7" max="7" width="3.28515625" style="1" customWidth="1"/>
    <col min="8" max="16384" width="9.140625" style="1"/>
  </cols>
  <sheetData>
    <row r="1" spans="2:7" ht="17.25" thickBot="1" x14ac:dyDescent="0.35">
      <c r="G1" s="20"/>
    </row>
    <row r="2" spans="2:7" ht="18" thickBot="1" x14ac:dyDescent="0.35">
      <c r="B2" s="223" t="s">
        <v>15</v>
      </c>
      <c r="C2" s="224"/>
      <c r="G2" s="20"/>
    </row>
    <row r="3" spans="2:7" x14ac:dyDescent="0.3">
      <c r="B3" s="56" t="str">
        <f>'Version Control'!B3</f>
        <v>Test Report Template Name:</v>
      </c>
      <c r="C3" s="59" t="str">
        <f>'Version Control'!C3</f>
        <v xml:space="preserve">Faucet  </v>
      </c>
      <c r="G3" s="20"/>
    </row>
    <row r="4" spans="2:7" x14ac:dyDescent="0.3">
      <c r="B4" s="63" t="str">
        <f>'Version Control'!B4</f>
        <v>Version Number:</v>
      </c>
      <c r="C4" s="60" t="str">
        <f>'Version Control'!C4</f>
        <v>v2.2</v>
      </c>
      <c r="G4" s="20"/>
    </row>
    <row r="5" spans="2:7" x14ac:dyDescent="0.3">
      <c r="B5" s="48" t="str">
        <f>'Version Control'!B5</f>
        <v xml:space="preserve">Latest Template Revision: </v>
      </c>
      <c r="C5" s="150">
        <f>'Version Control'!C5</f>
        <v>43336</v>
      </c>
      <c r="G5" s="20"/>
    </row>
    <row r="6" spans="2:7" x14ac:dyDescent="0.3">
      <c r="B6" s="48" t="str">
        <f>'Version Control'!B6</f>
        <v>Tab Name:</v>
      </c>
      <c r="C6" s="61" t="str">
        <f ca="1">MID(CELL("filename",A1), FIND("]", CELL("filename", A1))+ 1, 255)</f>
        <v>Report Sign-Off Block</v>
      </c>
      <c r="E6" s="23" t="s">
        <v>52</v>
      </c>
      <c r="G6" s="20"/>
    </row>
    <row r="7" spans="2:7" ht="38.25" customHeight="1" x14ac:dyDescent="0.3">
      <c r="B7" s="66" t="str">
        <f>'Version Control'!B7</f>
        <v>File Name:</v>
      </c>
      <c r="C7" s="151" t="str">
        <f ca="1">'Version Control'!C7</f>
        <v>Faucet - v2.2.xlsx</v>
      </c>
      <c r="E7" s="152"/>
      <c r="G7" s="20"/>
    </row>
    <row r="8" spans="2:7" ht="17.25" thickBot="1" x14ac:dyDescent="0.35">
      <c r="B8" s="64" t="str">
        <f>'Version Control'!B8</f>
        <v xml:space="preserve">Test Completion Date: </v>
      </c>
      <c r="C8" s="62" t="str">
        <f>'Version Control'!C8</f>
        <v>[MM/DD/YYYY]</v>
      </c>
      <c r="G8" s="20"/>
    </row>
    <row r="9" spans="2:7" x14ac:dyDescent="0.3">
      <c r="G9" s="20"/>
    </row>
    <row r="10" spans="2:7" ht="17.25" thickBot="1" x14ac:dyDescent="0.35">
      <c r="G10" s="20"/>
    </row>
    <row r="11" spans="2:7" ht="18" thickBot="1" x14ac:dyDescent="0.35">
      <c r="B11" s="223" t="s">
        <v>140</v>
      </c>
      <c r="C11" s="253"/>
      <c r="D11" s="253"/>
      <c r="E11" s="224"/>
      <c r="G11" s="20"/>
    </row>
    <row r="12" spans="2:7" ht="39.75" customHeight="1" x14ac:dyDescent="0.3">
      <c r="B12" s="386" t="s">
        <v>143</v>
      </c>
      <c r="C12" s="387"/>
      <c r="D12" s="387"/>
      <c r="E12" s="388"/>
      <c r="G12" s="20"/>
    </row>
    <row r="13" spans="2:7" x14ac:dyDescent="0.3">
      <c r="B13" s="389"/>
      <c r="C13" s="390"/>
      <c r="D13" s="390"/>
      <c r="E13" s="391"/>
      <c r="G13" s="20"/>
    </row>
    <row r="14" spans="2:7" ht="17.25" x14ac:dyDescent="0.35">
      <c r="B14" s="254" t="s">
        <v>23</v>
      </c>
      <c r="C14" s="255"/>
      <c r="D14" s="104" t="s">
        <v>22</v>
      </c>
      <c r="E14" s="105" t="s">
        <v>24</v>
      </c>
      <c r="G14" s="20"/>
    </row>
    <row r="15" spans="2:7" x14ac:dyDescent="0.3">
      <c r="B15" s="256" t="s">
        <v>25</v>
      </c>
      <c r="C15" s="257"/>
      <c r="D15" s="106" t="str">
        <f>'General Info &amp; Test Results'!C17</f>
        <v>[MM/DD/YYYY]</v>
      </c>
      <c r="E15" s="130" t="s">
        <v>144</v>
      </c>
      <c r="G15" s="20"/>
    </row>
    <row r="16" spans="2:7" x14ac:dyDescent="0.3">
      <c r="B16" s="256" t="s">
        <v>101</v>
      </c>
      <c r="C16" s="257"/>
      <c r="D16" s="108" t="s">
        <v>26</v>
      </c>
      <c r="E16" s="130" t="s">
        <v>144</v>
      </c>
      <c r="G16" s="20"/>
    </row>
    <row r="17" spans="1:7" x14ac:dyDescent="0.3">
      <c r="B17" s="256" t="s">
        <v>142</v>
      </c>
      <c r="C17" s="257"/>
      <c r="D17" s="108" t="s">
        <v>26</v>
      </c>
      <c r="E17" s="130" t="s">
        <v>144</v>
      </c>
      <c r="G17" s="20"/>
    </row>
    <row r="18" spans="1:7" ht="17.25" thickBot="1" x14ac:dyDescent="0.35">
      <c r="B18" s="243" t="s">
        <v>142</v>
      </c>
      <c r="C18" s="244"/>
      <c r="D18" s="109" t="s">
        <v>26</v>
      </c>
      <c r="E18" s="222" t="s">
        <v>144</v>
      </c>
      <c r="G18" s="20"/>
    </row>
    <row r="19" spans="1:7" x14ac:dyDescent="0.3">
      <c r="G19" s="20"/>
    </row>
    <row r="20" spans="1:7" x14ac:dyDescent="0.3">
      <c r="A20" s="20"/>
      <c r="B20" s="20"/>
      <c r="C20" s="20"/>
      <c r="D20" s="20"/>
      <c r="E20" s="20"/>
      <c r="F20" s="20"/>
      <c r="G20" s="20"/>
    </row>
  </sheetData>
  <sheetProtection password="CAA8" sheet="1" objects="1" scenarios="1" selectLockedCells="1"/>
  <mergeCells count="8">
    <mergeCell ref="B2:C2"/>
    <mergeCell ref="B16:C16"/>
    <mergeCell ref="B17:C17"/>
    <mergeCell ref="B18:C18"/>
    <mergeCell ref="B11:E11"/>
    <mergeCell ref="B12:E13"/>
    <mergeCell ref="B14:C14"/>
    <mergeCell ref="B15:C15"/>
  </mergeCells>
  <hyperlinks>
    <hyperlink ref="E6" location="Instructions!A1" display="Back to Instructions Tab"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
  <sheetViews>
    <sheetView showGridLines="0" showZeros="0" zoomScale="80" zoomScaleNormal="80" workbookViewId="0">
      <selection activeCell="E6" sqref="E6"/>
    </sheetView>
  </sheetViews>
  <sheetFormatPr defaultColWidth="9.140625" defaultRowHeight="16.5" x14ac:dyDescent="0.3"/>
  <cols>
    <col min="1" max="1" width="5" style="1" customWidth="1"/>
    <col min="2" max="2" width="40.85546875" style="1" customWidth="1"/>
    <col min="3" max="3" width="41.28515625" style="1" customWidth="1"/>
    <col min="4" max="4" width="13" style="1" bestFit="1" customWidth="1"/>
    <col min="5" max="5" width="25.7109375" style="1" bestFit="1" customWidth="1"/>
    <col min="6" max="6" width="14.28515625" style="1" bestFit="1" customWidth="1"/>
    <col min="7" max="7" width="5.42578125" style="1" customWidth="1"/>
    <col min="8" max="8" width="17" style="1" bestFit="1" customWidth="1"/>
    <col min="9" max="9" width="6.140625" style="1" customWidth="1"/>
    <col min="10" max="10" width="19.140625" style="1" bestFit="1" customWidth="1"/>
    <col min="11" max="11" width="5.140625" style="1" customWidth="1"/>
    <col min="12" max="12" width="15.28515625" style="1" bestFit="1" customWidth="1"/>
    <col min="13" max="13" width="5.7109375" style="1" customWidth="1"/>
    <col min="14" max="14" width="4.7109375" style="1" customWidth="1"/>
    <col min="15" max="16384" width="9.140625" style="1"/>
  </cols>
  <sheetData>
    <row r="1" spans="2:14" ht="17.25" thickBot="1" x14ac:dyDescent="0.35">
      <c r="N1" s="20"/>
    </row>
    <row r="2" spans="2:14" ht="18" thickBot="1" x14ac:dyDescent="0.35">
      <c r="B2" s="223" t="s">
        <v>15</v>
      </c>
      <c r="C2" s="224"/>
      <c r="N2" s="20"/>
    </row>
    <row r="3" spans="2:14" x14ac:dyDescent="0.3">
      <c r="B3" s="56" t="str">
        <f>'Version Control'!B3</f>
        <v>Test Report Template Name:</v>
      </c>
      <c r="C3" s="59" t="str">
        <f>'Version Control'!C3</f>
        <v xml:space="preserve">Faucet  </v>
      </c>
      <c r="N3" s="20"/>
    </row>
    <row r="4" spans="2:14" x14ac:dyDescent="0.3">
      <c r="B4" s="63" t="str">
        <f>'Version Control'!B4</f>
        <v>Version Number:</v>
      </c>
      <c r="C4" s="60" t="str">
        <f>'Version Control'!C4</f>
        <v>v2.2</v>
      </c>
      <c r="N4" s="20"/>
    </row>
    <row r="5" spans="2:14" x14ac:dyDescent="0.3">
      <c r="B5" s="48" t="str">
        <f>'Version Control'!B5</f>
        <v xml:space="preserve">Latest Template Revision: </v>
      </c>
      <c r="C5" s="150">
        <f>'Version Control'!C5</f>
        <v>43336</v>
      </c>
      <c r="N5" s="20"/>
    </row>
    <row r="6" spans="2:14" x14ac:dyDescent="0.3">
      <c r="B6" s="48" t="str">
        <f>'Version Control'!B6</f>
        <v>Tab Name:</v>
      </c>
      <c r="C6" s="61" t="str">
        <f ca="1">MID(CELL("filename",A1), FIND("]", CELL("filename", A1))+ 1, 255)</f>
        <v>Drop-Downs</v>
      </c>
      <c r="E6" s="11" t="s">
        <v>52</v>
      </c>
      <c r="N6" s="20"/>
    </row>
    <row r="7" spans="2:14" ht="35.25" customHeight="1" x14ac:dyDescent="0.3">
      <c r="B7" s="66" t="str">
        <f>'Version Control'!B7</f>
        <v>File Name:</v>
      </c>
      <c r="C7" s="151" t="str">
        <f ca="1">'Version Control'!C7</f>
        <v>Faucet - v2.2.xlsx</v>
      </c>
      <c r="E7" s="149"/>
      <c r="N7" s="20"/>
    </row>
    <row r="8" spans="2:14" ht="17.25" thickBot="1" x14ac:dyDescent="0.35">
      <c r="B8" s="64" t="str">
        <f>'Version Control'!B8</f>
        <v xml:space="preserve">Test Completion Date: </v>
      </c>
      <c r="C8" s="62" t="str">
        <f>'Version Control'!C8</f>
        <v>[MM/DD/YYYY]</v>
      </c>
      <c r="N8" s="20"/>
    </row>
    <row r="9" spans="2:14" x14ac:dyDescent="0.3">
      <c r="N9" s="20"/>
    </row>
    <row r="10" spans="2:14" x14ac:dyDescent="0.3">
      <c r="N10" s="20"/>
    </row>
    <row r="11" spans="2:14" x14ac:dyDescent="0.3">
      <c r="B11" s="10" t="s">
        <v>50</v>
      </c>
      <c r="D11" s="1" t="s">
        <v>145</v>
      </c>
      <c r="F11" s="126" t="s">
        <v>57</v>
      </c>
      <c r="H11" s="1" t="s">
        <v>146</v>
      </c>
      <c r="J11" s="1" t="s">
        <v>147</v>
      </c>
      <c r="L11" s="1" t="s">
        <v>148</v>
      </c>
      <c r="N11" s="20"/>
    </row>
    <row r="12" spans="2:14" x14ac:dyDescent="0.3">
      <c r="B12" s="110" t="s">
        <v>47</v>
      </c>
      <c r="D12" s="110" t="s">
        <v>100</v>
      </c>
      <c r="F12" s="127" t="s">
        <v>58</v>
      </c>
      <c r="H12" s="110" t="s">
        <v>65</v>
      </c>
      <c r="J12" s="113">
        <v>2</v>
      </c>
      <c r="L12" s="110" t="s">
        <v>87</v>
      </c>
      <c r="N12" s="20"/>
    </row>
    <row r="13" spans="2:14" x14ac:dyDescent="0.3">
      <c r="B13" s="112" t="s">
        <v>48</v>
      </c>
      <c r="D13" s="111" t="s">
        <v>63</v>
      </c>
      <c r="F13" s="128" t="s">
        <v>59</v>
      </c>
      <c r="H13" s="111" t="s">
        <v>66</v>
      </c>
      <c r="J13" s="114">
        <v>3</v>
      </c>
      <c r="L13" s="111" t="s">
        <v>88</v>
      </c>
      <c r="N13" s="20"/>
    </row>
    <row r="14" spans="2:14" x14ac:dyDescent="0.3">
      <c r="B14" s="111" t="s">
        <v>49</v>
      </c>
      <c r="F14" s="126"/>
      <c r="J14" s="114">
        <v>4</v>
      </c>
      <c r="N14" s="20"/>
    </row>
    <row r="15" spans="2:14" x14ac:dyDescent="0.3">
      <c r="J15" s="114">
        <v>5</v>
      </c>
      <c r="N15" s="20"/>
    </row>
    <row r="16" spans="2:14" x14ac:dyDescent="0.3">
      <c r="B16" s="10" t="s">
        <v>189</v>
      </c>
      <c r="J16" s="114">
        <v>6</v>
      </c>
      <c r="N16" s="20"/>
    </row>
    <row r="17" spans="1:14" x14ac:dyDescent="0.3">
      <c r="B17" s="110" t="s">
        <v>47</v>
      </c>
      <c r="J17" s="114">
        <v>7</v>
      </c>
      <c r="N17" s="20"/>
    </row>
    <row r="18" spans="1:14" x14ac:dyDescent="0.3">
      <c r="B18" s="112" t="s">
        <v>48</v>
      </c>
      <c r="J18" s="114">
        <v>8</v>
      </c>
      <c r="N18" s="20"/>
    </row>
    <row r="19" spans="1:14" x14ac:dyDescent="0.3">
      <c r="B19" s="112" t="s">
        <v>190</v>
      </c>
      <c r="J19" s="114">
        <v>9</v>
      </c>
      <c r="N19" s="20"/>
    </row>
    <row r="20" spans="1:14" x14ac:dyDescent="0.3">
      <c r="B20" s="111" t="s">
        <v>49</v>
      </c>
      <c r="J20" s="115">
        <v>10</v>
      </c>
      <c r="N20" s="20"/>
    </row>
    <row r="21" spans="1:14" x14ac:dyDescent="0.3">
      <c r="N21" s="20"/>
    </row>
    <row r="22" spans="1:14" x14ac:dyDescent="0.3">
      <c r="A22" s="20"/>
      <c r="B22" s="20"/>
      <c r="C22" s="20"/>
      <c r="D22" s="20"/>
      <c r="E22" s="20"/>
      <c r="F22" s="20"/>
      <c r="G22" s="20"/>
      <c r="H22" s="20"/>
      <c r="I22" s="20"/>
      <c r="J22" s="20"/>
      <c r="K22" s="20"/>
      <c r="L22" s="20"/>
      <c r="M22" s="20"/>
      <c r="N22" s="20"/>
    </row>
  </sheetData>
  <sheetProtection password="CAA8" sheet="1" objects="1" scenarios="1" selectLockedCells="1"/>
  <mergeCells count="1">
    <mergeCell ref="B2:C2"/>
  </mergeCells>
  <hyperlinks>
    <hyperlink ref="E6" location="Instructions!A1" display="Back to Instructions Tab"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697098-0ADE-498B-A00D-8D531EDA4A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04290-48b0-421f-a269-8aa9478176e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96FA108-21F8-4073-B2E1-4D327B1936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FAD687-178C-4496-A47D-951B2D7B8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Instructions</vt:lpstr>
      <vt:lpstr>General Info &amp; Test Results</vt:lpstr>
      <vt:lpstr>Description of Test Units</vt:lpstr>
      <vt:lpstr>Setup &amp; Instrumentation</vt:lpstr>
      <vt:lpstr>Sprayhead Results </vt:lpstr>
      <vt:lpstr>Non-Sprayhead Results</vt:lpstr>
      <vt:lpstr>Photos</vt:lpstr>
      <vt:lpstr>Report Sign-Off Block</vt:lpstr>
      <vt:lpstr>Drop-Downs</vt:lpstr>
      <vt:lpstr>Version Control</vt:lpstr>
      <vt:lpstr>Actuation</vt:lpstr>
      <vt:lpstr>Brand</vt:lpstr>
      <vt:lpstr>Control</vt:lpstr>
      <vt:lpstr>DD_Actuation</vt:lpstr>
      <vt:lpstr>DD_Control</vt:lpstr>
      <vt:lpstr>DD_NumOrifices</vt:lpstr>
      <vt:lpstr>DD_Sprayhead</vt:lpstr>
      <vt:lpstr>FluidMeter</vt:lpstr>
      <vt:lpstr>LavRimSpace</vt:lpstr>
      <vt:lpstr>Mfgr</vt:lpstr>
      <vt:lpstr>MfgrModName</vt:lpstr>
      <vt:lpstr>MfgrModNo</vt:lpstr>
      <vt:lpstr>Min_Cycle</vt:lpstr>
      <vt:lpstr>NonSprayheadUnits</vt:lpstr>
      <vt:lpstr>NumOrifices</vt:lpstr>
      <vt:lpstr>SerNo</vt:lpstr>
      <vt:lpstr>Sprayhead</vt:lpstr>
      <vt:lpstr>SprayheadUnits</vt:lpstr>
      <vt:lpstr>Y_N</vt:lpstr>
      <vt:lpstr>Y_N_other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2013-02-19T16:34:48Z</dcterms:created>
  <dcterms:modified xsi:type="dcterms:W3CDTF">2018-08-24T14:39:42Z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