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PSA 60\2 Projects, Events, and Analysis\Projects 2017\61.02 Economic Development and Jobs (JSC)\Jobs Analysis\USEER Data\Data for Webposting\"/>
    </mc:Choice>
  </mc:AlternateContent>
  <bookViews>
    <workbookView xWindow="0" yWindow="0" windowWidth="11055" windowHeight="9660" tabRatio="940"/>
  </bookViews>
  <sheets>
    <sheet name="Cover Page" sheetId="29" r:id="rId1"/>
    <sheet name="Net Generation 2006-16" sheetId="18" r:id="rId2"/>
    <sheet name="Generation by Industry" sheetId="10" r:id="rId3"/>
    <sheet name="Projected Growth Generation" sheetId="15" r:id="rId4"/>
    <sheet name="Fuels by Industry" sheetId="11" r:id="rId5"/>
    <sheet name="Projected Growth Fuels" sheetId="16" r:id="rId6"/>
    <sheet name="Mining" sheetId="2" r:id="rId7"/>
    <sheet name="Utilities" sheetId="3" r:id="rId8"/>
    <sheet name="Construction" sheetId="4" r:id="rId9"/>
    <sheet name="Manufacturing" sheetId="5" r:id="rId10"/>
    <sheet name="Trade" sheetId="6" r:id="rId11"/>
    <sheet name="Professional &amp; Business Service" sheetId="7" r:id="rId12"/>
    <sheet name="Gen and Fuels by Subtechnology" sheetId="26" r:id="rId13"/>
    <sheet name="Generation by Technology" sheetId="27" r:id="rId14"/>
    <sheet name="Fuels by Technology" sheetId="28" r:id="rId15"/>
    <sheet name="Demographics" sheetId="17" r:id="rId16"/>
    <sheet name="Occupational Dis. Gen." sheetId="19" r:id="rId17"/>
    <sheet name="Occupational Dis. Fuels" sheetId="20" r:id="rId18"/>
    <sheet name="Hiring Diff. Generation" sheetId="12" r:id="rId19"/>
    <sheet name="Hiring Diff. Fuels" sheetId="14" r:id="rId20"/>
    <sheet name="Hiring Diff. by Industry Gen" sheetId="21" r:id="rId21"/>
    <sheet name="Hiring Diff. by Industry Fuels" sheetId="23" r:id="rId22"/>
    <sheet name="Occ. with Hiring Diff. Gen. " sheetId="24" r:id="rId23"/>
    <sheet name="Occ. with Hiring Diff. Fuels" sheetId="25" r:id="rId24"/>
  </sheets>
  <definedNames>
    <definedName name="_ftn1" localSheetId="8">Construction!#REF!</definedName>
    <definedName name="_ftn1" localSheetId="9">Manufacturing!#REF!</definedName>
    <definedName name="_ftn1" localSheetId="6">Mining!#REF!</definedName>
    <definedName name="_ftn1" localSheetId="11">'Professional &amp; Business Service'!#REF!</definedName>
    <definedName name="_ftn1" localSheetId="10">Trade!#REF!</definedName>
    <definedName name="_ftn1" localSheetId="7">Utilities!#REF!</definedName>
    <definedName name="_ftn2" localSheetId="8">Construction!#REF!</definedName>
    <definedName name="_ftn2" localSheetId="9">Manufacturing!#REF!</definedName>
    <definedName name="_ftn2" localSheetId="6">Mining!#REF!</definedName>
    <definedName name="_ftn2" localSheetId="11">'Professional &amp; Business Service'!#REF!</definedName>
    <definedName name="_ftn2" localSheetId="10">Trade!#REF!</definedName>
    <definedName name="_ftn2" localSheetId="7">Utilities!#REF!</definedName>
    <definedName name="_ftn3" localSheetId="8">Construction!#REF!</definedName>
    <definedName name="_ftn3" localSheetId="9">Manufacturing!#REF!</definedName>
    <definedName name="_ftn3" localSheetId="6">Mining!#REF!</definedName>
    <definedName name="_ftn3" localSheetId="11">'Professional &amp; Business Service'!#REF!</definedName>
    <definedName name="_ftn3" localSheetId="10">Trade!#REF!</definedName>
    <definedName name="_ftn3" localSheetId="7">Utilities!#REF!</definedName>
    <definedName name="_ftn4" localSheetId="8">Construction!#REF!</definedName>
    <definedName name="_ftn4" localSheetId="9">Manufacturing!#REF!</definedName>
    <definedName name="_ftn4" localSheetId="6">Mining!#REF!</definedName>
    <definedName name="_ftn4" localSheetId="11">'Professional &amp; Business Service'!#REF!</definedName>
    <definedName name="_ftn4" localSheetId="10">Trade!#REF!</definedName>
    <definedName name="_ftn4" localSheetId="7">Utilities!#REF!</definedName>
    <definedName name="_ftn5" localSheetId="8">Construction!#REF!</definedName>
    <definedName name="_ftn5" localSheetId="9">Manufacturing!#REF!</definedName>
    <definedName name="_ftn5" localSheetId="6">Mining!#REF!</definedName>
    <definedName name="_ftn5" localSheetId="11">'Professional &amp; Business Service'!#REF!</definedName>
    <definedName name="_ftn5" localSheetId="10">Trade!#REF!</definedName>
    <definedName name="_ftn5" localSheetId="7">Utilities!#REF!</definedName>
    <definedName name="_ftn6" localSheetId="8">Construction!#REF!</definedName>
    <definedName name="_ftn6" localSheetId="9">Manufacturing!#REF!</definedName>
    <definedName name="_ftn6" localSheetId="6">Mining!#REF!</definedName>
    <definedName name="_ftn6" localSheetId="11">'Professional &amp; Business Service'!#REF!</definedName>
    <definedName name="_ftn6" localSheetId="10">Trade!#REF!</definedName>
    <definedName name="_ftn6" localSheetId="7">Utilities!#REF!</definedName>
    <definedName name="_ftn7" localSheetId="8">Construction!#REF!</definedName>
    <definedName name="_ftn7" localSheetId="9">Manufacturing!#REF!</definedName>
    <definedName name="_ftn7" localSheetId="6">Mining!#REF!</definedName>
    <definedName name="_ftn7" localSheetId="11">'Professional &amp; Business Service'!#REF!</definedName>
    <definedName name="_ftn7" localSheetId="10">Trade!#REF!</definedName>
    <definedName name="_ftn7" localSheetId="7">Utilities!#REF!</definedName>
    <definedName name="_ftnref1" localSheetId="8">Construction!#REF!</definedName>
    <definedName name="_ftnref1" localSheetId="9">Manufacturing!#REF!</definedName>
    <definedName name="_ftnref1" localSheetId="6">Mining!#REF!</definedName>
    <definedName name="_ftnref1" localSheetId="11">'Professional &amp; Business Service'!#REF!</definedName>
    <definedName name="_ftnref1" localSheetId="10">Trade!#REF!</definedName>
    <definedName name="_ftnref1" localSheetId="7">Utilities!#REF!</definedName>
    <definedName name="_ftnref2" localSheetId="8">Construction!#REF!</definedName>
    <definedName name="_ftnref2" localSheetId="9">Manufacturing!#REF!</definedName>
    <definedName name="_ftnref2" localSheetId="6">Mining!#REF!</definedName>
    <definedName name="_ftnref2" localSheetId="11">'Professional &amp; Business Service'!#REF!</definedName>
    <definedName name="_ftnref2" localSheetId="10">Trade!#REF!</definedName>
    <definedName name="_ftnref2" localSheetId="7">Utilities!#REF!</definedName>
    <definedName name="_ftnref3" localSheetId="8">Construction!#REF!</definedName>
    <definedName name="_ftnref3" localSheetId="9">Manufacturing!#REF!</definedName>
    <definedName name="_ftnref3" localSheetId="6">Mining!#REF!</definedName>
    <definedName name="_ftnref3" localSheetId="11">'Professional &amp; Business Service'!#REF!</definedName>
    <definedName name="_ftnref3" localSheetId="10">Trade!#REF!</definedName>
    <definedName name="_ftnref3" localSheetId="7">Utilities!#REF!</definedName>
    <definedName name="_ftnref4" localSheetId="8">Construction!#REF!</definedName>
    <definedName name="_ftnref4" localSheetId="9">Manufacturing!#REF!</definedName>
    <definedName name="_ftnref4" localSheetId="6">Mining!#REF!</definedName>
    <definedName name="_ftnref4" localSheetId="11">'Professional &amp; Business Service'!#REF!</definedName>
    <definedName name="_ftnref4" localSheetId="10">Trade!#REF!</definedName>
    <definedName name="_ftnref4" localSheetId="7">Utilities!#REF!</definedName>
    <definedName name="_ftnref5" localSheetId="8">Construction!#REF!</definedName>
    <definedName name="_ftnref5" localSheetId="9">Manufacturing!#REF!</definedName>
    <definedName name="_ftnref5" localSheetId="6">Mining!#REF!</definedName>
    <definedName name="_ftnref5" localSheetId="11">'Professional &amp; Business Service'!#REF!</definedName>
    <definedName name="_ftnref5" localSheetId="10">Trade!#REF!</definedName>
    <definedName name="_ftnref5" localSheetId="7">Utilities!#REF!</definedName>
    <definedName name="_ftnref6" localSheetId="8">Construction!#REF!</definedName>
    <definedName name="_ftnref6" localSheetId="9">Manufacturing!#REF!</definedName>
    <definedName name="_ftnref6" localSheetId="6">Mining!#REF!</definedName>
    <definedName name="_ftnref6" localSheetId="11">'Professional &amp; Business Service'!#REF!</definedName>
    <definedName name="_ftnref6" localSheetId="10">Trade!#REF!</definedName>
    <definedName name="_ftnref6" localSheetId="7">Utilities!#REF!</definedName>
    <definedName name="_ftnref7" localSheetId="8">Construction!#REF!</definedName>
    <definedName name="_ftnref7" localSheetId="9">Manufacturing!#REF!</definedName>
    <definedName name="_ftnref7" localSheetId="6">Mining!#REF!</definedName>
    <definedName name="_ftnref7" localSheetId="11">'Professional &amp; Business Service'!#REF!</definedName>
    <definedName name="_ftnref7" localSheetId="10">Trade!#REF!</definedName>
    <definedName name="_ftnref7" localSheetId="7">Utilities!#REF!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6" l="1"/>
  <c r="B22" i="26"/>
  <c r="D22" i="26"/>
  <c r="B16" i="28" l="1"/>
  <c r="B8" i="5" l="1"/>
  <c r="B8" i="10"/>
</calcChain>
</file>

<file path=xl/sharedStrings.xml><?xml version="1.0" encoding="utf-8"?>
<sst xmlns="http://schemas.openxmlformats.org/spreadsheetml/2006/main" count="353" uniqueCount="141">
  <si>
    <t>Agriculture and Forestry</t>
  </si>
  <si>
    <t>Total Mining and Extraction industry employment</t>
  </si>
  <si>
    <t>Mining and Extraction</t>
  </si>
  <si>
    <t>Total Utilities industry employment</t>
  </si>
  <si>
    <t>Utilities</t>
  </si>
  <si>
    <t>Construction Sub-Sectors with Energy-related employment</t>
  </si>
  <si>
    <t>Total Construction industry employment</t>
  </si>
  <si>
    <t>Construction</t>
  </si>
  <si>
    <t>Manufacturing Sub-Sectors with Energy-related employment</t>
  </si>
  <si>
    <t>Total Manufacturing industry employment</t>
  </si>
  <si>
    <t>Manufacturing</t>
  </si>
  <si>
    <t>Professional and Business Services Trade Sub-Sectors with Energy-related employment</t>
  </si>
  <si>
    <t>Total Professional and Business Services industry employment</t>
  </si>
  <si>
    <t>Wholesale Trade, Distribution, and Transport</t>
  </si>
  <si>
    <t>Professional and Business Services</t>
  </si>
  <si>
    <t>Other</t>
  </si>
  <si>
    <t>Electric Power Generation Employment by Industry</t>
  </si>
  <si>
    <t>Fuels Employment by Industry</t>
  </si>
  <si>
    <t>Fuels</t>
  </si>
  <si>
    <t>Generation</t>
  </si>
  <si>
    <t>Fuels employment in Mining and Extraction</t>
  </si>
  <si>
    <t>Mining and Extraction Sub-sectors with Energy-related Employment</t>
  </si>
  <si>
    <t>Generation employment in Utilities</t>
  </si>
  <si>
    <t>Generation or Fuels employment in Construction</t>
  </si>
  <si>
    <t>Generation or Fuels employment in Manufacturing</t>
  </si>
  <si>
    <t>Generation or Fuels employment in Professional and Business Services</t>
  </si>
  <si>
    <t>Very difficult</t>
  </si>
  <si>
    <t>Somewhat difficult</t>
  </si>
  <si>
    <t>Not at all difficult</t>
  </si>
  <si>
    <t>Male</t>
  </si>
  <si>
    <t>Female</t>
  </si>
  <si>
    <t>Hispanic or Latino</t>
  </si>
  <si>
    <t>Not Hispanic or 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</si>
  <si>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</si>
  <si>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</si>
  <si>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</si>
  <si>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</si>
  <si>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</si>
  <si>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</si>
  <si>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Veterans</t>
  </si>
  <si>
    <t>55 and over</t>
  </si>
  <si>
    <t>Union</t>
  </si>
  <si>
    <t xml:space="preserve"> Gen </t>
  </si>
  <si>
    <t xml:space="preserve"> Fuels </t>
  </si>
  <si>
    <t>Total Wholesale Trade, Distribution, and Transport industry employment</t>
  </si>
  <si>
    <t>Wholesale Trade, Distribution, and Transport Sub-Sectors with Energy-related employment</t>
  </si>
  <si>
    <t>Generation or Fuels employment in Wholesale Trade, Distribution, and Transport</t>
  </si>
  <si>
    <t>Chapter:  Electric Power Generation and Fuels</t>
  </si>
  <si>
    <t>Subsection:  Summary</t>
  </si>
  <si>
    <t>Figure: 1. Change in Net Generation by Energy Source (Thousand MWh), 2006-Sept 2016 YTD</t>
  </si>
  <si>
    <t>Coal</t>
  </si>
  <si>
    <t>Petroleum Liquids</t>
  </si>
  <si>
    <t>Petroleum Coke</t>
  </si>
  <si>
    <t>Natural Gas</t>
  </si>
  <si>
    <t>Other Gas</t>
  </si>
  <si>
    <t>Nuclear</t>
  </si>
  <si>
    <t>Hydroelectric Conventional</t>
  </si>
  <si>
    <t>Solar</t>
  </si>
  <si>
    <t>Wind</t>
  </si>
  <si>
    <t>Other Renewable Sources</t>
  </si>
  <si>
    <t>Sept 2016 YTD</t>
  </si>
  <si>
    <t>**wind disaggregated from</t>
  </si>
  <si>
    <t>http://www.eia.gov/electricity/monthly/epm_table_grapher.cfm?t=epmt_1_01_a</t>
  </si>
  <si>
    <t>Figure: 2. Generation Employment by Industry, Q1 2016</t>
  </si>
  <si>
    <t>Figure: 4. Fuels Employment by Industry, Q1 2016</t>
  </si>
  <si>
    <t>Figure: 5. Expected Employment Growth by Industry (Q4-2016 - Q4 2017)</t>
  </si>
  <si>
    <t>Figure: 3. Expected Employment Growth by Industry (Q4-2016 - Q4 2017)</t>
  </si>
  <si>
    <t>Figure: 6. Mining and Extraction Employment, Q1 2016</t>
  </si>
  <si>
    <t>Subsection:  Electric Power Generation and Fuels Employment by Industry</t>
  </si>
  <si>
    <t>Figure: 7. Utilities Employment, Q1 2016</t>
  </si>
  <si>
    <t>Figure: 8. Construction Employment, Q1 2016</t>
  </si>
  <si>
    <t>Figure: 9. Manufacturing Employment, Q1 2016</t>
  </si>
  <si>
    <t>Figure: 10. Wholesale Trade, Distribution, and Transport Employment, Q1 2016</t>
  </si>
  <si>
    <t>Figure: 11. Professional and Business Services Employment, Q1 2016</t>
  </si>
  <si>
    <t xml:space="preserve">National Workforce Averages </t>
  </si>
  <si>
    <t>&gt;1%</t>
  </si>
  <si>
    <t>Table: 2. Demographics - Electric Power Generation and Fuels Employment</t>
  </si>
  <si>
    <t xml:space="preserve">Subsection: Generation and Fuels - Workforce Characteristics </t>
  </si>
  <si>
    <t>Occupational Distribution</t>
  </si>
  <si>
    <t>Production/Manufacturing Position</t>
  </si>
  <si>
    <t>Installation or repair position</t>
  </si>
  <si>
    <t>Administrative position</t>
  </si>
  <si>
    <t>Management/Professional position</t>
  </si>
  <si>
    <t>Sales position</t>
  </si>
  <si>
    <t xml:space="preserve">Other positions </t>
  </si>
  <si>
    <t>Figure: 14. Occupational Distribution - Electric Power Generation, Q4 2016</t>
  </si>
  <si>
    <t>Figure: 15. Occupational Distribution - Fuels, Q4 2016</t>
  </si>
  <si>
    <t>-</t>
  </si>
  <si>
    <t>Competition/ small applicant pool</t>
  </si>
  <si>
    <t>Lack of experience, training, or technical skills</t>
  </si>
  <si>
    <t>Lack of non-technical skills - work ethic, critical thinking, etc.</t>
  </si>
  <si>
    <t>Insufficient qualifications, certifications, education</t>
  </si>
  <si>
    <t>Installation workers</t>
  </si>
  <si>
    <t xml:space="preserve">Managers, directors, or supervisors </t>
  </si>
  <si>
    <t>Sales, marketing, or customer service representatives</t>
  </si>
  <si>
    <t>Technician or technical support</t>
  </si>
  <si>
    <t>Manufacturing or production positions</t>
  </si>
  <si>
    <t>Engineers</t>
  </si>
  <si>
    <t>Figure: 16. Hiring Difficulty by Industry - Electric Power Generation, Q4 2016</t>
  </si>
  <si>
    <t>Table: 3. Reasons for Hiring Difficulty by Industry - Electric Power Generation, Q4 2016</t>
  </si>
  <si>
    <t xml:space="preserve">Construction </t>
  </si>
  <si>
    <t>Location</t>
  </si>
  <si>
    <t>Table: 4. Reasons for Hiring Difficulty by Industry - Fuels, Q4 2016</t>
  </si>
  <si>
    <t>Table: 5. Reported Occupations with Hiring Difficulty by Industry - Electric Power Generation, Q4 2015</t>
  </si>
  <si>
    <t>Table: 6. Reported Occupations with Hiring Difficulty by Industry - Fuels, Q4 2016</t>
  </si>
  <si>
    <t xml:space="preserve">Electricians/ construction workers </t>
  </si>
  <si>
    <t>Administrative support</t>
  </si>
  <si>
    <t>Subsection:  Electric Power Generation and Fuels Employment by Technology</t>
  </si>
  <si>
    <t>Table: 1. Generation and Fuels Employment by Sub-Technology</t>
  </si>
  <si>
    <t>Electric Power Generation</t>
  </si>
  <si>
    <t>Total</t>
  </si>
  <si>
    <t>Geothermal</t>
  </si>
  <si>
    <t>Bioenergy/CHP</t>
  </si>
  <si>
    <t>Corn Ethanol</t>
  </si>
  <si>
    <t>Other Ethanol/Non-Woody Biomass, incl. Biodiesel</t>
  </si>
  <si>
    <t>Woody Biomass Fuel for Energy and Cellulosic Biofuels</t>
  </si>
  <si>
    <t>Other Biofuels</t>
  </si>
  <si>
    <t>Low Impact Hydroelectric Generation</t>
  </si>
  <si>
    <t>Traditional Hydropower</t>
  </si>
  <si>
    <t xml:space="preserve">Nuclear </t>
  </si>
  <si>
    <t>Oil/Petroleum</t>
  </si>
  <si>
    <t>Advanced Gas</t>
  </si>
  <si>
    <t>Other Generation/Other Fuels</t>
  </si>
  <si>
    <t>Subtechnology</t>
  </si>
  <si>
    <t>2016 Employment</t>
  </si>
  <si>
    <t>Low Impact Hydro</t>
  </si>
  <si>
    <t>Traditional Hydro*</t>
  </si>
  <si>
    <t>Nuclear*</t>
  </si>
  <si>
    <t xml:space="preserve">Fossil </t>
  </si>
  <si>
    <t>Figure: 12. Electric Power Generation Employment by Technology, Q2 2015 - Q1 2016</t>
  </si>
  <si>
    <t>*Note: Hydro and Nuclear increases due to resolving suppression errors in 2015.</t>
  </si>
  <si>
    <t>Petroleum</t>
  </si>
  <si>
    <t>Other Fossil Fuel</t>
  </si>
  <si>
    <t>Other Ethanol/Non-Woody Biomass, incl Biodiesel</t>
  </si>
  <si>
    <t>Woody Biomass/Cellulosic Biofuel</t>
  </si>
  <si>
    <t>Nuclear Fuel</t>
  </si>
  <si>
    <t>Figure: 13. Fuels Employment by Technology, Q1 2016</t>
  </si>
  <si>
    <t>Figure: 17. Hiring Difficulty by Industry - Fuels, Q4 2016</t>
  </si>
  <si>
    <t>Totals</t>
  </si>
  <si>
    <t>* The USEER methodology includes “[e]mployees of a qualifying firm that spend some portion of their time supporting the qualifying energy, energy-efficiency, or motor vehicle portion of the business.” This includes employees that spent less than 50% of their time on the relevant portion of the business. For example, in 2016, the solar industry employed 373,807 workers that spent any of their time on solar-related work, compared to 260,077 workers that spend more than 50% of their time on solar-related work.</t>
  </si>
  <si>
    <t>USEER Chapter: Electric Power Generation and Fuels*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</si>
</sst>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" applyNumberFormat="0" applyAlignment="0" applyProtection="0"/>
    <xf numFmtId="0" fontId="11" fillId="2" borderId="5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0" applyAlignment="1"/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0" applyFont="1"/>
    <xf numFmtId="0" fontId="16" fillId="0" borderId="0" xfId="0" applyFont="1"/>
    <xf numFmtId="17" fontId="0" fillId="0" borderId="0" xfId="0" applyNumberFormat="1"/>
    <xf numFmtId="0" fontId="0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wrapText="1" readingOrder="1"/>
    </xf>
    <xf numFmtId="3" fontId="19" fillId="0" borderId="0" xfId="0" applyNumberFormat="1" applyFont="1" applyFill="1" applyBorder="1" applyAlignment="1">
      <alignment horizontal="right" wrapText="1" readingOrder="1"/>
    </xf>
    <xf numFmtId="9" fontId="19" fillId="0" borderId="0" xfId="0" applyNumberFormat="1" applyFont="1" applyFill="1" applyBorder="1" applyAlignment="1">
      <alignment horizontal="right" wrapText="1" readingOrder="1"/>
    </xf>
    <xf numFmtId="0" fontId="16" fillId="0" borderId="0" xfId="0" applyFont="1" applyAlignment="1">
      <alignment horizontal="center" vertical="center" wrapText="1"/>
    </xf>
    <xf numFmtId="165" fontId="0" fillId="0" borderId="0" xfId="0" applyNumberFormat="1"/>
    <xf numFmtId="9" fontId="22" fillId="0" borderId="0" xfId="0" applyNumberFormat="1" applyFont="1" applyFill="1" applyBorder="1" applyAlignment="1">
      <alignment horizontal="center" wrapText="1" readingOrder="1"/>
    </xf>
    <xf numFmtId="0" fontId="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wrapText="1" indent="2"/>
    </xf>
    <xf numFmtId="0" fontId="23" fillId="0" borderId="0" xfId="45"/>
    <xf numFmtId="0" fontId="24" fillId="0" borderId="0" xfId="45" applyFont="1" applyFill="1" applyAlignment="1">
      <alignment horizontal="left"/>
    </xf>
    <xf numFmtId="164" fontId="24" fillId="0" borderId="0" xfId="46" applyNumberFormat="1" applyFont="1" applyFill="1"/>
    <xf numFmtId="165" fontId="0" fillId="0" borderId="0" xfId="47" applyNumberFormat="1" applyFont="1"/>
    <xf numFmtId="164" fontId="24" fillId="0" borderId="0" xfId="45" applyNumberFormat="1" applyFont="1" applyFill="1"/>
    <xf numFmtId="164" fontId="0" fillId="0" borderId="0" xfId="46" applyNumberFormat="1" applyFont="1"/>
    <xf numFmtId="9" fontId="0" fillId="0" borderId="0" xfId="47" applyFont="1"/>
    <xf numFmtId="0" fontId="25" fillId="0" borderId="0" xfId="45" applyFont="1" applyFill="1"/>
    <xf numFmtId="0" fontId="24" fillId="0" borderId="0" xfId="45" applyFont="1" applyFill="1"/>
    <xf numFmtId="3" fontId="23" fillId="0" borderId="0" xfId="45" applyNumberFormat="1"/>
    <xf numFmtId="3" fontId="16" fillId="0" borderId="0" xfId="0" applyNumberFormat="1" applyFont="1"/>
    <xf numFmtId="0" fontId="21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wrapTex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3" builtinId="22" customBuiltin="1"/>
    <cellStyle name="Check Cell" xfId="15" builtinId="23" customBuiltin="1"/>
    <cellStyle name="Comma" xfId="1" builtinId="3"/>
    <cellStyle name="Comma 2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4" builtinId="24" customBuiltin="1"/>
    <cellStyle name="Neutral" xfId="11" builtinId="28" customBuiltin="1"/>
    <cellStyle name="Normal" xfId="0" builtinId="0"/>
    <cellStyle name="Normal 2" xfId="44"/>
    <cellStyle name="Normal 2 2" xfId="45"/>
    <cellStyle name="Note" xfId="17" builtinId="10" customBuiltin="1"/>
    <cellStyle name="Output" xfId="13" builtinId="21" customBuiltin="1"/>
    <cellStyle name="Percent" xfId="2" builtinId="5"/>
    <cellStyle name="Percent 2" xfId="47"/>
    <cellStyle name="Title" xfId="4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'Net Generation 2006-16'!$A$6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2006-16'!$B$6:$K$6</c:f>
              <c:numCache>
                <c:formatCode>_(* #,##0_);_(* \(#,##0\);_(* "-"??_);_(@_)</c:formatCode>
                <c:ptCount val="10"/>
                <c:pt idx="0">
                  <c:v>1990511</c:v>
                </c:pt>
                <c:pt idx="1">
                  <c:v>44460</c:v>
                </c:pt>
                <c:pt idx="2">
                  <c:v>19706</c:v>
                </c:pt>
                <c:pt idx="3">
                  <c:v>816441</c:v>
                </c:pt>
                <c:pt idx="4">
                  <c:v>14177</c:v>
                </c:pt>
                <c:pt idx="5">
                  <c:v>787219</c:v>
                </c:pt>
                <c:pt idx="6">
                  <c:v>289246</c:v>
                </c:pt>
                <c:pt idx="7">
                  <c:v>508</c:v>
                </c:pt>
                <c:pt idx="8">
                  <c:v>26589</c:v>
                </c:pt>
                <c:pt idx="9">
                  <c:v>69429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F3-447A-A12E-DADE88E58BF0}"/>
            </c:ext>
          </c:extLst>
        </c:ser>
        <c:ser>
          <c:idx val="1"/>
          <c:order val="1"/>
          <c:tx>
            <c:strRef>
              <c:f>'Net Generation 2006-16'!$A$7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2006-16'!$B$7:$K$7</c:f>
              <c:numCache>
                <c:formatCode>_(* #,##0_);_(* \(#,##0\);_(* "-"??_);_(@_)</c:formatCode>
                <c:ptCount val="10"/>
                <c:pt idx="0">
                  <c:v>2016456</c:v>
                </c:pt>
                <c:pt idx="1">
                  <c:v>49505</c:v>
                </c:pt>
                <c:pt idx="2">
                  <c:v>16234</c:v>
                </c:pt>
                <c:pt idx="3">
                  <c:v>896590</c:v>
                </c:pt>
                <c:pt idx="4">
                  <c:v>13453</c:v>
                </c:pt>
                <c:pt idx="5">
                  <c:v>806425</c:v>
                </c:pt>
                <c:pt idx="6">
                  <c:v>247510</c:v>
                </c:pt>
                <c:pt idx="7">
                  <c:v>612</c:v>
                </c:pt>
                <c:pt idx="8">
                  <c:v>34450</c:v>
                </c:pt>
                <c:pt idx="9">
                  <c:v>70176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F3-447A-A12E-DADE88E58BF0}"/>
            </c:ext>
          </c:extLst>
        </c:ser>
        <c:ser>
          <c:idx val="2"/>
          <c:order val="2"/>
          <c:tx>
            <c:strRef>
              <c:f>'Net Generation 2006-16'!$A$8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2006-16'!$B$8:$K$8</c:f>
              <c:numCache>
                <c:formatCode>_(* #,##0_);_(* \(#,##0\);_(* "-"??_);_(@_)</c:formatCode>
                <c:ptCount val="10"/>
                <c:pt idx="0">
                  <c:v>1985801</c:v>
                </c:pt>
                <c:pt idx="1">
                  <c:v>31917</c:v>
                </c:pt>
                <c:pt idx="2">
                  <c:v>14325</c:v>
                </c:pt>
                <c:pt idx="3">
                  <c:v>882981</c:v>
                </c:pt>
                <c:pt idx="4">
                  <c:v>11707</c:v>
                </c:pt>
                <c:pt idx="5">
                  <c:v>806208</c:v>
                </c:pt>
                <c:pt idx="6">
                  <c:v>254831</c:v>
                </c:pt>
                <c:pt idx="7">
                  <c:v>864</c:v>
                </c:pt>
                <c:pt idx="8">
                  <c:v>55363</c:v>
                </c:pt>
                <c:pt idx="9">
                  <c:v>69874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F3-447A-A12E-DADE88E58BF0}"/>
            </c:ext>
          </c:extLst>
        </c:ser>
        <c:ser>
          <c:idx val="3"/>
          <c:order val="3"/>
          <c:tx>
            <c:strRef>
              <c:f>'Net Generation 2006-16'!$A$9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2006-16'!$B$9:$K$9</c:f>
              <c:numCache>
                <c:formatCode>_(* #,##0_);_(* \(#,##0\);_(* "-"??_);_(@_)</c:formatCode>
                <c:ptCount val="10"/>
                <c:pt idx="0">
                  <c:v>1755904</c:v>
                </c:pt>
                <c:pt idx="1">
                  <c:v>25972</c:v>
                </c:pt>
                <c:pt idx="2">
                  <c:v>12964</c:v>
                </c:pt>
                <c:pt idx="3">
                  <c:v>920979</c:v>
                </c:pt>
                <c:pt idx="4">
                  <c:v>10632</c:v>
                </c:pt>
                <c:pt idx="5">
                  <c:v>798855</c:v>
                </c:pt>
                <c:pt idx="6">
                  <c:v>273445</c:v>
                </c:pt>
                <c:pt idx="7">
                  <c:v>891</c:v>
                </c:pt>
                <c:pt idx="8">
                  <c:v>73886</c:v>
                </c:pt>
                <c:pt idx="9">
                  <c:v>69502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F3-447A-A12E-DADE88E58BF0}"/>
            </c:ext>
          </c:extLst>
        </c:ser>
        <c:ser>
          <c:idx val="4"/>
          <c:order val="4"/>
          <c:tx>
            <c:strRef>
              <c:f>'Net Generation 2006-16'!$A$10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2006-16'!$B$10:$K$10</c:f>
              <c:numCache>
                <c:formatCode>_(* #,##0_);_(* \(#,##0\);_(* "-"??_);_(@_)</c:formatCode>
                <c:ptCount val="10"/>
                <c:pt idx="0">
                  <c:v>1847290</c:v>
                </c:pt>
                <c:pt idx="1">
                  <c:v>23337</c:v>
                </c:pt>
                <c:pt idx="2">
                  <c:v>13724</c:v>
                </c:pt>
                <c:pt idx="3">
                  <c:v>987697</c:v>
                </c:pt>
                <c:pt idx="4">
                  <c:v>11313</c:v>
                </c:pt>
                <c:pt idx="5">
                  <c:v>806968</c:v>
                </c:pt>
                <c:pt idx="6">
                  <c:v>260203</c:v>
                </c:pt>
                <c:pt idx="7">
                  <c:v>1212</c:v>
                </c:pt>
                <c:pt idx="8">
                  <c:v>94652</c:v>
                </c:pt>
                <c:pt idx="9">
                  <c:v>71309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F3-447A-A12E-DADE88E58BF0}"/>
            </c:ext>
          </c:extLst>
        </c:ser>
        <c:ser>
          <c:idx val="5"/>
          <c:order val="5"/>
          <c:tx>
            <c:strRef>
              <c:f>'Net Generation 2006-16'!$A$11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2006-16'!$B$11:$K$11</c:f>
              <c:numCache>
                <c:formatCode>_(* #,##0_);_(* \(#,##0\);_(* "-"??_);_(@_)</c:formatCode>
                <c:ptCount val="10"/>
                <c:pt idx="0">
                  <c:v>1733430</c:v>
                </c:pt>
                <c:pt idx="1">
                  <c:v>16086</c:v>
                </c:pt>
                <c:pt idx="2">
                  <c:v>14096</c:v>
                </c:pt>
                <c:pt idx="3">
                  <c:v>1013689</c:v>
                </c:pt>
                <c:pt idx="4">
                  <c:v>11566</c:v>
                </c:pt>
                <c:pt idx="5">
                  <c:v>790204</c:v>
                </c:pt>
                <c:pt idx="6">
                  <c:v>319355</c:v>
                </c:pt>
                <c:pt idx="7">
                  <c:v>1818</c:v>
                </c:pt>
                <c:pt idx="8">
                  <c:v>120177</c:v>
                </c:pt>
                <c:pt idx="9">
                  <c:v>71986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F3-447A-A12E-DADE88E58BF0}"/>
            </c:ext>
          </c:extLst>
        </c:ser>
        <c:ser>
          <c:idx val="6"/>
          <c:order val="6"/>
          <c:tx>
            <c:strRef>
              <c:f>'Net Generation 2006-16'!$A$12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2006-16'!$B$12:$K$12</c:f>
              <c:numCache>
                <c:formatCode>_(* #,##0_);_(* \(#,##0\);_(* "-"??_);_(@_)</c:formatCode>
                <c:ptCount val="10"/>
                <c:pt idx="0">
                  <c:v>1514043</c:v>
                </c:pt>
                <c:pt idx="1">
                  <c:v>13403</c:v>
                </c:pt>
                <c:pt idx="2">
                  <c:v>9787</c:v>
                </c:pt>
                <c:pt idx="3">
                  <c:v>1225894</c:v>
                </c:pt>
                <c:pt idx="4">
                  <c:v>11898</c:v>
                </c:pt>
                <c:pt idx="5">
                  <c:v>769331</c:v>
                </c:pt>
                <c:pt idx="6">
                  <c:v>276240</c:v>
                </c:pt>
                <c:pt idx="7">
                  <c:v>4327</c:v>
                </c:pt>
                <c:pt idx="8">
                  <c:v>140822</c:v>
                </c:pt>
                <c:pt idx="9">
                  <c:v>73184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F3-447A-A12E-DADE88E58BF0}"/>
            </c:ext>
          </c:extLst>
        </c:ser>
        <c:ser>
          <c:idx val="7"/>
          <c:order val="7"/>
          <c:tx>
            <c:strRef>
              <c:f>'Net Generation 2006-16'!$A$13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2006-16'!$B$13:$K$13</c:f>
              <c:numCache>
                <c:formatCode>_(* #,##0_);_(* \(#,##0\);_(* "-"??_);_(@_)</c:formatCode>
                <c:ptCount val="10"/>
                <c:pt idx="0">
                  <c:v>1581115</c:v>
                </c:pt>
                <c:pt idx="1">
                  <c:v>13820</c:v>
                </c:pt>
                <c:pt idx="2">
                  <c:v>13344</c:v>
                </c:pt>
                <c:pt idx="3">
                  <c:v>1124836</c:v>
                </c:pt>
                <c:pt idx="4">
                  <c:v>12853</c:v>
                </c:pt>
                <c:pt idx="5">
                  <c:v>789016</c:v>
                </c:pt>
                <c:pt idx="6">
                  <c:v>268565</c:v>
                </c:pt>
                <c:pt idx="7">
                  <c:v>9036</c:v>
                </c:pt>
                <c:pt idx="8">
                  <c:v>167840</c:v>
                </c:pt>
                <c:pt idx="9">
                  <c:v>76632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2F3-447A-A12E-DADE88E58BF0}"/>
            </c:ext>
          </c:extLst>
        </c:ser>
        <c:ser>
          <c:idx val="8"/>
          <c:order val="8"/>
          <c:tx>
            <c:strRef>
              <c:f>'Net Generation 2006-16'!$A$14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2006-16'!$B$14:$K$14</c:f>
              <c:numCache>
                <c:formatCode>_(* #,##0_);_(* \(#,##0\);_(* "-"??_);_(@_)</c:formatCode>
                <c:ptCount val="10"/>
                <c:pt idx="0">
                  <c:v>1581710</c:v>
                </c:pt>
                <c:pt idx="1">
                  <c:v>18276</c:v>
                </c:pt>
                <c:pt idx="2">
                  <c:v>11955</c:v>
                </c:pt>
                <c:pt idx="3">
                  <c:v>1126609</c:v>
                </c:pt>
                <c:pt idx="4">
                  <c:v>12022</c:v>
                </c:pt>
                <c:pt idx="5">
                  <c:v>797166</c:v>
                </c:pt>
                <c:pt idx="6">
                  <c:v>259367</c:v>
                </c:pt>
                <c:pt idx="7">
                  <c:v>17691</c:v>
                </c:pt>
                <c:pt idx="8">
                  <c:v>181655</c:v>
                </c:pt>
                <c:pt idx="9">
                  <c:v>79867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F3-447A-A12E-DADE88E58BF0}"/>
            </c:ext>
          </c:extLst>
        </c:ser>
        <c:ser>
          <c:idx val="9"/>
          <c:order val="9"/>
          <c:tx>
            <c:strRef>
              <c:f>'Net Generation 2006-16'!$A$15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2006-16'!$B$15:$K$15</c:f>
              <c:numCache>
                <c:formatCode>_(* #,##0_);_(* \(#,##0\);_(* "-"??_);_(@_)</c:formatCode>
                <c:ptCount val="10"/>
                <c:pt idx="0">
                  <c:v>1352398</c:v>
                </c:pt>
                <c:pt idx="1">
                  <c:v>17372</c:v>
                </c:pt>
                <c:pt idx="2">
                  <c:v>10877</c:v>
                </c:pt>
                <c:pt idx="3">
                  <c:v>1333482</c:v>
                </c:pt>
                <c:pt idx="4">
                  <c:v>13117</c:v>
                </c:pt>
                <c:pt idx="5">
                  <c:v>797178</c:v>
                </c:pt>
                <c:pt idx="6">
                  <c:v>249080</c:v>
                </c:pt>
                <c:pt idx="7">
                  <c:v>24893</c:v>
                </c:pt>
                <c:pt idx="8">
                  <c:v>190719</c:v>
                </c:pt>
                <c:pt idx="9">
                  <c:v>79549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2F3-447A-A12E-DADE88E58BF0}"/>
            </c:ext>
          </c:extLst>
        </c:ser>
        <c:ser>
          <c:idx val="10"/>
          <c:order val="10"/>
          <c:tx>
            <c:strRef>
              <c:f>'Net Generation 2006-16'!$A$16</c:f>
              <c:strCache>
                <c:ptCount val="1"/>
                <c:pt idx="0">
                  <c:v>Sept 2016 YTD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Generation 2006-16'!$B$5:$K$5</c:f>
              <c:strCache>
                <c:ptCount val="10"/>
                <c:pt idx="0">
                  <c:v>Coal</c:v>
                </c:pt>
                <c:pt idx="1">
                  <c:v>Petroleum Liquids</c:v>
                </c:pt>
                <c:pt idx="2">
                  <c:v>Petroleum Coke</c:v>
                </c:pt>
                <c:pt idx="3">
                  <c:v>Natural Gas</c:v>
                </c:pt>
                <c:pt idx="4">
                  <c:v>Other Gas</c:v>
                </c:pt>
                <c:pt idx="5">
                  <c:v>Nuclear</c:v>
                </c:pt>
                <c:pt idx="6">
                  <c:v>Hydroelectric Conventional</c:v>
                </c:pt>
                <c:pt idx="7">
                  <c:v>Solar</c:v>
                </c:pt>
                <c:pt idx="8">
                  <c:v>Wind</c:v>
                </c:pt>
                <c:pt idx="9">
                  <c:v>Other Renewable Sources</c:v>
                </c:pt>
              </c:strCache>
            </c:strRef>
          </c:cat>
          <c:val>
            <c:numRef>
              <c:f>'Net Generation 2006-16'!$B$16:$K$16</c:f>
              <c:numCache>
                <c:formatCode>_(* #,##0_);_(* \(#,##0\);_(* "-"??_);_(@_)</c:formatCode>
                <c:ptCount val="10"/>
                <c:pt idx="0">
                  <c:v>934772</c:v>
                </c:pt>
                <c:pt idx="1">
                  <c:v>9529</c:v>
                </c:pt>
                <c:pt idx="2">
                  <c:v>8974</c:v>
                </c:pt>
                <c:pt idx="3">
                  <c:v>1087236</c:v>
                </c:pt>
                <c:pt idx="4">
                  <c:v>10095</c:v>
                </c:pt>
                <c:pt idx="5">
                  <c:v>607720</c:v>
                </c:pt>
                <c:pt idx="6">
                  <c:v>207157</c:v>
                </c:pt>
                <c:pt idx="7">
                  <c:v>28058</c:v>
                </c:pt>
                <c:pt idx="8">
                  <c:v>163743</c:v>
                </c:pt>
                <c:pt idx="9">
                  <c:v>59890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2F3-447A-A12E-DADE88E5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1191816"/>
        <c:axId val="31192208"/>
      </c:barChart>
      <c:catAx>
        <c:axId val="3119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2208"/>
        <c:crosses val="autoZero"/>
        <c:auto val="1"/>
        <c:lblAlgn val="ctr"/>
        <c:lblOffset val="100"/>
        <c:noMultiLvlLbl val="0"/>
      </c:catAx>
      <c:valAx>
        <c:axId val="3119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Trade!$A$6</c:f>
              <c:strCache>
                <c:ptCount val="1"/>
                <c:pt idx="0">
                  <c:v>Total Wholesale Trade, Distribution, and Transport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Trade!$B$6:$C$6</c:f>
              <c:numCache>
                <c:formatCode>_(* #,##0_);_(* \(#,##0\);_(* "-"??_);_(@_)</c:formatCode>
                <c:ptCount val="2"/>
                <c:pt idx="0">
                  <c:v>8075494.1840724833</c:v>
                </c:pt>
                <c:pt idx="1">
                  <c:v>8075494.1840724833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A-4DAE-9421-014576EE5F9D}"/>
            </c:ext>
          </c:extLst>
        </c:ser>
        <c:ser>
          <c:idx val="1"/>
          <c:order val="1"/>
          <c:tx>
            <c:strRef>
              <c:f>Trade!$A$7</c:f>
              <c:strCache>
                <c:ptCount val="1"/>
                <c:pt idx="0">
                  <c:v>Wholesale Trade, Distribution, and Transport Sub-Sectors with Energy-related employment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8AA-4DAE-9421-014576EE5F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F3-4AFA-99AF-FDF384447429}"/>
              </c:ext>
            </c:extLst>
          </c:dPt>
          <c:dLbls>
            <c:dLbl>
              <c:idx val="0"/>
              <c:layout>
                <c:manualLayout>
                  <c:x val="-3.0174895096760717E-3"/>
                  <c:y val="0.103832766627713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AA-4DAE-9421-014576EE5F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374517882149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F3-4AFA-99AF-FDF3844474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Trade!$B$7:$C$7</c:f>
              <c:numCache>
                <c:formatCode>_(* #,##0_);_(* \(#,##0\);_(* "-"??_);_(@_)</c:formatCode>
                <c:ptCount val="2"/>
                <c:pt idx="0">
                  <c:v>2639852.1840724829</c:v>
                </c:pt>
                <c:pt idx="1">
                  <c:v>2639852.1840724829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AA-4DAE-9421-014576EE5F9D}"/>
            </c:ext>
          </c:extLst>
        </c:ser>
        <c:ser>
          <c:idx val="2"/>
          <c:order val="2"/>
          <c:tx>
            <c:strRef>
              <c:f>Trade!$A$8</c:f>
              <c:strCache>
                <c:ptCount val="1"/>
                <c:pt idx="0">
                  <c:v>Generation or Fuels employment in Wholesale Trade, Distribution, and Transport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8715291623758321E-4"/>
                  <c:y val="-4.7796594922397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AA-4DAE-9421-014576EE5F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Trade!$B$5:$C$5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Trade!$B$8:$C$8</c:f>
              <c:numCache>
                <c:formatCode>_(* #,##0_);_(* \(#,##0\);_(* "-"??_);_(@_)</c:formatCode>
                <c:ptCount val="2"/>
                <c:pt idx="0">
                  <c:v>130514.62913849149</c:v>
                </c:pt>
                <c:pt idx="1">
                  <c:v>166282.55200612609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AA-4DAE-9421-014576EE5F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257763488"/>
        <c:axId val="257763880"/>
      </c:barChart>
      <c:catAx>
        <c:axId val="2577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63880"/>
        <c:crosses val="autoZero"/>
        <c:auto val="1"/>
        <c:lblAlgn val="ctr"/>
        <c:lblOffset val="100"/>
        <c:noMultiLvlLbl val="0"/>
      </c:catAx>
      <c:valAx>
        <c:axId val="257763880"/>
        <c:scaling>
          <c:orientation val="minMax"/>
          <c:max val="8100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5776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35253694701201"/>
          <c:y val="0.12620031174080831"/>
          <c:w val="0.33635131835619941"/>
          <c:h val="0.74509055633941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'Professional &amp; Business Service'!$A$6</c:f>
              <c:strCache>
                <c:ptCount val="1"/>
                <c:pt idx="0">
                  <c:v>Total Professional and Business Services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'Professional &amp; Business Service'!$B$5:$C$5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'Professional &amp; Business Service'!$B$6:$C$6</c:f>
              <c:numCache>
                <c:formatCode>_(* #,##0_);_(* \(#,##0\);_(* "-"??_);_(@_)</c:formatCode>
                <c:ptCount val="2"/>
                <c:pt idx="0">
                  <c:v>27769094</c:v>
                </c:pt>
                <c:pt idx="1">
                  <c:v>27769094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1E-4906-AFB8-0954194BF5D5}"/>
            </c:ext>
          </c:extLst>
        </c:ser>
        <c:ser>
          <c:idx val="1"/>
          <c:order val="1"/>
          <c:tx>
            <c:strRef>
              <c:f>'Professional &amp; Business Service'!$A$7</c:f>
              <c:strCache>
                <c:ptCount val="1"/>
                <c:pt idx="0">
                  <c:v>Professional and Business Services Trade Sub-Sectors with Energy-related employment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8408996725179098E-17"/>
                  <c:y val="8.88066346247977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1E-4906-AFB8-0954194BF5D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533951169765813E-17"/>
                  <c:y val="7.1668507757269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D6-4C90-84DE-8578A3974D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'Professional &amp; Business Service'!$B$5:$C$5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'Professional &amp; Business Service'!$B$7:$C$7</c:f>
              <c:numCache>
                <c:formatCode>_(* #,##0_);_(* \(#,##0\);_(* "-"??_);_(@_)</c:formatCode>
                <c:ptCount val="2"/>
                <c:pt idx="0">
                  <c:v>8450441</c:v>
                </c:pt>
                <c:pt idx="1">
                  <c:v>8450441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1E-4906-AFB8-0954194BF5D5}"/>
            </c:ext>
          </c:extLst>
        </c:ser>
        <c:ser>
          <c:idx val="2"/>
          <c:order val="2"/>
          <c:tx>
            <c:strRef>
              <c:f>'Professional &amp; Business Service'!$A$8</c:f>
              <c:strCache>
                <c:ptCount val="1"/>
                <c:pt idx="0">
                  <c:v>Generation or Fuels employment in Professional and Business Services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9592695556079625E-3"/>
                  <c:y val="1.03858201694179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1E-4906-AFB8-0954194BF5D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'Professional &amp; Business Service'!$B$5:$C$5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'Professional &amp; Business Service'!$B$8:$C$8</c:f>
              <c:numCache>
                <c:formatCode>_(* #,##0_);_(* \(#,##0\);_(* "-"??_);_(@_)</c:formatCode>
                <c:ptCount val="2"/>
                <c:pt idx="0">
                  <c:v>145820.76351323104</c:v>
                </c:pt>
                <c:pt idx="1">
                  <c:v>157962.61783522158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1E-4906-AFB8-0954194BF5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32043376"/>
        <c:axId val="32043768"/>
      </c:barChart>
      <c:catAx>
        <c:axId val="320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3768"/>
        <c:crosses val="autoZero"/>
        <c:auto val="1"/>
        <c:lblAlgn val="ctr"/>
        <c:lblOffset val="100"/>
        <c:noMultiLvlLbl val="0"/>
      </c:catAx>
      <c:valAx>
        <c:axId val="3204376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204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353264827970713"/>
          <c:y val="6.705698611508043E-2"/>
          <c:w val="0.34690931058109192"/>
          <c:h val="0.90227025033407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'Generation by Technology'!$B$5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2.819382999120524E-2"/>
                  <c:y val="-5.8415473384967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096914995602663E-2"/>
                  <c:y val="-2.92077366924847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1938299912053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'Generation by Technology'!$A$6:$A$15</c:f>
              <c:strCache>
                <c:ptCount val="10"/>
                <c:pt idx="0">
                  <c:v>Solar</c:v>
                </c:pt>
                <c:pt idx="1">
                  <c:v>Wind</c:v>
                </c:pt>
                <c:pt idx="2">
                  <c:v>Geothermal</c:v>
                </c:pt>
                <c:pt idx="3">
                  <c:v>Bioenergy/CHP</c:v>
                </c:pt>
                <c:pt idx="4">
                  <c:v>Low Impact Hydro</c:v>
                </c:pt>
                <c:pt idx="5">
                  <c:v>Traditional Hydro*</c:v>
                </c:pt>
                <c:pt idx="6">
                  <c:v>Nuclear*</c:v>
                </c:pt>
                <c:pt idx="7">
                  <c:v>Fossil </c:v>
                </c:pt>
                <c:pt idx="8">
                  <c:v>Advanced Gas</c:v>
                </c:pt>
                <c:pt idx="9">
                  <c:v>Other</c:v>
                </c:pt>
              </c:strCache>
            </c:strRef>
          </c:cat>
          <c:val>
            <c:numRef>
              <c:f>'Generation by Technology'!$B$6:$B$15</c:f>
              <c:numCache>
                <c:formatCode>_(* #,##0_);_(* \(#,##0\);_(* "-"??_);_(@_)</c:formatCode>
                <c:ptCount val="10"/>
                <c:pt idx="0">
                  <c:v>300192</c:v>
                </c:pt>
                <c:pt idx="1">
                  <c:v>77088</c:v>
                </c:pt>
                <c:pt idx="2">
                  <c:v>7645</c:v>
                </c:pt>
                <c:pt idx="3">
                  <c:v>19559</c:v>
                </c:pt>
                <c:pt idx="4">
                  <c:v>8608</c:v>
                </c:pt>
                <c:pt idx="5">
                  <c:v>52845</c:v>
                </c:pt>
                <c:pt idx="6">
                  <c:v>56185</c:v>
                </c:pt>
                <c:pt idx="7">
                  <c:v>135898</c:v>
                </c:pt>
                <c:pt idx="8">
                  <c:v>35980</c:v>
                </c:pt>
                <c:pt idx="9">
                  <c:v>19396</c:v>
                </c:pt>
              </c:numCache>
            </c:numRef>
          </c:val>
        </c:ser>
        <c:ser>
          <c:idx val="1"/>
          <c:order val="1"/>
          <c:tx>
            <c:strRef>
              <c:f>'Generation by Technology'!$C$5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5.5494699715719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96914995602533E-2"/>
                  <c:y val="-9.6385531085196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Bioenergy: 7,980</a:t>
                    </a:r>
                    <a:br>
                      <a:rPr lang="en-US"/>
                    </a:br>
                    <a:r>
                      <a:rPr lang="en-US"/>
                      <a:t>CHP: 18,034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3811605038725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84574978012882E-3"/>
                  <c:y val="-6.133624705421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747429163002147E-2"/>
                  <c:y val="-2.628696302323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484574978012023E-3"/>
                  <c:y val="-2.6286963023235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Oil:</a:t>
                    </a:r>
                    <a:r>
                      <a:rPr lang="en-US" baseline="0"/>
                      <a:t> 12,840</a:t>
                    </a:r>
                    <a:br>
                      <a:rPr lang="en-US" baseline="0"/>
                    </a:br>
                    <a:r>
                      <a:rPr lang="en-US" baseline="0"/>
                      <a:t>Natural Gas: 52,125</a:t>
                    </a:r>
                    <a:br>
                      <a:rPr lang="en-US" baseline="0"/>
                    </a:br>
                    <a:r>
                      <a:rPr lang="en-US" baseline="0"/>
                      <a:t>Coal: 86,035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6146818686615086E-17"/>
                  <c:y val="-4.9653152377222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1747429163002147E-2"/>
                  <c:y val="-4.9653152377222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'Generation by Technology'!$A$6:$A$15</c:f>
              <c:strCache>
                <c:ptCount val="10"/>
                <c:pt idx="0">
                  <c:v>Solar</c:v>
                </c:pt>
                <c:pt idx="1">
                  <c:v>Wind</c:v>
                </c:pt>
                <c:pt idx="2">
                  <c:v>Geothermal</c:v>
                </c:pt>
                <c:pt idx="3">
                  <c:v>Bioenergy/CHP</c:v>
                </c:pt>
                <c:pt idx="4">
                  <c:v>Low Impact Hydro</c:v>
                </c:pt>
                <c:pt idx="5">
                  <c:v>Traditional Hydro*</c:v>
                </c:pt>
                <c:pt idx="6">
                  <c:v>Nuclear*</c:v>
                </c:pt>
                <c:pt idx="7">
                  <c:v>Fossil </c:v>
                </c:pt>
                <c:pt idx="8">
                  <c:v>Advanced Gas</c:v>
                </c:pt>
                <c:pt idx="9">
                  <c:v>Other</c:v>
                </c:pt>
              </c:strCache>
            </c:strRef>
          </c:cat>
          <c:val>
            <c:numRef>
              <c:f>'Generation by Technology'!$C$6:$C$15</c:f>
              <c:numCache>
                <c:formatCode>_(* #,##0_);_(* \(#,##0\);_(* "-"??_);_(@_)</c:formatCode>
                <c:ptCount val="10"/>
                <c:pt idx="0">
                  <c:v>373807.1198461827</c:v>
                </c:pt>
                <c:pt idx="1">
                  <c:v>101738.46889665967</c:v>
                </c:pt>
                <c:pt idx="2">
                  <c:v>5767.5265703654522</c:v>
                </c:pt>
                <c:pt idx="3">
                  <c:v>26013.898591581157</c:v>
                </c:pt>
                <c:pt idx="4">
                  <c:v>9295.0817922843871</c:v>
                </c:pt>
                <c:pt idx="5">
                  <c:v>56258.604466699115</c:v>
                </c:pt>
                <c:pt idx="6">
                  <c:v>68176.362542771894</c:v>
                </c:pt>
                <c:pt idx="7">
                  <c:v>150999.7097953296</c:v>
                </c:pt>
                <c:pt idx="8">
                  <c:v>36116.964000750471</c:v>
                </c:pt>
                <c:pt idx="9">
                  <c:v>32695.158478292054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32044552"/>
        <c:axId val="216487024"/>
      </c:barChart>
      <c:catAx>
        <c:axId val="3204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87024"/>
        <c:crosses val="autoZero"/>
        <c:auto val="1"/>
        <c:lblAlgn val="ctr"/>
        <c:lblOffset val="100"/>
        <c:noMultiLvlLbl val="0"/>
      </c:catAx>
      <c:valAx>
        <c:axId val="21648702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204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'Fuels by Technology'!$B$5</c:f>
              <c:strCache>
                <c:ptCount val="1"/>
                <c:pt idx="0">
                  <c:v>2016 Employment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'Fuels by Technology'!$A$6:$A$15</c:f>
              <c:strCache>
                <c:ptCount val="10"/>
                <c:pt idx="0">
                  <c:v>Coal</c:v>
                </c:pt>
                <c:pt idx="1">
                  <c:v>Petroleum</c:v>
                </c:pt>
                <c:pt idx="2">
                  <c:v>Natural Gas</c:v>
                </c:pt>
                <c:pt idx="3">
                  <c:v>Other Fossil Fuel</c:v>
                </c:pt>
                <c:pt idx="4">
                  <c:v>Corn Ethanol</c:v>
                </c:pt>
                <c:pt idx="5">
                  <c:v>Other Ethanol/Non-Woody Biomass, incl Biodiesel</c:v>
                </c:pt>
                <c:pt idx="6">
                  <c:v>Woody Biomass/Cellulosic Biofuel</c:v>
                </c:pt>
                <c:pt idx="7">
                  <c:v>Other Biofuels</c:v>
                </c:pt>
                <c:pt idx="8">
                  <c:v>Nuclear Fuel</c:v>
                </c:pt>
                <c:pt idx="9">
                  <c:v>Other</c:v>
                </c:pt>
              </c:strCache>
            </c:strRef>
          </c:cat>
          <c:val>
            <c:numRef>
              <c:f>'Fuels by Technology'!$B$6:$B$15</c:f>
              <c:numCache>
                <c:formatCode>_(* #,##0_);_(* \(#,##0\);_(* "-"??_);_(@_)</c:formatCode>
                <c:ptCount val="10"/>
                <c:pt idx="0">
                  <c:v>74084.025736466036</c:v>
                </c:pt>
                <c:pt idx="1">
                  <c:v>502677.9132635353</c:v>
                </c:pt>
                <c:pt idx="2">
                  <c:v>309993.14831050311</c:v>
                </c:pt>
                <c:pt idx="3">
                  <c:v>18291.761633786802</c:v>
                </c:pt>
                <c:pt idx="4">
                  <c:v>28612.50704768033</c:v>
                </c:pt>
                <c:pt idx="5">
                  <c:v>23087.98935180801</c:v>
                </c:pt>
                <c:pt idx="6">
                  <c:v>30457.540716969615</c:v>
                </c:pt>
                <c:pt idx="7">
                  <c:v>22504.445310211744</c:v>
                </c:pt>
                <c:pt idx="8">
                  <c:v>8591.6836146623355</c:v>
                </c:pt>
                <c:pt idx="9">
                  <c:v>64443.766194062599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8-458B-8FE8-CA1558EC3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16487808"/>
        <c:axId val="216488200"/>
      </c:barChart>
      <c:catAx>
        <c:axId val="21648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88200"/>
        <c:crosses val="autoZero"/>
        <c:auto val="1"/>
        <c:lblAlgn val="ctr"/>
        <c:lblOffset val="100"/>
        <c:noMultiLvlLbl val="0"/>
      </c:catAx>
      <c:valAx>
        <c:axId val="21648820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1648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'Occupational Dis. Gen.'!$B$5</c:f>
              <c:strCache>
                <c:ptCount val="1"/>
                <c:pt idx="0">
                  <c:v>Occupational Distribution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'Occupational Dis. Gen.'!$A$6:$A$11</c:f>
              <c:strCache>
                <c:ptCount val="6"/>
                <c:pt idx="0">
                  <c:v>Production/Manufacturing Position</c:v>
                </c:pt>
                <c:pt idx="1">
                  <c:v>Installation or repair position</c:v>
                </c:pt>
                <c:pt idx="2">
                  <c:v>Administrative position</c:v>
                </c:pt>
                <c:pt idx="3">
                  <c:v>Management/Professional position</c:v>
                </c:pt>
                <c:pt idx="4">
                  <c:v>Sales position</c:v>
                </c:pt>
                <c:pt idx="5">
                  <c:v>Other positions </c:v>
                </c:pt>
              </c:strCache>
            </c:strRef>
          </c:cat>
          <c:val>
            <c:numRef>
              <c:f>'Occupational Dis. Gen.'!$B$6:$B$11</c:f>
              <c:numCache>
                <c:formatCode>0.0%</c:formatCode>
                <c:ptCount val="6"/>
                <c:pt idx="0">
                  <c:v>0.14399999999999999</c:v>
                </c:pt>
                <c:pt idx="1">
                  <c:v>0.27</c:v>
                </c:pt>
                <c:pt idx="2">
                  <c:v>0.23699999999999999</c:v>
                </c:pt>
                <c:pt idx="3">
                  <c:v>0.19600000000000001</c:v>
                </c:pt>
                <c:pt idx="4">
                  <c:v>0.126</c:v>
                </c:pt>
                <c:pt idx="5">
                  <c:v>2.7E-2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'Occupational Dis. Fuels'!$B$5</c:f>
              <c:strCache>
                <c:ptCount val="1"/>
                <c:pt idx="0">
                  <c:v>Occupational Distribution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'Occupational Dis. Fuels'!$A$6:$A$11</c:f>
              <c:strCache>
                <c:ptCount val="6"/>
                <c:pt idx="0">
                  <c:v>Production/Manufacturing Position</c:v>
                </c:pt>
                <c:pt idx="1">
                  <c:v>Installation or repair position</c:v>
                </c:pt>
                <c:pt idx="2">
                  <c:v>Administrative position</c:v>
                </c:pt>
                <c:pt idx="3">
                  <c:v>Management/Professional position</c:v>
                </c:pt>
                <c:pt idx="4">
                  <c:v>Sales position</c:v>
                </c:pt>
                <c:pt idx="5">
                  <c:v>Other positions </c:v>
                </c:pt>
              </c:strCache>
            </c:strRef>
          </c:cat>
          <c:val>
            <c:numRef>
              <c:f>'Occupational Dis. Fuels'!$B$6:$B$11</c:f>
              <c:numCache>
                <c:formatCode>0.0%</c:formatCode>
                <c:ptCount val="6"/>
                <c:pt idx="0">
                  <c:v>0.35</c:v>
                </c:pt>
                <c:pt idx="1">
                  <c:v>0.127</c:v>
                </c:pt>
                <c:pt idx="2">
                  <c:v>0.183</c:v>
                </c:pt>
                <c:pt idx="3">
                  <c:v>0.192</c:v>
                </c:pt>
                <c:pt idx="4">
                  <c:v>0.111</c:v>
                </c:pt>
                <c:pt idx="5">
                  <c:v>3.5999999999999997E-2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426045863823557E-2"/>
          <c:y val="9.6680251394236152E-2"/>
          <c:w val="0.96114790827235286"/>
          <c:h val="0.68414812059604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'Hiring Diff. Generation'!$B$5</c:f>
              <c:strCache>
                <c:ptCount val="1"/>
                <c:pt idx="0">
                  <c:v>Very difficult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Diff. Generation'!$A$9:$A$14</c:f>
              <c:strCache>
                <c:ptCount val="3"/>
                <c:pt idx="0">
                  <c:v>Wholesale Trade, Distribution, and Transport</c:v>
                </c:pt>
                <c:pt idx="1">
                  <c:v>Professional and Business Services</c:v>
                </c:pt>
                <c:pt idx="2">
                  <c:v>Other</c:v>
                </c:pt>
              </c:strCache>
            </c:strRef>
          </c:cat>
          <c:val>
            <c:numRef>
              <c:f>'Hiring Diff. Generation'!$B$6:$B$11</c:f>
              <c:numCache>
                <c:formatCode>0.0%</c:formatCode>
                <c:ptCount val="6"/>
                <c:pt idx="0">
                  <c:v>0.15789473684210528</c:v>
                </c:pt>
                <c:pt idx="1">
                  <c:v>0.20973154362416105</c:v>
                </c:pt>
                <c:pt idx="2">
                  <c:v>0.20218579234972678</c:v>
                </c:pt>
                <c:pt idx="3">
                  <c:v>0.2</c:v>
                </c:pt>
                <c:pt idx="4">
                  <c:v>0.18596491228070175</c:v>
                </c:pt>
                <c:pt idx="5">
                  <c:v>0.17777777777777776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43-42F7-AC64-14618C2ABFA3}"/>
            </c:ext>
          </c:extLst>
        </c:ser>
        <c:ser>
          <c:idx val="1"/>
          <c:order val="1"/>
          <c:tx>
            <c:strRef>
              <c:f>'Hiring Diff. Generation'!$C$5</c:f>
              <c:strCache>
                <c:ptCount val="1"/>
                <c:pt idx="0">
                  <c:v>Somewhat difficult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Diff. Generation'!$A$9:$A$14</c:f>
              <c:strCache>
                <c:ptCount val="3"/>
                <c:pt idx="0">
                  <c:v>Wholesale Trade, Distribution, and Transport</c:v>
                </c:pt>
                <c:pt idx="1">
                  <c:v>Professional and Business Services</c:v>
                </c:pt>
                <c:pt idx="2">
                  <c:v>Other</c:v>
                </c:pt>
              </c:strCache>
            </c:strRef>
          </c:cat>
          <c:val>
            <c:numRef>
              <c:f>'Hiring Diff. Generation'!$C$6:$C$11</c:f>
              <c:numCache>
                <c:formatCode>0.0%</c:formatCode>
                <c:ptCount val="6"/>
                <c:pt idx="0">
                  <c:v>0.57894736842105265</c:v>
                </c:pt>
                <c:pt idx="1">
                  <c:v>0.61073825503355705</c:v>
                </c:pt>
                <c:pt idx="2">
                  <c:v>0.60109289617486339</c:v>
                </c:pt>
                <c:pt idx="3">
                  <c:v>0.59111111111111114</c:v>
                </c:pt>
                <c:pt idx="4">
                  <c:v>0.54385964912280704</c:v>
                </c:pt>
                <c:pt idx="5">
                  <c:v>0.60000000000000009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43-42F7-AC64-14618C2ABFA3}"/>
            </c:ext>
          </c:extLst>
        </c:ser>
        <c:ser>
          <c:idx val="2"/>
          <c:order val="2"/>
          <c:tx>
            <c:strRef>
              <c:f>'Hiring Diff. Generation'!$D$5</c:f>
              <c:strCache>
                <c:ptCount val="1"/>
                <c:pt idx="0">
                  <c:v>Not at all difficult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Diff. Generation'!$A$9:$A$14</c:f>
              <c:strCache>
                <c:ptCount val="3"/>
                <c:pt idx="0">
                  <c:v>Wholesale Trade, Distribution, and Transport</c:v>
                </c:pt>
                <c:pt idx="1">
                  <c:v>Professional and Business Services</c:v>
                </c:pt>
                <c:pt idx="2">
                  <c:v>Other</c:v>
                </c:pt>
              </c:strCache>
            </c:strRef>
          </c:cat>
          <c:val>
            <c:numRef>
              <c:f>'Hiring Diff. Generation'!$D$6:$D$11</c:f>
              <c:numCache>
                <c:formatCode>0.0%</c:formatCode>
                <c:ptCount val="6"/>
                <c:pt idx="0">
                  <c:v>0.26315789473684209</c:v>
                </c:pt>
                <c:pt idx="1">
                  <c:v>0.1795302013422819</c:v>
                </c:pt>
                <c:pt idx="2">
                  <c:v>0.19672131147540986</c:v>
                </c:pt>
                <c:pt idx="3">
                  <c:v>0.2088888888888889</c:v>
                </c:pt>
                <c:pt idx="4">
                  <c:v>0.27017543859649124</c:v>
                </c:pt>
                <c:pt idx="5">
                  <c:v>0.22222222222222221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C43-42F7-AC64-14618C2ABF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56923904"/>
        <c:axId val="256924296"/>
      </c:barChart>
      <c:catAx>
        <c:axId val="2569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24296"/>
        <c:crosses val="autoZero"/>
        <c:auto val="0"/>
        <c:lblAlgn val="ctr"/>
        <c:lblOffset val="100"/>
        <c:noMultiLvlLbl val="0"/>
      </c:catAx>
      <c:valAx>
        <c:axId val="25692429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2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783380538022242E-3"/>
          <c:y val="0.91464718739146444"/>
          <c:w val="0.99254134396532734"/>
          <c:h val="7.5969987472282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426045863823557E-2"/>
          <c:y val="9.6680251394236152E-2"/>
          <c:w val="0.96114790827235286"/>
          <c:h val="0.68414812059604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'Hiring Diff. Fuels'!$B$5</c:f>
              <c:strCache>
                <c:ptCount val="1"/>
                <c:pt idx="0">
                  <c:v>Very difficult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CC-43B0-8D5D-74DA94B1B9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Diff. Fuels'!$A$6:$A$11</c:f>
              <c:strCache>
                <c:ptCount val="6"/>
                <c:pt idx="0">
                  <c:v>Agriculture and Forestry</c:v>
                </c:pt>
                <c:pt idx="1">
                  <c:v>Mining and Extraction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'Hiring Diff. Fuels'!$B$6:$B$11</c:f>
              <c:numCache>
                <c:formatCode>0.0%</c:formatCode>
                <c:ptCount val="6"/>
                <c:pt idx="0">
                  <c:v>0</c:v>
                </c:pt>
                <c:pt idx="1">
                  <c:v>0.19298245614035084</c:v>
                </c:pt>
                <c:pt idx="2">
                  <c:v>0.11864406779661016</c:v>
                </c:pt>
                <c:pt idx="3">
                  <c:v>0.26785714285714285</c:v>
                </c:pt>
                <c:pt idx="4">
                  <c:v>0.20754716981132076</c:v>
                </c:pt>
                <c:pt idx="5">
                  <c:v>5.5555555555555552E-2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CC-43B0-8D5D-74DA94B1B94A}"/>
            </c:ext>
          </c:extLst>
        </c:ser>
        <c:ser>
          <c:idx val="1"/>
          <c:order val="1"/>
          <c:tx>
            <c:strRef>
              <c:f>'Hiring Diff. Fuels'!$C$5</c:f>
              <c:strCache>
                <c:ptCount val="1"/>
                <c:pt idx="0">
                  <c:v>Somewhat difficult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Diff. Fuels'!$A$6:$A$11</c:f>
              <c:strCache>
                <c:ptCount val="6"/>
                <c:pt idx="0">
                  <c:v>Agriculture and Forestry</c:v>
                </c:pt>
                <c:pt idx="1">
                  <c:v>Mining and Extraction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'Hiring Diff. Fuels'!$C$6:$C$11</c:f>
              <c:numCache>
                <c:formatCode>0.0%</c:formatCode>
                <c:ptCount val="6"/>
                <c:pt idx="0">
                  <c:v>0.5</c:v>
                </c:pt>
                <c:pt idx="1">
                  <c:v>0.45614035087719296</c:v>
                </c:pt>
                <c:pt idx="2">
                  <c:v>0.50847457627118642</c:v>
                </c:pt>
                <c:pt idx="3">
                  <c:v>0.40476190476190471</c:v>
                </c:pt>
                <c:pt idx="4">
                  <c:v>0.24528301886792453</c:v>
                </c:pt>
                <c:pt idx="5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CC-43B0-8D5D-74DA94B1B94A}"/>
            </c:ext>
          </c:extLst>
        </c:ser>
        <c:ser>
          <c:idx val="2"/>
          <c:order val="2"/>
          <c:tx>
            <c:strRef>
              <c:f>'Hiring Diff. Fuels'!$D$5</c:f>
              <c:strCache>
                <c:ptCount val="1"/>
                <c:pt idx="0">
                  <c:v>Not at all difficult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Diff. Fuels'!$A$6:$A$11</c:f>
              <c:strCache>
                <c:ptCount val="6"/>
                <c:pt idx="0">
                  <c:v>Agriculture and Forestry</c:v>
                </c:pt>
                <c:pt idx="1">
                  <c:v>Mining and Extraction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'Hiring Diff. Fuels'!$D$6:$D$11</c:f>
              <c:numCache>
                <c:formatCode>0.0%</c:formatCode>
                <c:ptCount val="6"/>
                <c:pt idx="0">
                  <c:v>0.5</c:v>
                </c:pt>
                <c:pt idx="1">
                  <c:v>0.35087719298245612</c:v>
                </c:pt>
                <c:pt idx="2">
                  <c:v>0.3728813559322034</c:v>
                </c:pt>
                <c:pt idx="3">
                  <c:v>0.32738095238095238</c:v>
                </c:pt>
                <c:pt idx="4">
                  <c:v>0.54716981132075471</c:v>
                </c:pt>
                <c:pt idx="5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C-43B0-8D5D-74DA94B1B9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47824856"/>
        <c:axId val="247825248"/>
      </c:barChart>
      <c:catAx>
        <c:axId val="24782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25248"/>
        <c:crosses val="autoZero"/>
        <c:auto val="0"/>
        <c:lblAlgn val="ctr"/>
        <c:lblOffset val="100"/>
        <c:noMultiLvlLbl val="0"/>
      </c:catAx>
      <c:valAx>
        <c:axId val="24782524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24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783380538022242E-3"/>
          <c:y val="0.91464718739146444"/>
          <c:w val="0.99254134396532734"/>
          <c:h val="7.5969987472282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'Generation by Industry'!$B$5:$B$5</c:f>
              <c:strCache>
                <c:ptCount val="1"/>
                <c:pt idx="0">
                  <c:v>Electric Power Generation Employment by Industry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'Generation by Industry'!$A$6:$A$11</c:f>
              <c:strCache>
                <c:ptCount val="6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'Generation by Industry'!$B$6:$B$11</c:f>
              <c:numCache>
                <c:formatCode>_(* #,##0_);_(* \(#,##0\);_(* "-"??_);_(@_)</c:formatCode>
                <c:ptCount val="6"/>
                <c:pt idx="0">
                  <c:v>193783</c:v>
                </c:pt>
                <c:pt idx="1">
                  <c:v>234074.50536100651</c:v>
                </c:pt>
                <c:pt idx="2">
                  <c:v>140545.95294656299</c:v>
                </c:pt>
                <c:pt idx="3">
                  <c:v>130514.62913849149</c:v>
                </c:pt>
                <c:pt idx="4">
                  <c:v>145820.76351323104</c:v>
                </c:pt>
                <c:pt idx="5">
                  <c:v>16129.857424290869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F5-45DF-87D9-6E0A7BF0B4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1192992"/>
        <c:axId val="169140672"/>
      </c:barChart>
      <c:catAx>
        <c:axId val="311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40672"/>
        <c:crosses val="autoZero"/>
        <c:auto val="1"/>
        <c:lblAlgn val="ctr"/>
        <c:lblOffset val="100"/>
        <c:noMultiLvlLbl val="0"/>
      </c:catAx>
      <c:valAx>
        <c:axId val="16914067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119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54350450401826E-2"/>
          <c:y val="3.7800677056937237E-2"/>
          <c:w val="0.89742898664222659"/>
          <c:h val="0.800224949764564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'Projected Growth Generation'!$A$5:$A$10</c:f>
              <c:strCache>
                <c:ptCount val="6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'Projected Growth Generation'!$B$5:$B$10</c:f>
              <c:numCache>
                <c:formatCode>0.0%</c:formatCode>
                <c:ptCount val="6"/>
                <c:pt idx="0">
                  <c:v>0</c:v>
                </c:pt>
                <c:pt idx="1">
                  <c:v>0.10630336075816332</c:v>
                </c:pt>
                <c:pt idx="2">
                  <c:v>7.5279577994307234E-2</c:v>
                </c:pt>
                <c:pt idx="3">
                  <c:v>0.18080459365528842</c:v>
                </c:pt>
                <c:pt idx="4">
                  <c:v>-1.3074046269760939E-3</c:v>
                </c:pt>
                <c:pt idx="5">
                  <c:v>9.2607214283029107E-2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13-43BC-BA6B-0755DC2E1F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69141456"/>
        <c:axId val="169141848"/>
      </c:barChart>
      <c:catAx>
        <c:axId val="1691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41848"/>
        <c:crossesAt val="0"/>
        <c:auto val="1"/>
        <c:lblAlgn val="ctr"/>
        <c:lblOffset val="1000"/>
        <c:noMultiLvlLbl val="0"/>
      </c:catAx>
      <c:valAx>
        <c:axId val="16914184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'Fuels by Industry'!$B$5</c:f>
              <c:strCache>
                <c:ptCount val="1"/>
                <c:pt idx="0">
                  <c:v>Fuels Employment by Industry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'Fuels by Industry'!$A$6:$A$12</c:f>
              <c:strCache>
                <c:ptCount val="7"/>
                <c:pt idx="0">
                  <c:v>Agriculture and Forestry</c:v>
                </c:pt>
                <c:pt idx="1">
                  <c:v>Mining and Extraction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Trade, Distribution, and Transport</c:v>
                </c:pt>
                <c:pt idx="5">
                  <c:v>Professional and Business Services</c:v>
                </c:pt>
                <c:pt idx="6">
                  <c:v>Other</c:v>
                </c:pt>
              </c:strCache>
            </c:strRef>
          </c:cat>
          <c:val>
            <c:numRef>
              <c:f>'Fuels by Industry'!$B$6:$B$12</c:f>
              <c:numCache>
                <c:formatCode>_(* #,##0_);_(* \(#,##0\);_(* "-"??_);_(@_)</c:formatCode>
                <c:ptCount val="7"/>
                <c:pt idx="0">
                  <c:v>31886.23397031302</c:v>
                </c:pt>
                <c:pt idx="1">
                  <c:v>467647.51321789913</c:v>
                </c:pt>
                <c:pt idx="2">
                  <c:v>16065</c:v>
                </c:pt>
                <c:pt idx="3">
                  <c:v>240095.7228496531</c:v>
                </c:pt>
                <c:pt idx="4">
                  <c:v>166282.55200612609</c:v>
                </c:pt>
                <c:pt idx="5">
                  <c:v>157962.61783522158</c:v>
                </c:pt>
                <c:pt idx="6">
                  <c:v>2805.1413004727851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F-4A2E-9FD3-FA2B807FD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54570808"/>
        <c:axId val="254571200"/>
      </c:barChart>
      <c:catAx>
        <c:axId val="2545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71200"/>
        <c:crosses val="autoZero"/>
        <c:auto val="1"/>
        <c:lblAlgn val="ctr"/>
        <c:lblOffset val="100"/>
        <c:noMultiLvlLbl val="0"/>
      </c:catAx>
      <c:valAx>
        <c:axId val="25457120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54570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54350450401826E-2"/>
          <c:y val="3.7800677056937237E-2"/>
          <c:w val="0.89742898664222659"/>
          <c:h val="0.904800086253901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'Projected Growth Fuels'!$A$5:$A$10</c:f>
              <c:strCache>
                <c:ptCount val="6"/>
                <c:pt idx="0">
                  <c:v>Agriculture and Forestry</c:v>
                </c:pt>
                <c:pt idx="1">
                  <c:v>Mining and Extraction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'Projected Growth Fuels'!$B$5:$B$10</c:f>
              <c:numCache>
                <c:formatCode>0.0%</c:formatCode>
                <c:ptCount val="6"/>
                <c:pt idx="0">
                  <c:v>0</c:v>
                </c:pt>
                <c:pt idx="1">
                  <c:v>-0.11640369157487347</c:v>
                </c:pt>
                <c:pt idx="2">
                  <c:v>5.2521754052989547E-2</c:v>
                </c:pt>
                <c:pt idx="3">
                  <c:v>6.1062920995204627E-2</c:v>
                </c:pt>
                <c:pt idx="4">
                  <c:v>0.10847584740215817</c:v>
                </c:pt>
                <c:pt idx="5">
                  <c:v>5.7027063439291571E-2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A-483F-B660-67C2CB56AA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54571984"/>
        <c:axId val="254572376"/>
      </c:barChart>
      <c:catAx>
        <c:axId val="2545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72376"/>
        <c:crossesAt val="0"/>
        <c:auto val="1"/>
        <c:lblAlgn val="ctr"/>
        <c:lblOffset val="1000"/>
        <c:noMultiLvlLbl val="0"/>
      </c:catAx>
      <c:valAx>
        <c:axId val="25457237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7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Mining!$A$6</c:f>
              <c:strCache>
                <c:ptCount val="1"/>
                <c:pt idx="0">
                  <c:v>Total Mining and Extraction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9612388565008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C2D-40A7-8862-8EF0EEA239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Mining!$B$5</c:f>
              <c:strCache>
                <c:ptCount val="1"/>
                <c:pt idx="0">
                  <c:v>Mining and Extraction</c:v>
                </c:pt>
              </c:strCache>
            </c:strRef>
          </c:cat>
          <c:val>
            <c:numRef>
              <c:f>Mining!$B$6</c:f>
              <c:numCache>
                <c:formatCode>_(* #,##0_);_(* \(#,##0\);_(* "-"??_);_(@_)</c:formatCode>
                <c:ptCount val="1"/>
                <c:pt idx="0">
                  <c:v>756005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2D-40A7-8862-8EF0EEA23954}"/>
            </c:ext>
          </c:extLst>
        </c:ser>
        <c:ser>
          <c:idx val="1"/>
          <c:order val="1"/>
          <c:tx>
            <c:strRef>
              <c:f>Mining!$A$7</c:f>
              <c:strCache>
                <c:ptCount val="1"/>
                <c:pt idx="0">
                  <c:v>Mining and Extraction Sub-sectors with Energy-related Employment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2D-40A7-8862-8EF0EEA23954}"/>
              </c:ext>
            </c:extLst>
          </c:dPt>
          <c:dLbls>
            <c:dLbl>
              <c:idx val="0"/>
              <c:layout>
                <c:manualLayout>
                  <c:x val="-0.2017680707228289"/>
                  <c:y val="4.9612388565008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C2D-40A7-8862-8EF0EEA239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Mining!$B$5</c:f>
              <c:strCache>
                <c:ptCount val="1"/>
                <c:pt idx="0">
                  <c:v>Mining and Extraction</c:v>
                </c:pt>
              </c:strCache>
            </c:strRef>
          </c:cat>
          <c:val>
            <c:numRef>
              <c:f>Mining!$B$7</c:f>
              <c:numCache>
                <c:formatCode>_(* #,##0_);_(* \(#,##0\);_(* "-"??_);_(@_)</c:formatCode>
                <c:ptCount val="1"/>
                <c:pt idx="0">
                  <c:v>497556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2D-40A7-8862-8EF0EEA23954}"/>
            </c:ext>
          </c:extLst>
        </c:ser>
        <c:ser>
          <c:idx val="2"/>
          <c:order val="2"/>
          <c:tx>
            <c:strRef>
              <c:f>Mining!$A$8</c:f>
              <c:strCache>
                <c:ptCount val="1"/>
                <c:pt idx="0">
                  <c:v>Fuels employment in Mining and Extraction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298493282702175E-3"/>
                  <c:y val="0.15835982683735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A-4381-B762-1179F5CD8A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Mining!$B$5</c:f>
              <c:strCache>
                <c:ptCount val="1"/>
                <c:pt idx="0">
                  <c:v>Mining and Extraction</c:v>
                </c:pt>
              </c:strCache>
            </c:strRef>
          </c:cat>
          <c:val>
            <c:numRef>
              <c:f>Mining!$B$8</c:f>
              <c:numCache>
                <c:formatCode>_(* #,##0_);_(* \(#,##0\);_(* "-"??_);_(@_)</c:formatCode>
                <c:ptCount val="1"/>
                <c:pt idx="0">
                  <c:v>467647.51321789913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3A-4381-B762-1179F5CD8A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253904832"/>
        <c:axId val="253905224"/>
      </c:barChart>
      <c:catAx>
        <c:axId val="253904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3905224"/>
        <c:crosses val="autoZero"/>
        <c:auto val="1"/>
        <c:lblAlgn val="ctr"/>
        <c:lblOffset val="100"/>
        <c:noMultiLvlLbl val="0"/>
      </c:catAx>
      <c:valAx>
        <c:axId val="25390522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5390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23793195123186"/>
          <c:y val="8.2358950216103469E-2"/>
          <c:w val="0.40536756303425697"/>
          <c:h val="0.88739039838896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Utilities!$A$6</c:f>
              <c:strCache>
                <c:ptCount val="1"/>
                <c:pt idx="0">
                  <c:v>Total Utilities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Utilities!$B$5</c:f>
              <c:strCache>
                <c:ptCount val="1"/>
                <c:pt idx="0">
                  <c:v>Utilities</c:v>
                </c:pt>
              </c:strCache>
            </c:strRef>
          </c:cat>
          <c:val>
            <c:numRef>
              <c:f>Utilities!$B$6</c:f>
              <c:numCache>
                <c:formatCode>_(* #,##0_);_(* \(#,##0\);_(* "-"??_);_(@_)</c:formatCode>
                <c:ptCount val="1"/>
                <c:pt idx="0">
                  <c:v>807262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4-41FC-86D3-4E871F583D7B}"/>
            </c:ext>
          </c:extLst>
        </c:ser>
        <c:ser>
          <c:idx val="1"/>
          <c:order val="1"/>
          <c:tx>
            <c:strRef>
              <c:f>Utilities!$A$7</c:f>
              <c:strCache>
                <c:ptCount val="1"/>
                <c:pt idx="0">
                  <c:v>Generation employment in Utilities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9F4-41FC-86D3-4E871F583D7B}"/>
              </c:ext>
            </c:extLst>
          </c:dPt>
          <c:dLbls>
            <c:dLbl>
              <c:idx val="0"/>
              <c:layout>
                <c:manualLayout>
                  <c:x val="-9.1925129077182865E-4"/>
                  <c:y val="0.137310618344077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F4-41FC-86D3-4E871F583D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Utilities!$B$5</c:f>
              <c:strCache>
                <c:ptCount val="1"/>
                <c:pt idx="0">
                  <c:v>Utilities</c:v>
                </c:pt>
              </c:strCache>
            </c:strRef>
          </c:cat>
          <c:val>
            <c:numRef>
              <c:f>Utilities!$B$7</c:f>
              <c:numCache>
                <c:formatCode>_(* #,##0_);_(* \(#,##0\);_(* "-"??_);_(@_)</c:formatCode>
                <c:ptCount val="1"/>
                <c:pt idx="0">
                  <c:v>193783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F4-41FC-86D3-4E871F583D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253906008"/>
        <c:axId val="246177440"/>
      </c:barChart>
      <c:catAx>
        <c:axId val="253906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6177440"/>
        <c:crosses val="autoZero"/>
        <c:auto val="1"/>
        <c:lblAlgn val="ctr"/>
        <c:lblOffset val="100"/>
        <c:noMultiLvlLbl val="0"/>
      </c:catAx>
      <c:valAx>
        <c:axId val="24617744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5390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83949032802618"/>
          <c:y val="0.15431715004865765"/>
          <c:w val="0.3798753569900678"/>
          <c:h val="0.74634218337634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Construction!$A$6</c:f>
              <c:strCache>
                <c:ptCount val="1"/>
                <c:pt idx="0">
                  <c:v>Total Construction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6195923753518897E-4"/>
                  <c:y val="1.3104464310656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B7-49D7-85F4-5A3A61E40D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Construction!$B$5:$C$5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Construction!$B$6:$C$6</c:f>
              <c:numCache>
                <c:formatCode>_(* #,##0_);_(* \(#,##0\);_(* "-"??_);_(@_)</c:formatCode>
                <c:ptCount val="2"/>
                <c:pt idx="0">
                  <c:v>6548517</c:v>
                </c:pt>
                <c:pt idx="1">
                  <c:v>6548517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7-49D7-85F4-5A3A61E40D5C}"/>
            </c:ext>
          </c:extLst>
        </c:ser>
        <c:ser>
          <c:idx val="1"/>
          <c:order val="1"/>
          <c:tx>
            <c:strRef>
              <c:f>Construction!$A$7</c:f>
              <c:strCache>
                <c:ptCount val="1"/>
                <c:pt idx="0">
                  <c:v>Construction Sub-Sectors with Energy-related employment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B7-49D7-85F4-5A3A61E40D5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3A-4BEB-8298-445DE8AC26A6}"/>
              </c:ext>
            </c:extLst>
          </c:dPt>
          <c:dLbls>
            <c:dLbl>
              <c:idx val="0"/>
              <c:layout>
                <c:manualLayout>
                  <c:x val="-1.8467220683287165E-3"/>
                  <c:y val="0.105362151284167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B7-49D7-85F4-5A3A61E40D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3675249255017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3A-4BEB-8298-445DE8AC26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Construction!$B$5:$C$5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Construction!$B$7:$C$7</c:f>
              <c:numCache>
                <c:formatCode>_(* #,##0_);_(* \(#,##0\);_(* "-"??_);_(@_)</c:formatCode>
                <c:ptCount val="2"/>
                <c:pt idx="0">
                  <c:v>1626149</c:v>
                </c:pt>
                <c:pt idx="1">
                  <c:v>1626149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7-49D7-85F4-5A3A61E40D5C}"/>
            </c:ext>
          </c:extLst>
        </c:ser>
        <c:ser>
          <c:idx val="2"/>
          <c:order val="2"/>
          <c:tx>
            <c:strRef>
              <c:f>Construction!$A$8</c:f>
              <c:strCache>
                <c:ptCount val="1"/>
                <c:pt idx="0">
                  <c:v>Generation or Fuels employment in Construction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873472712462668E-3"/>
                  <c:y val="1.0399247590380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B7-49D7-85F4-5A3A61E40D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33953750705013"/>
                  <c:y val="-4.193969435209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3A-4BEB-8298-445DE8AC26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Construction!$B$5:$C$5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Construction!$B$8:$C$8</c:f>
              <c:numCache>
                <c:formatCode>_(* #,##0_);_(* \(#,##0\);_(* "-"??_);_(@_)</c:formatCode>
                <c:ptCount val="2"/>
                <c:pt idx="0">
                  <c:v>234074.50536100651</c:v>
                </c:pt>
                <c:pt idx="1">
                  <c:v>16065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B7-49D7-85F4-5A3A61E40D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246178224"/>
        <c:axId val="246178616"/>
      </c:barChart>
      <c:catAx>
        <c:axId val="24617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8616"/>
        <c:crosses val="autoZero"/>
        <c:auto val="1"/>
        <c:lblAlgn val="ctr"/>
        <c:lblOffset val="100"/>
        <c:noMultiLvlLbl val="0"/>
      </c:catAx>
      <c:valAx>
        <c:axId val="246178616"/>
        <c:scaling>
          <c:orientation val="minMax"/>
          <c:max val="700000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4617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88955259902861"/>
          <c:y val="7.3524174332286626E-2"/>
          <c:w val="0.31003010830542732"/>
          <c:h val="0.85796869910533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Manufacturing!$A$6</c:f>
              <c:strCache>
                <c:ptCount val="1"/>
                <c:pt idx="0">
                  <c:v>Total Manufacturing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Manufacturing!$B$6:$C$6</c:f>
              <c:numCache>
                <c:formatCode>_(* #,##0_);_(* \(#,##0\);_(* "-"??_);_(@_)</c:formatCode>
                <c:ptCount val="2"/>
                <c:pt idx="0">
                  <c:v>12303630</c:v>
                </c:pt>
                <c:pt idx="1">
                  <c:v>12303630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9D-436F-9CBC-56BA74609247}"/>
            </c:ext>
          </c:extLst>
        </c:ser>
        <c:ser>
          <c:idx val="1"/>
          <c:order val="1"/>
          <c:tx>
            <c:strRef>
              <c:f>Manufacturing!$A$7</c:f>
              <c:strCache>
                <c:ptCount val="1"/>
                <c:pt idx="0">
                  <c:v>Manufacturing Sub-Sectors with Energy-related employment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19D-436F-9CBC-56BA7460924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8BC-48AB-9938-1F8EC97C1B25}"/>
              </c:ext>
            </c:extLst>
          </c:dPt>
          <c:dLbls>
            <c:dLbl>
              <c:idx val="0"/>
              <c:layout>
                <c:manualLayout>
                  <c:x val="-0.20627062706270632"/>
                  <c:y val="-0.173861919448170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9D-436F-9CBC-56BA746092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107910816308689"/>
                  <c:y val="-8.6282431015986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8BC-48AB-9938-1F8EC97C1B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Manufacturing!$B$7:$C$7</c:f>
              <c:numCache>
                <c:formatCode>_(* #,##0_);_(* \(#,##0\);_(* "-"??_);_(@_)</c:formatCode>
                <c:ptCount val="2"/>
                <c:pt idx="0">
                  <c:v>806997</c:v>
                </c:pt>
                <c:pt idx="1">
                  <c:v>806997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9D-436F-9CBC-56BA74609247}"/>
            </c:ext>
          </c:extLst>
        </c:ser>
        <c:ser>
          <c:idx val="2"/>
          <c:order val="2"/>
          <c:tx>
            <c:strRef>
              <c:f>Manufacturing!$A$8</c:f>
              <c:strCache>
                <c:ptCount val="1"/>
                <c:pt idx="0">
                  <c:v>Generation or Fuels employment in Manufacturing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96699669966997"/>
                  <c:y val="7.0484561938445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9D-436F-9CBC-56BA746092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107910816308689"/>
                  <c:y val="-5.3926519384991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BC-48AB-9938-1F8EC97C1B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Manufacturing!$B$5:$C$5</c:f>
              <c:strCache>
                <c:ptCount val="2"/>
                <c:pt idx="0">
                  <c:v>Generation</c:v>
                </c:pt>
                <c:pt idx="1">
                  <c:v>Fuels</c:v>
                </c:pt>
              </c:strCache>
            </c:strRef>
          </c:cat>
          <c:val>
            <c:numRef>
              <c:f>Manufacturing!$B$8:$C$8</c:f>
              <c:numCache>
                <c:formatCode>_(* #,##0_);_(* \(#,##0\);_(* "-"??_);_(@_)</c:formatCode>
                <c:ptCount val="2"/>
                <c:pt idx="0">
                  <c:v>140545.95294656299</c:v>
                </c:pt>
                <c:pt idx="1">
                  <c:v>240095.7228496531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9D-436F-9CBC-56BA746092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257762312"/>
        <c:axId val="257762704"/>
      </c:barChart>
      <c:catAx>
        <c:axId val="25776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62704"/>
        <c:crosses val="autoZero"/>
        <c:auto val="1"/>
        <c:lblAlgn val="ctr"/>
        <c:lblOffset val="100"/>
        <c:noMultiLvlLbl val="0"/>
      </c:catAx>
      <c:valAx>
        <c:axId val="257762704"/>
        <c:scaling>
          <c:orientation val="minMax"/>
          <c:max val="13000000"/>
          <c:min val="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577623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4116470741101417"/>
          <c:y val="0.10057351493560465"/>
          <c:w val="0.34893419379974777"/>
          <c:h val="0.831745580701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97180</xdr:rowOff>
    </xdr:from>
    <xdr:to>
      <xdr:col>10</xdr:col>
      <xdr:colOff>601134</xdr:colOff>
      <xdr:row>44</xdr:row>
      <xdr:rowOff>148167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885824</xdr:colOff>
      <xdr:row>9</xdr:row>
      <xdr:rowOff>90487</xdr:rowOff>
    </xdr:from>
    <xdr:to>
      <xdr:col>1</xdr:col>
      <xdr:colOff>819150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9</xdr:row>
      <xdr:rowOff>71436</xdr:rowOff>
    </xdr:from>
    <xdr:to>
      <xdr:col>0</xdr:col>
      <xdr:colOff>5105400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16</xdr:row>
      <xdr:rowOff>195261</xdr:rowOff>
    </xdr:from>
    <xdr:to>
      <xdr:col>5</xdr:col>
      <xdr:colOff>533400</xdr:colOff>
      <xdr:row>38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17</xdr:row>
      <xdr:rowOff>139699</xdr:rowOff>
    </xdr:from>
    <xdr:to>
      <xdr:col>4</xdr:col>
      <xdr:colOff>723899</xdr:colOff>
      <xdr:row>39</xdr:row>
      <xdr:rowOff>161924</xdr:rowOff>
    </xdr:to>
    <xdr:graphicFrame macro="">
      <xdr:nvGraphicFramePr>
        <xdr:cNvPr id="2" name="Chart 1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12</xdr:row>
      <xdr:rowOff>185737</xdr:rowOff>
    </xdr:from>
    <xdr:to>
      <xdr:col>1</xdr:col>
      <xdr:colOff>1333500</xdr:colOff>
      <xdr:row>31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12</xdr:row>
      <xdr:rowOff>185737</xdr:rowOff>
    </xdr:from>
    <xdr:to>
      <xdr:col>1</xdr:col>
      <xdr:colOff>1333500</xdr:colOff>
      <xdr:row>31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12</xdr:row>
      <xdr:rowOff>57149</xdr:rowOff>
    </xdr:from>
    <xdr:to>
      <xdr:col>6</xdr:col>
      <xdr:colOff>590551</xdr:colOff>
      <xdr:row>37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0565F76-D4A4-4B11-BEAE-24C67B369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57149</xdr:rowOff>
    </xdr:from>
    <xdr:to>
      <xdr:col>4</xdr:col>
      <xdr:colOff>142875</xdr:colOff>
      <xdr:row>39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C00169C-E275-43F5-BC67-CFD5C3D6F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76199</xdr:rowOff>
    </xdr:from>
    <xdr:to>
      <xdr:col>5</xdr:col>
      <xdr:colOff>323850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11</xdr:row>
      <xdr:rowOff>85724</xdr:rowOff>
    </xdr:from>
    <xdr:to>
      <xdr:col>10</xdr:col>
      <xdr:colOff>76199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741B893-2292-4E76-986F-3D2AD9A4A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14</xdr:row>
      <xdr:rowOff>142874</xdr:rowOff>
    </xdr:from>
    <xdr:to>
      <xdr:col>7</xdr:col>
      <xdr:colOff>390524</xdr:colOff>
      <xdr:row>32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11</xdr:row>
      <xdr:rowOff>180973</xdr:rowOff>
    </xdr:from>
    <xdr:to>
      <xdr:col>6</xdr:col>
      <xdr:colOff>381000</xdr:colOff>
      <xdr:row>35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D404475-2165-4C09-BF35-CFE8D788C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9</xdr:row>
      <xdr:rowOff>176212</xdr:rowOff>
    </xdr:from>
    <xdr:to>
      <xdr:col>2</xdr:col>
      <xdr:colOff>133350</xdr:colOff>
      <xdr:row>29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</xdr:rowOff>
    </xdr:from>
    <xdr:to>
      <xdr:col>3</xdr:col>
      <xdr:colOff>438150</xdr:colOff>
      <xdr:row>28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166686</xdr:rowOff>
    </xdr:from>
    <xdr:to>
      <xdr:col>1</xdr:col>
      <xdr:colOff>895350</xdr:colOff>
      <xdr:row>32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10</xdr:row>
      <xdr:rowOff>61911</xdr:rowOff>
    </xdr:from>
    <xdr:to>
      <xdr:col>3</xdr:col>
      <xdr:colOff>47625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5" sqref="D15"/>
    </sheetView>
  </sheetViews>
  <sheetFormatPr defaultRowHeight="15" x14ac:dyDescent="0.25"/>
  <cols>
    <col min="1" max="16384" width="9.140625" style="4"/>
  </cols>
  <sheetData>
    <row r="1" spans="1:11" ht="65.25" customHeight="1" x14ac:dyDescent="0.5">
      <c r="A1" s="38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x14ac:dyDescent="0.25">
      <c r="A3" s="40" t="s">
        <v>139</v>
      </c>
      <c r="B3" s="41"/>
      <c r="C3" s="41"/>
      <c r="D3" s="41"/>
      <c r="E3" s="41"/>
      <c r="F3" s="41"/>
      <c r="G3" s="41"/>
      <c r="H3" s="41"/>
    </row>
    <row r="4" spans="1:11" x14ac:dyDescent="0.25">
      <c r="A4" s="41"/>
      <c r="B4" s="41"/>
      <c r="C4" s="41"/>
      <c r="D4" s="41"/>
      <c r="E4" s="41"/>
      <c r="F4" s="41"/>
      <c r="G4" s="41"/>
      <c r="H4" s="41"/>
    </row>
    <row r="5" spans="1:11" x14ac:dyDescent="0.25">
      <c r="A5" s="41"/>
      <c r="B5" s="41"/>
      <c r="C5" s="41"/>
      <c r="D5" s="41"/>
      <c r="E5" s="41"/>
      <c r="F5" s="41"/>
      <c r="G5" s="41"/>
      <c r="H5" s="41"/>
    </row>
    <row r="6" spans="1:11" x14ac:dyDescent="0.25">
      <c r="A6" s="41"/>
      <c r="B6" s="41"/>
      <c r="C6" s="41"/>
      <c r="D6" s="41"/>
      <c r="E6" s="41"/>
      <c r="F6" s="41"/>
      <c r="G6" s="41"/>
      <c r="H6" s="41"/>
    </row>
    <row r="7" spans="1:11" x14ac:dyDescent="0.25">
      <c r="A7" s="41"/>
      <c r="B7" s="41"/>
      <c r="C7" s="41"/>
      <c r="D7" s="41"/>
      <c r="E7" s="41"/>
      <c r="F7" s="41"/>
      <c r="G7" s="41"/>
      <c r="H7" s="41"/>
    </row>
    <row r="8" spans="1:11" x14ac:dyDescent="0.25">
      <c r="A8" s="41"/>
      <c r="B8" s="41"/>
      <c r="C8" s="41"/>
      <c r="D8" s="41"/>
      <c r="E8" s="41"/>
      <c r="F8" s="41"/>
      <c r="G8" s="41"/>
      <c r="H8" s="41"/>
    </row>
    <row r="9" spans="1:11" x14ac:dyDescent="0.25">
      <c r="A9" s="41"/>
      <c r="B9" s="41"/>
      <c r="C9" s="41"/>
      <c r="D9" s="41"/>
      <c r="E9" s="41"/>
      <c r="F9" s="41"/>
      <c r="G9" s="41"/>
      <c r="H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</row>
    <row r="11" spans="1:11" x14ac:dyDescent="0.25">
      <c r="A11" s="41"/>
      <c r="B11" s="41"/>
      <c r="C11" s="41"/>
      <c r="D11" s="41"/>
      <c r="E11" s="41"/>
      <c r="F11" s="41"/>
      <c r="G11" s="41"/>
      <c r="H11" s="41"/>
    </row>
  </sheetData>
  <mergeCells count="2">
    <mergeCell ref="A3:H11"/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9"/>
  <sheetViews>
    <sheetView workbookViewId="0">
      <selection activeCell="A4" sqref="A1:XFD4"/>
    </sheetView>
  </sheetViews>
  <sheetFormatPr defaultRowHeight="15" x14ac:dyDescent="0.25"/>
  <cols>
    <col min="1" max="1" width="54.85546875" customWidth="1"/>
    <col min="2" max="2" width="14.28515625" bestFit="1" customWidth="1"/>
    <col min="3" max="3" width="11.5703125" bestFit="1" customWidth="1"/>
  </cols>
  <sheetData>
    <row r="1" spans="1:4" s="4" customFormat="1" x14ac:dyDescent="0.25">
      <c r="A1" s="8" t="s">
        <v>47</v>
      </c>
    </row>
    <row r="2" spans="1:4" s="4" customFormat="1" x14ac:dyDescent="0.25">
      <c r="A2" s="8" t="s">
        <v>68</v>
      </c>
    </row>
    <row r="3" spans="1:4" s="4" customFormat="1" x14ac:dyDescent="0.25">
      <c r="A3" s="8" t="s">
        <v>71</v>
      </c>
    </row>
    <row r="5" spans="1:4" x14ac:dyDescent="0.25">
      <c r="B5" t="s">
        <v>19</v>
      </c>
      <c r="C5" t="s">
        <v>18</v>
      </c>
    </row>
    <row r="6" spans="1:4" x14ac:dyDescent="0.25">
      <c r="A6" t="s">
        <v>9</v>
      </c>
      <c r="B6" s="1">
        <v>12303630</v>
      </c>
      <c r="C6" s="5">
        <v>12303630</v>
      </c>
    </row>
    <row r="7" spans="1:4" x14ac:dyDescent="0.25">
      <c r="A7" t="s">
        <v>8</v>
      </c>
      <c r="B7" s="1">
        <v>806997</v>
      </c>
      <c r="C7" s="5">
        <v>806997</v>
      </c>
      <c r="D7" s="6"/>
    </row>
    <row r="8" spans="1:4" x14ac:dyDescent="0.25">
      <c r="A8" t="s">
        <v>24</v>
      </c>
      <c r="B8" s="1">
        <f>139395.952946563+1150</f>
        <v>140545.95294656299</v>
      </c>
      <c r="C8" s="5">
        <v>240095.7228496531</v>
      </c>
    </row>
    <row r="9" spans="1:4" x14ac:dyDescent="0.25">
      <c r="B9" s="6"/>
      <c r="C9" s="6"/>
    </row>
  </sheetData>
  <hyperlinks>
    <hyperlink ref="B5" location="_ftn5" display="_ftn5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8"/>
  <sheetViews>
    <sheetView workbookViewId="0">
      <selection activeCell="F24" sqref="F24"/>
    </sheetView>
  </sheetViews>
  <sheetFormatPr defaultRowHeight="15" x14ac:dyDescent="0.25"/>
  <cols>
    <col min="1" max="1" width="81.7109375" customWidth="1"/>
    <col min="2" max="2" width="14.28515625" bestFit="1" customWidth="1"/>
    <col min="3" max="3" width="10.5703125" bestFit="1" customWidth="1"/>
  </cols>
  <sheetData>
    <row r="1" spans="1:3" s="4" customFormat="1" x14ac:dyDescent="0.25">
      <c r="A1" s="8" t="s">
        <v>47</v>
      </c>
    </row>
    <row r="2" spans="1:3" s="4" customFormat="1" x14ac:dyDescent="0.25">
      <c r="A2" s="8" t="s">
        <v>68</v>
      </c>
    </row>
    <row r="3" spans="1:3" s="4" customFormat="1" x14ac:dyDescent="0.25">
      <c r="A3" s="8" t="s">
        <v>72</v>
      </c>
    </row>
    <row r="4" spans="1:3" s="4" customFormat="1" x14ac:dyDescent="0.25"/>
    <row r="5" spans="1:3" x14ac:dyDescent="0.25">
      <c r="B5" t="s">
        <v>19</v>
      </c>
      <c r="C5" t="s">
        <v>18</v>
      </c>
    </row>
    <row r="6" spans="1:3" x14ac:dyDescent="0.25">
      <c r="A6" t="s">
        <v>44</v>
      </c>
      <c r="B6" s="1">
        <v>8075494.1840724833</v>
      </c>
      <c r="C6" s="5">
        <v>8075494.1840724833</v>
      </c>
    </row>
    <row r="7" spans="1:3" x14ac:dyDescent="0.25">
      <c r="A7" t="s">
        <v>45</v>
      </c>
      <c r="B7" s="1">
        <v>2639852.1840724829</v>
      </c>
      <c r="C7" s="1">
        <v>2639852.1840724829</v>
      </c>
    </row>
    <row r="8" spans="1:3" x14ac:dyDescent="0.25">
      <c r="A8" t="s">
        <v>46</v>
      </c>
      <c r="B8" s="1">
        <v>130514.62913849149</v>
      </c>
      <c r="C8" s="5">
        <v>166282.55200612609</v>
      </c>
    </row>
  </sheetData>
  <hyperlinks>
    <hyperlink ref="B5" location="_ftn6" display="_ftn6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8"/>
  <sheetViews>
    <sheetView workbookViewId="0">
      <selection sqref="A1:XFD3"/>
    </sheetView>
  </sheetViews>
  <sheetFormatPr defaultRowHeight="15" x14ac:dyDescent="0.25"/>
  <cols>
    <col min="1" max="1" width="78" customWidth="1"/>
    <col min="2" max="3" width="11.5703125" bestFit="1" customWidth="1"/>
  </cols>
  <sheetData>
    <row r="1" spans="1:3" s="4" customFormat="1" x14ac:dyDescent="0.25">
      <c r="A1" s="8" t="s">
        <v>47</v>
      </c>
    </row>
    <row r="2" spans="1:3" s="4" customFormat="1" x14ac:dyDescent="0.25">
      <c r="A2" s="8" t="s">
        <v>68</v>
      </c>
    </row>
    <row r="3" spans="1:3" s="4" customFormat="1" x14ac:dyDescent="0.25">
      <c r="A3" s="8" t="s">
        <v>73</v>
      </c>
    </row>
    <row r="5" spans="1:3" x14ac:dyDescent="0.25">
      <c r="B5" t="s">
        <v>19</v>
      </c>
      <c r="C5" t="s">
        <v>18</v>
      </c>
    </row>
    <row r="6" spans="1:3" x14ac:dyDescent="0.25">
      <c r="A6" t="s">
        <v>12</v>
      </c>
      <c r="B6" s="1">
        <v>27769094</v>
      </c>
      <c r="C6" s="5">
        <v>27769094</v>
      </c>
    </row>
    <row r="7" spans="1:3" x14ac:dyDescent="0.25">
      <c r="A7" t="s">
        <v>11</v>
      </c>
      <c r="B7" s="1">
        <v>8450441</v>
      </c>
      <c r="C7" s="1">
        <v>8450441</v>
      </c>
    </row>
    <row r="8" spans="1:3" x14ac:dyDescent="0.25">
      <c r="A8" t="s">
        <v>25</v>
      </c>
      <c r="B8" s="1">
        <v>145820.76351323104</v>
      </c>
      <c r="C8" s="1">
        <v>157962.61783522158</v>
      </c>
    </row>
  </sheetData>
  <hyperlinks>
    <hyperlink ref="B5" location="_ftn7" display="_ftn7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20" sqref="G20"/>
    </sheetView>
  </sheetViews>
  <sheetFormatPr defaultRowHeight="15" x14ac:dyDescent="0.25"/>
  <cols>
    <col min="1" max="1" width="34.5703125" bestFit="1" customWidth="1"/>
    <col min="2" max="2" width="24.42578125" bestFit="1" customWidth="1"/>
  </cols>
  <sheetData>
    <row r="1" spans="1:4" s="4" customFormat="1" x14ac:dyDescent="0.25">
      <c r="A1" s="8" t="s">
        <v>47</v>
      </c>
    </row>
    <row r="2" spans="1:4" s="4" customFormat="1" x14ac:dyDescent="0.25">
      <c r="A2" s="8" t="s">
        <v>107</v>
      </c>
    </row>
    <row r="3" spans="1:4" s="4" customFormat="1" x14ac:dyDescent="0.25">
      <c r="A3" s="8" t="s">
        <v>108</v>
      </c>
    </row>
    <row r="5" spans="1:4" x14ac:dyDescent="0.25">
      <c r="A5" s="4"/>
      <c r="B5" s="21" t="s">
        <v>109</v>
      </c>
      <c r="C5" s="21" t="s">
        <v>18</v>
      </c>
      <c r="D5" s="4" t="s">
        <v>110</v>
      </c>
    </row>
    <row r="6" spans="1:4" x14ac:dyDescent="0.25">
      <c r="A6" s="22" t="s">
        <v>57</v>
      </c>
      <c r="B6" s="23">
        <v>373807</v>
      </c>
      <c r="C6" s="21" t="s">
        <v>87</v>
      </c>
      <c r="D6" s="24">
        <v>373807</v>
      </c>
    </row>
    <row r="7" spans="1:4" x14ac:dyDescent="0.25">
      <c r="A7" s="22" t="s">
        <v>58</v>
      </c>
      <c r="B7" s="23">
        <v>101738</v>
      </c>
      <c r="C7" s="21" t="s">
        <v>87</v>
      </c>
      <c r="D7" s="24">
        <v>101738</v>
      </c>
    </row>
    <row r="8" spans="1:4" x14ac:dyDescent="0.25">
      <c r="A8" s="22" t="s">
        <v>111</v>
      </c>
      <c r="B8" s="23">
        <v>5768</v>
      </c>
      <c r="C8" s="21" t="s">
        <v>87</v>
      </c>
      <c r="D8" s="24">
        <v>5768</v>
      </c>
    </row>
    <row r="9" spans="1:4" x14ac:dyDescent="0.25">
      <c r="A9" s="22" t="s">
        <v>112</v>
      </c>
      <c r="B9" s="23">
        <v>26014</v>
      </c>
      <c r="C9" s="23">
        <v>104663</v>
      </c>
      <c r="D9" s="24">
        <v>130677</v>
      </c>
    </row>
    <row r="10" spans="1:4" x14ac:dyDescent="0.25">
      <c r="A10" s="25" t="s">
        <v>113</v>
      </c>
      <c r="B10" s="21" t="s">
        <v>87</v>
      </c>
      <c r="C10" s="23">
        <v>28613</v>
      </c>
      <c r="D10" s="24">
        <v>28613</v>
      </c>
    </row>
    <row r="11" spans="1:4" ht="30" x14ac:dyDescent="0.25">
      <c r="A11" s="25" t="s">
        <v>114</v>
      </c>
      <c r="B11" s="21" t="s">
        <v>87</v>
      </c>
      <c r="C11" s="23">
        <v>23088</v>
      </c>
      <c r="D11" s="24">
        <v>23088</v>
      </c>
    </row>
    <row r="12" spans="1:4" ht="30" x14ac:dyDescent="0.25">
      <c r="A12" s="25" t="s">
        <v>115</v>
      </c>
      <c r="B12" s="21" t="s">
        <v>87</v>
      </c>
      <c r="C12" s="23">
        <v>30458</v>
      </c>
      <c r="D12" s="24">
        <v>30458</v>
      </c>
    </row>
    <row r="13" spans="1:4" x14ac:dyDescent="0.25">
      <c r="A13" s="25" t="s">
        <v>116</v>
      </c>
      <c r="B13" s="21" t="s">
        <v>87</v>
      </c>
      <c r="C13" s="23">
        <v>22504</v>
      </c>
      <c r="D13" s="24">
        <v>22504</v>
      </c>
    </row>
    <row r="14" spans="1:4" x14ac:dyDescent="0.25">
      <c r="A14" s="22" t="s">
        <v>117</v>
      </c>
      <c r="B14" s="23">
        <v>9295</v>
      </c>
      <c r="C14" s="21" t="s">
        <v>87</v>
      </c>
      <c r="D14" s="24">
        <v>9295</v>
      </c>
    </row>
    <row r="15" spans="1:4" x14ac:dyDescent="0.25">
      <c r="A15" s="22" t="s">
        <v>118</v>
      </c>
      <c r="B15" s="23">
        <v>56259</v>
      </c>
      <c r="C15" s="21" t="s">
        <v>87</v>
      </c>
      <c r="D15" s="24">
        <v>56259</v>
      </c>
    </row>
    <row r="16" spans="1:4" x14ac:dyDescent="0.25">
      <c r="A16" s="22" t="s">
        <v>119</v>
      </c>
      <c r="B16" s="23">
        <v>68176</v>
      </c>
      <c r="C16" s="23">
        <v>8595</v>
      </c>
      <c r="D16" s="24">
        <v>76771</v>
      </c>
    </row>
    <row r="17" spans="1:5" x14ac:dyDescent="0.25">
      <c r="A17" s="22" t="s">
        <v>50</v>
      </c>
      <c r="B17" s="23">
        <v>86035</v>
      </c>
      <c r="C17" s="23">
        <v>74084</v>
      </c>
      <c r="D17" s="24">
        <v>160119</v>
      </c>
    </row>
    <row r="18" spans="1:5" x14ac:dyDescent="0.25">
      <c r="A18" s="22" t="s">
        <v>53</v>
      </c>
      <c r="B18" s="23">
        <v>52125</v>
      </c>
      <c r="C18" s="23">
        <v>309993</v>
      </c>
      <c r="D18" s="24">
        <v>362118</v>
      </c>
    </row>
    <row r="19" spans="1:5" x14ac:dyDescent="0.25">
      <c r="A19" s="22" t="s">
        <v>120</v>
      </c>
      <c r="B19" s="23">
        <v>12840</v>
      </c>
      <c r="C19" s="23">
        <v>502678</v>
      </c>
      <c r="D19" s="24">
        <v>515518</v>
      </c>
    </row>
    <row r="20" spans="1:5" x14ac:dyDescent="0.25">
      <c r="A20" s="22" t="s">
        <v>121</v>
      </c>
      <c r="B20" s="23">
        <v>36117</v>
      </c>
      <c r="C20" s="21" t="s">
        <v>87</v>
      </c>
      <c r="D20" s="24">
        <v>36117</v>
      </c>
    </row>
    <row r="21" spans="1:5" x14ac:dyDescent="0.25">
      <c r="A21" s="22" t="s">
        <v>122</v>
      </c>
      <c r="B21" s="23">
        <v>32695</v>
      </c>
      <c r="C21" s="23">
        <v>82736</v>
      </c>
      <c r="D21" s="24">
        <v>115431</v>
      </c>
    </row>
    <row r="22" spans="1:5" x14ac:dyDescent="0.25">
      <c r="A22" s="20" t="s">
        <v>138</v>
      </c>
      <c r="B22" s="36">
        <f>SUM(B6,B7,B8,B9,B14,B15,B16,B17,B18,B19,B20,B21)</f>
        <v>860869</v>
      </c>
      <c r="C22" s="36">
        <f>SUM(C9,C16,C17,C18,C19,C21)</f>
        <v>1082749</v>
      </c>
      <c r="D22" s="36">
        <f>SUM(D6,D7,D8,D9,D14,D15,D16,D17,D18,D19,D20,D21)</f>
        <v>1943618</v>
      </c>
      <c r="E22" s="3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XFD3"/>
    </sheetView>
  </sheetViews>
  <sheetFormatPr defaultColWidth="12.5703125" defaultRowHeight="15.75" x14ac:dyDescent="0.25"/>
  <cols>
    <col min="1" max="2" width="19.28515625" style="26" customWidth="1"/>
    <col min="3" max="16384" width="12.5703125" style="26"/>
  </cols>
  <sheetData>
    <row r="1" spans="1:3" s="4" customFormat="1" ht="15" x14ac:dyDescent="0.25">
      <c r="A1" s="8" t="s">
        <v>47</v>
      </c>
    </row>
    <row r="2" spans="1:3" s="4" customFormat="1" ht="15" x14ac:dyDescent="0.25">
      <c r="A2" s="8" t="s">
        <v>107</v>
      </c>
    </row>
    <row r="3" spans="1:3" s="4" customFormat="1" ht="15" x14ac:dyDescent="0.25">
      <c r="A3" s="8" t="s">
        <v>129</v>
      </c>
    </row>
    <row r="4" spans="1:3" s="4" customFormat="1" ht="15" x14ac:dyDescent="0.25"/>
    <row r="5" spans="1:3" x14ac:dyDescent="0.25">
      <c r="A5" s="33" t="s">
        <v>123</v>
      </c>
      <c r="B5" s="33">
        <v>2015</v>
      </c>
      <c r="C5" s="33">
        <v>2016</v>
      </c>
    </row>
    <row r="6" spans="1:3" x14ac:dyDescent="0.25">
      <c r="A6" s="27" t="s">
        <v>57</v>
      </c>
      <c r="B6" s="28">
        <v>300192</v>
      </c>
      <c r="C6" s="28">
        <v>373807.1198461827</v>
      </c>
    </row>
    <row r="7" spans="1:3" x14ac:dyDescent="0.25">
      <c r="A7" s="27" t="s">
        <v>58</v>
      </c>
      <c r="B7" s="28">
        <v>77088</v>
      </c>
      <c r="C7" s="28">
        <v>101738.46889665967</v>
      </c>
    </row>
    <row r="8" spans="1:3" x14ac:dyDescent="0.25">
      <c r="A8" s="27" t="s">
        <v>111</v>
      </c>
      <c r="B8" s="28">
        <v>7645</v>
      </c>
      <c r="C8" s="28">
        <v>5767.5265703654522</v>
      </c>
    </row>
    <row r="9" spans="1:3" x14ac:dyDescent="0.25">
      <c r="A9" s="27" t="s">
        <v>112</v>
      </c>
      <c r="B9" s="28">
        <v>19559</v>
      </c>
      <c r="C9" s="28">
        <v>26013.898591581157</v>
      </c>
    </row>
    <row r="10" spans="1:3" x14ac:dyDescent="0.25">
      <c r="A10" s="27" t="s">
        <v>125</v>
      </c>
      <c r="B10" s="28">
        <v>8608</v>
      </c>
      <c r="C10" s="28">
        <v>9295.0817922843871</v>
      </c>
    </row>
    <row r="11" spans="1:3" x14ac:dyDescent="0.25">
      <c r="A11" s="27" t="s">
        <v>126</v>
      </c>
      <c r="B11" s="28">
        <v>52845</v>
      </c>
      <c r="C11" s="28">
        <v>56258.604466699115</v>
      </c>
    </row>
    <row r="12" spans="1:3" x14ac:dyDescent="0.25">
      <c r="A12" s="27" t="s">
        <v>127</v>
      </c>
      <c r="B12" s="28">
        <v>56185</v>
      </c>
      <c r="C12" s="28">
        <v>68176.362542771894</v>
      </c>
    </row>
    <row r="13" spans="1:3" x14ac:dyDescent="0.25">
      <c r="A13" s="27" t="s">
        <v>128</v>
      </c>
      <c r="B13" s="28">
        <v>135898</v>
      </c>
      <c r="C13" s="28">
        <v>150999.7097953296</v>
      </c>
    </row>
    <row r="14" spans="1:3" x14ac:dyDescent="0.25">
      <c r="A14" s="27" t="s">
        <v>121</v>
      </c>
      <c r="B14" s="28">
        <v>35980</v>
      </c>
      <c r="C14" s="28">
        <v>36116.964000750471</v>
      </c>
    </row>
    <row r="15" spans="1:3" x14ac:dyDescent="0.25">
      <c r="A15" s="27" t="s">
        <v>15</v>
      </c>
      <c r="B15" s="28">
        <v>19396</v>
      </c>
      <c r="C15" s="28">
        <v>32695.158478292054</v>
      </c>
    </row>
    <row r="16" spans="1:3" x14ac:dyDescent="0.25">
      <c r="A16" s="26" t="s">
        <v>130</v>
      </c>
      <c r="B16" s="30"/>
      <c r="C16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5" spans="1:1" x14ac:dyDescent="0.25">
      <c r="A25" s="3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8" sqref="D18"/>
    </sheetView>
  </sheetViews>
  <sheetFormatPr defaultColWidth="12.5703125" defaultRowHeight="15.75" x14ac:dyDescent="0.25"/>
  <cols>
    <col min="1" max="1" width="46.42578125" style="26" customWidth="1"/>
    <col min="2" max="2" width="14.42578125" style="26" bestFit="1" customWidth="1"/>
    <col min="3" max="16384" width="12.5703125" style="26"/>
  </cols>
  <sheetData>
    <row r="1" spans="1:3" s="4" customFormat="1" ht="15" x14ac:dyDescent="0.25">
      <c r="A1" s="8" t="s">
        <v>47</v>
      </c>
    </row>
    <row r="2" spans="1:3" s="4" customFormat="1" ht="15" x14ac:dyDescent="0.25">
      <c r="A2" s="8" t="s">
        <v>107</v>
      </c>
    </row>
    <row r="3" spans="1:3" x14ac:dyDescent="0.25">
      <c r="A3" s="8" t="s">
        <v>136</v>
      </c>
    </row>
    <row r="5" spans="1:3" x14ac:dyDescent="0.25">
      <c r="A5" s="33" t="s">
        <v>123</v>
      </c>
      <c r="B5" s="33" t="s">
        <v>124</v>
      </c>
    </row>
    <row r="6" spans="1:3" x14ac:dyDescent="0.25">
      <c r="A6" s="34" t="s">
        <v>50</v>
      </c>
      <c r="B6" s="28">
        <v>74084.025736466036</v>
      </c>
      <c r="C6" s="29"/>
    </row>
    <row r="7" spans="1:3" x14ac:dyDescent="0.25">
      <c r="A7" s="34" t="s">
        <v>131</v>
      </c>
      <c r="B7" s="28">
        <v>502677.9132635353</v>
      </c>
      <c r="C7" s="29"/>
    </row>
    <row r="8" spans="1:3" x14ac:dyDescent="0.25">
      <c r="A8" s="34" t="s">
        <v>53</v>
      </c>
      <c r="B8" s="28">
        <v>309993.14831050311</v>
      </c>
      <c r="C8" s="29"/>
    </row>
    <row r="9" spans="1:3" x14ac:dyDescent="0.25">
      <c r="A9" s="34" t="s">
        <v>132</v>
      </c>
      <c r="B9" s="28">
        <v>18291.761633786802</v>
      </c>
      <c r="C9" s="29"/>
    </row>
    <row r="10" spans="1:3" x14ac:dyDescent="0.25">
      <c r="A10" s="34" t="s">
        <v>113</v>
      </c>
      <c r="B10" s="28">
        <v>28612.50704768033</v>
      </c>
      <c r="C10" s="29"/>
    </row>
    <row r="11" spans="1:3" x14ac:dyDescent="0.25">
      <c r="A11" s="34" t="s">
        <v>133</v>
      </c>
      <c r="B11" s="28">
        <v>23087.98935180801</v>
      </c>
      <c r="C11" s="29"/>
    </row>
    <row r="12" spans="1:3" x14ac:dyDescent="0.25">
      <c r="A12" s="34" t="s">
        <v>134</v>
      </c>
      <c r="B12" s="28">
        <v>30457.540716969615</v>
      </c>
      <c r="C12" s="29"/>
    </row>
    <row r="13" spans="1:3" x14ac:dyDescent="0.25">
      <c r="A13" s="34" t="s">
        <v>116</v>
      </c>
      <c r="B13" s="28">
        <v>22504.445310211744</v>
      </c>
      <c r="C13" s="29"/>
    </row>
    <row r="14" spans="1:3" x14ac:dyDescent="0.25">
      <c r="A14" s="34" t="s">
        <v>135</v>
      </c>
      <c r="B14" s="28">
        <v>8591.6836146623355</v>
      </c>
      <c r="C14" s="29"/>
    </row>
    <row r="15" spans="1:3" x14ac:dyDescent="0.25">
      <c r="A15" s="34" t="s">
        <v>15</v>
      </c>
      <c r="B15" s="28">
        <v>64443.766194062599</v>
      </c>
      <c r="C15" s="29"/>
    </row>
    <row r="16" spans="1:3" x14ac:dyDescent="0.25">
      <c r="B16" s="31">
        <f>SUM(B6:B15)</f>
        <v>1082744.7811796858</v>
      </c>
    </row>
    <row r="18" spans="1:1" x14ac:dyDescent="0.25">
      <c r="A18" s="35"/>
    </row>
    <row r="19" spans="1:1" x14ac:dyDescent="0.25">
      <c r="A19" s="3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A2"/>
    </sheetView>
  </sheetViews>
  <sheetFormatPr defaultRowHeight="18" customHeight="1" x14ac:dyDescent="0.25"/>
  <cols>
    <col min="1" max="1" width="37.42578125" style="7" customWidth="1"/>
    <col min="2" max="3" width="11.5703125" style="7" customWidth="1"/>
    <col min="4" max="5" width="11.5703125" style="4" customWidth="1"/>
    <col min="6" max="6" width="15.140625" style="4" customWidth="1"/>
    <col min="7" max="16384" width="9.140625" style="4"/>
  </cols>
  <sheetData>
    <row r="1" spans="1:6" ht="15" x14ac:dyDescent="0.25">
      <c r="A1" s="8" t="s">
        <v>47</v>
      </c>
      <c r="B1" s="4"/>
      <c r="C1" s="4"/>
    </row>
    <row r="2" spans="1:6" ht="15" x14ac:dyDescent="0.25">
      <c r="A2" s="8" t="s">
        <v>77</v>
      </c>
      <c r="B2" s="4"/>
      <c r="C2" s="4"/>
    </row>
    <row r="3" spans="1:6" ht="15" x14ac:dyDescent="0.25">
      <c r="A3" s="8" t="s">
        <v>76</v>
      </c>
      <c r="B3" s="4"/>
      <c r="C3" s="4"/>
    </row>
    <row r="4" spans="1:6" ht="18" customHeight="1" x14ac:dyDescent="0.25">
      <c r="A4" s="10"/>
      <c r="B4" s="10"/>
      <c r="C4" s="10"/>
      <c r="D4" s="11"/>
      <c r="E4" s="11"/>
    </row>
    <row r="5" spans="1:6" ht="45" x14ac:dyDescent="0.35">
      <c r="A5" s="12"/>
      <c r="B5" s="37" t="s">
        <v>42</v>
      </c>
      <c r="C5" s="37"/>
      <c r="D5" s="37" t="s">
        <v>43</v>
      </c>
      <c r="E5" s="37"/>
      <c r="F5" s="16" t="s">
        <v>74</v>
      </c>
    </row>
    <row r="6" spans="1:6" ht="15" x14ac:dyDescent="0.25">
      <c r="A6" s="13" t="s">
        <v>29</v>
      </c>
      <c r="B6" s="14">
        <v>578348</v>
      </c>
      <c r="C6" s="15">
        <v>0.66</v>
      </c>
      <c r="D6" s="14">
        <v>758445</v>
      </c>
      <c r="E6" s="15">
        <v>0.76</v>
      </c>
      <c r="F6" s="15">
        <v>0.53</v>
      </c>
    </row>
    <row r="7" spans="1:6" ht="15" x14ac:dyDescent="0.25">
      <c r="A7" s="13" t="s">
        <v>30</v>
      </c>
      <c r="B7" s="14">
        <v>297435</v>
      </c>
      <c r="C7" s="15">
        <v>0.34</v>
      </c>
      <c r="D7" s="14">
        <v>240013</v>
      </c>
      <c r="E7" s="15">
        <v>0.24</v>
      </c>
      <c r="F7" s="15">
        <v>0.47</v>
      </c>
    </row>
    <row r="8" spans="1:6" ht="15" x14ac:dyDescent="0.25">
      <c r="A8" s="13" t="s">
        <v>31</v>
      </c>
      <c r="B8" s="14">
        <v>167293</v>
      </c>
      <c r="C8" s="15">
        <v>0.19</v>
      </c>
      <c r="D8" s="14">
        <v>98484</v>
      </c>
      <c r="E8" s="15">
        <v>0.1</v>
      </c>
      <c r="F8" s="15">
        <v>0.16</v>
      </c>
    </row>
    <row r="9" spans="1:6" ht="15" x14ac:dyDescent="0.25">
      <c r="A9" s="13" t="s">
        <v>32</v>
      </c>
      <c r="B9" s="14">
        <v>708491</v>
      </c>
      <c r="C9" s="15">
        <v>0.81</v>
      </c>
      <c r="D9" s="14">
        <v>899974</v>
      </c>
      <c r="E9" s="15">
        <v>0.9</v>
      </c>
      <c r="F9" s="15">
        <v>0.84</v>
      </c>
    </row>
    <row r="10" spans="1:6" ht="15" x14ac:dyDescent="0.25">
      <c r="A10" s="13" t="s">
        <v>33</v>
      </c>
      <c r="B10" s="14">
        <v>11080</v>
      </c>
      <c r="C10" s="15">
        <v>0.01</v>
      </c>
      <c r="D10" s="14">
        <v>18172</v>
      </c>
      <c r="E10" s="15">
        <v>0.02</v>
      </c>
      <c r="F10" s="15">
        <v>0.01</v>
      </c>
    </row>
    <row r="11" spans="1:6" ht="15" x14ac:dyDescent="0.25">
      <c r="A11" s="13" t="s">
        <v>34</v>
      </c>
      <c r="B11" s="14">
        <v>89943</v>
      </c>
      <c r="C11" s="15">
        <v>0.1</v>
      </c>
      <c r="D11" s="14">
        <v>29231</v>
      </c>
      <c r="E11" s="15">
        <v>0.03</v>
      </c>
      <c r="F11" s="15">
        <v>0.06</v>
      </c>
    </row>
    <row r="12" spans="1:6" ht="15" x14ac:dyDescent="0.25">
      <c r="A12" s="13" t="s">
        <v>35</v>
      </c>
      <c r="B12" s="14">
        <v>81041</v>
      </c>
      <c r="C12" s="15">
        <v>0.09</v>
      </c>
      <c r="D12" s="14">
        <v>55441</v>
      </c>
      <c r="E12" s="15">
        <v>0.06</v>
      </c>
      <c r="F12" s="15">
        <v>0.12</v>
      </c>
    </row>
    <row r="13" spans="1:6" ht="18" customHeight="1" x14ac:dyDescent="0.25">
      <c r="A13" s="13" t="s">
        <v>36</v>
      </c>
      <c r="B13" s="14">
        <v>11180</v>
      </c>
      <c r="C13" s="15">
        <v>0.01</v>
      </c>
      <c r="D13" s="14">
        <v>2890</v>
      </c>
      <c r="E13" s="15">
        <v>0</v>
      </c>
      <c r="F13" s="15" t="s">
        <v>75</v>
      </c>
    </row>
    <row r="14" spans="1:6" ht="15" x14ac:dyDescent="0.25">
      <c r="A14" s="13" t="s">
        <v>37</v>
      </c>
      <c r="B14" s="14">
        <v>607590</v>
      </c>
      <c r="C14" s="15">
        <v>0.69</v>
      </c>
      <c r="D14" s="14">
        <v>834226</v>
      </c>
      <c r="E14" s="15">
        <v>0.84</v>
      </c>
      <c r="F14" s="15">
        <v>0.79</v>
      </c>
    </row>
    <row r="15" spans="1:6" ht="15" x14ac:dyDescent="0.25">
      <c r="A15" s="13" t="s">
        <v>38</v>
      </c>
      <c r="B15" s="14">
        <v>74950</v>
      </c>
      <c r="C15" s="15">
        <v>0.09</v>
      </c>
      <c r="D15" s="14">
        <v>58500</v>
      </c>
      <c r="E15" s="15">
        <v>0.06</v>
      </c>
      <c r="F15" s="15">
        <v>0.02</v>
      </c>
    </row>
    <row r="16" spans="1:6" ht="15" x14ac:dyDescent="0.25">
      <c r="A16" s="13" t="s">
        <v>39</v>
      </c>
      <c r="B16" s="14">
        <v>78564</v>
      </c>
      <c r="C16" s="15">
        <v>0.09</v>
      </c>
      <c r="D16" s="14">
        <v>92885</v>
      </c>
      <c r="E16" s="15">
        <v>0.09</v>
      </c>
      <c r="F16" s="15">
        <v>7.0000000000000007E-2</v>
      </c>
    </row>
    <row r="17" spans="1:6" ht="15" x14ac:dyDescent="0.25">
      <c r="A17" s="13" t="s">
        <v>40</v>
      </c>
      <c r="B17" s="14">
        <v>109042</v>
      </c>
      <c r="C17" s="15">
        <v>0.12</v>
      </c>
      <c r="D17" s="14">
        <v>276519</v>
      </c>
      <c r="E17" s="15">
        <v>0.28000000000000003</v>
      </c>
      <c r="F17" s="15">
        <v>0.22</v>
      </c>
    </row>
    <row r="18" spans="1:6" ht="15" x14ac:dyDescent="0.25">
      <c r="A18" s="13" t="s">
        <v>41</v>
      </c>
      <c r="B18" s="14">
        <v>46526</v>
      </c>
      <c r="C18" s="15">
        <v>0.05</v>
      </c>
      <c r="D18" s="14">
        <v>38796</v>
      </c>
      <c r="E18" s="15">
        <v>0.04</v>
      </c>
      <c r="F18" s="15">
        <v>0.11</v>
      </c>
    </row>
  </sheetData>
  <mergeCells count="2">
    <mergeCell ref="D5:E5"/>
    <mergeCell ref="B5:C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A3"/>
    </sheetView>
  </sheetViews>
  <sheetFormatPr defaultRowHeight="15" x14ac:dyDescent="0.25"/>
  <cols>
    <col min="1" max="1" width="60.140625" style="4" bestFit="1" customWidth="1"/>
    <col min="2" max="2" width="24" style="4" bestFit="1" customWidth="1"/>
    <col min="3" max="16384" width="9.140625" style="4"/>
  </cols>
  <sheetData>
    <row r="1" spans="1:2" x14ac:dyDescent="0.25">
      <c r="A1" s="8" t="s">
        <v>47</v>
      </c>
    </row>
    <row r="2" spans="1:2" x14ac:dyDescent="0.25">
      <c r="A2" s="8" t="s">
        <v>77</v>
      </c>
    </row>
    <row r="3" spans="1:2" x14ac:dyDescent="0.25">
      <c r="A3" s="8" t="s">
        <v>85</v>
      </c>
    </row>
    <row r="4" spans="1:2" x14ac:dyDescent="0.25">
      <c r="A4" s="8"/>
    </row>
    <row r="5" spans="1:2" x14ac:dyDescent="0.25">
      <c r="B5" s="4" t="s">
        <v>78</v>
      </c>
    </row>
    <row r="6" spans="1:2" x14ac:dyDescent="0.25">
      <c r="A6" s="7" t="s">
        <v>79</v>
      </c>
      <c r="B6" s="17">
        <v>0.14399999999999999</v>
      </c>
    </row>
    <row r="7" spans="1:2" x14ac:dyDescent="0.25">
      <c r="A7" s="7" t="s">
        <v>80</v>
      </c>
      <c r="B7" s="17">
        <v>0.27</v>
      </c>
    </row>
    <row r="8" spans="1:2" x14ac:dyDescent="0.25">
      <c r="A8" s="7" t="s">
        <v>81</v>
      </c>
      <c r="B8" s="17">
        <v>0.23699999999999999</v>
      </c>
    </row>
    <row r="9" spans="1:2" x14ac:dyDescent="0.25">
      <c r="A9" s="7" t="s">
        <v>82</v>
      </c>
      <c r="B9" s="17">
        <v>0.19600000000000001</v>
      </c>
    </row>
    <row r="10" spans="1:2" x14ac:dyDescent="0.25">
      <c r="A10" s="7" t="s">
        <v>83</v>
      </c>
      <c r="B10" s="17">
        <v>0.126</v>
      </c>
    </row>
    <row r="11" spans="1:2" x14ac:dyDescent="0.25">
      <c r="A11" s="7" t="s">
        <v>84</v>
      </c>
      <c r="B11" s="17">
        <v>2.7E-2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1:A3"/>
    </sheetView>
  </sheetViews>
  <sheetFormatPr defaultRowHeight="15" x14ac:dyDescent="0.25"/>
  <cols>
    <col min="1" max="1" width="60.140625" style="4" bestFit="1" customWidth="1"/>
    <col min="2" max="2" width="24" style="4" bestFit="1" customWidth="1"/>
    <col min="3" max="16384" width="9.140625" style="4"/>
  </cols>
  <sheetData>
    <row r="1" spans="1:2" x14ac:dyDescent="0.25">
      <c r="A1" s="8" t="s">
        <v>47</v>
      </c>
    </row>
    <row r="2" spans="1:2" x14ac:dyDescent="0.25">
      <c r="A2" s="8" t="s">
        <v>77</v>
      </c>
    </row>
    <row r="3" spans="1:2" x14ac:dyDescent="0.25">
      <c r="A3" s="8" t="s">
        <v>86</v>
      </c>
    </row>
    <row r="4" spans="1:2" x14ac:dyDescent="0.25">
      <c r="A4" s="8"/>
    </row>
    <row r="5" spans="1:2" x14ac:dyDescent="0.25">
      <c r="B5" s="4" t="s">
        <v>78</v>
      </c>
    </row>
    <row r="6" spans="1:2" x14ac:dyDescent="0.25">
      <c r="A6" s="7" t="s">
        <v>79</v>
      </c>
      <c r="B6" s="17">
        <v>0.35</v>
      </c>
    </row>
    <row r="7" spans="1:2" x14ac:dyDescent="0.25">
      <c r="A7" s="7" t="s">
        <v>80</v>
      </c>
      <c r="B7" s="17">
        <v>0.127</v>
      </c>
    </row>
    <row r="8" spans="1:2" x14ac:dyDescent="0.25">
      <c r="A8" s="7" t="s">
        <v>81</v>
      </c>
      <c r="B8" s="17">
        <v>0.183</v>
      </c>
    </row>
    <row r="9" spans="1:2" x14ac:dyDescent="0.25">
      <c r="A9" s="7" t="s">
        <v>82</v>
      </c>
      <c r="B9" s="17">
        <v>0.192</v>
      </c>
    </row>
    <row r="10" spans="1:2" x14ac:dyDescent="0.25">
      <c r="A10" s="7" t="s">
        <v>83</v>
      </c>
      <c r="B10" s="17">
        <v>0.111</v>
      </c>
    </row>
    <row r="11" spans="1:2" x14ac:dyDescent="0.25">
      <c r="A11" s="7" t="s">
        <v>84</v>
      </c>
      <c r="B11" s="17">
        <v>3.5999999999999997E-2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XFD3"/>
    </sheetView>
  </sheetViews>
  <sheetFormatPr defaultRowHeight="15" x14ac:dyDescent="0.25"/>
  <cols>
    <col min="1" max="1" width="39.85546875" style="4" customWidth="1"/>
    <col min="2" max="2" width="12.5703125" style="4" bestFit="1" customWidth="1"/>
    <col min="3" max="3" width="18.140625" style="4" bestFit="1" customWidth="1"/>
    <col min="4" max="4" width="16.5703125" style="4" bestFit="1" customWidth="1"/>
    <col min="5" max="16384" width="9.140625" style="4"/>
  </cols>
  <sheetData>
    <row r="1" spans="1:8" x14ac:dyDescent="0.25">
      <c r="A1" s="8" t="s">
        <v>47</v>
      </c>
    </row>
    <row r="2" spans="1:8" x14ac:dyDescent="0.25">
      <c r="A2" s="8" t="s">
        <v>77</v>
      </c>
    </row>
    <row r="3" spans="1:8" x14ac:dyDescent="0.25">
      <c r="A3" s="8" t="s">
        <v>98</v>
      </c>
    </row>
    <row r="5" spans="1:8" x14ac:dyDescent="0.25">
      <c r="B5" s="4" t="s">
        <v>26</v>
      </c>
      <c r="C5" s="4" t="s">
        <v>27</v>
      </c>
      <c r="D5" s="4" t="s">
        <v>28</v>
      </c>
    </row>
    <row r="6" spans="1:8" x14ac:dyDescent="0.25">
      <c r="A6" s="4" t="s">
        <v>4</v>
      </c>
      <c r="B6" s="6">
        <v>0.15789473684210528</v>
      </c>
      <c r="C6" s="6">
        <v>0.57894736842105265</v>
      </c>
      <c r="D6" s="6">
        <v>0.26315789473684209</v>
      </c>
      <c r="E6" s="6"/>
      <c r="F6" s="6"/>
      <c r="G6" s="6"/>
      <c r="H6" s="6"/>
    </row>
    <row r="7" spans="1:8" x14ac:dyDescent="0.25">
      <c r="A7" s="4" t="s">
        <v>7</v>
      </c>
      <c r="B7" s="6">
        <v>0.20973154362416105</v>
      </c>
      <c r="C7" s="6">
        <v>0.61073825503355705</v>
      </c>
      <c r="D7" s="6">
        <v>0.1795302013422819</v>
      </c>
      <c r="E7" s="6"/>
      <c r="F7" s="6"/>
      <c r="G7" s="6"/>
      <c r="H7" s="6"/>
    </row>
    <row r="8" spans="1:8" x14ac:dyDescent="0.25">
      <c r="A8" s="4" t="s">
        <v>10</v>
      </c>
      <c r="B8" s="6">
        <v>0.20218579234972678</v>
      </c>
      <c r="C8" s="6">
        <v>0.60109289617486339</v>
      </c>
      <c r="D8" s="6">
        <v>0.19672131147540986</v>
      </c>
      <c r="E8" s="6"/>
      <c r="F8" s="6"/>
      <c r="G8" s="6"/>
      <c r="H8" s="6"/>
    </row>
    <row r="9" spans="1:8" x14ac:dyDescent="0.25">
      <c r="A9" s="4" t="s">
        <v>13</v>
      </c>
      <c r="B9" s="6">
        <v>0.2</v>
      </c>
      <c r="C9" s="6">
        <v>0.59111111111111114</v>
      </c>
      <c r="D9" s="6">
        <v>0.2088888888888889</v>
      </c>
      <c r="E9" s="6"/>
      <c r="F9" s="6"/>
      <c r="G9" s="6"/>
      <c r="H9" s="6"/>
    </row>
    <row r="10" spans="1:8" x14ac:dyDescent="0.25">
      <c r="A10" s="4" t="s">
        <v>14</v>
      </c>
      <c r="B10" s="6">
        <v>0.18596491228070175</v>
      </c>
      <c r="C10" s="6">
        <v>0.54385964912280704</v>
      </c>
      <c r="D10" s="6">
        <v>0.27017543859649124</v>
      </c>
      <c r="E10" s="6"/>
      <c r="F10" s="6"/>
      <c r="G10" s="6"/>
      <c r="H10" s="6"/>
    </row>
    <row r="11" spans="1:8" x14ac:dyDescent="0.25">
      <c r="A11" s="4" t="s">
        <v>15</v>
      </c>
      <c r="B11" s="6">
        <v>0.17777777777777776</v>
      </c>
      <c r="C11" s="6">
        <v>0.60000000000000009</v>
      </c>
      <c r="D11" s="6">
        <v>0.22222222222222221</v>
      </c>
      <c r="E11" s="6"/>
      <c r="F11" s="6"/>
      <c r="G11" s="6"/>
      <c r="H11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/>
  </sheetViews>
  <sheetFormatPr defaultRowHeight="15" x14ac:dyDescent="0.25"/>
  <cols>
    <col min="1" max="1" width="9.140625" style="4"/>
    <col min="2" max="2" width="13.42578125" style="4" bestFit="1" customWidth="1"/>
    <col min="3" max="3" width="17.42578125" style="4" bestFit="1" customWidth="1"/>
    <col min="4" max="4" width="10.5703125" style="4" bestFit="1" customWidth="1"/>
    <col min="5" max="5" width="13.28515625" style="4" bestFit="1" customWidth="1"/>
    <col min="6" max="6" width="10.5703125" style="4" bestFit="1" customWidth="1"/>
    <col min="7" max="8" width="11.5703125" style="4" bestFit="1" customWidth="1"/>
    <col min="9" max="9" width="10.5703125" style="4" bestFit="1" customWidth="1"/>
    <col min="10" max="10" width="11.5703125" style="4" bestFit="1" customWidth="1"/>
    <col min="11" max="16384" width="9.140625" style="4"/>
  </cols>
  <sheetData>
    <row r="1" spans="1:11" x14ac:dyDescent="0.25">
      <c r="A1" s="8" t="s">
        <v>47</v>
      </c>
    </row>
    <row r="2" spans="1:11" x14ac:dyDescent="0.25">
      <c r="A2" s="8" t="s">
        <v>48</v>
      </c>
    </row>
    <row r="3" spans="1:11" x14ac:dyDescent="0.25">
      <c r="A3" s="8" t="s">
        <v>49</v>
      </c>
    </row>
    <row r="4" spans="1:11" x14ac:dyDescent="0.25">
      <c r="A4" s="8"/>
    </row>
    <row r="5" spans="1:11" x14ac:dyDescent="0.25">
      <c r="B5" s="4" t="s">
        <v>50</v>
      </c>
      <c r="C5" s="4" t="s">
        <v>51</v>
      </c>
      <c r="D5" s="4" t="s">
        <v>52</v>
      </c>
      <c r="E5" s="4" t="s">
        <v>53</v>
      </c>
      <c r="F5" s="4" t="s">
        <v>54</v>
      </c>
      <c r="G5" s="4" t="s">
        <v>55</v>
      </c>
      <c r="H5" s="4" t="s">
        <v>56</v>
      </c>
      <c r="I5" s="4" t="s">
        <v>57</v>
      </c>
      <c r="J5" s="4" t="s">
        <v>58</v>
      </c>
      <c r="K5" s="4" t="s">
        <v>59</v>
      </c>
    </row>
    <row r="6" spans="1:11" x14ac:dyDescent="0.25">
      <c r="A6" s="4">
        <v>2006</v>
      </c>
      <c r="B6" s="5">
        <v>1990511</v>
      </c>
      <c r="C6" s="5">
        <v>44460</v>
      </c>
      <c r="D6" s="5">
        <v>19706</v>
      </c>
      <c r="E6" s="5">
        <v>816441</v>
      </c>
      <c r="F6" s="5">
        <v>14177</v>
      </c>
      <c r="G6" s="5">
        <v>787219</v>
      </c>
      <c r="H6" s="5">
        <v>289246</v>
      </c>
      <c r="I6" s="5">
        <v>508</v>
      </c>
      <c r="J6" s="5">
        <v>26589</v>
      </c>
      <c r="K6" s="5">
        <v>69429</v>
      </c>
    </row>
    <row r="7" spans="1:11" x14ac:dyDescent="0.25">
      <c r="A7" s="4">
        <v>2007</v>
      </c>
      <c r="B7" s="5">
        <v>2016456</v>
      </c>
      <c r="C7" s="5">
        <v>49505</v>
      </c>
      <c r="D7" s="5">
        <v>16234</v>
      </c>
      <c r="E7" s="5">
        <v>896590</v>
      </c>
      <c r="F7" s="5">
        <v>13453</v>
      </c>
      <c r="G7" s="5">
        <v>806425</v>
      </c>
      <c r="H7" s="5">
        <v>247510</v>
      </c>
      <c r="I7" s="5">
        <v>612</v>
      </c>
      <c r="J7" s="5">
        <v>34450</v>
      </c>
      <c r="K7" s="5">
        <v>70176</v>
      </c>
    </row>
    <row r="8" spans="1:11" x14ac:dyDescent="0.25">
      <c r="A8" s="4">
        <v>2008</v>
      </c>
      <c r="B8" s="5">
        <v>1985801</v>
      </c>
      <c r="C8" s="5">
        <v>31917</v>
      </c>
      <c r="D8" s="5">
        <v>14325</v>
      </c>
      <c r="E8" s="5">
        <v>882981</v>
      </c>
      <c r="F8" s="5">
        <v>11707</v>
      </c>
      <c r="G8" s="5">
        <v>806208</v>
      </c>
      <c r="H8" s="5">
        <v>254831</v>
      </c>
      <c r="I8" s="5">
        <v>864</v>
      </c>
      <c r="J8" s="5">
        <v>55363</v>
      </c>
      <c r="K8" s="5">
        <v>69874</v>
      </c>
    </row>
    <row r="9" spans="1:11" x14ac:dyDescent="0.25">
      <c r="A9" s="4">
        <v>2009</v>
      </c>
      <c r="B9" s="5">
        <v>1755904</v>
      </c>
      <c r="C9" s="5">
        <v>25972</v>
      </c>
      <c r="D9" s="5">
        <v>12964</v>
      </c>
      <c r="E9" s="5">
        <v>920979</v>
      </c>
      <c r="F9" s="5">
        <v>10632</v>
      </c>
      <c r="G9" s="5">
        <v>798855</v>
      </c>
      <c r="H9" s="5">
        <v>273445</v>
      </c>
      <c r="I9" s="5">
        <v>891</v>
      </c>
      <c r="J9" s="5">
        <v>73886</v>
      </c>
      <c r="K9" s="5">
        <v>69502</v>
      </c>
    </row>
    <row r="10" spans="1:11" x14ac:dyDescent="0.25">
      <c r="A10" s="4">
        <v>2010</v>
      </c>
      <c r="B10" s="5">
        <v>1847290</v>
      </c>
      <c r="C10" s="5">
        <v>23337</v>
      </c>
      <c r="D10" s="5">
        <v>13724</v>
      </c>
      <c r="E10" s="5">
        <v>987697</v>
      </c>
      <c r="F10" s="5">
        <v>11313</v>
      </c>
      <c r="G10" s="5">
        <v>806968</v>
      </c>
      <c r="H10" s="5">
        <v>260203</v>
      </c>
      <c r="I10" s="5">
        <v>1212</v>
      </c>
      <c r="J10" s="5">
        <v>94652</v>
      </c>
      <c r="K10" s="5">
        <v>71309</v>
      </c>
    </row>
    <row r="11" spans="1:11" x14ac:dyDescent="0.25">
      <c r="A11" s="4">
        <v>2011</v>
      </c>
      <c r="B11" s="5">
        <v>1733430</v>
      </c>
      <c r="C11" s="5">
        <v>16086</v>
      </c>
      <c r="D11" s="5">
        <v>14096</v>
      </c>
      <c r="E11" s="5">
        <v>1013689</v>
      </c>
      <c r="F11" s="5">
        <v>11566</v>
      </c>
      <c r="G11" s="5">
        <v>790204</v>
      </c>
      <c r="H11" s="5">
        <v>319355</v>
      </c>
      <c r="I11" s="5">
        <v>1818</v>
      </c>
      <c r="J11" s="5">
        <v>120177</v>
      </c>
      <c r="K11" s="5">
        <v>71986</v>
      </c>
    </row>
    <row r="12" spans="1:11" x14ac:dyDescent="0.25">
      <c r="A12" s="4">
        <v>2012</v>
      </c>
      <c r="B12" s="5">
        <v>1514043</v>
      </c>
      <c r="C12" s="5">
        <v>13403</v>
      </c>
      <c r="D12" s="5">
        <v>9787</v>
      </c>
      <c r="E12" s="5">
        <v>1225894</v>
      </c>
      <c r="F12" s="5">
        <v>11898</v>
      </c>
      <c r="G12" s="5">
        <v>769331</v>
      </c>
      <c r="H12" s="5">
        <v>276240</v>
      </c>
      <c r="I12" s="5">
        <v>4327</v>
      </c>
      <c r="J12" s="5">
        <v>140822</v>
      </c>
      <c r="K12" s="5">
        <v>73184</v>
      </c>
    </row>
    <row r="13" spans="1:11" x14ac:dyDescent="0.25">
      <c r="A13" s="4">
        <v>2013</v>
      </c>
      <c r="B13" s="5">
        <v>1581115</v>
      </c>
      <c r="C13" s="5">
        <v>13820</v>
      </c>
      <c r="D13" s="5">
        <v>13344</v>
      </c>
      <c r="E13" s="5">
        <v>1124836</v>
      </c>
      <c r="F13" s="5">
        <v>12853</v>
      </c>
      <c r="G13" s="5">
        <v>789016</v>
      </c>
      <c r="H13" s="5">
        <v>268565</v>
      </c>
      <c r="I13" s="5">
        <v>9036</v>
      </c>
      <c r="J13" s="5">
        <v>167840</v>
      </c>
      <c r="K13" s="5">
        <v>76632</v>
      </c>
    </row>
    <row r="14" spans="1:11" x14ac:dyDescent="0.25">
      <c r="A14" s="4">
        <v>2014</v>
      </c>
      <c r="B14" s="5">
        <v>1581710</v>
      </c>
      <c r="C14" s="5">
        <v>18276</v>
      </c>
      <c r="D14" s="5">
        <v>11955</v>
      </c>
      <c r="E14" s="5">
        <v>1126609</v>
      </c>
      <c r="F14" s="5">
        <v>12022</v>
      </c>
      <c r="G14" s="5">
        <v>797166</v>
      </c>
      <c r="H14" s="5">
        <v>259367</v>
      </c>
      <c r="I14" s="5">
        <v>17691</v>
      </c>
      <c r="J14" s="5">
        <v>181655</v>
      </c>
      <c r="K14" s="5">
        <v>79867</v>
      </c>
    </row>
    <row r="15" spans="1:11" x14ac:dyDescent="0.25">
      <c r="A15" s="4">
        <v>2015</v>
      </c>
      <c r="B15" s="5">
        <v>1352398</v>
      </c>
      <c r="C15" s="5">
        <v>17372</v>
      </c>
      <c r="D15" s="5">
        <v>10877</v>
      </c>
      <c r="E15" s="5">
        <v>1333482</v>
      </c>
      <c r="F15" s="5">
        <v>13117</v>
      </c>
      <c r="G15" s="5">
        <v>797178</v>
      </c>
      <c r="H15" s="5">
        <v>249080</v>
      </c>
      <c r="I15" s="5">
        <v>24893</v>
      </c>
      <c r="J15" s="5">
        <v>190719</v>
      </c>
      <c r="K15" s="5">
        <v>79549</v>
      </c>
    </row>
    <row r="16" spans="1:11" x14ac:dyDescent="0.25">
      <c r="A16" s="9" t="s">
        <v>60</v>
      </c>
      <c r="B16" s="5">
        <v>934772</v>
      </c>
      <c r="C16" s="5">
        <v>9529</v>
      </c>
      <c r="D16" s="5">
        <v>8974</v>
      </c>
      <c r="E16" s="5">
        <v>1087236</v>
      </c>
      <c r="F16" s="5">
        <v>10095</v>
      </c>
      <c r="G16" s="5">
        <v>607720</v>
      </c>
      <c r="H16" s="5">
        <v>207157</v>
      </c>
      <c r="I16" s="5">
        <v>28058</v>
      </c>
      <c r="J16" s="5">
        <v>163743</v>
      </c>
      <c r="K16" s="5">
        <v>59890</v>
      </c>
    </row>
    <row r="17" spans="1:1" x14ac:dyDescent="0.25">
      <c r="A17" s="4" t="s">
        <v>61</v>
      </c>
    </row>
    <row r="18" spans="1:1" x14ac:dyDescent="0.25">
      <c r="A18" s="4" t="s">
        <v>62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"/>
    </sheetView>
  </sheetViews>
  <sheetFormatPr defaultRowHeight="15" x14ac:dyDescent="0.25"/>
  <cols>
    <col min="1" max="1" width="40.5703125" style="4" customWidth="1"/>
    <col min="2" max="2" width="12.5703125" style="4" bestFit="1" customWidth="1"/>
    <col min="3" max="3" width="18.140625" style="4" bestFit="1" customWidth="1"/>
    <col min="4" max="4" width="16.5703125" style="4" bestFit="1" customWidth="1"/>
    <col min="5" max="16384" width="9.140625" style="4"/>
  </cols>
  <sheetData>
    <row r="1" spans="1:8" x14ac:dyDescent="0.25">
      <c r="A1" s="8" t="s">
        <v>47</v>
      </c>
    </row>
    <row r="2" spans="1:8" x14ac:dyDescent="0.25">
      <c r="A2" s="8" t="s">
        <v>77</v>
      </c>
    </row>
    <row r="3" spans="1:8" x14ac:dyDescent="0.25">
      <c r="A3" s="8" t="s">
        <v>137</v>
      </c>
    </row>
    <row r="5" spans="1:8" x14ac:dyDescent="0.25">
      <c r="B5" s="4" t="s">
        <v>26</v>
      </c>
      <c r="C5" s="4" t="s">
        <v>27</v>
      </c>
      <c r="D5" s="4" t="s">
        <v>28</v>
      </c>
    </row>
    <row r="6" spans="1:8" x14ac:dyDescent="0.25">
      <c r="A6" s="4" t="s">
        <v>0</v>
      </c>
      <c r="B6" s="6">
        <v>0</v>
      </c>
      <c r="C6" s="6">
        <v>0.5</v>
      </c>
      <c r="D6" s="6">
        <v>0.5</v>
      </c>
      <c r="E6" s="6"/>
      <c r="F6" s="6"/>
      <c r="G6" s="6"/>
      <c r="H6" s="6"/>
    </row>
    <row r="7" spans="1:8" x14ac:dyDescent="0.25">
      <c r="A7" s="4" t="s">
        <v>2</v>
      </c>
      <c r="B7" s="6">
        <v>0.19298245614035084</v>
      </c>
      <c r="C7" s="6">
        <v>0.45614035087719296</v>
      </c>
      <c r="D7" s="6">
        <v>0.35087719298245612</v>
      </c>
      <c r="E7" s="6"/>
      <c r="F7" s="6"/>
      <c r="G7" s="6"/>
      <c r="H7" s="6"/>
    </row>
    <row r="8" spans="1:8" x14ac:dyDescent="0.25">
      <c r="A8" s="4" t="s">
        <v>10</v>
      </c>
      <c r="B8" s="6">
        <v>0.11864406779661016</v>
      </c>
      <c r="C8" s="6">
        <v>0.50847457627118642</v>
      </c>
      <c r="D8" s="6">
        <v>0.3728813559322034</v>
      </c>
      <c r="E8" s="6"/>
      <c r="F8" s="6"/>
      <c r="G8" s="6"/>
      <c r="H8" s="6"/>
    </row>
    <row r="9" spans="1:8" x14ac:dyDescent="0.25">
      <c r="A9" s="4" t="s">
        <v>13</v>
      </c>
      <c r="B9" s="6">
        <v>0.26785714285714285</v>
      </c>
      <c r="C9" s="6">
        <v>0.40476190476190471</v>
      </c>
      <c r="D9" s="6">
        <v>0.32738095238095238</v>
      </c>
      <c r="E9" s="6"/>
      <c r="F9" s="6"/>
      <c r="G9" s="6"/>
      <c r="H9" s="6"/>
    </row>
    <row r="10" spans="1:8" x14ac:dyDescent="0.25">
      <c r="A10" s="4" t="s">
        <v>14</v>
      </c>
      <c r="B10" s="6">
        <v>0.20754716981132076</v>
      </c>
      <c r="C10" s="6">
        <v>0.24528301886792453</v>
      </c>
      <c r="D10" s="6">
        <v>0.54716981132075471</v>
      </c>
      <c r="E10" s="6"/>
      <c r="F10" s="6"/>
      <c r="G10" s="6"/>
      <c r="H10" s="6"/>
    </row>
    <row r="11" spans="1:8" x14ac:dyDescent="0.25">
      <c r="A11" s="4" t="s">
        <v>15</v>
      </c>
      <c r="B11" s="6">
        <v>5.5555555555555552E-2</v>
      </c>
      <c r="C11" s="6">
        <v>0.5</v>
      </c>
      <c r="D11" s="6">
        <v>0.44444444444444442</v>
      </c>
      <c r="E11" s="6"/>
      <c r="F11" s="6"/>
      <c r="G11" s="6"/>
      <c r="H11" s="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defaultRowHeight="15" x14ac:dyDescent="0.25"/>
  <cols>
    <col min="1" max="1" width="31" style="4" customWidth="1"/>
    <col min="2" max="2" width="12.85546875" style="4" customWidth="1"/>
    <col min="3" max="3" width="14.85546875" style="4" customWidth="1"/>
    <col min="4" max="4" width="14.140625" style="4" customWidth="1"/>
    <col min="5" max="5" width="16.7109375" style="4" bestFit="1" customWidth="1"/>
    <col min="6" max="6" width="16.5703125" style="4" bestFit="1" customWidth="1"/>
    <col min="7" max="16384" width="9.140625" style="4"/>
  </cols>
  <sheetData>
    <row r="1" spans="1:7" x14ac:dyDescent="0.25">
      <c r="A1" s="8" t="s">
        <v>47</v>
      </c>
      <c r="B1" s="8"/>
      <c r="C1" s="8"/>
    </row>
    <row r="2" spans="1:7" x14ac:dyDescent="0.25">
      <c r="A2" s="8" t="s">
        <v>77</v>
      </c>
      <c r="B2" s="8"/>
      <c r="C2" s="8"/>
    </row>
    <row r="3" spans="1:7" x14ac:dyDescent="0.25">
      <c r="A3" s="8" t="s">
        <v>99</v>
      </c>
      <c r="B3" s="8"/>
      <c r="C3" s="8"/>
    </row>
    <row r="5" spans="1:7" ht="45" x14ac:dyDescent="0.25">
      <c r="B5" s="20" t="s">
        <v>4</v>
      </c>
      <c r="C5" s="20" t="s">
        <v>100</v>
      </c>
      <c r="D5" s="20" t="s">
        <v>10</v>
      </c>
      <c r="E5" s="20" t="s">
        <v>13</v>
      </c>
      <c r="F5" s="20" t="s">
        <v>14</v>
      </c>
      <c r="G5" s="20" t="s">
        <v>15</v>
      </c>
    </row>
    <row r="6" spans="1:7" ht="30" x14ac:dyDescent="0.25">
      <c r="A6" s="19" t="s">
        <v>91</v>
      </c>
      <c r="B6" s="18">
        <v>0.61</v>
      </c>
      <c r="C6" s="18">
        <v>0.46</v>
      </c>
      <c r="D6" s="18">
        <v>0.41</v>
      </c>
      <c r="E6" s="18">
        <v>0.38</v>
      </c>
      <c r="F6" s="18">
        <v>0.37</v>
      </c>
      <c r="G6" s="18">
        <v>0.36</v>
      </c>
    </row>
    <row r="7" spans="1:7" ht="30" x14ac:dyDescent="0.25">
      <c r="A7" s="19" t="s">
        <v>90</v>
      </c>
      <c r="B7" s="18" t="s">
        <v>87</v>
      </c>
      <c r="C7" s="18" t="s">
        <v>87</v>
      </c>
      <c r="D7" s="18">
        <v>0.46</v>
      </c>
      <c r="E7" s="18" t="s">
        <v>87</v>
      </c>
      <c r="F7" s="18" t="s">
        <v>87</v>
      </c>
      <c r="G7" s="18" t="s">
        <v>87</v>
      </c>
    </row>
    <row r="8" spans="1:7" ht="30" x14ac:dyDescent="0.25">
      <c r="A8" s="19" t="s">
        <v>89</v>
      </c>
      <c r="B8" s="18">
        <v>0.32</v>
      </c>
      <c r="C8" s="18">
        <v>0.41</v>
      </c>
      <c r="D8" s="18" t="s">
        <v>87</v>
      </c>
      <c r="E8" s="18">
        <v>0.45</v>
      </c>
      <c r="F8" s="18">
        <v>0.55000000000000004</v>
      </c>
      <c r="G8" s="18">
        <v>0.55000000000000004</v>
      </c>
    </row>
    <row r="9" spans="1:7" ht="30" x14ac:dyDescent="0.25">
      <c r="A9" s="19" t="s">
        <v>88</v>
      </c>
      <c r="B9" s="18">
        <v>0.18</v>
      </c>
      <c r="C9" s="18">
        <v>0.22</v>
      </c>
      <c r="D9" s="18">
        <v>0.19</v>
      </c>
      <c r="E9" s="18">
        <v>0.18</v>
      </c>
      <c r="F9" s="18">
        <v>0.19</v>
      </c>
      <c r="G9" s="18" t="s">
        <v>87</v>
      </c>
    </row>
    <row r="10" spans="1:7" x14ac:dyDescent="0.25">
      <c r="A10" s="19" t="s">
        <v>101</v>
      </c>
      <c r="B10" s="18" t="s">
        <v>87</v>
      </c>
      <c r="C10" s="18" t="s">
        <v>87</v>
      </c>
      <c r="D10" s="18" t="s">
        <v>87</v>
      </c>
      <c r="E10" s="18" t="s">
        <v>87</v>
      </c>
      <c r="F10" s="18" t="s">
        <v>87</v>
      </c>
      <c r="G10" s="18">
        <v>0.21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5" sqref="B5:C9"/>
    </sheetView>
  </sheetViews>
  <sheetFormatPr defaultRowHeight="15" x14ac:dyDescent="0.25"/>
  <cols>
    <col min="1" max="1" width="31" style="4" customWidth="1"/>
    <col min="2" max="2" width="12.85546875" style="4" customWidth="1"/>
    <col min="3" max="3" width="14.85546875" style="4" customWidth="1"/>
    <col min="4" max="4" width="14.140625" style="4" customWidth="1"/>
    <col min="5" max="5" width="16.7109375" style="4" bestFit="1" customWidth="1"/>
    <col min="6" max="6" width="16.5703125" style="4" bestFit="1" customWidth="1"/>
    <col min="7" max="16384" width="9.140625" style="4"/>
  </cols>
  <sheetData>
    <row r="1" spans="1:7" x14ac:dyDescent="0.25">
      <c r="A1" s="8" t="s">
        <v>47</v>
      </c>
      <c r="B1" s="8"/>
      <c r="C1" s="8"/>
    </row>
    <row r="2" spans="1:7" x14ac:dyDescent="0.25">
      <c r="A2" s="8" t="s">
        <v>77</v>
      </c>
      <c r="B2" s="8"/>
      <c r="C2" s="8"/>
    </row>
    <row r="3" spans="1:7" x14ac:dyDescent="0.25">
      <c r="A3" s="8" t="s">
        <v>102</v>
      </c>
      <c r="B3" s="8"/>
      <c r="C3" s="8"/>
    </row>
    <row r="5" spans="1:7" ht="45" x14ac:dyDescent="0.25">
      <c r="B5" s="20" t="s">
        <v>4</v>
      </c>
      <c r="C5" s="20" t="s">
        <v>100</v>
      </c>
      <c r="D5" s="20" t="s">
        <v>10</v>
      </c>
      <c r="E5" s="20" t="s">
        <v>13</v>
      </c>
      <c r="F5" s="20" t="s">
        <v>14</v>
      </c>
      <c r="G5" s="20" t="s">
        <v>15</v>
      </c>
    </row>
    <row r="6" spans="1:7" ht="30" x14ac:dyDescent="0.25">
      <c r="A6" s="19" t="s">
        <v>91</v>
      </c>
      <c r="B6" s="18">
        <v>0.49</v>
      </c>
      <c r="C6" s="18">
        <v>0.48</v>
      </c>
      <c r="D6" s="18">
        <v>0.56000000000000005</v>
      </c>
      <c r="E6" s="18">
        <v>0.41</v>
      </c>
      <c r="F6" s="18">
        <v>0.56999999999999995</v>
      </c>
      <c r="G6" s="18">
        <v>0.33</v>
      </c>
    </row>
    <row r="7" spans="1:7" ht="30" x14ac:dyDescent="0.25">
      <c r="A7" s="19" t="s">
        <v>90</v>
      </c>
      <c r="B7" s="18" t="s">
        <v>87</v>
      </c>
      <c r="C7" s="18">
        <v>0.24</v>
      </c>
      <c r="D7" s="18">
        <v>0.22</v>
      </c>
      <c r="E7" s="18">
        <v>0.33</v>
      </c>
      <c r="F7" s="18">
        <v>0.39</v>
      </c>
      <c r="G7" s="18">
        <v>0.22</v>
      </c>
    </row>
    <row r="8" spans="1:7" ht="30" x14ac:dyDescent="0.25">
      <c r="A8" s="19" t="s">
        <v>89</v>
      </c>
      <c r="B8" s="18">
        <v>0.35</v>
      </c>
      <c r="C8" s="18">
        <v>0.48</v>
      </c>
      <c r="D8" s="18">
        <v>0.31</v>
      </c>
      <c r="E8" s="18" t="s">
        <v>87</v>
      </c>
      <c r="F8" s="18" t="s">
        <v>87</v>
      </c>
      <c r="G8" s="18">
        <v>0.22</v>
      </c>
    </row>
    <row r="9" spans="1:7" ht="30" x14ac:dyDescent="0.25">
      <c r="A9" s="19" t="s">
        <v>88</v>
      </c>
      <c r="B9" s="18" t="s">
        <v>87</v>
      </c>
      <c r="C9" s="18" t="s">
        <v>87</v>
      </c>
      <c r="D9" s="18" t="s">
        <v>87</v>
      </c>
      <c r="E9" s="18">
        <v>0.22</v>
      </c>
      <c r="F9" s="18">
        <v>0.17</v>
      </c>
      <c r="G9" s="18" t="s">
        <v>87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3" sqref="A3"/>
    </sheetView>
  </sheetViews>
  <sheetFormatPr defaultRowHeight="15" x14ac:dyDescent="0.25"/>
  <cols>
    <col min="1" max="1" width="31" style="4" customWidth="1"/>
    <col min="2" max="2" width="14.140625" style="4" customWidth="1"/>
    <col min="3" max="3" width="16.7109375" style="4" bestFit="1" customWidth="1"/>
    <col min="4" max="4" width="16.5703125" style="4" bestFit="1" customWidth="1"/>
    <col min="5" max="5" width="13.42578125" style="4" customWidth="1"/>
    <col min="6" max="6" width="12.7109375" style="4" customWidth="1"/>
    <col min="7" max="16384" width="9.140625" style="4"/>
  </cols>
  <sheetData>
    <row r="1" spans="1:7" x14ac:dyDescent="0.25">
      <c r="A1" s="8" t="s">
        <v>47</v>
      </c>
    </row>
    <row r="2" spans="1:7" x14ac:dyDescent="0.25">
      <c r="A2" s="8" t="s">
        <v>77</v>
      </c>
    </row>
    <row r="3" spans="1:7" x14ac:dyDescent="0.25">
      <c r="A3" s="8" t="s">
        <v>103</v>
      </c>
    </row>
    <row r="5" spans="1:7" ht="60" x14ac:dyDescent="0.25">
      <c r="B5" s="20" t="s">
        <v>4</v>
      </c>
      <c r="C5" s="20" t="s">
        <v>100</v>
      </c>
      <c r="D5" s="20" t="s">
        <v>10</v>
      </c>
      <c r="E5" s="20" t="s">
        <v>13</v>
      </c>
      <c r="F5" s="20" t="s">
        <v>14</v>
      </c>
      <c r="G5" s="20" t="s">
        <v>15</v>
      </c>
    </row>
    <row r="6" spans="1:7" x14ac:dyDescent="0.25">
      <c r="A6" s="19" t="s">
        <v>97</v>
      </c>
      <c r="B6" s="18">
        <v>0.16</v>
      </c>
      <c r="C6" s="18" t="s">
        <v>87</v>
      </c>
      <c r="D6" s="18">
        <v>0.4</v>
      </c>
      <c r="E6" s="18">
        <v>0.15</v>
      </c>
      <c r="F6" s="18">
        <v>0.3</v>
      </c>
      <c r="G6" s="18" t="s">
        <v>87</v>
      </c>
    </row>
    <row r="7" spans="1:7" ht="30" x14ac:dyDescent="0.25">
      <c r="A7" s="19" t="s">
        <v>96</v>
      </c>
      <c r="B7" s="18" t="s">
        <v>87</v>
      </c>
      <c r="C7" s="18" t="s">
        <v>87</v>
      </c>
      <c r="D7" s="18" t="s">
        <v>87</v>
      </c>
      <c r="E7" s="18" t="s">
        <v>87</v>
      </c>
      <c r="F7" s="18" t="s">
        <v>87</v>
      </c>
      <c r="G7" s="18"/>
    </row>
    <row r="8" spans="1:7" x14ac:dyDescent="0.25">
      <c r="A8" s="19" t="s">
        <v>95</v>
      </c>
      <c r="B8" s="18">
        <v>0.28999999999999998</v>
      </c>
      <c r="C8" s="18" t="s">
        <v>87</v>
      </c>
      <c r="D8" s="18" t="s">
        <v>87</v>
      </c>
      <c r="E8" s="18" t="s">
        <v>87</v>
      </c>
      <c r="F8" s="18" t="s">
        <v>87</v>
      </c>
      <c r="G8" s="18">
        <v>0.24</v>
      </c>
    </row>
    <row r="9" spans="1:7" ht="30" x14ac:dyDescent="0.25">
      <c r="A9" s="19" t="s">
        <v>94</v>
      </c>
      <c r="B9" s="18" t="s">
        <v>87</v>
      </c>
      <c r="C9" s="18">
        <v>0.28999999999999998</v>
      </c>
      <c r="D9" s="18">
        <v>0.26</v>
      </c>
      <c r="E9" s="18">
        <v>0.47</v>
      </c>
      <c r="F9" s="18">
        <v>0.11</v>
      </c>
      <c r="G9" s="18">
        <v>0.27</v>
      </c>
    </row>
    <row r="10" spans="1:7" ht="30" x14ac:dyDescent="0.25">
      <c r="A10" s="19" t="s">
        <v>93</v>
      </c>
      <c r="B10" s="18">
        <v>0.19</v>
      </c>
      <c r="C10" s="18">
        <v>0.27</v>
      </c>
      <c r="D10" s="18">
        <v>0.22</v>
      </c>
      <c r="E10" s="18">
        <v>0.22</v>
      </c>
      <c r="F10" s="18">
        <v>0.3</v>
      </c>
      <c r="G10" s="18">
        <v>0.27</v>
      </c>
    </row>
    <row r="11" spans="1:7" x14ac:dyDescent="0.25">
      <c r="A11" s="19" t="s">
        <v>92</v>
      </c>
      <c r="B11" s="18" t="s">
        <v>87</v>
      </c>
      <c r="C11" s="18">
        <v>0.28999999999999998</v>
      </c>
      <c r="D11" s="18" t="s">
        <v>87</v>
      </c>
      <c r="E11" s="18" t="s">
        <v>87</v>
      </c>
      <c r="F11" s="18" t="s">
        <v>87</v>
      </c>
      <c r="G11" s="18" t="s">
        <v>87</v>
      </c>
    </row>
    <row r="12" spans="1:7" x14ac:dyDescent="0.25">
      <c r="A12" s="19"/>
      <c r="B12" s="18"/>
      <c r="C12" s="18"/>
      <c r="D12" s="18"/>
      <c r="E12" s="18"/>
    </row>
    <row r="13" spans="1:7" x14ac:dyDescent="0.25">
      <c r="A13" s="19"/>
      <c r="B13" s="18"/>
      <c r="C13" s="18"/>
      <c r="D13" s="18"/>
      <c r="E13" s="1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5" sqref="C25"/>
    </sheetView>
  </sheetViews>
  <sheetFormatPr defaultRowHeight="15" x14ac:dyDescent="0.25"/>
  <cols>
    <col min="1" max="1" width="31" style="4" customWidth="1"/>
    <col min="2" max="2" width="14.140625" style="4" customWidth="1"/>
    <col min="3" max="3" width="16.7109375" style="4" bestFit="1" customWidth="1"/>
    <col min="4" max="4" width="16.5703125" style="4" bestFit="1" customWidth="1"/>
    <col min="5" max="5" width="13.42578125" style="4" customWidth="1"/>
    <col min="6" max="6" width="12.7109375" style="4" customWidth="1"/>
    <col min="7" max="16384" width="9.140625" style="4"/>
  </cols>
  <sheetData>
    <row r="1" spans="1:7" x14ac:dyDescent="0.25">
      <c r="A1" s="8" t="s">
        <v>47</v>
      </c>
    </row>
    <row r="2" spans="1:7" x14ac:dyDescent="0.25">
      <c r="A2" s="8" t="s">
        <v>77</v>
      </c>
    </row>
    <row r="3" spans="1:7" x14ac:dyDescent="0.25">
      <c r="A3" s="8" t="s">
        <v>104</v>
      </c>
    </row>
    <row r="5" spans="1:7" ht="60" x14ac:dyDescent="0.25">
      <c r="B5" s="20" t="s">
        <v>4</v>
      </c>
      <c r="C5" s="20" t="s">
        <v>100</v>
      </c>
      <c r="D5" s="20" t="s">
        <v>10</v>
      </c>
      <c r="E5" s="20" t="s">
        <v>13</v>
      </c>
      <c r="F5" s="20" t="s">
        <v>14</v>
      </c>
      <c r="G5" s="20" t="s">
        <v>15</v>
      </c>
    </row>
    <row r="6" spans="1:7" x14ac:dyDescent="0.25">
      <c r="A6" s="19" t="s">
        <v>97</v>
      </c>
      <c r="B6" s="18">
        <v>0.22</v>
      </c>
      <c r="C6" s="18" t="s">
        <v>87</v>
      </c>
      <c r="D6" s="18" t="s">
        <v>87</v>
      </c>
      <c r="E6" s="18" t="s">
        <v>87</v>
      </c>
      <c r="F6" s="18">
        <v>0.31</v>
      </c>
      <c r="G6" s="18" t="s">
        <v>87</v>
      </c>
    </row>
    <row r="7" spans="1:7" ht="30" x14ac:dyDescent="0.25">
      <c r="A7" s="19" t="s">
        <v>96</v>
      </c>
      <c r="B7" s="18" t="s">
        <v>87</v>
      </c>
      <c r="C7" s="18" t="s">
        <v>87</v>
      </c>
      <c r="D7" s="18" t="s">
        <v>87</v>
      </c>
      <c r="E7" s="18" t="s">
        <v>87</v>
      </c>
      <c r="F7" s="18"/>
      <c r="G7" s="18" t="s">
        <v>87</v>
      </c>
    </row>
    <row r="8" spans="1:7" x14ac:dyDescent="0.25">
      <c r="A8" s="19" t="s">
        <v>95</v>
      </c>
      <c r="B8" s="18">
        <v>0.14000000000000001</v>
      </c>
      <c r="C8" s="18">
        <v>0.32</v>
      </c>
      <c r="D8" s="18" t="s">
        <v>87</v>
      </c>
      <c r="E8" s="18">
        <v>0.17</v>
      </c>
      <c r="F8" s="18">
        <v>0.15</v>
      </c>
      <c r="G8" s="18" t="s">
        <v>87</v>
      </c>
    </row>
    <row r="9" spans="1:7" ht="30" x14ac:dyDescent="0.25">
      <c r="A9" s="19" t="s">
        <v>94</v>
      </c>
      <c r="B9" s="18" t="s">
        <v>87</v>
      </c>
      <c r="C9" s="18" t="s">
        <v>87</v>
      </c>
      <c r="D9" s="18">
        <v>0.11</v>
      </c>
      <c r="E9" s="18">
        <v>0.23</v>
      </c>
      <c r="F9" s="18" t="s">
        <v>87</v>
      </c>
      <c r="G9" s="18">
        <v>0.2</v>
      </c>
    </row>
    <row r="10" spans="1:7" ht="30" x14ac:dyDescent="0.25">
      <c r="A10" s="19" t="s">
        <v>93</v>
      </c>
      <c r="B10" s="18">
        <v>0.32</v>
      </c>
      <c r="C10" s="18">
        <v>0.23</v>
      </c>
      <c r="D10" s="18" t="s">
        <v>87</v>
      </c>
      <c r="E10" s="18">
        <v>0.16</v>
      </c>
      <c r="F10" s="18">
        <v>0.19</v>
      </c>
      <c r="G10" s="18">
        <v>0.1</v>
      </c>
    </row>
    <row r="11" spans="1:7" x14ac:dyDescent="0.25">
      <c r="A11" s="19" t="s">
        <v>92</v>
      </c>
      <c r="B11" s="18" t="s">
        <v>87</v>
      </c>
      <c r="C11" s="18" t="s">
        <v>87</v>
      </c>
      <c r="D11" s="18" t="s">
        <v>87</v>
      </c>
      <c r="E11" s="18" t="s">
        <v>87</v>
      </c>
      <c r="F11" s="18" t="s">
        <v>87</v>
      </c>
      <c r="G11" s="18" t="s">
        <v>87</v>
      </c>
    </row>
    <row r="12" spans="1:7" ht="30" x14ac:dyDescent="0.25">
      <c r="A12" s="19" t="s">
        <v>105</v>
      </c>
      <c r="B12" s="18" t="s">
        <v>87</v>
      </c>
      <c r="C12" s="18">
        <v>0.18</v>
      </c>
      <c r="D12" s="18">
        <v>0.27</v>
      </c>
      <c r="E12" s="18" t="s">
        <v>87</v>
      </c>
      <c r="F12" s="18" t="s">
        <v>87</v>
      </c>
      <c r="G12" s="18" t="s">
        <v>87</v>
      </c>
    </row>
    <row r="13" spans="1:7" x14ac:dyDescent="0.25">
      <c r="A13" s="19" t="s">
        <v>106</v>
      </c>
      <c r="B13" s="18" t="s">
        <v>87</v>
      </c>
      <c r="C13" s="18" t="s">
        <v>87</v>
      </c>
      <c r="D13" s="18">
        <v>0.14000000000000001</v>
      </c>
      <c r="E13" s="18" t="s">
        <v>87</v>
      </c>
      <c r="F13" s="18" t="s">
        <v>87</v>
      </c>
      <c r="G13" s="18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" sqref="A1:XFD3"/>
    </sheetView>
  </sheetViews>
  <sheetFormatPr defaultRowHeight="15" x14ac:dyDescent="0.25"/>
  <cols>
    <col min="1" max="1" width="41.5703125" bestFit="1" customWidth="1"/>
    <col min="2" max="2" width="10.5703125" bestFit="1" customWidth="1"/>
  </cols>
  <sheetData>
    <row r="1" spans="1:2" s="4" customFormat="1" x14ac:dyDescent="0.25">
      <c r="A1" s="8" t="s">
        <v>47</v>
      </c>
    </row>
    <row r="2" spans="1:2" s="4" customFormat="1" x14ac:dyDescent="0.25">
      <c r="A2" s="8" t="s">
        <v>48</v>
      </c>
    </row>
    <row r="3" spans="1:2" s="4" customFormat="1" x14ac:dyDescent="0.25">
      <c r="A3" s="8" t="s">
        <v>63</v>
      </c>
    </row>
    <row r="4" spans="1:2" s="4" customFormat="1" x14ac:dyDescent="0.25"/>
    <row r="5" spans="1:2" x14ac:dyDescent="0.25">
      <c r="B5" t="s">
        <v>16</v>
      </c>
    </row>
    <row r="6" spans="1:2" x14ac:dyDescent="0.25">
      <c r="A6" s="3" t="s">
        <v>4</v>
      </c>
      <c r="B6" s="1">
        <v>193783</v>
      </c>
    </row>
    <row r="7" spans="1:2" x14ac:dyDescent="0.25">
      <c r="A7" s="3" t="s">
        <v>7</v>
      </c>
      <c r="B7" s="5">
        <v>234074.50536100651</v>
      </c>
    </row>
    <row r="8" spans="1:2" x14ac:dyDescent="0.25">
      <c r="A8" s="3" t="s">
        <v>10</v>
      </c>
      <c r="B8" s="5">
        <f>139395.952946563+1150</f>
        <v>140545.95294656299</v>
      </c>
    </row>
    <row r="9" spans="1:2" x14ac:dyDescent="0.25">
      <c r="A9" s="3" t="s">
        <v>13</v>
      </c>
      <c r="B9" s="5">
        <v>130514.62913849149</v>
      </c>
    </row>
    <row r="10" spans="1:2" x14ac:dyDescent="0.25">
      <c r="A10" s="3" t="s">
        <v>14</v>
      </c>
      <c r="B10" s="5">
        <v>145820.76351323104</v>
      </c>
    </row>
    <row r="11" spans="1:2" x14ac:dyDescent="0.25">
      <c r="A11" s="3" t="s">
        <v>15</v>
      </c>
      <c r="B11" s="5">
        <v>16129.857424290869</v>
      </c>
    </row>
    <row r="18" spans="1:2" x14ac:dyDescent="0.25">
      <c r="A18" s="4"/>
      <c r="B18" s="5"/>
    </row>
    <row r="19" spans="1:2" x14ac:dyDescent="0.25">
      <c r="A19" s="4"/>
      <c r="B19" s="5"/>
    </row>
    <row r="20" spans="1:2" x14ac:dyDescent="0.25">
      <c r="A20" s="4"/>
      <c r="B20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" sqref="A3"/>
    </sheetView>
  </sheetViews>
  <sheetFormatPr defaultRowHeight="15" x14ac:dyDescent="0.25"/>
  <cols>
    <col min="1" max="16384" width="9.140625" style="4"/>
  </cols>
  <sheetData>
    <row r="1" spans="1:2" x14ac:dyDescent="0.25">
      <c r="A1" s="8" t="s">
        <v>47</v>
      </c>
    </row>
    <row r="2" spans="1:2" x14ac:dyDescent="0.25">
      <c r="A2" s="8" t="s">
        <v>48</v>
      </c>
    </row>
    <row r="3" spans="1:2" x14ac:dyDescent="0.25">
      <c r="A3" s="8" t="s">
        <v>66</v>
      </c>
    </row>
    <row r="5" spans="1:2" x14ac:dyDescent="0.25">
      <c r="A5" s="4" t="s">
        <v>4</v>
      </c>
      <c r="B5" s="6">
        <v>0</v>
      </c>
    </row>
    <row r="6" spans="1:2" x14ac:dyDescent="0.25">
      <c r="A6" s="4" t="s">
        <v>7</v>
      </c>
      <c r="B6" s="6">
        <v>0.10630336075816332</v>
      </c>
    </row>
    <row r="7" spans="1:2" x14ac:dyDescent="0.25">
      <c r="A7" s="4" t="s">
        <v>10</v>
      </c>
      <c r="B7" s="6">
        <v>7.5279577994307234E-2</v>
      </c>
    </row>
    <row r="8" spans="1:2" x14ac:dyDescent="0.25">
      <c r="A8" s="4" t="s">
        <v>13</v>
      </c>
      <c r="B8" s="6">
        <v>0.18080459365528842</v>
      </c>
    </row>
    <row r="9" spans="1:2" x14ac:dyDescent="0.25">
      <c r="A9" s="4" t="s">
        <v>14</v>
      </c>
      <c r="B9" s="6">
        <v>-1.3074046269760939E-3</v>
      </c>
    </row>
    <row r="10" spans="1:2" x14ac:dyDescent="0.25">
      <c r="A10" s="4" t="s">
        <v>15</v>
      </c>
      <c r="B10" s="6">
        <v>9.2607214283029107E-2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K32" sqref="K32"/>
    </sheetView>
  </sheetViews>
  <sheetFormatPr defaultRowHeight="15" x14ac:dyDescent="0.25"/>
  <cols>
    <col min="1" max="1" width="41.5703125" bestFit="1" customWidth="1"/>
    <col min="2" max="2" width="11.7109375" bestFit="1" customWidth="1"/>
  </cols>
  <sheetData>
    <row r="1" spans="1:2" s="4" customFormat="1" x14ac:dyDescent="0.25">
      <c r="A1" s="8" t="s">
        <v>47</v>
      </c>
    </row>
    <row r="2" spans="1:2" s="4" customFormat="1" x14ac:dyDescent="0.25">
      <c r="A2" s="8" t="s">
        <v>48</v>
      </c>
    </row>
    <row r="3" spans="1:2" s="4" customFormat="1" x14ac:dyDescent="0.25">
      <c r="A3" s="8" t="s">
        <v>64</v>
      </c>
    </row>
    <row r="5" spans="1:2" x14ac:dyDescent="0.25">
      <c r="B5" t="s">
        <v>17</v>
      </c>
    </row>
    <row r="6" spans="1:2" x14ac:dyDescent="0.25">
      <c r="A6" s="3" t="s">
        <v>0</v>
      </c>
      <c r="B6" s="5">
        <v>31886.23397031302</v>
      </c>
    </row>
    <row r="7" spans="1:2" x14ac:dyDescent="0.25">
      <c r="A7" s="3" t="s">
        <v>2</v>
      </c>
      <c r="B7" s="5">
        <v>467647.51321789913</v>
      </c>
    </row>
    <row r="8" spans="1:2" x14ac:dyDescent="0.25">
      <c r="A8" s="3" t="s">
        <v>7</v>
      </c>
      <c r="B8" s="5">
        <v>16065</v>
      </c>
    </row>
    <row r="9" spans="1:2" x14ac:dyDescent="0.25">
      <c r="A9" s="3" t="s">
        <v>10</v>
      </c>
      <c r="B9" s="5">
        <v>240095.7228496531</v>
      </c>
    </row>
    <row r="10" spans="1:2" x14ac:dyDescent="0.25">
      <c r="A10" s="3" t="s">
        <v>13</v>
      </c>
      <c r="B10" s="1">
        <v>166282.55200612609</v>
      </c>
    </row>
    <row r="11" spans="1:2" x14ac:dyDescent="0.25">
      <c r="A11" s="3" t="s">
        <v>14</v>
      </c>
      <c r="B11" s="5">
        <v>157962.61783522158</v>
      </c>
    </row>
    <row r="12" spans="1:2" x14ac:dyDescent="0.25">
      <c r="A12" s="3" t="s">
        <v>15</v>
      </c>
      <c r="B12" s="1">
        <v>2805.1413004727851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5" sqref="F5"/>
    </sheetView>
  </sheetViews>
  <sheetFormatPr defaultRowHeight="15" x14ac:dyDescent="0.25"/>
  <cols>
    <col min="1" max="1" width="41.140625" style="4" customWidth="1"/>
    <col min="2" max="16384" width="9.140625" style="4"/>
  </cols>
  <sheetData>
    <row r="1" spans="1:2" x14ac:dyDescent="0.25">
      <c r="A1" s="8" t="s">
        <v>47</v>
      </c>
    </row>
    <row r="2" spans="1:2" x14ac:dyDescent="0.25">
      <c r="A2" s="8" t="s">
        <v>48</v>
      </c>
    </row>
    <row r="3" spans="1:2" x14ac:dyDescent="0.25">
      <c r="A3" s="8" t="s">
        <v>65</v>
      </c>
    </row>
    <row r="5" spans="1:2" x14ac:dyDescent="0.25">
      <c r="A5" s="4" t="s">
        <v>0</v>
      </c>
      <c r="B5" s="6">
        <v>0</v>
      </c>
    </row>
    <row r="6" spans="1:2" x14ac:dyDescent="0.25">
      <c r="A6" s="4" t="s">
        <v>2</v>
      </c>
      <c r="B6" s="6">
        <v>-0.11640369157487347</v>
      </c>
    </row>
    <row r="7" spans="1:2" x14ac:dyDescent="0.25">
      <c r="A7" s="4" t="s">
        <v>10</v>
      </c>
      <c r="B7" s="6">
        <v>5.2521754052989547E-2</v>
      </c>
    </row>
    <row r="8" spans="1:2" x14ac:dyDescent="0.25">
      <c r="A8" s="4" t="s">
        <v>13</v>
      </c>
      <c r="B8" s="6">
        <v>6.1062920995204627E-2</v>
      </c>
    </row>
    <row r="9" spans="1:2" x14ac:dyDescent="0.25">
      <c r="A9" s="4" t="s">
        <v>14</v>
      </c>
      <c r="B9" s="6">
        <v>0.10847584740215817</v>
      </c>
    </row>
    <row r="10" spans="1:2" x14ac:dyDescent="0.25">
      <c r="A10" s="4" t="s">
        <v>15</v>
      </c>
      <c r="B10" s="6">
        <v>5.7027063439291571E-2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8"/>
  <sheetViews>
    <sheetView workbookViewId="0">
      <selection activeCell="A5" sqref="A5:XFD5"/>
    </sheetView>
  </sheetViews>
  <sheetFormatPr defaultRowHeight="15" x14ac:dyDescent="0.25"/>
  <cols>
    <col min="1" max="1" width="61.140625" customWidth="1"/>
    <col min="2" max="2" width="22" bestFit="1" customWidth="1"/>
    <col min="3" max="3" width="13.28515625" bestFit="1" customWidth="1"/>
    <col min="4" max="6" width="11.5703125" bestFit="1" customWidth="1"/>
    <col min="7" max="7" width="10.5703125" bestFit="1" customWidth="1"/>
    <col min="8" max="8" width="30.42578125" bestFit="1" customWidth="1"/>
  </cols>
  <sheetData>
    <row r="1" spans="1:8" s="4" customFormat="1" x14ac:dyDescent="0.25">
      <c r="A1" s="8" t="s">
        <v>47</v>
      </c>
    </row>
    <row r="2" spans="1:8" s="4" customFormat="1" x14ac:dyDescent="0.25">
      <c r="A2" s="8" t="s">
        <v>68</v>
      </c>
    </row>
    <row r="3" spans="1:8" s="4" customFormat="1" x14ac:dyDescent="0.25">
      <c r="A3" s="8" t="s">
        <v>67</v>
      </c>
    </row>
    <row r="4" spans="1:8" s="4" customFormat="1" x14ac:dyDescent="0.25"/>
    <row r="5" spans="1:8" x14ac:dyDescent="0.25">
      <c r="B5" s="1" t="s">
        <v>2</v>
      </c>
    </row>
    <row r="6" spans="1:8" x14ac:dyDescent="0.25">
      <c r="A6" t="s">
        <v>1</v>
      </c>
      <c r="B6" s="1">
        <v>756005</v>
      </c>
      <c r="C6" s="1"/>
      <c r="D6" s="1"/>
      <c r="E6" s="1"/>
      <c r="F6" s="1"/>
      <c r="G6" s="1"/>
      <c r="H6" s="1"/>
    </row>
    <row r="7" spans="1:8" x14ac:dyDescent="0.25">
      <c r="A7" t="s">
        <v>21</v>
      </c>
      <c r="B7" s="1">
        <v>497556</v>
      </c>
      <c r="C7" s="2"/>
      <c r="D7" s="1"/>
      <c r="E7" s="1"/>
      <c r="F7" s="1"/>
      <c r="G7" s="1"/>
      <c r="H7" s="1"/>
    </row>
    <row r="8" spans="1:8" x14ac:dyDescent="0.25">
      <c r="A8" t="s">
        <v>20</v>
      </c>
      <c r="B8" s="5">
        <v>467647.51321789913</v>
      </c>
      <c r="C8" s="6"/>
    </row>
  </sheetData>
  <hyperlinks>
    <hyperlink ref="B5" location="_ftn2" display="_ftn2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"/>
  <sheetViews>
    <sheetView workbookViewId="0">
      <selection activeCell="A3" sqref="A1:XFD3"/>
    </sheetView>
  </sheetViews>
  <sheetFormatPr defaultRowHeight="15" x14ac:dyDescent="0.25"/>
  <cols>
    <col min="1" max="1" width="32.42578125" customWidth="1"/>
    <col min="2" max="2" width="14.28515625" bestFit="1" customWidth="1"/>
    <col min="3" max="4" width="11.5703125" bestFit="1" customWidth="1"/>
    <col min="5" max="5" width="10.5703125" bestFit="1" customWidth="1"/>
    <col min="6" max="6" width="30.42578125" bestFit="1" customWidth="1"/>
  </cols>
  <sheetData>
    <row r="1" spans="1:6" s="4" customFormat="1" x14ac:dyDescent="0.25">
      <c r="A1" s="8" t="s">
        <v>47</v>
      </c>
    </row>
    <row r="2" spans="1:6" s="4" customFormat="1" x14ac:dyDescent="0.25">
      <c r="A2" s="8" t="s">
        <v>68</v>
      </c>
    </row>
    <row r="3" spans="1:6" s="4" customFormat="1" x14ac:dyDescent="0.25">
      <c r="A3" s="8" t="s">
        <v>69</v>
      </c>
    </row>
    <row r="5" spans="1:6" x14ac:dyDescent="0.25">
      <c r="B5" t="s">
        <v>4</v>
      </c>
    </row>
    <row r="6" spans="1:6" x14ac:dyDescent="0.25">
      <c r="A6" t="s">
        <v>3</v>
      </c>
      <c r="B6" s="1">
        <v>807262</v>
      </c>
      <c r="C6" s="1"/>
      <c r="D6" s="1"/>
      <c r="E6" s="1"/>
      <c r="F6" s="1"/>
    </row>
    <row r="7" spans="1:6" x14ac:dyDescent="0.25">
      <c r="A7" t="s">
        <v>22</v>
      </c>
      <c r="B7" s="1">
        <v>193783</v>
      </c>
      <c r="C7" s="2"/>
      <c r="D7" s="1"/>
      <c r="E7" s="1"/>
      <c r="F7" s="1"/>
    </row>
  </sheetData>
  <hyperlinks>
    <hyperlink ref="B5" location="_ftn3" display="_ftn3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8"/>
  <sheetViews>
    <sheetView workbookViewId="0">
      <selection activeCell="A3" sqref="A1:XFD3"/>
    </sheetView>
  </sheetViews>
  <sheetFormatPr defaultRowHeight="15" x14ac:dyDescent="0.25"/>
  <cols>
    <col min="1" max="1" width="53.28515625" customWidth="1"/>
    <col min="2" max="2" width="14.28515625" bestFit="1" customWidth="1"/>
    <col min="3" max="3" width="10.5703125" bestFit="1" customWidth="1"/>
    <col min="4" max="4" width="30.42578125" bestFit="1" customWidth="1"/>
  </cols>
  <sheetData>
    <row r="1" spans="1:4" s="4" customFormat="1" x14ac:dyDescent="0.25">
      <c r="A1" s="8" t="s">
        <v>47</v>
      </c>
    </row>
    <row r="2" spans="1:4" s="4" customFormat="1" x14ac:dyDescent="0.25">
      <c r="A2" s="8" t="s">
        <v>68</v>
      </c>
    </row>
    <row r="3" spans="1:4" s="4" customFormat="1" x14ac:dyDescent="0.25">
      <c r="A3" s="8" t="s">
        <v>70</v>
      </c>
    </row>
    <row r="5" spans="1:4" x14ac:dyDescent="0.25">
      <c r="B5" t="s">
        <v>19</v>
      </c>
      <c r="C5" t="s">
        <v>18</v>
      </c>
    </row>
    <row r="6" spans="1:4" x14ac:dyDescent="0.25">
      <c r="A6" t="s">
        <v>6</v>
      </c>
      <c r="B6" s="1">
        <v>6548517</v>
      </c>
      <c r="C6" s="5">
        <v>6548517</v>
      </c>
      <c r="D6" s="1"/>
    </row>
    <row r="7" spans="1:4" x14ac:dyDescent="0.25">
      <c r="A7" t="s">
        <v>5</v>
      </c>
      <c r="B7" s="1">
        <v>1626149</v>
      </c>
      <c r="C7" s="1">
        <v>1626149</v>
      </c>
      <c r="D7" s="6"/>
    </row>
    <row r="8" spans="1:4" x14ac:dyDescent="0.25">
      <c r="A8" t="s">
        <v>23</v>
      </c>
      <c r="B8" s="1">
        <v>234074.50536100651</v>
      </c>
      <c r="C8" s="1">
        <v>16065</v>
      </c>
      <c r="D8" s="1"/>
    </row>
  </sheetData>
  <hyperlinks>
    <hyperlink ref="B5" location="_ftn4" display="_ftn4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Cover Page</vt:lpstr>
      <vt:lpstr>Net Generation 2006-16</vt:lpstr>
      <vt:lpstr>Generation by Industry</vt:lpstr>
      <vt:lpstr>Projected Growth Generation</vt:lpstr>
      <vt:lpstr>Fuels by Industry</vt:lpstr>
      <vt:lpstr>Projected Growth Fuels</vt:lpstr>
      <vt:lpstr>Mining</vt:lpstr>
      <vt:lpstr>Utilities</vt:lpstr>
      <vt:lpstr>Construction</vt:lpstr>
      <vt:lpstr>Manufacturing</vt:lpstr>
      <vt:lpstr>Trade</vt:lpstr>
      <vt:lpstr>Professional &amp; Business Service</vt:lpstr>
      <vt:lpstr>Gen and Fuels by Subtechnology</vt:lpstr>
      <vt:lpstr>Generation by Technology</vt:lpstr>
      <vt:lpstr>Fuels by Technology</vt:lpstr>
      <vt:lpstr>Demographics</vt:lpstr>
      <vt:lpstr>Occupational Dis. Gen.</vt:lpstr>
      <vt:lpstr>Occupational Dis. Fuels</vt:lpstr>
      <vt:lpstr>Hiring Diff. Generation</vt:lpstr>
      <vt:lpstr>Hiring Diff. Fuels</vt:lpstr>
      <vt:lpstr>Hiring Diff. by Industry Gen</vt:lpstr>
      <vt:lpstr>Hiring Diff. by Industry Fuels</vt:lpstr>
      <vt:lpstr>Occ. with Hiring Diff. Gen. </vt:lpstr>
      <vt:lpstr>Occ. with Hiring Diff. Fuels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Lehmann</dc:creator>
  <cp:lastModifiedBy>Valued DOE Employee</cp:lastModifiedBy>
  <dcterms:created xsi:type="dcterms:W3CDTF">2016-02-16T21:57:06Z</dcterms:created>
  <dcterms:modified xsi:type="dcterms:W3CDTF">2017-06-20T19:34:04Z</dcterms:modified>
</cp:coreProperties>
</file>