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Lot 6 Data" sheetId="1" r:id="rId1"/>
    <sheet name="Lot 6 Chart" sheetId="2" r:id="rId2"/>
    <sheet name="Lot 5 Data" sheetId="3" r:id="rId3"/>
    <sheet name="Lot 5 Chart" sheetId="4" r:id="rId4"/>
  </sheets>
  <definedNames/>
  <calcPr fullCalcOnLoad="1"/>
</workbook>
</file>

<file path=xl/sharedStrings.xml><?xml version="1.0" encoding="utf-8"?>
<sst xmlns="http://schemas.openxmlformats.org/spreadsheetml/2006/main" count="81" uniqueCount="43">
  <si>
    <t>Warm, 15, 50</t>
  </si>
  <si>
    <t>Warm, 15, 200</t>
  </si>
  <si>
    <t>Warm, 15, 350</t>
  </si>
  <si>
    <t>Warm, 4, 50</t>
  </si>
  <si>
    <t>Warm, 4, 200</t>
  </si>
  <si>
    <t>Warm, 4, 350</t>
  </si>
  <si>
    <t>Cold, 15, 50</t>
  </si>
  <si>
    <t>Cold, 15, 200</t>
  </si>
  <si>
    <t>Cold, 15, 350</t>
  </si>
  <si>
    <t>Cold, 4, 50</t>
  </si>
  <si>
    <t>Cold, 4, 200</t>
  </si>
  <si>
    <t>Cold, 4, 350</t>
  </si>
  <si>
    <t>Lot 3</t>
  </si>
  <si>
    <t>Lot 5</t>
  </si>
  <si>
    <t>G</t>
  </si>
  <si>
    <t>Warm Soak (100 F)</t>
  </si>
  <si>
    <t>Cold Soak (60 F)</t>
  </si>
  <si>
    <t>15 Min Spin</t>
  </si>
  <si>
    <t>4 Min Spin</t>
  </si>
  <si>
    <t>Corrected</t>
  </si>
  <si>
    <t>Vertical Axis Machine</t>
  </si>
  <si>
    <t>Horizontal Axis Machine</t>
  </si>
  <si>
    <t>Trial 1</t>
  </si>
  <si>
    <t>Trial 2</t>
  </si>
  <si>
    <t>Trial 3</t>
  </si>
  <si>
    <t>B =</t>
  </si>
  <si>
    <t>Residual</t>
  </si>
  <si>
    <t>Test Point</t>
  </si>
  <si>
    <t>Washing Machine Verification</t>
  </si>
  <si>
    <t>A =</t>
  </si>
  <si>
    <t>N =</t>
  </si>
  <si>
    <t>RMS Error=</t>
  </si>
  <si>
    <t>Root Mean Square Error Calculation</t>
  </si>
  <si>
    <t>ADL Lot 5 Extractor Test Data</t>
  </si>
  <si>
    <t>RMS Error =</t>
  </si>
  <si>
    <t>Lot 6</t>
  </si>
  <si>
    <t>ADL Lot 6 Extractor Test Data</t>
  </si>
  <si>
    <t>Lot 5 Correction Coefficients:</t>
  </si>
  <si>
    <t>A = 0.9932</t>
  </si>
  <si>
    <t>B = - 0.03</t>
  </si>
  <si>
    <t>Lot 6 Correction Coefficients:</t>
  </si>
  <si>
    <t>A = 0.7757</t>
  </si>
  <si>
    <t>B = 0.0706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</si>
</sst>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"/>
    <numFmt numFmtId="167" formatCode="0.000%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double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4" fontId="0" fillId="0" borderId="1" xfId="19" applyNumberFormat="1" applyBorder="1" applyAlignment="1">
      <alignment horizontal="center"/>
    </xf>
    <xf numFmtId="164" fontId="0" fillId="0" borderId="2" xfId="19" applyNumberFormat="1" applyBorder="1" applyAlignment="1">
      <alignment horizontal="center"/>
    </xf>
    <xf numFmtId="9" fontId="0" fillId="0" borderId="0" xfId="19" applyAlignment="1">
      <alignment horizontal="center"/>
    </xf>
    <xf numFmtId="164" fontId="0" fillId="0" borderId="3" xfId="19" applyNumberFormat="1" applyBorder="1" applyAlignment="1">
      <alignment horizontal="center"/>
    </xf>
    <xf numFmtId="164" fontId="0" fillId="0" borderId="4" xfId="19" applyNumberFormat="1" applyBorder="1" applyAlignment="1">
      <alignment horizontal="center"/>
    </xf>
    <xf numFmtId="164" fontId="0" fillId="0" borderId="0" xfId="19" applyNumberFormat="1" applyBorder="1" applyAlignment="1">
      <alignment horizontal="center"/>
    </xf>
    <xf numFmtId="164" fontId="0" fillId="0" borderId="5" xfId="19" applyNumberFormat="1" applyBorder="1" applyAlignment="1">
      <alignment horizontal="center"/>
    </xf>
    <xf numFmtId="164" fontId="0" fillId="0" borderId="6" xfId="19" applyNumberFormat="1" applyBorder="1" applyAlignment="1">
      <alignment horizontal="center"/>
    </xf>
    <xf numFmtId="164" fontId="0" fillId="0" borderId="7" xfId="19" applyNumberFormat="1" applyBorder="1" applyAlignment="1">
      <alignment horizontal="center"/>
    </xf>
    <xf numFmtId="164" fontId="0" fillId="0" borderId="8" xfId="19" applyNumberFormat="1" applyBorder="1" applyAlignment="1">
      <alignment horizontal="center"/>
    </xf>
    <xf numFmtId="164" fontId="0" fillId="0" borderId="9" xfId="19" applyNumberFormat="1" applyBorder="1" applyAlignment="1">
      <alignment horizontal="center"/>
    </xf>
    <xf numFmtId="0" fontId="1" fillId="0" borderId="0" xfId="0" applyFont="1" applyAlignment="1">
      <alignment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0" borderId="13" xfId="19" applyNumberFormat="1" applyBorder="1" applyAlignment="1">
      <alignment horizontal="center"/>
    </xf>
    <xf numFmtId="164" fontId="0" fillId="0" borderId="14" xfId="19" applyNumberFormat="1" applyBorder="1" applyAlignment="1">
      <alignment horizontal="center"/>
    </xf>
    <xf numFmtId="164" fontId="0" fillId="0" borderId="15" xfId="19" applyNumberFormat="1" applyBorder="1" applyAlignment="1">
      <alignment horizontal="center"/>
    </xf>
    <xf numFmtId="164" fontId="0" fillId="0" borderId="16" xfId="19" applyNumberFormat="1" applyFill="1" applyBorder="1" applyAlignment="1">
      <alignment horizontal="center"/>
    </xf>
    <xf numFmtId="164" fontId="0" fillId="0" borderId="13" xfId="19" applyNumberFormat="1" applyFill="1" applyBorder="1" applyAlignment="1">
      <alignment horizontal="center"/>
    </xf>
    <xf numFmtId="164" fontId="0" fillId="0" borderId="17" xfId="19" applyNumberFormat="1" applyFill="1" applyBorder="1" applyAlignment="1">
      <alignment horizontal="center"/>
    </xf>
    <xf numFmtId="164" fontId="0" fillId="0" borderId="18" xfId="19" applyNumberFormat="1" applyFill="1" applyBorder="1" applyAlignment="1">
      <alignment horizontal="center"/>
    </xf>
    <xf numFmtId="164" fontId="0" fillId="0" borderId="2" xfId="19" applyNumberFormat="1" applyFill="1" applyBorder="1" applyAlignment="1">
      <alignment horizontal="center"/>
    </xf>
    <xf numFmtId="164" fontId="0" fillId="0" borderId="10" xfId="19" applyNumberFormat="1" applyFill="1" applyBorder="1" applyAlignment="1">
      <alignment horizontal="center"/>
    </xf>
    <xf numFmtId="164" fontId="0" fillId="0" borderId="11" xfId="19" applyNumberFormat="1" applyFill="1" applyBorder="1" applyAlignment="1">
      <alignment horizontal="center"/>
    </xf>
    <xf numFmtId="164" fontId="0" fillId="0" borderId="12" xfId="19" applyNumberFormat="1" applyFill="1" applyBorder="1" applyAlignment="1">
      <alignment horizontal="center"/>
    </xf>
    <xf numFmtId="164" fontId="0" fillId="0" borderId="19" xfId="19" applyNumberFormat="1" applyFill="1" applyBorder="1" applyAlignment="1">
      <alignment horizontal="center"/>
    </xf>
    <xf numFmtId="164" fontId="0" fillId="0" borderId="20" xfId="19" applyNumberFormat="1" applyFill="1" applyBorder="1" applyAlignment="1">
      <alignment horizontal="center"/>
    </xf>
    <xf numFmtId="164" fontId="0" fillId="0" borderId="21" xfId="19" applyNumberFormat="1" applyFill="1" applyBorder="1" applyAlignment="1">
      <alignment horizontal="center"/>
    </xf>
    <xf numFmtId="164" fontId="0" fillId="0" borderId="22" xfId="19" applyNumberFormat="1" applyFill="1" applyBorder="1" applyAlignment="1">
      <alignment horizontal="center"/>
    </xf>
    <xf numFmtId="164" fontId="0" fillId="0" borderId="23" xfId="19" applyNumberFormat="1" applyFill="1" applyBorder="1" applyAlignment="1">
      <alignment horizontal="center"/>
    </xf>
    <xf numFmtId="164" fontId="0" fillId="0" borderId="24" xfId="19" applyNumberFormat="1" applyFill="1" applyBorder="1" applyAlignment="1">
      <alignment horizontal="center"/>
    </xf>
    <xf numFmtId="164" fontId="0" fillId="0" borderId="25" xfId="19" applyNumberFormat="1" applyFill="1" applyBorder="1" applyAlignment="1">
      <alignment horizontal="center"/>
    </xf>
    <xf numFmtId="164" fontId="0" fillId="0" borderId="26" xfId="19" applyNumberFormat="1" applyFill="1" applyBorder="1" applyAlignment="1">
      <alignment horizontal="center"/>
    </xf>
    <xf numFmtId="164" fontId="0" fillId="0" borderId="27" xfId="19" applyNumberFormat="1" applyFill="1" applyBorder="1" applyAlignment="1">
      <alignment horizontal="center"/>
    </xf>
    <xf numFmtId="164" fontId="0" fillId="0" borderId="28" xfId="19" applyNumberFormat="1" applyFill="1" applyBorder="1" applyAlignment="1">
      <alignment horizontal="center"/>
    </xf>
    <xf numFmtId="164" fontId="0" fillId="0" borderId="29" xfId="19" applyNumberFormat="1" applyFill="1" applyBorder="1" applyAlignment="1">
      <alignment horizontal="center"/>
    </xf>
    <xf numFmtId="164" fontId="0" fillId="0" borderId="30" xfId="19" applyNumberFormat="1" applyFill="1" applyBorder="1" applyAlignment="1">
      <alignment horizontal="center"/>
    </xf>
    <xf numFmtId="164" fontId="0" fillId="0" borderId="16" xfId="19" applyNumberFormat="1" applyBorder="1" applyAlignment="1">
      <alignment horizontal="center"/>
    </xf>
    <xf numFmtId="164" fontId="0" fillId="0" borderId="17" xfId="19" applyNumberFormat="1" applyBorder="1" applyAlignment="1">
      <alignment horizontal="center"/>
    </xf>
    <xf numFmtId="164" fontId="0" fillId="0" borderId="18" xfId="19" applyNumberFormat="1" applyBorder="1" applyAlignment="1">
      <alignment horizontal="center"/>
    </xf>
    <xf numFmtId="164" fontId="0" fillId="0" borderId="11" xfId="19" applyNumberFormat="1" applyBorder="1" applyAlignment="1">
      <alignment horizontal="center"/>
    </xf>
    <xf numFmtId="164" fontId="0" fillId="0" borderId="12" xfId="19" applyNumberFormat="1" applyBorder="1" applyAlignment="1">
      <alignment horizontal="center"/>
    </xf>
    <xf numFmtId="164" fontId="0" fillId="0" borderId="19" xfId="19" applyNumberFormat="1" applyBorder="1" applyAlignment="1">
      <alignment horizontal="center"/>
    </xf>
    <xf numFmtId="164" fontId="0" fillId="0" borderId="21" xfId="19" applyNumberFormat="1" applyBorder="1" applyAlignment="1">
      <alignment horizontal="center"/>
    </xf>
    <xf numFmtId="164" fontId="0" fillId="0" borderId="22" xfId="19" applyNumberFormat="1" applyBorder="1" applyAlignment="1">
      <alignment horizontal="center"/>
    </xf>
    <xf numFmtId="164" fontId="0" fillId="0" borderId="20" xfId="19" applyNumberFormat="1" applyBorder="1" applyAlignment="1">
      <alignment horizontal="center"/>
    </xf>
    <xf numFmtId="164" fontId="0" fillId="0" borderId="27" xfId="19" applyNumberFormat="1" applyBorder="1" applyAlignment="1">
      <alignment horizontal="center"/>
    </xf>
    <xf numFmtId="164" fontId="0" fillId="0" borderId="29" xfId="19" applyNumberFormat="1" applyBorder="1" applyAlignment="1">
      <alignment horizontal="center"/>
    </xf>
    <xf numFmtId="164" fontId="0" fillId="0" borderId="30" xfId="19" applyNumberForma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9" applyNumberFormat="1" applyFont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19" applyNumberFormat="1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4" xfId="19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/>
    </xf>
    <xf numFmtId="164" fontId="2" fillId="0" borderId="6" xfId="19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64" fontId="0" fillId="0" borderId="35" xfId="19" applyNumberFormat="1" applyBorder="1" applyAlignment="1">
      <alignment horizontal="center"/>
    </xf>
    <xf numFmtId="164" fontId="0" fillId="0" borderId="36" xfId="19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Border="1" applyAlignment="1">
      <alignment horizontal="center" vertical="center"/>
    </xf>
    <xf numFmtId="10" fontId="3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/>
    </xf>
    <xf numFmtId="0" fontId="1" fillId="0" borderId="0" xfId="0" applyFont="1" applyBorder="1" applyAlignment="1">
      <alignment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64" fontId="0" fillId="0" borderId="46" xfId="19" applyNumberFormat="1" applyBorder="1" applyAlignment="1">
      <alignment horizontal="center"/>
    </xf>
    <xf numFmtId="164" fontId="0" fillId="0" borderId="47" xfId="19" applyNumberFormat="1" applyFill="1" applyBorder="1" applyAlignment="1">
      <alignment horizontal="center"/>
    </xf>
    <xf numFmtId="164" fontId="0" fillId="0" borderId="48" xfId="19" applyNumberFormat="1" applyBorder="1" applyAlignment="1">
      <alignment horizontal="center"/>
    </xf>
    <xf numFmtId="164" fontId="0" fillId="0" borderId="49" xfId="19" applyNumberFormat="1" applyBorder="1" applyAlignment="1">
      <alignment horizontal="center"/>
    </xf>
    <xf numFmtId="164" fontId="0" fillId="0" borderId="28" xfId="19" applyNumberFormat="1" applyBorder="1" applyAlignment="1">
      <alignment horizontal="center"/>
    </xf>
    <xf numFmtId="164" fontId="0" fillId="0" borderId="0" xfId="19" applyNumberForma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0" fillId="2" borderId="3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Correction Curve for Lot 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'Lot 6 Data'!$C$21</c:f>
              <c:strCache>
                <c:ptCount val="1"/>
                <c:pt idx="0">
                  <c:v>Lot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'Lot 6 Data'!$C$22:$C$57</c:f>
              <c:numCache>
                <c:ptCount val="36"/>
                <c:pt idx="0">
                  <c:v>0.585</c:v>
                </c:pt>
                <c:pt idx="1">
                  <c:v>0.585</c:v>
                </c:pt>
                <c:pt idx="2">
                  <c:v>0.584</c:v>
                </c:pt>
                <c:pt idx="3">
                  <c:v>0.378</c:v>
                </c:pt>
                <c:pt idx="4">
                  <c:v>0.379</c:v>
                </c:pt>
                <c:pt idx="5">
                  <c:v>0.38</c:v>
                </c:pt>
                <c:pt idx="6">
                  <c:v>0.315</c:v>
                </c:pt>
                <c:pt idx="7">
                  <c:v>0.31</c:v>
                </c:pt>
                <c:pt idx="8">
                  <c:v>0.295</c:v>
                </c:pt>
                <c:pt idx="9">
                  <c:v>0.634</c:v>
                </c:pt>
                <c:pt idx="10">
                  <c:v>0.623</c:v>
                </c:pt>
                <c:pt idx="11">
                  <c:v>0.638</c:v>
                </c:pt>
                <c:pt idx="12">
                  <c:v>0.411</c:v>
                </c:pt>
                <c:pt idx="13">
                  <c:v>0.406</c:v>
                </c:pt>
                <c:pt idx="14">
                  <c:v>0.412</c:v>
                </c:pt>
                <c:pt idx="15">
                  <c:v>0.346</c:v>
                </c:pt>
                <c:pt idx="16">
                  <c:v>0.341</c:v>
                </c:pt>
                <c:pt idx="17">
                  <c:v>0.344</c:v>
                </c:pt>
                <c:pt idx="18">
                  <c:v>0.598</c:v>
                </c:pt>
                <c:pt idx="19">
                  <c:v>0.6</c:v>
                </c:pt>
                <c:pt idx="20">
                  <c:v>0.588</c:v>
                </c:pt>
                <c:pt idx="21">
                  <c:v>0.387</c:v>
                </c:pt>
                <c:pt idx="22">
                  <c:v>0.392</c:v>
                </c:pt>
                <c:pt idx="23">
                  <c:v>0.39</c:v>
                </c:pt>
                <c:pt idx="24">
                  <c:v>0.328</c:v>
                </c:pt>
                <c:pt idx="25">
                  <c:v>0.314</c:v>
                </c:pt>
                <c:pt idx="26">
                  <c:v>0.321</c:v>
                </c:pt>
                <c:pt idx="27">
                  <c:v>0.648</c:v>
                </c:pt>
                <c:pt idx="28">
                  <c:v>0.666</c:v>
                </c:pt>
                <c:pt idx="29">
                  <c:v>0.659</c:v>
                </c:pt>
                <c:pt idx="30">
                  <c:v>0.437</c:v>
                </c:pt>
                <c:pt idx="31">
                  <c:v>0.424</c:v>
                </c:pt>
                <c:pt idx="32">
                  <c:v>0.425</c:v>
                </c:pt>
                <c:pt idx="33">
                  <c:v>0.36</c:v>
                </c:pt>
                <c:pt idx="34">
                  <c:v>0.357</c:v>
                </c:pt>
                <c:pt idx="35">
                  <c:v>0.364</c:v>
                </c:pt>
              </c:numCache>
            </c:numRef>
          </c:xVal>
          <c:yVal>
            <c:numRef>
              <c:f>'Lot 6 Data'!$B$22:$B$57</c:f>
              <c:numCache>
                <c:ptCount val="36"/>
                <c:pt idx="0">
                  <c:v>0.514</c:v>
                </c:pt>
                <c:pt idx="1">
                  <c:v>0.496</c:v>
                </c:pt>
                <c:pt idx="2">
                  <c:v>0.502</c:v>
                </c:pt>
                <c:pt idx="3">
                  <c:v>0.364</c:v>
                </c:pt>
                <c:pt idx="4">
                  <c:v>0.357</c:v>
                </c:pt>
                <c:pt idx="5">
                  <c:v>0.349</c:v>
                </c:pt>
                <c:pt idx="6">
                  <c:v>0.291</c:v>
                </c:pt>
                <c:pt idx="7">
                  <c:v>0.299</c:v>
                </c:pt>
                <c:pt idx="8">
                  <c:v>0.299</c:v>
                </c:pt>
                <c:pt idx="9">
                  <c:v>0.558</c:v>
                </c:pt>
                <c:pt idx="10">
                  <c:v>0.558</c:v>
                </c:pt>
                <c:pt idx="11">
                  <c:v>0.555</c:v>
                </c:pt>
                <c:pt idx="12">
                  <c:v>0.411</c:v>
                </c:pt>
                <c:pt idx="13">
                  <c:v>0.406</c:v>
                </c:pt>
                <c:pt idx="14">
                  <c:v>0.396</c:v>
                </c:pt>
                <c:pt idx="15">
                  <c:v>0.321</c:v>
                </c:pt>
                <c:pt idx="16">
                  <c:v>0.336</c:v>
                </c:pt>
                <c:pt idx="17">
                  <c:v>0.335</c:v>
                </c:pt>
                <c:pt idx="18">
                  <c:v>0.522</c:v>
                </c:pt>
                <c:pt idx="19">
                  <c:v>0.533</c:v>
                </c:pt>
                <c:pt idx="20">
                  <c:v>0.531</c:v>
                </c:pt>
                <c:pt idx="21">
                  <c:v>0.38</c:v>
                </c:pt>
                <c:pt idx="22">
                  <c:v>0.379</c:v>
                </c:pt>
                <c:pt idx="23">
                  <c:v>0.379</c:v>
                </c:pt>
                <c:pt idx="24">
                  <c:v>0.302</c:v>
                </c:pt>
                <c:pt idx="25">
                  <c:v>0.307</c:v>
                </c:pt>
                <c:pt idx="26">
                  <c:v>0.311</c:v>
                </c:pt>
                <c:pt idx="27">
                  <c:v>0.591</c:v>
                </c:pt>
                <c:pt idx="28">
                  <c:v>0.589</c:v>
                </c:pt>
                <c:pt idx="29">
                  <c:v>0.589</c:v>
                </c:pt>
                <c:pt idx="30">
                  <c:v>0.435</c:v>
                </c:pt>
                <c:pt idx="31">
                  <c:v>0.43</c:v>
                </c:pt>
                <c:pt idx="32">
                  <c:v>0.428</c:v>
                </c:pt>
                <c:pt idx="33">
                  <c:v>0.353</c:v>
                </c:pt>
                <c:pt idx="34">
                  <c:v>0.36</c:v>
                </c:pt>
                <c:pt idx="35">
                  <c:v>0.361</c:v>
                </c:pt>
              </c:numCache>
            </c:numRef>
          </c:yVal>
          <c:smooth val="0"/>
        </c:ser>
        <c:axId val="59576649"/>
        <c:axId val="66427794"/>
      </c:scatterChart>
      <c:valAx>
        <c:axId val="59576649"/>
        <c:scaling>
          <c:orientation val="minMax"/>
          <c:max val="0.7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Lot 6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27794"/>
        <c:crosses val="autoZero"/>
        <c:crossBetween val="midCat"/>
        <c:dispUnits/>
      </c:valAx>
      <c:valAx>
        <c:axId val="66427794"/>
        <c:scaling>
          <c:orientation val="minMax"/>
          <c:max val="0.6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(lot 3)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5766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Correction Curve for Lot 5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'Lot 5 Data'!$C$21</c:f>
              <c:strCache>
                <c:ptCount val="1"/>
                <c:pt idx="0">
                  <c:v>Lot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'Lot 5 Data'!$C$22:$C$57</c:f>
              <c:numCache>
                <c:ptCount val="36"/>
                <c:pt idx="0">
                  <c:v>0.548</c:v>
                </c:pt>
                <c:pt idx="1">
                  <c:v>0.554</c:v>
                </c:pt>
                <c:pt idx="2">
                  <c:v>0.531</c:v>
                </c:pt>
                <c:pt idx="3">
                  <c:v>0.401</c:v>
                </c:pt>
                <c:pt idx="4">
                  <c:v>0.395</c:v>
                </c:pt>
                <c:pt idx="5">
                  <c:v>0.391</c:v>
                </c:pt>
                <c:pt idx="6">
                  <c:v>0.328</c:v>
                </c:pt>
                <c:pt idx="7">
                  <c:v>0.322</c:v>
                </c:pt>
                <c:pt idx="8">
                  <c:v>0.321</c:v>
                </c:pt>
                <c:pt idx="9">
                  <c:v>0.581</c:v>
                </c:pt>
                <c:pt idx="10">
                  <c:v>0.594</c:v>
                </c:pt>
                <c:pt idx="11">
                  <c:v>0.587</c:v>
                </c:pt>
                <c:pt idx="12">
                  <c:v>0.446</c:v>
                </c:pt>
                <c:pt idx="13">
                  <c:v>0.444</c:v>
                </c:pt>
                <c:pt idx="14">
                  <c:v>0.432</c:v>
                </c:pt>
                <c:pt idx="15">
                  <c:v>0.366</c:v>
                </c:pt>
                <c:pt idx="16">
                  <c:v>0.364</c:v>
                </c:pt>
                <c:pt idx="17">
                  <c:v>0.352</c:v>
                </c:pt>
                <c:pt idx="18">
                  <c:v>0.564</c:v>
                </c:pt>
                <c:pt idx="19">
                  <c:v>0.554</c:v>
                </c:pt>
                <c:pt idx="20">
                  <c:v>0.558</c:v>
                </c:pt>
                <c:pt idx="21">
                  <c:v>0.417</c:v>
                </c:pt>
                <c:pt idx="22">
                  <c:v>0.4</c:v>
                </c:pt>
                <c:pt idx="23">
                  <c:v>0.424</c:v>
                </c:pt>
                <c:pt idx="24">
                  <c:v>0.351</c:v>
                </c:pt>
                <c:pt idx="25">
                  <c:v>0.33</c:v>
                </c:pt>
                <c:pt idx="26">
                  <c:v>0.337</c:v>
                </c:pt>
                <c:pt idx="27">
                  <c:v>0.614</c:v>
                </c:pt>
                <c:pt idx="28">
                  <c:v>0.619</c:v>
                </c:pt>
                <c:pt idx="29">
                  <c:v>0.624</c:v>
                </c:pt>
                <c:pt idx="30">
                  <c:v>0.466</c:v>
                </c:pt>
                <c:pt idx="31">
                  <c:v>0.476</c:v>
                </c:pt>
                <c:pt idx="32">
                  <c:v>0.463</c:v>
                </c:pt>
                <c:pt idx="33">
                  <c:v>0.386</c:v>
                </c:pt>
                <c:pt idx="34">
                  <c:v>0.387</c:v>
                </c:pt>
                <c:pt idx="35">
                  <c:v>0.39</c:v>
                </c:pt>
              </c:numCache>
            </c:numRef>
          </c:xVal>
          <c:yVal>
            <c:numRef>
              <c:f>'Lot 5 Data'!$B$22:$B$57</c:f>
              <c:numCache>
                <c:ptCount val="36"/>
                <c:pt idx="0">
                  <c:v>0.514</c:v>
                </c:pt>
                <c:pt idx="1">
                  <c:v>0.496</c:v>
                </c:pt>
                <c:pt idx="2">
                  <c:v>0.502</c:v>
                </c:pt>
                <c:pt idx="3">
                  <c:v>0.364</c:v>
                </c:pt>
                <c:pt idx="4">
                  <c:v>0.357</c:v>
                </c:pt>
                <c:pt idx="5">
                  <c:v>0.349</c:v>
                </c:pt>
                <c:pt idx="6">
                  <c:v>0.291</c:v>
                </c:pt>
                <c:pt idx="7">
                  <c:v>0.299</c:v>
                </c:pt>
                <c:pt idx="8">
                  <c:v>0.299</c:v>
                </c:pt>
                <c:pt idx="9">
                  <c:v>0.558</c:v>
                </c:pt>
                <c:pt idx="10">
                  <c:v>0.558</c:v>
                </c:pt>
                <c:pt idx="11">
                  <c:v>0.555</c:v>
                </c:pt>
                <c:pt idx="12">
                  <c:v>0.411</c:v>
                </c:pt>
                <c:pt idx="13">
                  <c:v>0.406</c:v>
                </c:pt>
                <c:pt idx="14">
                  <c:v>0.396</c:v>
                </c:pt>
                <c:pt idx="15">
                  <c:v>0.321</c:v>
                </c:pt>
                <c:pt idx="16">
                  <c:v>0.336</c:v>
                </c:pt>
                <c:pt idx="17">
                  <c:v>0.335</c:v>
                </c:pt>
                <c:pt idx="18">
                  <c:v>0.522</c:v>
                </c:pt>
                <c:pt idx="19">
                  <c:v>0.533</c:v>
                </c:pt>
                <c:pt idx="20">
                  <c:v>0.531</c:v>
                </c:pt>
                <c:pt idx="21">
                  <c:v>0.38</c:v>
                </c:pt>
                <c:pt idx="22">
                  <c:v>0.379</c:v>
                </c:pt>
                <c:pt idx="23">
                  <c:v>0.379</c:v>
                </c:pt>
                <c:pt idx="24">
                  <c:v>0.302</c:v>
                </c:pt>
                <c:pt idx="25">
                  <c:v>0.307</c:v>
                </c:pt>
                <c:pt idx="26">
                  <c:v>0.311</c:v>
                </c:pt>
                <c:pt idx="27">
                  <c:v>0.591</c:v>
                </c:pt>
                <c:pt idx="28">
                  <c:v>0.589</c:v>
                </c:pt>
                <c:pt idx="29">
                  <c:v>0.589</c:v>
                </c:pt>
                <c:pt idx="30">
                  <c:v>0.435</c:v>
                </c:pt>
                <c:pt idx="31">
                  <c:v>0.43</c:v>
                </c:pt>
                <c:pt idx="32">
                  <c:v>0.428</c:v>
                </c:pt>
                <c:pt idx="33">
                  <c:v>0.353</c:v>
                </c:pt>
                <c:pt idx="34">
                  <c:v>0.36</c:v>
                </c:pt>
                <c:pt idx="35">
                  <c:v>0.361</c:v>
                </c:pt>
              </c:numCache>
            </c:numRef>
          </c:yVal>
          <c:smooth val="0"/>
        </c:ser>
        <c:axId val="60979235"/>
        <c:axId val="11942204"/>
      </c:scatterChart>
      <c:valAx>
        <c:axId val="60979235"/>
        <c:scaling>
          <c:orientation val="minMax"/>
          <c:max val="0.65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Lot 5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42204"/>
        <c:crosses val="autoZero"/>
        <c:crossBetween val="midCat"/>
        <c:dispUnits/>
      </c:valAx>
      <c:valAx>
        <c:axId val="11942204"/>
        <c:scaling>
          <c:orientation val="minMax"/>
          <c:max val="0.6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(lot 3)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9792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1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1" max="1" width="16.57421875" style="0" customWidth="1"/>
    <col min="2" max="2" width="11.28125" style="0" customWidth="1"/>
    <col min="3" max="3" width="13.140625" style="0" customWidth="1"/>
    <col min="4" max="4" width="15.8515625" style="0" customWidth="1"/>
    <col min="5" max="5" width="13.28125" style="0" customWidth="1"/>
    <col min="6" max="6" width="12.00390625" style="0" bestFit="1" customWidth="1"/>
    <col min="7" max="7" width="14.28125" style="0" customWidth="1"/>
    <col min="8" max="8" width="11.421875" style="0" customWidth="1"/>
    <col min="9" max="9" width="10.8515625" style="0" bestFit="1" customWidth="1"/>
    <col min="10" max="10" width="9.8515625" style="0" bestFit="1" customWidth="1"/>
    <col min="11" max="11" width="13.8515625" style="0" customWidth="1"/>
  </cols>
  <sheetData>
    <row r="2" ht="18">
      <c r="A2" s="88" t="s">
        <v>40</v>
      </c>
    </row>
    <row r="3" ht="18">
      <c r="A3" s="88" t="s">
        <v>41</v>
      </c>
    </row>
    <row r="4" ht="18">
      <c r="A4" s="88" t="s">
        <v>42</v>
      </c>
    </row>
    <row r="5" ht="15" customHeight="1"/>
    <row r="7" ht="16.5" thickBot="1">
      <c r="A7" s="12" t="s">
        <v>36</v>
      </c>
    </row>
    <row r="8" spans="1:8" ht="18.75" thickTop="1">
      <c r="A8" s="96" t="s">
        <v>14</v>
      </c>
      <c r="B8" s="98" t="s">
        <v>15</v>
      </c>
      <c r="C8" s="99"/>
      <c r="D8" s="55" t="s">
        <v>16</v>
      </c>
      <c r="E8" s="54"/>
      <c r="G8" s="12" t="s">
        <v>31</v>
      </c>
      <c r="H8" s="69">
        <f>SQRT(SUM(G13:G56))</f>
        <v>0.01509121445428743</v>
      </c>
    </row>
    <row r="9" spans="1:5" ht="13.5" thickBot="1">
      <c r="A9" s="97"/>
      <c r="B9" s="13" t="s">
        <v>17</v>
      </c>
      <c r="C9" s="14" t="s">
        <v>18</v>
      </c>
      <c r="D9" s="15" t="s">
        <v>17</v>
      </c>
      <c r="E9" s="16" t="s">
        <v>18</v>
      </c>
    </row>
    <row r="10" spans="1:5" ht="12.75">
      <c r="A10" s="93">
        <v>50</v>
      </c>
      <c r="B10" s="1">
        <v>0.585</v>
      </c>
      <c r="C10" s="17">
        <v>0.634</v>
      </c>
      <c r="D10" s="18">
        <v>0.598</v>
      </c>
      <c r="E10" s="19">
        <v>0.648</v>
      </c>
    </row>
    <row r="11" spans="1:9" ht="16.5" thickBot="1">
      <c r="A11" s="94"/>
      <c r="B11" s="40">
        <v>0.585</v>
      </c>
      <c r="C11" s="21">
        <v>0.623</v>
      </c>
      <c r="D11" s="41">
        <v>0.6</v>
      </c>
      <c r="E11" s="42">
        <v>0.666</v>
      </c>
      <c r="G11" s="74" t="s">
        <v>32</v>
      </c>
      <c r="H11" s="61"/>
      <c r="I11" s="61"/>
    </row>
    <row r="12" spans="1:9" ht="14.25" thickBot="1" thickTop="1">
      <c r="A12" s="100"/>
      <c r="B12" s="2">
        <v>0.584</v>
      </c>
      <c r="C12" s="25">
        <v>0.638</v>
      </c>
      <c r="D12" s="43">
        <v>0.588</v>
      </c>
      <c r="E12" s="44">
        <v>0.659</v>
      </c>
      <c r="G12" s="71" t="s">
        <v>26</v>
      </c>
      <c r="H12" s="72" t="s">
        <v>30</v>
      </c>
      <c r="I12" s="75">
        <v>36</v>
      </c>
    </row>
    <row r="13" spans="1:9" ht="12.75">
      <c r="A13" s="93">
        <v>200</v>
      </c>
      <c r="B13" s="40">
        <v>0.378</v>
      </c>
      <c r="C13" s="21">
        <v>0.411</v>
      </c>
      <c r="D13" s="41">
        <v>0.387</v>
      </c>
      <c r="E13" s="42">
        <v>0.437</v>
      </c>
      <c r="G13" s="73">
        <f>((B22-($I$13*C22)-$I$14)^2)/($I$12-2)</f>
        <v>3.171701183823473E-06</v>
      </c>
      <c r="H13" s="70" t="s">
        <v>29</v>
      </c>
      <c r="I13" s="76">
        <v>0.7757</v>
      </c>
    </row>
    <row r="14" spans="1:9" ht="13.5" thickBot="1">
      <c r="A14" s="94"/>
      <c r="B14" s="45">
        <v>0.379</v>
      </c>
      <c r="C14" s="29">
        <v>0.406</v>
      </c>
      <c r="D14" s="46">
        <v>0.392</v>
      </c>
      <c r="E14" s="47">
        <v>0.424</v>
      </c>
      <c r="G14" s="73">
        <f aca="true" t="shared" si="0" ref="G14:G48">((B23-($I$13*C23)-$I$14)^2)/($I$12-2)</f>
        <v>2.3696465889705756E-05</v>
      </c>
      <c r="H14" s="78" t="s">
        <v>25</v>
      </c>
      <c r="I14" s="77">
        <v>0.0706</v>
      </c>
    </row>
    <row r="15" spans="1:9" ht="14.25" thickBot="1" thickTop="1">
      <c r="A15" s="101"/>
      <c r="B15" s="2">
        <v>0.38</v>
      </c>
      <c r="C15" s="25">
        <v>0.412</v>
      </c>
      <c r="D15" s="43">
        <v>0.39</v>
      </c>
      <c r="E15" s="44">
        <v>0.425</v>
      </c>
      <c r="G15" s="73">
        <f t="shared" si="0"/>
        <v>1.3733536395294027E-05</v>
      </c>
      <c r="H15" s="79"/>
      <c r="I15" s="61"/>
    </row>
    <row r="16" spans="1:9" ht="12.75">
      <c r="A16" s="93">
        <v>350</v>
      </c>
      <c r="B16" s="81">
        <v>0.315</v>
      </c>
      <c r="C16" s="82">
        <v>0.346</v>
      </c>
      <c r="D16" s="83">
        <v>0.328</v>
      </c>
      <c r="E16" s="84">
        <v>0.36</v>
      </c>
      <c r="G16" s="73">
        <f t="shared" si="0"/>
        <v>1.0109752941176712E-09</v>
      </c>
      <c r="H16" s="79"/>
      <c r="I16" s="61"/>
    </row>
    <row r="17" spans="1:9" ht="12.75">
      <c r="A17" s="94"/>
      <c r="B17" s="45">
        <v>0.31</v>
      </c>
      <c r="C17" s="48">
        <v>0.341</v>
      </c>
      <c r="D17" s="46">
        <v>0.314</v>
      </c>
      <c r="E17" s="47">
        <v>0.357</v>
      </c>
      <c r="G17" s="73">
        <f t="shared" si="0"/>
        <v>1.694489826176468E-06</v>
      </c>
      <c r="H17" s="79"/>
      <c r="I17" s="61"/>
    </row>
    <row r="18" spans="1:9" ht="13.5" thickBot="1">
      <c r="A18" s="95">
        <v>350</v>
      </c>
      <c r="B18" s="49">
        <v>0.295</v>
      </c>
      <c r="C18" s="85">
        <v>0.344</v>
      </c>
      <c r="D18" s="50">
        <v>0.321</v>
      </c>
      <c r="E18" s="51">
        <v>0.364</v>
      </c>
      <c r="G18" s="73">
        <f t="shared" si="0"/>
        <v>7.877822235294109E-06</v>
      </c>
      <c r="H18" s="79"/>
      <c r="I18" s="61"/>
    </row>
    <row r="19" spans="1:9" s="87" customFormat="1" ht="13.5" thickTop="1">
      <c r="A19" s="68"/>
      <c r="B19" s="6"/>
      <c r="C19" s="86"/>
      <c r="D19" s="6"/>
      <c r="E19" s="6"/>
      <c r="G19" s="73">
        <f t="shared" si="0"/>
        <v>1.6864322654411777E-05</v>
      </c>
      <c r="H19" s="79"/>
      <c r="I19" s="61"/>
    </row>
    <row r="20" spans="1:9" ht="12.75">
      <c r="A20" s="68"/>
      <c r="B20" s="6"/>
      <c r="C20" s="6"/>
      <c r="D20" s="6"/>
      <c r="E20" s="6"/>
      <c r="G20" s="73">
        <f t="shared" si="0"/>
        <v>4.282720264705879E-06</v>
      </c>
      <c r="H20" s="79"/>
      <c r="I20" s="61"/>
    </row>
    <row r="21" spans="1:9" ht="13.5" thickBot="1">
      <c r="A21" s="56" t="s">
        <v>27</v>
      </c>
      <c r="B21" s="57" t="s">
        <v>12</v>
      </c>
      <c r="C21" s="57" t="s">
        <v>35</v>
      </c>
      <c r="D21" s="57" t="s">
        <v>19</v>
      </c>
      <c r="G21" s="73">
        <f t="shared" si="0"/>
        <v>5.476242647058153E-09</v>
      </c>
      <c r="H21" s="79"/>
      <c r="I21" s="61"/>
    </row>
    <row r="22" spans="1:13" ht="12.75">
      <c r="A22" s="90" t="s">
        <v>0</v>
      </c>
      <c r="B22" s="4">
        <v>0.514</v>
      </c>
      <c r="C22" s="1">
        <v>0.585</v>
      </c>
      <c r="D22" s="9">
        <f>TREND($B$22:$B$57,$C$22:$C$57,C22)</f>
        <v>0.5243952112905853</v>
      </c>
      <c r="G22" s="73">
        <f t="shared" si="0"/>
        <v>5.678081894117368E-07</v>
      </c>
      <c r="H22" s="79"/>
      <c r="I22" s="61"/>
      <c r="K22" s="3"/>
      <c r="L22" s="3"/>
      <c r="M22" s="3"/>
    </row>
    <row r="23" spans="1:9" ht="12.75">
      <c r="A23" s="91"/>
      <c r="B23" s="5">
        <v>0.496</v>
      </c>
      <c r="C23" s="40">
        <v>0.585</v>
      </c>
      <c r="D23" s="10">
        <f aca="true" t="shared" si="1" ref="D23:D57">TREND($B$22:$B$57,$C$22:$C$57,C23)</f>
        <v>0.5243952112905853</v>
      </c>
      <c r="G23" s="73">
        <f t="shared" si="0"/>
        <v>5.038380355882625E-07</v>
      </c>
      <c r="H23" s="79"/>
      <c r="I23" s="61"/>
    </row>
    <row r="24" spans="1:9" ht="13.5" thickBot="1">
      <c r="A24" s="92"/>
      <c r="B24" s="5">
        <v>0.502</v>
      </c>
      <c r="C24" s="2">
        <v>0.584</v>
      </c>
      <c r="D24" s="10">
        <f t="shared" si="1"/>
        <v>0.5236195231999192</v>
      </c>
      <c r="G24" s="73">
        <f t="shared" si="0"/>
        <v>3.2405473988234748E-06</v>
      </c>
      <c r="H24" s="79"/>
      <c r="I24" s="61"/>
    </row>
    <row r="25" spans="1:9" ht="12.75">
      <c r="A25" s="90" t="s">
        <v>1</v>
      </c>
      <c r="B25" s="4">
        <v>0.364</v>
      </c>
      <c r="C25" s="40">
        <v>0.378</v>
      </c>
      <c r="D25" s="9">
        <f t="shared" si="1"/>
        <v>0.3638277765227108</v>
      </c>
      <c r="G25" s="73">
        <f t="shared" si="0"/>
        <v>1.3706221214411805E-05</v>
      </c>
      <c r="H25" s="79"/>
      <c r="I25" s="61"/>
    </row>
    <row r="26" spans="1:10" ht="12.75">
      <c r="A26" s="91"/>
      <c r="B26" s="5">
        <v>0.357</v>
      </c>
      <c r="C26" s="45">
        <v>0.379</v>
      </c>
      <c r="D26" s="10">
        <f t="shared" si="1"/>
        <v>0.36460346461337684</v>
      </c>
      <c r="G26" s="73">
        <f t="shared" si="0"/>
        <v>1.2319087342352984E-05</v>
      </c>
      <c r="H26" s="79"/>
      <c r="I26" s="61"/>
      <c r="J26" s="61"/>
    </row>
    <row r="27" spans="1:10" ht="13.5" thickBot="1">
      <c r="A27" s="92"/>
      <c r="B27" s="8">
        <v>0.349</v>
      </c>
      <c r="C27" s="2">
        <v>0.38</v>
      </c>
      <c r="D27" s="11">
        <f t="shared" si="1"/>
        <v>0.3653791527040429</v>
      </c>
      <c r="G27" s="73">
        <f t="shared" si="0"/>
        <v>9.933733694117933E-07</v>
      </c>
      <c r="H27" s="79"/>
      <c r="I27" s="61"/>
      <c r="J27" s="61"/>
    </row>
    <row r="28" spans="1:10" ht="12.75">
      <c r="A28" s="90" t="s">
        <v>2</v>
      </c>
      <c r="B28" s="5">
        <v>0.291</v>
      </c>
      <c r="C28" s="81">
        <v>0.315</v>
      </c>
      <c r="D28" s="10">
        <f t="shared" si="1"/>
        <v>0.31495942681074895</v>
      </c>
      <c r="G28" s="73">
        <f t="shared" si="0"/>
        <v>9.521154730588191E-06</v>
      </c>
      <c r="H28" s="79"/>
      <c r="I28" s="61"/>
      <c r="J28" s="61"/>
    </row>
    <row r="29" spans="1:10" ht="12.75">
      <c r="A29" s="91"/>
      <c r="B29" s="5">
        <v>0.299</v>
      </c>
      <c r="C29" s="45">
        <v>0.31</v>
      </c>
      <c r="D29" s="10">
        <f t="shared" si="1"/>
        <v>0.31108098635741865</v>
      </c>
      <c r="G29" s="73">
        <f t="shared" si="0"/>
        <v>2.3103755588235633E-08</v>
      </c>
      <c r="H29" s="79"/>
      <c r="I29" s="61"/>
      <c r="J29" s="61"/>
    </row>
    <row r="30" spans="1:10" ht="13.5" thickBot="1">
      <c r="A30" s="92"/>
      <c r="B30" s="5">
        <v>0.299</v>
      </c>
      <c r="C30" s="49">
        <v>0.295</v>
      </c>
      <c r="D30" s="10">
        <f t="shared" si="1"/>
        <v>0.29944566499742775</v>
      </c>
      <c r="G30" s="73">
        <f t="shared" si="0"/>
        <v>1.752207247058694E-07</v>
      </c>
      <c r="H30" s="79"/>
      <c r="I30" s="61"/>
      <c r="J30" s="61"/>
    </row>
    <row r="31" spans="1:10" ht="12.75">
      <c r="A31" s="90" t="s">
        <v>3</v>
      </c>
      <c r="B31" s="4">
        <v>0.558</v>
      </c>
      <c r="C31" s="17">
        <v>0.634</v>
      </c>
      <c r="D31" s="9">
        <f t="shared" si="1"/>
        <v>0.5624039277332223</v>
      </c>
      <c r="G31" s="73">
        <f t="shared" si="0"/>
        <v>4.572528998823486E-06</v>
      </c>
      <c r="H31" s="79"/>
      <c r="I31" s="61"/>
      <c r="J31" s="61"/>
    </row>
    <row r="32" spans="1:10" ht="12.75">
      <c r="A32" s="91"/>
      <c r="B32" s="5">
        <v>0.558</v>
      </c>
      <c r="C32" s="21">
        <v>0.623</v>
      </c>
      <c r="D32" s="10">
        <f t="shared" si="1"/>
        <v>0.5538713587358957</v>
      </c>
      <c r="G32" s="73">
        <f t="shared" si="0"/>
        <v>2.682470588235137E-07</v>
      </c>
      <c r="H32" s="79"/>
      <c r="I32" s="61"/>
      <c r="J32" s="61"/>
    </row>
    <row r="33" spans="1:10" ht="13.5" thickBot="1">
      <c r="A33" s="92"/>
      <c r="B33" s="8">
        <v>0.555</v>
      </c>
      <c r="C33" s="25">
        <v>0.638</v>
      </c>
      <c r="D33" s="11">
        <f t="shared" si="1"/>
        <v>0.5655066800958866</v>
      </c>
      <c r="G33" s="73">
        <f t="shared" si="0"/>
        <v>5.408933694117852E-07</v>
      </c>
      <c r="H33" s="79"/>
      <c r="I33" s="61"/>
      <c r="J33" s="61"/>
    </row>
    <row r="34" spans="1:10" ht="12.75">
      <c r="A34" s="90" t="s">
        <v>4</v>
      </c>
      <c r="B34" s="5">
        <v>0.411</v>
      </c>
      <c r="C34" s="21">
        <v>0.411</v>
      </c>
      <c r="D34" s="10">
        <f t="shared" si="1"/>
        <v>0.38942548351469075</v>
      </c>
      <c r="G34" s="73">
        <f t="shared" si="0"/>
        <v>2.491631082647085E-06</v>
      </c>
      <c r="H34" s="79"/>
      <c r="I34" s="61"/>
      <c r="J34" s="61"/>
    </row>
    <row r="35" spans="1:10" ht="12.75">
      <c r="A35" s="91"/>
      <c r="B35" s="5">
        <v>0.406</v>
      </c>
      <c r="C35" s="29">
        <v>0.406</v>
      </c>
      <c r="D35" s="10">
        <f t="shared" si="1"/>
        <v>0.3855470430613605</v>
      </c>
      <c r="G35" s="73">
        <f t="shared" si="0"/>
        <v>5.503180988235397E-07</v>
      </c>
      <c r="H35" s="79"/>
      <c r="I35" s="61"/>
      <c r="J35" s="61"/>
    </row>
    <row r="36" spans="1:10" ht="13.5" thickBot="1">
      <c r="A36" s="92"/>
      <c r="B36" s="5">
        <v>0.396</v>
      </c>
      <c r="C36" s="25">
        <v>0.412</v>
      </c>
      <c r="D36" s="10">
        <f t="shared" si="1"/>
        <v>0.39020117160535683</v>
      </c>
      <c r="G36" s="73">
        <f t="shared" si="0"/>
        <v>1.015856735294125E-06</v>
      </c>
      <c r="H36" s="79"/>
      <c r="I36" s="61"/>
      <c r="J36" s="61"/>
    </row>
    <row r="37" spans="1:10" ht="12.75">
      <c r="A37" s="90" t="s">
        <v>5</v>
      </c>
      <c r="B37" s="4">
        <v>0.321</v>
      </c>
      <c r="C37" s="82">
        <v>0.346</v>
      </c>
      <c r="D37" s="9">
        <f t="shared" si="1"/>
        <v>0.33900575762139684</v>
      </c>
      <c r="G37" s="73">
        <f t="shared" si="0"/>
        <v>1.5598896357647038E-05</v>
      </c>
      <c r="H37" s="79"/>
      <c r="I37" s="61"/>
      <c r="J37" s="61"/>
    </row>
    <row r="38" spans="1:10" ht="12.75">
      <c r="A38" s="91"/>
      <c r="B38" s="5">
        <v>0.336</v>
      </c>
      <c r="C38" s="48">
        <v>0.341</v>
      </c>
      <c r="D38" s="10">
        <f t="shared" si="1"/>
        <v>0.33512731716806654</v>
      </c>
      <c r="G38" s="73">
        <f t="shared" si="0"/>
        <v>1.5119421188235193E-06</v>
      </c>
      <c r="H38" s="79"/>
      <c r="I38" s="61"/>
      <c r="J38" s="61"/>
    </row>
    <row r="39" spans="1:10" ht="13.5" thickBot="1">
      <c r="A39" s="92"/>
      <c r="B39" s="8">
        <v>0.335</v>
      </c>
      <c r="C39" s="85">
        <v>0.344</v>
      </c>
      <c r="D39" s="11">
        <f t="shared" si="1"/>
        <v>0.3374543814400647</v>
      </c>
      <c r="G39" s="73">
        <f t="shared" si="0"/>
        <v>2.1751423555882294E-06</v>
      </c>
      <c r="H39" s="79"/>
      <c r="I39" s="61"/>
      <c r="J39" s="61"/>
    </row>
    <row r="40" spans="1:10" ht="12.75">
      <c r="A40" s="90" t="s">
        <v>6</v>
      </c>
      <c r="B40" s="5">
        <v>0.522</v>
      </c>
      <c r="C40" s="18">
        <v>0.598</v>
      </c>
      <c r="D40" s="10">
        <f t="shared" si="1"/>
        <v>0.5344791564692442</v>
      </c>
      <c r="G40" s="73">
        <f t="shared" si="0"/>
        <v>9.262785675294054E-06</v>
      </c>
      <c r="H40" s="79"/>
      <c r="I40" s="61"/>
      <c r="J40" s="61"/>
    </row>
    <row r="41" spans="1:10" ht="12.75">
      <c r="A41" s="91"/>
      <c r="B41" s="5">
        <v>0.533</v>
      </c>
      <c r="C41" s="41">
        <v>0.6</v>
      </c>
      <c r="D41" s="10">
        <f t="shared" si="1"/>
        <v>0.5360305326505763</v>
      </c>
      <c r="G41" s="73">
        <f t="shared" si="0"/>
        <v>9.358654235294139E-08</v>
      </c>
      <c r="H41" s="79"/>
      <c r="I41" s="61"/>
      <c r="J41" s="61"/>
    </row>
    <row r="42" spans="1:10" ht="13.5" thickBot="1">
      <c r="A42" s="92"/>
      <c r="B42" s="5">
        <v>0.531</v>
      </c>
      <c r="C42" s="43">
        <v>0.588</v>
      </c>
      <c r="D42" s="10">
        <f t="shared" si="1"/>
        <v>0.5267222755625836</v>
      </c>
      <c r="G42" s="73">
        <f t="shared" si="0"/>
        <v>1.530513755588231E-06</v>
      </c>
      <c r="H42" s="79"/>
      <c r="I42" s="61"/>
      <c r="J42" s="61"/>
    </row>
    <row r="43" spans="1:10" ht="12.75">
      <c r="A43" s="90" t="s">
        <v>7</v>
      </c>
      <c r="B43" s="4">
        <v>0.38</v>
      </c>
      <c r="C43" s="41">
        <v>0.387</v>
      </c>
      <c r="D43" s="9">
        <f t="shared" si="1"/>
        <v>0.37080896933870533</v>
      </c>
      <c r="G43" s="73">
        <f t="shared" si="0"/>
        <v>1.9003842494411804E-05</v>
      </c>
      <c r="H43" s="79"/>
      <c r="I43" s="61"/>
      <c r="J43" s="61"/>
    </row>
    <row r="44" spans="1:10" ht="12.75">
      <c r="A44" s="91"/>
      <c r="B44" s="5">
        <v>0.379</v>
      </c>
      <c r="C44" s="46">
        <v>0.392</v>
      </c>
      <c r="D44" s="10">
        <f t="shared" si="1"/>
        <v>0.37468740979203563</v>
      </c>
      <c r="G44" s="73">
        <f t="shared" si="0"/>
        <v>2.736603559529413E-05</v>
      </c>
      <c r="H44" s="79"/>
      <c r="I44" s="61"/>
      <c r="J44" s="61"/>
    </row>
    <row r="45" spans="1:10" ht="13.5" thickBot="1">
      <c r="A45" s="92"/>
      <c r="B45" s="8">
        <v>0.379</v>
      </c>
      <c r="C45" s="43">
        <v>0.39</v>
      </c>
      <c r="D45" s="11">
        <f t="shared" si="1"/>
        <v>0.3731360336107035</v>
      </c>
      <c r="G45" s="73">
        <f t="shared" si="0"/>
        <v>2.2612184007352967E-05</v>
      </c>
      <c r="H45" s="79"/>
      <c r="I45" s="61"/>
      <c r="J45" s="61"/>
    </row>
    <row r="46" spans="1:10" ht="12.75">
      <c r="A46" s="90" t="s">
        <v>8</v>
      </c>
      <c r="B46" s="5">
        <v>0.302</v>
      </c>
      <c r="C46" s="83">
        <v>0.328</v>
      </c>
      <c r="D46" s="10">
        <f t="shared" si="1"/>
        <v>0.32504337198940775</v>
      </c>
      <c r="G46" s="73">
        <f t="shared" si="0"/>
        <v>2.914677647058897E-07</v>
      </c>
      <c r="H46" s="79"/>
      <c r="I46" s="61"/>
      <c r="J46" s="61"/>
    </row>
    <row r="47" spans="1:10" ht="12.75">
      <c r="A47" s="91"/>
      <c r="B47" s="5">
        <v>0.307</v>
      </c>
      <c r="C47" s="46">
        <v>0.314</v>
      </c>
      <c r="D47" s="10">
        <f t="shared" si="1"/>
        <v>0.3141837387200829</v>
      </c>
      <c r="G47" s="73">
        <f t="shared" si="0"/>
        <v>4.577297647352953E-06</v>
      </c>
      <c r="H47" s="79"/>
      <c r="I47" s="61"/>
      <c r="J47" s="61"/>
    </row>
    <row r="48" spans="1:10" ht="13.5" thickBot="1">
      <c r="A48" s="92"/>
      <c r="B48" s="5">
        <v>0.311</v>
      </c>
      <c r="C48" s="50">
        <v>0.321</v>
      </c>
      <c r="D48" s="10">
        <f t="shared" si="1"/>
        <v>0.31961355535474534</v>
      </c>
      <c r="G48" s="80">
        <f t="shared" si="0"/>
        <v>1.9036836188235436E-06</v>
      </c>
      <c r="H48" s="79"/>
      <c r="I48" s="61"/>
      <c r="J48" s="61"/>
    </row>
    <row r="49" spans="1:10" ht="12.75">
      <c r="A49" s="90" t="s">
        <v>9</v>
      </c>
      <c r="B49" s="4">
        <v>0.591</v>
      </c>
      <c r="C49" s="19">
        <v>0.648</v>
      </c>
      <c r="D49" s="9">
        <f t="shared" si="1"/>
        <v>0.5732635610025472</v>
      </c>
      <c r="G49" s="61"/>
      <c r="H49" s="61"/>
      <c r="I49" s="61"/>
      <c r="J49" s="61"/>
    </row>
    <row r="50" spans="1:10" ht="12.75">
      <c r="A50" s="91"/>
      <c r="B50" s="5">
        <v>0.589</v>
      </c>
      <c r="C50" s="42">
        <v>0.666</v>
      </c>
      <c r="D50" s="10">
        <f t="shared" si="1"/>
        <v>0.5872259466345362</v>
      </c>
      <c r="G50" s="61"/>
      <c r="H50" s="61"/>
      <c r="I50" s="61"/>
      <c r="J50" s="61"/>
    </row>
    <row r="51" spans="1:10" ht="13.5" thickBot="1">
      <c r="A51" s="92"/>
      <c r="B51" s="8">
        <v>0.589</v>
      </c>
      <c r="C51" s="44">
        <v>0.659</v>
      </c>
      <c r="D51" s="11">
        <f t="shared" si="1"/>
        <v>0.581796129999874</v>
      </c>
      <c r="G51" s="61"/>
      <c r="H51" s="61"/>
      <c r="I51" s="61"/>
      <c r="J51" s="61"/>
    </row>
    <row r="52" spans="1:10" ht="12.75">
      <c r="A52" s="90" t="s">
        <v>10</v>
      </c>
      <c r="B52" s="5">
        <v>0.435</v>
      </c>
      <c r="C52" s="42">
        <v>0.437</v>
      </c>
      <c r="D52" s="10">
        <f t="shared" si="1"/>
        <v>0.4095933738720084</v>
      </c>
      <c r="G52" s="61"/>
      <c r="H52" s="61"/>
      <c r="I52" s="61"/>
      <c r="J52" s="61"/>
    </row>
    <row r="53" spans="1:10" ht="12.75">
      <c r="A53" s="91"/>
      <c r="B53" s="5">
        <v>0.43</v>
      </c>
      <c r="C53" s="47">
        <v>0.424</v>
      </c>
      <c r="D53" s="10">
        <f t="shared" si="1"/>
        <v>0.39950942869334954</v>
      </c>
      <c r="G53" s="61"/>
      <c r="H53" s="61"/>
      <c r="I53" s="61"/>
      <c r="J53" s="61"/>
    </row>
    <row r="54" spans="1:10" ht="13.5" thickBot="1">
      <c r="A54" s="92"/>
      <c r="B54" s="5">
        <v>0.428</v>
      </c>
      <c r="C54" s="44">
        <v>0.425</v>
      </c>
      <c r="D54" s="10">
        <f t="shared" si="1"/>
        <v>0.4002851167840156</v>
      </c>
      <c r="G54" s="61"/>
      <c r="H54" s="61"/>
      <c r="I54" s="61"/>
      <c r="J54" s="61"/>
    </row>
    <row r="55" spans="1:10" ht="12.75">
      <c r="A55" s="90" t="s">
        <v>11</v>
      </c>
      <c r="B55" s="4">
        <v>0.353</v>
      </c>
      <c r="C55" s="84">
        <v>0.36</v>
      </c>
      <c r="D55" s="9">
        <f t="shared" si="1"/>
        <v>0.34986539089072166</v>
      </c>
      <c r="G55" s="61"/>
      <c r="H55" s="61"/>
      <c r="I55" s="61"/>
      <c r="J55" s="61"/>
    </row>
    <row r="56" spans="1:10" ht="12.75">
      <c r="A56" s="91"/>
      <c r="B56" s="5">
        <v>0.36</v>
      </c>
      <c r="C56" s="47">
        <v>0.357</v>
      </c>
      <c r="D56" s="10">
        <f t="shared" si="1"/>
        <v>0.3475383266187235</v>
      </c>
      <c r="G56" s="61"/>
      <c r="H56" s="61"/>
      <c r="I56" s="61"/>
      <c r="J56" s="61"/>
    </row>
    <row r="57" spans="1:10" ht="13.5" thickBot="1">
      <c r="A57" s="92"/>
      <c r="B57" s="8">
        <v>0.361</v>
      </c>
      <c r="C57" s="51">
        <v>0.364</v>
      </c>
      <c r="D57" s="11">
        <f t="shared" si="1"/>
        <v>0.35296814325338594</v>
      </c>
      <c r="J57" s="61"/>
    </row>
    <row r="58" ht="12.75">
      <c r="J58" s="61"/>
    </row>
    <row r="59" ht="12.75">
      <c r="J59" s="61"/>
    </row>
    <row r="60" spans="1:10" ht="15.75">
      <c r="A60" s="12"/>
      <c r="J60" s="61"/>
    </row>
    <row r="61" spans="1:10" ht="12.75">
      <c r="A61" s="89"/>
      <c r="B61" s="89"/>
      <c r="C61" s="56"/>
      <c r="D61" s="56"/>
      <c r="E61" s="56"/>
      <c r="J61" s="61"/>
    </row>
    <row r="62" spans="1:10" ht="12.75">
      <c r="A62" s="53"/>
      <c r="B62" s="56"/>
      <c r="C62" s="6"/>
      <c r="D62" s="6"/>
      <c r="E62" s="6"/>
      <c r="J62" s="61"/>
    </row>
    <row r="63" spans="1:10" ht="12.75">
      <c r="A63" s="53"/>
      <c r="B63" s="56"/>
      <c r="C63" s="6"/>
      <c r="D63" s="6"/>
      <c r="E63" s="6"/>
      <c r="J63" s="61"/>
    </row>
    <row r="64" spans="1:10" ht="12.75">
      <c r="A64" s="53"/>
      <c r="B64" s="56"/>
      <c r="C64" s="6"/>
      <c r="D64" s="6"/>
      <c r="E64" s="6"/>
      <c r="J64" s="61"/>
    </row>
    <row r="65" spans="1:10" ht="12.75">
      <c r="A65" s="53"/>
      <c r="B65" s="56"/>
      <c r="C65" s="6"/>
      <c r="D65" s="6"/>
      <c r="E65" s="61"/>
      <c r="J65" s="61"/>
    </row>
    <row r="66" spans="1:10" ht="12.75">
      <c r="A66" s="89"/>
      <c r="B66" s="89"/>
      <c r="C66" s="56"/>
      <c r="D66" s="56"/>
      <c r="E66" s="56"/>
      <c r="J66" s="61"/>
    </row>
    <row r="67" spans="1:10" ht="12.75">
      <c r="A67" s="53"/>
      <c r="B67" s="56"/>
      <c r="C67" s="6"/>
      <c r="D67" s="6"/>
      <c r="E67" s="6"/>
      <c r="J67" s="61"/>
    </row>
    <row r="68" spans="1:10" ht="12.75">
      <c r="A68" s="53"/>
      <c r="B68" s="56"/>
      <c r="C68" s="6"/>
      <c r="D68" s="6"/>
      <c r="E68" s="6"/>
      <c r="J68" s="61"/>
    </row>
    <row r="69" spans="1:10" ht="12.75">
      <c r="A69" s="53"/>
      <c r="B69" s="56"/>
      <c r="C69" s="6"/>
      <c r="D69" s="6"/>
      <c r="E69" s="6"/>
      <c r="J69" s="61"/>
    </row>
    <row r="70" ht="12.75">
      <c r="J70" s="61"/>
    </row>
    <row r="71" ht="12.75">
      <c r="J71" s="61"/>
    </row>
  </sheetData>
  <mergeCells count="19">
    <mergeCell ref="A16:A18"/>
    <mergeCell ref="A8:A9"/>
    <mergeCell ref="B8:C8"/>
    <mergeCell ref="A10:A12"/>
    <mergeCell ref="A13:A15"/>
    <mergeCell ref="A22:A24"/>
    <mergeCell ref="A25:A27"/>
    <mergeCell ref="A28:A30"/>
    <mergeCell ref="A31:A33"/>
    <mergeCell ref="A61:B61"/>
    <mergeCell ref="A66:B66"/>
    <mergeCell ref="A55:A57"/>
    <mergeCell ref="A34:A36"/>
    <mergeCell ref="A37:A39"/>
    <mergeCell ref="A40:A42"/>
    <mergeCell ref="A43:A45"/>
    <mergeCell ref="A46:A48"/>
    <mergeCell ref="A49:A51"/>
    <mergeCell ref="A52:A54"/>
  </mergeCells>
  <printOptions/>
  <pageMargins left="0.27" right="0.25" top="1" bottom="1" header="0.5" footer="0.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8"/>
  <sheetViews>
    <sheetView zoomScale="75" zoomScaleNormal="75" workbookViewId="0" topLeftCell="A1">
      <selection activeCell="A2" sqref="A2:IV4"/>
    </sheetView>
  </sheetViews>
  <sheetFormatPr defaultColWidth="9.140625" defaultRowHeight="12.75"/>
  <cols>
    <col min="1" max="1" width="21.57421875" style="0" customWidth="1"/>
    <col min="2" max="2" width="11.28125" style="0" customWidth="1"/>
    <col min="3" max="3" width="10.28125" style="0" customWidth="1"/>
    <col min="4" max="4" width="12.28125" style="0" customWidth="1"/>
    <col min="5" max="5" width="12.57421875" style="0" customWidth="1"/>
    <col min="6" max="6" width="12.00390625" style="0" bestFit="1" customWidth="1"/>
    <col min="7" max="7" width="14.28125" style="0" customWidth="1"/>
    <col min="8" max="8" width="9.8515625" style="0" bestFit="1" customWidth="1"/>
    <col min="9" max="9" width="10.8515625" style="0" bestFit="1" customWidth="1"/>
    <col min="10" max="10" width="9.8515625" style="0" bestFit="1" customWidth="1"/>
  </cols>
  <sheetData>
    <row r="2" ht="18">
      <c r="A2" s="88" t="s">
        <v>37</v>
      </c>
    </row>
    <row r="3" ht="18">
      <c r="A3" s="88" t="s">
        <v>38</v>
      </c>
    </row>
    <row r="4" ht="18">
      <c r="A4" s="88" t="s">
        <v>39</v>
      </c>
    </row>
    <row r="5" ht="18">
      <c r="A5" s="88"/>
    </row>
    <row r="7" spans="1:5" ht="16.5" thickBot="1">
      <c r="A7" s="12" t="s">
        <v>33</v>
      </c>
      <c r="B7" s="3"/>
      <c r="C7" s="3"/>
      <c r="D7" s="3"/>
      <c r="E7" s="3"/>
    </row>
    <row r="8" spans="1:8" ht="18.75" thickTop="1">
      <c r="A8" s="96" t="s">
        <v>14</v>
      </c>
      <c r="B8" s="98" t="s">
        <v>15</v>
      </c>
      <c r="C8" s="99"/>
      <c r="D8" s="105" t="s">
        <v>16</v>
      </c>
      <c r="E8" s="99"/>
      <c r="G8" s="12" t="s">
        <v>34</v>
      </c>
      <c r="H8" s="69">
        <f>SQRT(SUM(G13:G48))</f>
        <v>0.00918806055064685</v>
      </c>
    </row>
    <row r="9" spans="1:5" ht="13.5" thickBot="1">
      <c r="A9" s="97"/>
      <c r="B9" s="13" t="s">
        <v>17</v>
      </c>
      <c r="C9" s="14" t="s">
        <v>18</v>
      </c>
      <c r="D9" s="15" t="s">
        <v>17</v>
      </c>
      <c r="E9" s="16" t="s">
        <v>18</v>
      </c>
    </row>
    <row r="10" spans="1:5" ht="12.75">
      <c r="A10" s="93">
        <v>50</v>
      </c>
      <c r="B10" s="1">
        <v>0.548</v>
      </c>
      <c r="C10" s="17">
        <v>0.581</v>
      </c>
      <c r="D10" s="18">
        <v>0.564</v>
      </c>
      <c r="E10" s="19">
        <v>0.614</v>
      </c>
    </row>
    <row r="11" spans="1:10" ht="16.5" thickBot="1">
      <c r="A11" s="94"/>
      <c r="B11" s="20">
        <v>0.554</v>
      </c>
      <c r="C11" s="21">
        <v>0.594</v>
      </c>
      <c r="D11" s="22">
        <v>0.554</v>
      </c>
      <c r="E11" s="23">
        <v>0.619</v>
      </c>
      <c r="G11" s="74" t="s">
        <v>32</v>
      </c>
      <c r="H11" s="61"/>
      <c r="I11" s="61"/>
      <c r="J11" s="61"/>
    </row>
    <row r="12" spans="1:10" ht="14.25" thickBot="1" thickTop="1">
      <c r="A12" s="100"/>
      <c r="B12" s="24">
        <v>0.531</v>
      </c>
      <c r="C12" s="25">
        <v>0.587</v>
      </c>
      <c r="D12" s="26">
        <v>0.558</v>
      </c>
      <c r="E12" s="27">
        <v>0.624</v>
      </c>
      <c r="G12" s="71" t="s">
        <v>26</v>
      </c>
      <c r="H12" s="72" t="s">
        <v>30</v>
      </c>
      <c r="I12" s="75">
        <v>36</v>
      </c>
      <c r="J12" s="61"/>
    </row>
    <row r="13" spans="1:10" ht="12.75">
      <c r="A13" s="93">
        <v>200</v>
      </c>
      <c r="B13" s="20">
        <v>0.401</v>
      </c>
      <c r="C13" s="21">
        <v>0.446</v>
      </c>
      <c r="D13" s="22">
        <v>0.417</v>
      </c>
      <c r="E13" s="23">
        <v>0.466</v>
      </c>
      <c r="G13" s="73">
        <f>((B22-($I$13*C22)-$I$14)^2)/($I$12-2)</f>
        <v>2.2016752941178516E-09</v>
      </c>
      <c r="H13" s="70" t="s">
        <v>29</v>
      </c>
      <c r="I13" s="76">
        <v>0.9932</v>
      </c>
      <c r="J13" s="61"/>
    </row>
    <row r="14" spans="1:10" ht="13.5" thickBot="1">
      <c r="A14" s="94"/>
      <c r="B14" s="28">
        <v>0.395</v>
      </c>
      <c r="C14" s="29">
        <v>0.444</v>
      </c>
      <c r="D14" s="30">
        <v>0.4</v>
      </c>
      <c r="E14" s="31">
        <v>0.476</v>
      </c>
      <c r="G14" s="79">
        <f aca="true" t="shared" si="0" ref="G14:G48">((B23-($I$13*C23)-$I$14)^2)/($I$12-2)</f>
        <v>1.727142928941188E-05</v>
      </c>
      <c r="H14" s="78" t="s">
        <v>25</v>
      </c>
      <c r="I14" s="77">
        <v>-0.03</v>
      </c>
      <c r="J14" s="61"/>
    </row>
    <row r="15" spans="1:10" ht="14.25" thickBot="1" thickTop="1">
      <c r="A15" s="101"/>
      <c r="B15" s="24">
        <v>0.391</v>
      </c>
      <c r="C15" s="25">
        <v>0.432</v>
      </c>
      <c r="D15" s="26">
        <v>0.424</v>
      </c>
      <c r="E15" s="27">
        <v>0.463</v>
      </c>
      <c r="F15" s="73"/>
      <c r="G15" s="79">
        <f t="shared" si="0"/>
        <v>6.252787247058819E-07</v>
      </c>
      <c r="H15" s="79"/>
      <c r="I15" s="61"/>
      <c r="J15" s="61"/>
    </row>
    <row r="16" spans="1:10" ht="12.75">
      <c r="A16" s="94">
        <v>350</v>
      </c>
      <c r="B16" s="32">
        <v>0.328</v>
      </c>
      <c r="C16" s="33">
        <v>0.366</v>
      </c>
      <c r="D16" s="34">
        <v>0.351</v>
      </c>
      <c r="E16" s="35">
        <v>0.386</v>
      </c>
      <c r="G16" s="79">
        <f t="shared" si="0"/>
        <v>5.370658305882366E-07</v>
      </c>
      <c r="H16" s="79"/>
      <c r="I16" s="61"/>
      <c r="J16" s="61"/>
    </row>
    <row r="17" spans="1:10" ht="12.75">
      <c r="A17" s="94"/>
      <c r="B17" s="28">
        <v>0.322</v>
      </c>
      <c r="C17" s="29">
        <v>0.364</v>
      </c>
      <c r="D17" s="30">
        <v>0.33</v>
      </c>
      <c r="E17" s="31">
        <v>0.387</v>
      </c>
      <c r="G17" s="79">
        <f t="shared" si="0"/>
        <v>8.305469411764747E-07</v>
      </c>
      <c r="H17" s="79"/>
      <c r="I17" s="61"/>
      <c r="J17" s="61"/>
    </row>
    <row r="18" spans="1:10" ht="13.5" thickBot="1">
      <c r="A18" s="95">
        <v>350</v>
      </c>
      <c r="B18" s="36">
        <v>0.321</v>
      </c>
      <c r="C18" s="37">
        <v>0.352</v>
      </c>
      <c r="D18" s="38">
        <v>0.337</v>
      </c>
      <c r="E18" s="39">
        <v>0.39</v>
      </c>
      <c r="G18" s="79">
        <f t="shared" si="0"/>
        <v>2.566412277647071E-06</v>
      </c>
      <c r="H18" s="79"/>
      <c r="I18" s="61"/>
      <c r="J18" s="61"/>
    </row>
    <row r="19" spans="7:10" ht="13.5" thickTop="1">
      <c r="G19" s="79">
        <f t="shared" si="0"/>
        <v>6.690907105882388E-07</v>
      </c>
      <c r="H19" s="79"/>
      <c r="I19" s="61"/>
      <c r="J19" s="61"/>
    </row>
    <row r="20" spans="7:10" ht="12.75">
      <c r="G20" s="79">
        <f t="shared" si="0"/>
        <v>2.483786710588231E-06</v>
      </c>
      <c r="H20" s="79"/>
      <c r="I20" s="61"/>
      <c r="J20" s="61"/>
    </row>
    <row r="21" spans="1:10" ht="13.5" thickBot="1">
      <c r="A21" s="56" t="s">
        <v>27</v>
      </c>
      <c r="B21" s="57" t="s">
        <v>12</v>
      </c>
      <c r="C21" s="57" t="s">
        <v>13</v>
      </c>
      <c r="D21" s="57" t="s">
        <v>19</v>
      </c>
      <c r="G21" s="79">
        <f t="shared" si="0"/>
        <v>3.049688701176449E-06</v>
      </c>
      <c r="H21" s="79"/>
      <c r="I21" s="61"/>
      <c r="J21" s="61"/>
    </row>
    <row r="22" spans="1:10" ht="12.75">
      <c r="A22" s="90" t="s">
        <v>0</v>
      </c>
      <c r="B22" s="4">
        <v>0.514</v>
      </c>
      <c r="C22" s="9">
        <v>0.548</v>
      </c>
      <c r="D22" s="9">
        <f>TREND($B$22:$B$57,$C$22:$C$57,C22)</f>
        <v>0.5143019930922825</v>
      </c>
      <c r="E22" s="6"/>
      <c r="G22" s="79">
        <f t="shared" si="0"/>
        <v>3.5270594305883136E-06</v>
      </c>
      <c r="H22" s="79"/>
      <c r="I22" s="61"/>
      <c r="J22" s="61"/>
    </row>
    <row r="23" spans="1:10" ht="12.75">
      <c r="A23" s="91"/>
      <c r="B23" s="5">
        <v>0.496</v>
      </c>
      <c r="C23" s="10">
        <v>0.554</v>
      </c>
      <c r="D23" s="10">
        <f aca="true" t="shared" si="1" ref="D23:D57">TREND($B$22:$B$57,$C$22:$C$57,C23)</f>
        <v>0.5202613101570532</v>
      </c>
      <c r="E23" s="6"/>
      <c r="F23" s="61"/>
      <c r="G23" s="79">
        <f t="shared" si="0"/>
        <v>1.1308048941175333E-07</v>
      </c>
      <c r="H23" s="79"/>
      <c r="I23" s="61"/>
      <c r="J23" s="61"/>
    </row>
    <row r="24" spans="1:10" ht="13.5" thickBot="1">
      <c r="A24" s="92"/>
      <c r="B24" s="5">
        <v>0.502</v>
      </c>
      <c r="C24" s="10">
        <v>0.531</v>
      </c>
      <c r="D24" s="10">
        <f t="shared" si="1"/>
        <v>0.4974172614087654</v>
      </c>
      <c r="E24" s="5"/>
      <c r="F24" s="61"/>
      <c r="G24" s="79">
        <f t="shared" si="0"/>
        <v>1.1666089882353709E-07</v>
      </c>
      <c r="H24" s="79"/>
      <c r="I24" s="61"/>
      <c r="J24" s="61"/>
    </row>
    <row r="25" spans="1:10" ht="12.75">
      <c r="A25" s="90" t="s">
        <v>1</v>
      </c>
      <c r="B25" s="4">
        <v>0.364</v>
      </c>
      <c r="C25" s="9">
        <v>0.401</v>
      </c>
      <c r="D25" s="9">
        <f t="shared" si="1"/>
        <v>0.36829872500539934</v>
      </c>
      <c r="E25" s="6"/>
      <c r="F25" s="61"/>
      <c r="G25" s="79">
        <f t="shared" si="0"/>
        <v>1.138198776470623E-07</v>
      </c>
      <c r="H25" s="79"/>
      <c r="I25" s="61"/>
      <c r="J25" s="61"/>
    </row>
    <row r="26" spans="1:10" ht="12.75">
      <c r="A26" s="91"/>
      <c r="B26" s="5">
        <v>0.357</v>
      </c>
      <c r="C26" s="10">
        <v>0.395</v>
      </c>
      <c r="D26" s="10">
        <f t="shared" si="1"/>
        <v>0.3623394079406286</v>
      </c>
      <c r="E26" s="6"/>
      <c r="F26" s="61"/>
      <c r="G26" s="79">
        <f t="shared" si="0"/>
        <v>7.296579011764646E-07</v>
      </c>
      <c r="H26" s="79"/>
      <c r="I26" s="61"/>
      <c r="J26" s="61"/>
    </row>
    <row r="27" spans="1:10" ht="13.5" thickBot="1">
      <c r="A27" s="92"/>
      <c r="B27" s="8">
        <v>0.349</v>
      </c>
      <c r="C27" s="11">
        <v>0.391</v>
      </c>
      <c r="D27" s="11">
        <f t="shared" si="1"/>
        <v>0.3583665298974481</v>
      </c>
      <c r="E27" s="6"/>
      <c r="F27" s="61"/>
      <c r="G27" s="79">
        <f t="shared" si="0"/>
        <v>2.7583216941176345E-07</v>
      </c>
      <c r="H27" s="79"/>
      <c r="I27" s="61"/>
      <c r="J27" s="61"/>
    </row>
    <row r="28" spans="1:10" ht="12.75">
      <c r="A28" s="90" t="s">
        <v>2</v>
      </c>
      <c r="B28" s="5">
        <v>0.291</v>
      </c>
      <c r="C28" s="10">
        <v>0.328</v>
      </c>
      <c r="D28" s="10">
        <f t="shared" si="1"/>
        <v>0.29579370071735533</v>
      </c>
      <c r="E28" s="6"/>
      <c r="F28" s="61"/>
      <c r="G28" s="79">
        <f t="shared" si="0"/>
        <v>4.603827218823509E-06</v>
      </c>
      <c r="H28" s="79"/>
      <c r="I28" s="61"/>
      <c r="J28" s="61"/>
    </row>
    <row r="29" spans="1:10" ht="12.75">
      <c r="A29" s="91"/>
      <c r="B29" s="5">
        <v>0.299</v>
      </c>
      <c r="C29" s="10">
        <v>0.322</v>
      </c>
      <c r="D29" s="10">
        <f t="shared" si="1"/>
        <v>0.28983438365258457</v>
      </c>
      <c r="E29" s="6"/>
      <c r="F29" s="61"/>
      <c r="G29" s="79">
        <f t="shared" si="0"/>
        <v>5.8904161882354E-07</v>
      </c>
      <c r="H29" s="79"/>
      <c r="I29" s="61"/>
      <c r="J29" s="61"/>
    </row>
    <row r="30" spans="1:10" ht="13.5" thickBot="1">
      <c r="A30" s="92"/>
      <c r="B30" s="5">
        <v>0.299</v>
      </c>
      <c r="C30" s="10">
        <v>0.321</v>
      </c>
      <c r="D30" s="10">
        <f t="shared" si="1"/>
        <v>0.28884116414178945</v>
      </c>
      <c r="E30" s="6"/>
      <c r="F30" s="61"/>
      <c r="G30" s="79">
        <f t="shared" si="0"/>
        <v>6.96949767529415E-06</v>
      </c>
      <c r="H30" s="79"/>
      <c r="I30" s="61"/>
      <c r="J30" s="61"/>
    </row>
    <row r="31" spans="1:10" ht="12.75">
      <c r="A31" s="90" t="s">
        <v>3</v>
      </c>
      <c r="B31" s="4">
        <v>0.558</v>
      </c>
      <c r="C31" s="9">
        <v>0.581</v>
      </c>
      <c r="D31" s="9">
        <f t="shared" si="1"/>
        <v>0.5470782369485215</v>
      </c>
      <c r="E31" s="6"/>
      <c r="F31" s="61"/>
      <c r="G31" s="79">
        <f t="shared" si="0"/>
        <v>1.9607046776470053E-06</v>
      </c>
      <c r="H31" s="79"/>
      <c r="I31" s="61"/>
      <c r="J31" s="61"/>
    </row>
    <row r="32" spans="1:10" ht="12.75">
      <c r="A32" s="91"/>
      <c r="B32" s="5">
        <v>0.558</v>
      </c>
      <c r="C32" s="10">
        <v>0.594</v>
      </c>
      <c r="D32" s="10">
        <f t="shared" si="1"/>
        <v>0.5599900905888581</v>
      </c>
      <c r="E32" s="6"/>
      <c r="F32" s="61"/>
      <c r="G32" s="79">
        <f t="shared" si="0"/>
        <v>4.794158701176433E-06</v>
      </c>
      <c r="H32" s="79"/>
      <c r="I32" s="61"/>
      <c r="J32" s="61"/>
    </row>
    <row r="33" spans="1:10" ht="13.5" thickBot="1">
      <c r="A33" s="92"/>
      <c r="B33" s="8">
        <v>0.555</v>
      </c>
      <c r="C33" s="11">
        <v>0.587</v>
      </c>
      <c r="D33" s="11">
        <f t="shared" si="1"/>
        <v>0.5530375540132922</v>
      </c>
      <c r="E33" s="6"/>
      <c r="F33" s="61"/>
      <c r="G33" s="79">
        <f t="shared" si="0"/>
        <v>1.3577609223529212E-06</v>
      </c>
      <c r="H33" s="79"/>
      <c r="I33" s="61"/>
      <c r="J33" s="61"/>
    </row>
    <row r="34" spans="1:10" ht="12.75">
      <c r="A34" s="90" t="s">
        <v>4</v>
      </c>
      <c r="B34" s="5">
        <v>0.411</v>
      </c>
      <c r="C34" s="10">
        <v>0.446</v>
      </c>
      <c r="D34" s="10">
        <f t="shared" si="1"/>
        <v>0.4129936029911799</v>
      </c>
      <c r="E34" s="6"/>
      <c r="G34" s="79">
        <f t="shared" si="0"/>
        <v>5.100655105882316E-07</v>
      </c>
      <c r="H34" s="79"/>
      <c r="I34" s="61"/>
      <c r="J34" s="61"/>
    </row>
    <row r="35" spans="1:10" ht="12.75">
      <c r="A35" s="91"/>
      <c r="B35" s="5">
        <v>0.406</v>
      </c>
      <c r="C35" s="10">
        <v>0.444</v>
      </c>
      <c r="D35" s="10">
        <f t="shared" si="1"/>
        <v>0.41100716396958964</v>
      </c>
      <c r="E35" s="6"/>
      <c r="G35" s="79">
        <f t="shared" si="0"/>
        <v>4.039952941176457E-06</v>
      </c>
      <c r="H35" s="79"/>
      <c r="I35" s="61"/>
      <c r="J35" s="61"/>
    </row>
    <row r="36" spans="1:10" ht="13.5" thickBot="1">
      <c r="A36" s="92"/>
      <c r="B36" s="5">
        <v>0.396</v>
      </c>
      <c r="C36" s="10">
        <v>0.432</v>
      </c>
      <c r="D36" s="10">
        <f t="shared" si="1"/>
        <v>0.3990885298400481</v>
      </c>
      <c r="G36" s="79">
        <f t="shared" si="0"/>
        <v>4.318142418823497E-06</v>
      </c>
      <c r="H36" s="79"/>
      <c r="I36" s="61"/>
      <c r="J36" s="61"/>
    </row>
    <row r="37" spans="1:10" ht="12.75">
      <c r="A37" s="90" t="s">
        <v>5</v>
      </c>
      <c r="B37" s="4">
        <v>0.321</v>
      </c>
      <c r="C37" s="9">
        <v>0.366</v>
      </c>
      <c r="D37" s="9">
        <f t="shared" si="1"/>
        <v>0.33353604212757</v>
      </c>
      <c r="G37" s="79">
        <f t="shared" si="0"/>
        <v>8.117600418823498E-06</v>
      </c>
      <c r="H37" s="79"/>
      <c r="I37" s="61"/>
      <c r="J37" s="61"/>
    </row>
    <row r="38" spans="1:10" ht="12.75">
      <c r="A38" s="91"/>
      <c r="B38" s="5">
        <v>0.336</v>
      </c>
      <c r="C38" s="10">
        <v>0.364</v>
      </c>
      <c r="D38" s="10">
        <f t="shared" si="1"/>
        <v>0.33154960310597975</v>
      </c>
      <c r="G38" s="79">
        <f t="shared" si="0"/>
        <v>2.5132804705882367E-06</v>
      </c>
      <c r="H38" s="79"/>
      <c r="I38" s="61"/>
      <c r="J38" s="61"/>
    </row>
    <row r="39" spans="1:10" ht="13.5" thickBot="1">
      <c r="A39" s="92"/>
      <c r="B39" s="8">
        <v>0.335</v>
      </c>
      <c r="C39" s="11">
        <v>0.352</v>
      </c>
      <c r="D39" s="11">
        <f t="shared" si="1"/>
        <v>0.3196309689764382</v>
      </c>
      <c r="G39" s="79">
        <f t="shared" si="0"/>
        <v>1.1642420752941104E-06</v>
      </c>
      <c r="H39" s="79"/>
      <c r="I39" s="61"/>
      <c r="J39" s="61"/>
    </row>
    <row r="40" spans="1:10" ht="12.75">
      <c r="A40" s="90" t="s">
        <v>6</v>
      </c>
      <c r="B40" s="5">
        <v>0.522</v>
      </c>
      <c r="C40" s="10">
        <v>0.564</v>
      </c>
      <c r="D40" s="10">
        <f t="shared" si="1"/>
        <v>0.5301935052650044</v>
      </c>
      <c r="G40" s="79">
        <f t="shared" si="0"/>
        <v>3.673091030588251E-06</v>
      </c>
      <c r="H40" s="79"/>
      <c r="I40" s="61"/>
      <c r="J40" s="61"/>
    </row>
    <row r="41" spans="1:10" ht="12.75">
      <c r="A41" s="91"/>
      <c r="B41" s="5">
        <v>0.533</v>
      </c>
      <c r="C41" s="10">
        <v>0.554</v>
      </c>
      <c r="D41" s="10">
        <f t="shared" si="1"/>
        <v>0.5202613101570532</v>
      </c>
      <c r="G41" s="79">
        <f t="shared" si="0"/>
        <v>5.210989599999991E-07</v>
      </c>
      <c r="H41" s="79"/>
      <c r="I41" s="61"/>
      <c r="J41" s="61"/>
    </row>
    <row r="42" spans="1:10" ht="13.5" thickBot="1">
      <c r="A42" s="92"/>
      <c r="B42" s="5">
        <v>0.531</v>
      </c>
      <c r="C42" s="10">
        <v>0.558</v>
      </c>
      <c r="D42" s="10">
        <f t="shared" si="1"/>
        <v>0.5242341882002337</v>
      </c>
      <c r="G42" s="79">
        <f t="shared" si="0"/>
        <v>1.6845477647060144E-08</v>
      </c>
      <c r="H42" s="79"/>
      <c r="I42" s="61"/>
      <c r="J42" s="61"/>
    </row>
    <row r="43" spans="1:10" ht="12.75">
      <c r="A43" s="90" t="s">
        <v>7</v>
      </c>
      <c r="B43" s="4">
        <v>0.38</v>
      </c>
      <c r="C43" s="9">
        <v>0.417</v>
      </c>
      <c r="D43" s="9">
        <f t="shared" si="1"/>
        <v>0.3841902371781213</v>
      </c>
      <c r="G43" s="79">
        <f t="shared" si="0"/>
        <v>1.3834392470588216E-07</v>
      </c>
      <c r="H43" s="79"/>
      <c r="I43" s="61"/>
      <c r="J43" s="61"/>
    </row>
    <row r="44" spans="1:10" ht="12.75">
      <c r="A44" s="91"/>
      <c r="B44" s="5">
        <v>0.379</v>
      </c>
      <c r="C44" s="10">
        <v>0.4</v>
      </c>
      <c r="D44" s="10">
        <f t="shared" si="1"/>
        <v>0.3673055054946042</v>
      </c>
      <c r="G44" s="79">
        <f t="shared" si="0"/>
        <v>4.791155124705842E-06</v>
      </c>
      <c r="H44" s="79"/>
      <c r="I44" s="61"/>
      <c r="J44" s="61"/>
    </row>
    <row r="45" spans="1:10" ht="13.5" thickBot="1">
      <c r="A45" s="92"/>
      <c r="B45" s="8">
        <v>0.379</v>
      </c>
      <c r="C45" s="11">
        <v>0.424</v>
      </c>
      <c r="D45" s="11">
        <f t="shared" si="1"/>
        <v>0.3911427737536871</v>
      </c>
      <c r="G45" s="79">
        <f t="shared" si="0"/>
        <v>1.0083595764706281E-07</v>
      </c>
      <c r="H45" s="79"/>
      <c r="I45" s="61"/>
      <c r="J45" s="61"/>
    </row>
    <row r="46" spans="1:10" ht="12.75">
      <c r="A46" s="90" t="s">
        <v>8</v>
      </c>
      <c r="B46" s="5">
        <v>0.302</v>
      </c>
      <c r="C46" s="10">
        <v>0.351</v>
      </c>
      <c r="D46" s="10">
        <f t="shared" si="1"/>
        <v>0.3186377494656431</v>
      </c>
      <c r="E46" s="53"/>
      <c r="F46" s="52"/>
      <c r="G46" s="79">
        <f t="shared" si="0"/>
        <v>4.140442352941005E-09</v>
      </c>
      <c r="H46" s="79"/>
      <c r="I46" s="61"/>
      <c r="J46" s="61"/>
    </row>
    <row r="47" spans="1:10" ht="12.75">
      <c r="A47" s="91"/>
      <c r="B47" s="5">
        <v>0.307</v>
      </c>
      <c r="C47" s="10">
        <v>0.33</v>
      </c>
      <c r="D47" s="10">
        <f t="shared" si="1"/>
        <v>0.29778013973894557</v>
      </c>
      <c r="E47" s="6"/>
      <c r="G47" s="79">
        <f t="shared" si="0"/>
        <v>9.327917223529366E-07</v>
      </c>
      <c r="H47" s="79"/>
      <c r="I47" s="61"/>
      <c r="J47" s="61"/>
    </row>
    <row r="48" spans="1:10" ht="13.5" thickBot="1">
      <c r="A48" s="92"/>
      <c r="B48" s="5">
        <v>0.311</v>
      </c>
      <c r="C48" s="10">
        <v>0.337</v>
      </c>
      <c r="D48" s="10">
        <f t="shared" si="1"/>
        <v>0.30473267631451145</v>
      </c>
      <c r="E48" s="6"/>
      <c r="G48" s="80">
        <f t="shared" si="0"/>
        <v>3.9226776470587395E-07</v>
      </c>
      <c r="H48" s="79"/>
      <c r="I48" s="61"/>
      <c r="J48" s="61"/>
    </row>
    <row r="49" spans="1:5" ht="12.75">
      <c r="A49" s="90" t="s">
        <v>9</v>
      </c>
      <c r="B49" s="4">
        <v>0.591</v>
      </c>
      <c r="C49" s="9">
        <v>0.614</v>
      </c>
      <c r="D49" s="9">
        <f t="shared" si="1"/>
        <v>0.5798544808047605</v>
      </c>
      <c r="E49" s="6"/>
    </row>
    <row r="50" spans="1:5" ht="12.75">
      <c r="A50" s="91"/>
      <c r="B50" s="5">
        <v>0.589</v>
      </c>
      <c r="C50" s="10">
        <v>0.619</v>
      </c>
      <c r="D50" s="10">
        <f t="shared" si="1"/>
        <v>0.5848205783587362</v>
      </c>
      <c r="E50" s="6"/>
    </row>
    <row r="51" spans="1:5" ht="13.5" thickBot="1">
      <c r="A51" s="92"/>
      <c r="B51" s="8">
        <v>0.589</v>
      </c>
      <c r="C51" s="11">
        <v>0.624</v>
      </c>
      <c r="D51" s="11">
        <f t="shared" si="1"/>
        <v>0.5897866759127118</v>
      </c>
      <c r="E51" s="6"/>
    </row>
    <row r="52" spans="1:5" ht="12.75">
      <c r="A52" s="90" t="s">
        <v>10</v>
      </c>
      <c r="B52" s="5">
        <v>0.435</v>
      </c>
      <c r="C52" s="10">
        <v>0.466</v>
      </c>
      <c r="D52" s="10">
        <f t="shared" si="1"/>
        <v>0.43285799320708235</v>
      </c>
      <c r="E52" s="6"/>
    </row>
    <row r="53" spans="1:5" ht="12.75">
      <c r="A53" s="91"/>
      <c r="B53" s="5">
        <v>0.43</v>
      </c>
      <c r="C53" s="10">
        <v>0.476</v>
      </c>
      <c r="D53" s="10">
        <f t="shared" si="1"/>
        <v>0.44279018831503353</v>
      </c>
      <c r="E53" s="6"/>
    </row>
    <row r="54" spans="1:5" ht="13.5" thickBot="1">
      <c r="A54" s="92"/>
      <c r="B54" s="5">
        <v>0.428</v>
      </c>
      <c r="C54" s="10">
        <v>0.463</v>
      </c>
      <c r="D54" s="10">
        <f t="shared" si="1"/>
        <v>0.429878334674697</v>
      </c>
      <c r="E54" s="6"/>
    </row>
    <row r="55" spans="1:5" ht="12.75">
      <c r="A55" s="90" t="s">
        <v>11</v>
      </c>
      <c r="B55" s="4">
        <v>0.353</v>
      </c>
      <c r="C55" s="9">
        <v>0.386</v>
      </c>
      <c r="D55" s="9">
        <f t="shared" si="1"/>
        <v>0.35340043234347246</v>
      </c>
      <c r="E55" s="6"/>
    </row>
    <row r="56" spans="1:5" ht="12.75">
      <c r="A56" s="91"/>
      <c r="B56" s="5">
        <v>0.36</v>
      </c>
      <c r="C56" s="10">
        <v>0.387</v>
      </c>
      <c r="D56" s="10">
        <f t="shared" si="1"/>
        <v>0.3543936518542676</v>
      </c>
      <c r="E56" s="6"/>
    </row>
    <row r="57" spans="1:5" ht="13.5" thickBot="1">
      <c r="A57" s="92"/>
      <c r="B57" s="8">
        <v>0.361</v>
      </c>
      <c r="C57" s="11">
        <v>0.39</v>
      </c>
      <c r="D57" s="11">
        <f t="shared" si="1"/>
        <v>0.357373310386653</v>
      </c>
      <c r="E57" s="6"/>
    </row>
    <row r="59" ht="16.5" thickBot="1">
      <c r="A59" s="12" t="s">
        <v>28</v>
      </c>
    </row>
    <row r="60" spans="1:5" ht="12.75">
      <c r="A60" s="103" t="s">
        <v>20</v>
      </c>
      <c r="B60" s="104"/>
      <c r="C60" s="58" t="s">
        <v>12</v>
      </c>
      <c r="D60" s="58" t="s">
        <v>13</v>
      </c>
      <c r="E60" s="59" t="s">
        <v>19</v>
      </c>
    </row>
    <row r="61" spans="1:5" ht="12.75">
      <c r="A61" s="60"/>
      <c r="B61" s="56" t="s">
        <v>22</v>
      </c>
      <c r="C61" s="6">
        <v>0.5543300000000001</v>
      </c>
      <c r="D61" s="6">
        <v>0.59414</v>
      </c>
      <c r="E61" s="7">
        <f>TREND($B$22:$B$57,$C$22:$C$57,D61)</f>
        <v>0.5601291413203694</v>
      </c>
    </row>
    <row r="62" spans="1:5" ht="12.75">
      <c r="A62" s="60"/>
      <c r="B62" s="56" t="s">
        <v>23</v>
      </c>
      <c r="C62" s="6">
        <v>0.55974</v>
      </c>
      <c r="D62" s="6">
        <v>0.5957899999999999</v>
      </c>
      <c r="E62" s="7">
        <f>TREND($B$22:$B$57,$C$22:$C$57,D62)</f>
        <v>0.5617679535131813</v>
      </c>
    </row>
    <row r="63" spans="1:5" ht="12.75">
      <c r="A63" s="60"/>
      <c r="B63" s="56" t="s">
        <v>24</v>
      </c>
      <c r="C63" s="6">
        <v>0.56063</v>
      </c>
      <c r="D63" s="6">
        <v>0.60049</v>
      </c>
      <c r="E63" s="7">
        <f>TREND($B$22:$B$57,$C$22:$C$57,D63)</f>
        <v>0.5664360852139184</v>
      </c>
    </row>
    <row r="64" spans="1:5" ht="13.5" thickBot="1">
      <c r="A64" s="63"/>
      <c r="B64" s="64"/>
      <c r="C64" s="65"/>
      <c r="D64" s="65"/>
      <c r="E64" s="67"/>
    </row>
    <row r="65" spans="1:5" ht="12.75">
      <c r="A65" s="102" t="s">
        <v>21</v>
      </c>
      <c r="B65" s="89"/>
      <c r="C65" s="56" t="s">
        <v>12</v>
      </c>
      <c r="D65" s="56" t="s">
        <v>13</v>
      </c>
      <c r="E65" s="62" t="s">
        <v>19</v>
      </c>
    </row>
    <row r="66" spans="1:5" ht="12.75">
      <c r="A66" s="60"/>
      <c r="B66" s="56" t="s">
        <v>22</v>
      </c>
      <c r="C66" s="6">
        <v>0.47127441350834365</v>
      </c>
      <c r="D66" s="6">
        <v>0.5030264067107187</v>
      </c>
      <c r="E66" s="7">
        <f>TREND($B$22:$B$57,$C$22:$C$57,D66)</f>
        <v>0.4696333427668037</v>
      </c>
    </row>
    <row r="67" spans="1:5" ht="12.75">
      <c r="A67" s="60"/>
      <c r="B67" s="56" t="s">
        <v>23</v>
      </c>
      <c r="C67" s="6">
        <v>0.493007135575943</v>
      </c>
      <c r="D67" s="6">
        <v>0.4982993541231733</v>
      </c>
      <c r="E67" s="7">
        <f>TREND($B$22:$B$57,$C$22:$C$57,D67)</f>
        <v>0.46493834190829897</v>
      </c>
    </row>
    <row r="68" spans="1:5" ht="13.5" thickBot="1">
      <c r="A68" s="63"/>
      <c r="B68" s="64" t="s">
        <v>24</v>
      </c>
      <c r="C68" s="65">
        <v>0.4858413996202581</v>
      </c>
      <c r="D68" s="65">
        <v>0.518825954566365</v>
      </c>
      <c r="E68" s="66">
        <f>TREND($B$22:$B$57,$C$22:$C$57,D68)</f>
        <v>0.48532576195877286</v>
      </c>
    </row>
  </sheetData>
  <mergeCells count="20">
    <mergeCell ref="A10:A12"/>
    <mergeCell ref="A13:A15"/>
    <mergeCell ref="A16:A18"/>
    <mergeCell ref="A8:A9"/>
    <mergeCell ref="B8:C8"/>
    <mergeCell ref="D8:E8"/>
    <mergeCell ref="A46:A48"/>
    <mergeCell ref="A22:A24"/>
    <mergeCell ref="A25:A27"/>
    <mergeCell ref="A28:A30"/>
    <mergeCell ref="A31:A33"/>
    <mergeCell ref="A34:A36"/>
    <mergeCell ref="A37:A39"/>
    <mergeCell ref="A40:A42"/>
    <mergeCell ref="A43:A45"/>
    <mergeCell ref="A65:B65"/>
    <mergeCell ref="A60:B60"/>
    <mergeCell ref="A49:A51"/>
    <mergeCell ref="A52:A54"/>
    <mergeCell ref="A55:A57"/>
  </mergeCells>
  <printOptions/>
  <pageMargins left="0.23" right="0.3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D. Little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</dc:creator>
  <cp:keywords/>
  <dc:description/>
  <cp:lastModifiedBy>ADL</cp:lastModifiedBy>
  <cp:lastPrinted>2001-03-19T17:46:24Z</cp:lastPrinted>
  <dcterms:created xsi:type="dcterms:W3CDTF">2000-03-31T16:00:03Z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