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defaultThemeVersion="124226"/>
  <mc:AlternateContent xmlns:mc="http://schemas.openxmlformats.org/markup-compatibility/2006">
    <mc:Choice Requires="x15">
      <x15ac:absPath xmlns:x15ac="http://schemas.microsoft.com/office/spreadsheetml/2010/11/ac" url="X:\Quality Management\DOE-BT-Appliance - Tools and Templates\CCE\Test Report Templates\CURRENT VERSIONS\Test Report Template Update 01_15_2025\"/>
    </mc:Choice>
  </mc:AlternateContent>
  <xr:revisionPtr revIDLastSave="0" documentId="13_ncr:1_{40EFEF15-9CD3-430C-BD63-76A933E8DB1F}" xr6:coauthVersionLast="47" xr6:coauthVersionMax="47" xr10:uidLastSave="{00000000-0000-0000-0000-000000000000}"/>
  <workbookProtection workbookAlgorithmName="SHA-512" workbookHashValue="9ghnaoql3ArzQt4gaxxSiahmhFhO1rzfktVrsLl47BhUikuewLWcxxjJCRUcFPrGgdm53357gcZLhj4mE31rFw==" workbookSaltValue="3cbz4Ed/1vHDviBOJwC1rA==" workbookSpinCount="100000" lockStructure="1"/>
  <bookViews>
    <workbookView xWindow="-120" yWindow="-120" windowWidth="38640" windowHeight="21120" tabRatio="725" xr2:uid="{00000000-000D-0000-FFFF-FFFF00000000}"/>
  </bookViews>
  <sheets>
    <sheet name="Instructions" sheetId="25" r:id="rId1"/>
    <sheet name="General Info &amp; Test Results" sheetId="1" r:id="rId2"/>
    <sheet name="Description of Test Units" sheetId="6" r:id="rId3"/>
    <sheet name="Setup &amp; Instrumentation" sheetId="27" r:id="rId4"/>
    <sheet name="Photos" sheetId="16" r:id="rId5"/>
    <sheet name="Full Flush Test Results" sheetId="31" r:id="rId6"/>
    <sheet name="Reduced Flush Test Results" sheetId="32" r:id="rId7"/>
    <sheet name="Report Sign-Off Block" sheetId="24" r:id="rId8"/>
    <sheet name="Drop-Downs" sheetId="15" r:id="rId9"/>
    <sheet name="Version Control" sheetId="23" r:id="rId10"/>
  </sheets>
  <definedNames>
    <definedName name="Brand">'General Info &amp; Test Results'!$C$20</definedName>
    <definedName name="DD_Y_N">'Drop-Downs'!$B$12:$B$13</definedName>
    <definedName name="full_flush_rounded">'Full Flush Test Results'!$F$73</definedName>
    <definedName name="model_num">'General Info &amp; Test Results'!$C$22</definedName>
    <definedName name="Product_Class">'General Info &amp; Test Results'!$C$25</definedName>
    <definedName name="receipt_date">'General Info &amp; Test Results'!$C$28</definedName>
    <definedName name="red_flush_rounded">'Reduced Flush Test Results'!$F$73</definedName>
    <definedName name="S_N">'General Info &amp; Test Results'!$C$23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3" i="32" l="1"/>
  <c r="O38" i="32"/>
  <c r="O31" i="32"/>
  <c r="G45" i="32"/>
  <c r="G38" i="32"/>
  <c r="G31" i="32"/>
  <c r="G56" i="32"/>
  <c r="G63" i="32"/>
  <c r="O38" i="31"/>
  <c r="O31" i="31"/>
  <c r="G31" i="31"/>
  <c r="G38" i="31"/>
  <c r="G45" i="31"/>
  <c r="G56" i="31"/>
  <c r="G63" i="31"/>
  <c r="F73" i="31"/>
  <c r="F73" i="32"/>
  <c r="B1" i="32"/>
  <c r="G73" i="31"/>
  <c r="E13" i="6" l="1"/>
  <c r="G13" i="1" l="1"/>
  <c r="G14" i="1"/>
  <c r="C7" i="23"/>
  <c r="F14" i="1" l="1"/>
  <c r="F13" i="1"/>
  <c r="B8" i="32"/>
  <c r="B7" i="32"/>
  <c r="E6" i="32"/>
  <c r="B6" i="32"/>
  <c r="B5" i="32"/>
  <c r="B4" i="32"/>
  <c r="E3" i="32"/>
  <c r="B3" i="32"/>
  <c r="B2" i="32"/>
  <c r="D13" i="6"/>
  <c r="C13" i="6"/>
  <c r="B13" i="6"/>
  <c r="E7" i="32"/>
  <c r="C6" i="25" l="1"/>
  <c r="C3" i="25"/>
  <c r="C6" i="1"/>
  <c r="C3" i="1"/>
  <c r="C4" i="23"/>
  <c r="C5" i="23"/>
  <c r="C6" i="23"/>
  <c r="C7" i="1"/>
  <c r="C6" i="27"/>
  <c r="C6" i="6"/>
  <c r="C6" i="16"/>
  <c r="E6" i="31"/>
  <c r="C6" i="24"/>
  <c r="C6" i="15"/>
  <c r="E5" i="31" l="1"/>
  <c r="E5" i="32"/>
  <c r="E4" i="31"/>
  <c r="E4" i="32"/>
  <c r="C4" i="1"/>
  <c r="C5" i="1"/>
  <c r="C5" i="25"/>
  <c r="C4" i="25"/>
  <c r="C7" i="25"/>
  <c r="B6" i="25"/>
  <c r="B8" i="1" l="1"/>
  <c r="B7" i="1"/>
  <c r="B8" i="27"/>
  <c r="B7" i="27"/>
  <c r="B8" i="6"/>
  <c r="B7" i="6"/>
  <c r="B8" i="16"/>
  <c r="B7" i="16"/>
  <c r="B8" i="31"/>
  <c r="B7" i="31"/>
  <c r="B8" i="24"/>
  <c r="B7" i="24"/>
  <c r="B8" i="15"/>
  <c r="B7" i="15"/>
  <c r="C8" i="23"/>
  <c r="C8" i="27" l="1"/>
  <c r="E8" i="32"/>
  <c r="C8" i="15"/>
  <c r="C8" i="6"/>
  <c r="C8" i="16"/>
  <c r="C8" i="1"/>
  <c r="C4" i="15"/>
  <c r="C4" i="27"/>
  <c r="C4" i="6"/>
  <c r="C4" i="24"/>
  <c r="C4" i="16"/>
  <c r="C7" i="15"/>
  <c r="C8" i="24"/>
  <c r="E8" i="31"/>
  <c r="C7" i="27"/>
  <c r="C7" i="6"/>
  <c r="C7" i="16"/>
  <c r="E7" i="31"/>
  <c r="C7" i="24"/>
  <c r="B6" i="31" l="1"/>
  <c r="B5" i="31"/>
  <c r="B4" i="31"/>
  <c r="B3" i="31"/>
  <c r="B2" i="31"/>
  <c r="H27" i="1" l="1"/>
  <c r="H26" i="1"/>
  <c r="H25" i="1"/>
  <c r="H24" i="1"/>
  <c r="D15" i="24"/>
  <c r="G24" i="1" s="1"/>
  <c r="G25" i="1"/>
  <c r="G26" i="1"/>
  <c r="G27" i="1"/>
  <c r="B6" i="15" l="1"/>
  <c r="B5" i="15"/>
  <c r="B4" i="15"/>
  <c r="B3" i="15"/>
  <c r="B2" i="15"/>
  <c r="B6" i="16" l="1"/>
  <c r="B5" i="16"/>
  <c r="B4" i="16"/>
  <c r="B3" i="16"/>
  <c r="B2" i="16"/>
  <c r="B6" i="6"/>
  <c r="B5" i="6"/>
  <c r="B4" i="6"/>
  <c r="B3" i="6"/>
  <c r="B2" i="6"/>
  <c r="B6" i="27"/>
  <c r="B5" i="27"/>
  <c r="B4" i="27"/>
  <c r="B3" i="27"/>
  <c r="B2" i="27"/>
  <c r="B6" i="1" l="1"/>
  <c r="B5" i="1"/>
  <c r="B4" i="1"/>
  <c r="B3" i="1"/>
  <c r="B2" i="1"/>
  <c r="B5" i="25"/>
  <c r="B4" i="25"/>
  <c r="B3" i="25"/>
  <c r="B2" i="25"/>
  <c r="B6" i="24"/>
  <c r="B5" i="24"/>
  <c r="B4" i="24"/>
  <c r="B3" i="24"/>
  <c r="B2" i="24"/>
  <c r="E3" i="31"/>
  <c r="C3" i="15" l="1"/>
  <c r="C5" i="15"/>
  <c r="C5" i="6"/>
  <c r="C5" i="27"/>
  <c r="C5" i="16"/>
  <c r="C5" i="24"/>
  <c r="C3" i="16"/>
  <c r="C3" i="27"/>
  <c r="C3" i="6"/>
  <c r="C3" i="24"/>
</calcChain>
</file>

<file path=xl/sharedStrings.xml><?xml version="1.0" encoding="utf-8"?>
<sst xmlns="http://schemas.openxmlformats.org/spreadsheetml/2006/main" count="402" uniqueCount="186">
  <si>
    <t>Lab Name:</t>
  </si>
  <si>
    <t>Product Information</t>
  </si>
  <si>
    <t xml:space="preserve">Manufacturer model number: </t>
  </si>
  <si>
    <t>Condition as received:</t>
  </si>
  <si>
    <t>Product Class:</t>
  </si>
  <si>
    <t>Step 1</t>
  </si>
  <si>
    <t>Step 2</t>
  </si>
  <si>
    <t>Step 3</t>
  </si>
  <si>
    <t>Step 4</t>
  </si>
  <si>
    <t>Step 5</t>
  </si>
  <si>
    <t>Step 8</t>
  </si>
  <si>
    <t>Table of Contents</t>
  </si>
  <si>
    <t>Date of Manufacture (if available):</t>
  </si>
  <si>
    <t>Photos</t>
  </si>
  <si>
    <t xml:space="preserve">Lab  Information </t>
  </si>
  <si>
    <t>Input cell</t>
  </si>
  <si>
    <t>Title Block</t>
  </si>
  <si>
    <t>File Name:</t>
  </si>
  <si>
    <t>Tab Name:</t>
  </si>
  <si>
    <t>Version Number:</t>
  </si>
  <si>
    <t xml:space="preserve">Test Completion Date: </t>
  </si>
  <si>
    <t>Revisions List</t>
  </si>
  <si>
    <t>Version</t>
  </si>
  <si>
    <t>Date</t>
  </si>
  <si>
    <t>Role</t>
  </si>
  <si>
    <t>Entity</t>
  </si>
  <si>
    <t>Test Completion</t>
  </si>
  <si>
    <t>Reference Test Procedure</t>
  </si>
  <si>
    <t>Tab</t>
  </si>
  <si>
    <t>Contents</t>
  </si>
  <si>
    <t>General Info &amp; Test Results</t>
  </si>
  <si>
    <t>Test results</t>
  </si>
  <si>
    <t>Lab Location:</t>
  </si>
  <si>
    <t>Date Test Started:</t>
  </si>
  <si>
    <t>Date Test Finished:</t>
  </si>
  <si>
    <t>Accuracy</t>
  </si>
  <si>
    <t>Date of Last Calibration</t>
  </si>
  <si>
    <t>Deadline for Next Calibration</t>
  </si>
  <si>
    <t>Date Product Received:</t>
  </si>
  <si>
    <t xml:space="preserve">Brand: </t>
  </si>
  <si>
    <t xml:space="preserve">Manufacturer: </t>
  </si>
  <si>
    <t xml:space="preserve">Serial number: </t>
  </si>
  <si>
    <t>Report Sign-Off Block</t>
  </si>
  <si>
    <t>Setup &amp; Instrumentation</t>
  </si>
  <si>
    <t>Version Control</t>
  </si>
  <si>
    <t>Drop Downs</t>
  </si>
  <si>
    <t>[MM/DD/YYYY]</t>
  </si>
  <si>
    <t>Instructions</t>
  </si>
  <si>
    <t>Test Information</t>
  </si>
  <si>
    <t>Model #</t>
  </si>
  <si>
    <t>Brand</t>
  </si>
  <si>
    <t>Comments</t>
  </si>
  <si>
    <t>Instrument Type</t>
  </si>
  <si>
    <t>Sensor Location</t>
  </si>
  <si>
    <t>Back to Instructions tab</t>
  </si>
  <si>
    <t>Special instructions, if any…</t>
  </si>
  <si>
    <t>Report Sign-off Block</t>
  </si>
  <si>
    <t>LEGEND</t>
  </si>
  <si>
    <t>STEP:</t>
  </si>
  <si>
    <t>FILL IN INPUT CELLS IN THIS TAB:</t>
  </si>
  <si>
    <t>Setup (This table should include instrumentation, sensors, and all equipment used during testing)</t>
  </si>
  <si>
    <r>
      <rPr>
        <b/>
        <i/>
        <sz val="11"/>
        <color rgb="FFFF0000"/>
        <rFont val="Palatino Linotype"/>
        <family val="1"/>
      </rPr>
      <t>NOTE: This is only a copy</t>
    </r>
    <r>
      <rPr>
        <i/>
        <sz val="11"/>
        <color rgb="FFFF0000"/>
        <rFont val="Palatino Linotype"/>
        <family val="1"/>
      </rPr>
      <t>; sign off is done in the Report Sign-Off Block tab</t>
    </r>
  </si>
  <si>
    <t>Template Completion</t>
  </si>
  <si>
    <t>NOT USED</t>
  </si>
  <si>
    <t xml:space="preserve">Follow the steps below, filling in all input cells (shaded light blue) in each tab you are instructed to complete. Using TAB to "hop" from input cell to input cell is useful, but does not ensure that all input cells are reached. To guarantee that you enter all required information, you must visually scan for light blue cells in the entire area bounded by yellow-shaded cells. </t>
  </si>
  <si>
    <t xml:space="preserve">Test Report Sign-Off Block </t>
  </si>
  <si>
    <t>Instructions for Completing this Template</t>
  </si>
  <si>
    <t xml:space="preserve">Latest Template Revision: </t>
  </si>
  <si>
    <t xml:space="preserve">By signing in the space below, 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</si>
  <si>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Report Review by Test Lab</t>
  </si>
  <si>
    <t>[Test Lab Name]</t>
  </si>
  <si>
    <t xml:space="preserve">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</si>
  <si>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r>
      <rPr>
        <b/>
        <sz val="11"/>
        <rFont val="Palatino Linotype"/>
        <family val="1"/>
      </rPr>
      <t xml:space="preserve">Important: </t>
    </r>
    <r>
      <rPr>
        <sz val="11"/>
        <rFont val="Palatino Linotype"/>
        <family val="1"/>
      </rPr>
      <t>Start with a clean (unused) template copy for each new report. Enter only data and information that are unique to the unit tested and the current test of that unit. All abbreviations and variable names should be consistent with the reference test procedure.</t>
    </r>
  </si>
  <si>
    <t>Test Data Inputs</t>
  </si>
  <si>
    <t>Calculations</t>
  </si>
  <si>
    <t>Step 6</t>
  </si>
  <si>
    <t>Metric 1:</t>
  </si>
  <si>
    <t>Metric:</t>
  </si>
  <si>
    <t>Instructions and table of contents</t>
  </si>
  <si>
    <t>Lab information, product information and test results</t>
  </si>
  <si>
    <t>Instrumentation requirements and space for sensor placement descriptions</t>
  </si>
  <si>
    <t>Inputs for photographs</t>
  </si>
  <si>
    <t>Report review history</t>
  </si>
  <si>
    <t>Drop-downs used</t>
  </si>
  <si>
    <t>Revision history</t>
  </si>
  <si>
    <t>Provided data</t>
  </si>
  <si>
    <t>Unit</t>
  </si>
  <si>
    <t>Yes</t>
  </si>
  <si>
    <t>No</t>
  </si>
  <si>
    <t>Drop-down #2</t>
  </si>
  <si>
    <t>Drop-down #3</t>
  </si>
  <si>
    <t>v1.0_draft3</t>
  </si>
  <si>
    <t>v1.0</t>
  </si>
  <si>
    <t>Tabs</t>
  </si>
  <si>
    <t>Tabs with input cells</t>
  </si>
  <si>
    <t>Cells</t>
  </si>
  <si>
    <t>Auto-populated cell</t>
  </si>
  <si>
    <t>Tabs with space to paste raw data</t>
  </si>
  <si>
    <t>DD_Y_N</t>
  </si>
  <si>
    <t>Test Report Template Name:</t>
  </si>
  <si>
    <t>v1.1_draft1</t>
  </si>
  <si>
    <t xml:space="preserve">v1.1 </t>
  </si>
  <si>
    <t>Water Closets</t>
  </si>
  <si>
    <t>10 CFR 430 Subpart B Appendix T:  Uniform Test Method for Measuring the Water Consumption of Water Closets and Urinals</t>
  </si>
  <si>
    <t>Description of Test Units</t>
  </si>
  <si>
    <t>Description of the attributes of the test units</t>
  </si>
  <si>
    <t>Equipment Setup:</t>
  </si>
  <si>
    <t>550 kPA (80 psi) Test</t>
  </si>
  <si>
    <t>Measurements</t>
  </si>
  <si>
    <t>Test 1:</t>
  </si>
  <si>
    <t>Test 2:</t>
  </si>
  <si>
    <t>Test 3:</t>
  </si>
  <si>
    <t>350 kPA (50 psi) Test</t>
  </si>
  <si>
    <t>140 kPA (20 psi) Test</t>
  </si>
  <si>
    <t>140 kPA (20 psi) Average Result:</t>
  </si>
  <si>
    <t>350 kPA (50 psi) Average Result:</t>
  </si>
  <si>
    <t>550 kPA (80 psi) Average Result:</t>
  </si>
  <si>
    <t>For Gravity Flush, Flushometer Tank, or Electromechanical Hydraulic Water Closets</t>
  </si>
  <si>
    <t>240 kPA (35 psi) Test</t>
  </si>
  <si>
    <t>For Blowout Bowl Water Closets</t>
  </si>
  <si>
    <t>For Flushometer Valve Water Closets (Non Blowout Bowls)</t>
  </si>
  <si>
    <t>Gravity Flush Tank</t>
  </si>
  <si>
    <t>Flushometer Tank</t>
  </si>
  <si>
    <t>Flushometer Valve (Blowout Bowl)</t>
  </si>
  <si>
    <t>Flushometer Valve (Non-Blowout Bowl)</t>
  </si>
  <si>
    <t>1.1_draft1</t>
  </si>
  <si>
    <t>Is the water supply system standardized as described in relevant subsections of section 7.1.5 of ASME A112.19.2-2018?</t>
  </si>
  <si>
    <t>Model Number</t>
  </si>
  <si>
    <t>Serial Number</t>
  </si>
  <si>
    <t>Date Received</t>
  </si>
  <si>
    <t>As Received State:</t>
  </si>
  <si>
    <t>Record the relevant test data only into the applicable product class box at the appropriate static test pressures as specified in Table 5 of ASME A112.19.2-2018. Record each measurement at the resolution of the test apparatus, rounding eeach calculation of water consumption for each tested unit to the same number of significant digits as the previous step.</t>
  </si>
  <si>
    <t>Test Data Inputs - Reduced Flush Test Results (ONLY FOR DUAL-FLUSH WATER CLOSETS)</t>
  </si>
  <si>
    <t>Additional Comments and Observations</t>
  </si>
  <si>
    <t>240 kPA (35 psi) Average Result:</t>
  </si>
  <si>
    <t>310 kPA (45 psi) Test</t>
  </si>
  <si>
    <t>310 kPA (45 psi) Average Result:</t>
  </si>
  <si>
    <t>Water Closet Component Adjustments</t>
  </si>
  <si>
    <t>Full Flush Test Results</t>
  </si>
  <si>
    <t>Measurement inputs for full flush test</t>
  </si>
  <si>
    <t>Reduced Flush Test Results</t>
  </si>
  <si>
    <r>
      <t>Measurement inputs for reduced flush test (</t>
    </r>
    <r>
      <rPr>
        <u/>
        <sz val="11"/>
        <color theme="1"/>
        <rFont val="Palatino Linotype"/>
        <family val="1"/>
      </rPr>
      <t>dual flush water closets only</t>
    </r>
    <r>
      <rPr>
        <sz val="11"/>
        <color theme="1"/>
        <rFont val="Palatino Linotype"/>
        <family val="1"/>
      </rPr>
      <t>)</t>
    </r>
  </si>
  <si>
    <t>[units]</t>
  </si>
  <si>
    <t>Drop-down #4</t>
  </si>
  <si>
    <t>kPA</t>
  </si>
  <si>
    <t>psi</t>
  </si>
  <si>
    <t>Total Flush Volume</t>
  </si>
  <si>
    <t>Gal/Flush (gpf)</t>
  </si>
  <si>
    <t>L/Flush (lpf)</t>
  </si>
  <si>
    <t>Test Static Pressure</t>
  </si>
  <si>
    <t>Total Flush Volume
(Full Flush)</t>
  </si>
  <si>
    <t>Total Flush Volume
(Reduced Flush)</t>
  </si>
  <si>
    <t>Metric</t>
  </si>
  <si>
    <t>Rated Value</t>
  </si>
  <si>
    <t>Electromechanical hydraulic</t>
  </si>
  <si>
    <t>2. If testing using a tank and/or flushometer valve separate from the bowl, photos of nameplate showing model number and serial number of valve/tank (if applicable)</t>
  </si>
  <si>
    <t>If testing with a separate tank or flushometer valve</t>
  </si>
  <si>
    <t xml:space="preserve">Total Flush Volume </t>
  </si>
  <si>
    <t>Dual Flush Model?</t>
  </si>
  <si>
    <t>Main Flush Volume</t>
  </si>
  <si>
    <t xml:space="preserve">Tank or valve brand: </t>
  </si>
  <si>
    <t xml:space="preserve">Tank or valve manufacturer: </t>
  </si>
  <si>
    <t xml:space="preserve">Tank or valve model number: </t>
  </si>
  <si>
    <t xml:space="preserve">Tank or valve serial number: </t>
  </si>
  <si>
    <t xml:space="preserve">4. Water Supply System in Accordance with Fig. 11 or Fig. 12 in ASME A112.19.2-2018 </t>
  </si>
  <si>
    <t>5. Photos of test unit (water closet bowl or combined bowl and tank) from all sides</t>
  </si>
  <si>
    <t>7. Exact placement of all sensors on, in, or around the appliance (for testing)</t>
  </si>
  <si>
    <t>8. Additional photos (if necessary)</t>
  </si>
  <si>
    <t>6.  Photos of separate tank and/or flushometer valve from all sides (if applicable)</t>
  </si>
  <si>
    <t xml:space="preserve">1. Nameplate showing model number and serial number of test unit (water closet bowl or combined tank and bowl) </t>
  </si>
  <si>
    <t>Tested with a separate tank/flushometer valve?</t>
  </si>
  <si>
    <t>kPA [psi]</t>
  </si>
  <si>
    <t>550 [80]</t>
  </si>
  <si>
    <t>350 [50]</t>
  </si>
  <si>
    <t>140 [20]</t>
  </si>
  <si>
    <t>240 [35]</t>
  </si>
  <si>
    <t>310 [45]</t>
  </si>
  <si>
    <t xml:space="preserve">Calculated Result </t>
  </si>
  <si>
    <t>Calculated Result</t>
  </si>
  <si>
    <t>Examine each sample for any shipping damage to packaing or product, and check for missing parts and/or accessories. Include photos of sample, inlcuding serial number. Describe the as-received state below:</t>
  </si>
  <si>
    <r>
      <t xml:space="preserve">What is the water temperature? (Must be maintained between 18-27 </t>
    </r>
    <r>
      <rPr>
        <sz val="11"/>
        <color theme="1"/>
        <rFont val="Calibri"/>
        <family val="2"/>
      </rPr>
      <t>°</t>
    </r>
    <r>
      <rPr>
        <sz val="12.1"/>
        <color theme="1"/>
        <rFont val="Palatino Linotype"/>
        <family val="1"/>
      </rPr>
      <t>C (65-80 °F)).</t>
    </r>
  </si>
  <si>
    <t>Describe any adjustments made to the water closet tank components according to the manufacturer instructions and specifications below.
For gravity flush tank water closets, set trim components that can be adjusted to cause an increase in flush volume, including (but not limited to) the flapper valve, fill valve, and tank water level, in accordance with the printed installation instructions supplied by the manufacturer with the unit. If the printed installation instructions for the model to be tested do not specify trim setting adjustments, adjust these trim components to the maximum water use setting so that the maximum flush volume is produced without causing the water closet to malfunction or leak. Set the water level in the tank to the maximum water line designated in the printed installation instructions supplied by the manufacturer or the designated water line on the tank itself, whichever is higher. If the printed installation instructions or the water closet tank do not indicate a water level, adjust the water level to 1±0.1 inches below the top of the overflow tube or, for gravity flush tank water closets that do not contain an overflow tube, 1±0.1 inches below the top rim of the water-containing vessel for each designated pressure specified in Table 5 of ASME A112.19.2-2018. For water closets other than gravity flush tank water closets, adjust all tank components in accordance with sections 7.1.3 and 7.1.4 of ASME A112.19-2018.</t>
  </si>
  <si>
    <t>Is the pressure- and flow-measuring apparatus set up as shown in Fig. 11 or Fig. 12 (for Flushometer Valve models) of ASME A112.19.2-2018?</t>
  </si>
  <si>
    <t>3. Close-up of the flush volume label that indicates the product's water consumption.</t>
  </si>
  <si>
    <t>Is the test unit placed on a flat and level or plumb surface, with the outlet and trap clear?</t>
  </si>
  <si>
    <t>Is the test unit set to discharge to atmosphere?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</si>
</sst>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46" x14ac:knownFonts="1">
    <font>
      <sz val="11"/>
      <color theme="1"/>
      <name val="Calibri"/>
      <family val="2"/>
      <scheme val="minor"/>
    </font>
    <font>
      <u/>
      <sz val="11"/>
      <color theme="10"/>
      <name val="Calibri"/>
      <family val="2"/>
    </font>
    <font>
      <sz val="10"/>
      <name val="Arial"/>
      <family val="2"/>
    </font>
    <font>
      <sz val="10"/>
      <name val="Arial"/>
      <family val="2"/>
    </font>
    <font>
      <sz val="11"/>
      <color theme="1"/>
      <name val="Calibri"/>
      <family val="2"/>
      <scheme val="minor"/>
    </font>
    <font>
      <sz val="11"/>
      <color theme="0"/>
      <name val="Calibri"/>
      <family val="2"/>
      <scheme val="minor"/>
    </font>
    <font>
      <sz val="11"/>
      <color theme="1"/>
      <name val="Palatino Linotype"/>
      <family val="2"/>
    </font>
    <font>
      <b/>
      <sz val="11"/>
      <name val="Palatino Linotype"/>
      <family val="2"/>
    </font>
    <font>
      <sz val="11"/>
      <color theme="1"/>
      <name val="Palatino Linotype"/>
      <family val="1"/>
    </font>
    <font>
      <sz val="11"/>
      <color rgb="FF000000"/>
      <name val="Palatino Linotype"/>
      <family val="1"/>
    </font>
    <font>
      <b/>
      <sz val="11"/>
      <color theme="1"/>
      <name val="Palatino Linotype"/>
      <family val="1"/>
    </font>
    <font>
      <sz val="11"/>
      <color theme="0"/>
      <name val="Palatino Linotype"/>
      <family val="1"/>
    </font>
    <font>
      <sz val="11"/>
      <name val="Palatino Linotype"/>
      <family val="2"/>
    </font>
    <font>
      <i/>
      <sz val="11"/>
      <color theme="6" tint="-0.499984740745262"/>
      <name val="Palatino Linotype"/>
      <family val="2"/>
    </font>
    <font>
      <sz val="11"/>
      <color rgb="FF3F3F76"/>
      <name val="Palatino Linotype"/>
      <family val="2"/>
    </font>
    <font>
      <b/>
      <sz val="11"/>
      <color theme="9" tint="-0.499984740745262"/>
      <name val="Palatino Linotype"/>
      <family val="2"/>
    </font>
    <font>
      <sz val="11"/>
      <color rgb="FFFF0000"/>
      <name val="Palatino Linotype"/>
      <family val="1"/>
    </font>
    <font>
      <sz val="11"/>
      <name val="Palatino Linotype"/>
      <family val="1"/>
    </font>
    <font>
      <u/>
      <sz val="11"/>
      <color theme="10"/>
      <name val="Palatino Linotype"/>
      <family val="2"/>
    </font>
    <font>
      <i/>
      <sz val="11"/>
      <color rgb="FF7F7F7F"/>
      <name val="Palatino Linotype"/>
      <family val="2"/>
    </font>
    <font>
      <sz val="12"/>
      <name val="Palatino Linotype"/>
      <family val="1"/>
    </font>
    <font>
      <u/>
      <sz val="11"/>
      <color theme="10"/>
      <name val="Palatino Linotype"/>
      <family val="1"/>
    </font>
    <font>
      <b/>
      <sz val="11"/>
      <name val="Palatino Linotype"/>
      <family val="1"/>
    </font>
    <font>
      <u/>
      <sz val="12"/>
      <color theme="10"/>
      <name val="Palatino Linotype"/>
      <family val="1"/>
    </font>
    <font>
      <i/>
      <sz val="11"/>
      <color rgb="FFFF0000"/>
      <name val="Palatino Linotype"/>
      <family val="1"/>
    </font>
    <font>
      <sz val="11"/>
      <color rgb="FF0070C0"/>
      <name val="Palatino Linotype"/>
      <family val="1"/>
    </font>
    <font>
      <i/>
      <sz val="11"/>
      <color theme="1"/>
      <name val="Palatino Linotype"/>
      <family val="1"/>
    </font>
    <font>
      <b/>
      <sz val="12"/>
      <color theme="1"/>
      <name val="Palatino Linotype"/>
      <family val="1"/>
    </font>
    <font>
      <b/>
      <sz val="10"/>
      <color theme="1"/>
      <name val="Palatino Linotype"/>
      <family val="1"/>
    </font>
    <font>
      <b/>
      <sz val="14"/>
      <color theme="1"/>
      <name val="Palatino Linotype"/>
      <family val="1"/>
    </font>
    <font>
      <sz val="11"/>
      <color rgb="FF000000"/>
      <name val="Palatino Linotype"/>
      <family val="2"/>
    </font>
    <font>
      <b/>
      <sz val="11"/>
      <color theme="1"/>
      <name val="Palatino Linotype"/>
      <family val="2"/>
    </font>
    <font>
      <b/>
      <i/>
      <sz val="11"/>
      <color rgb="FFFF0000"/>
      <name val="Palatino Linotype"/>
      <family val="1"/>
    </font>
    <font>
      <b/>
      <sz val="14"/>
      <name val="Palatino Linotype"/>
      <family val="1"/>
    </font>
    <font>
      <b/>
      <sz val="12"/>
      <name val="Palatino Linotype"/>
      <family val="1"/>
    </font>
    <font>
      <b/>
      <sz val="11"/>
      <color theme="0"/>
      <name val="Palatino Linotype"/>
      <family val="1"/>
    </font>
    <font>
      <sz val="12"/>
      <color theme="1"/>
      <name val="Palatino Linotype"/>
      <family val="1"/>
    </font>
    <font>
      <sz val="11"/>
      <color theme="1"/>
      <name val="Calibri"/>
      <family val="2"/>
    </font>
    <font>
      <sz val="11"/>
      <color theme="0"/>
      <name val="Palatino Linotype"/>
      <family val="2"/>
    </font>
    <font>
      <sz val="11"/>
      <color rgb="FF9C6500"/>
      <name val="Palatino Linotype"/>
      <family val="2"/>
    </font>
    <font>
      <b/>
      <i/>
      <sz val="12"/>
      <color theme="1"/>
      <name val="Palatino Linotype"/>
      <family val="1"/>
    </font>
    <font>
      <sz val="12.1"/>
      <color theme="1"/>
      <name val="Palatino Linotype"/>
      <family val="1"/>
    </font>
    <font>
      <i/>
      <sz val="11"/>
      <name val="Palatino Linotype"/>
      <family val="1"/>
    </font>
    <font>
      <u/>
      <sz val="11"/>
      <color theme="1"/>
      <name val="Palatino Linotype"/>
      <family val="1"/>
    </font>
    <font>
      <sz val="8"/>
      <name val="Calibri"/>
      <family val="2"/>
      <scheme val="minor"/>
    </font>
    <font>
      <b/>
      <i/>
      <sz val="11"/>
      <color theme="1"/>
      <name val="Palatino Linotype"/>
      <family val="1"/>
    </font>
  </fonts>
  <fills count="21">
    <fill>
      <patternFill patternType="none"/>
    </fill>
    <fill>
      <patternFill patternType="gray125"/>
    </fill>
    <fill>
      <patternFill patternType="solid">
        <fgColor theme="0"/>
        <bgColor indexed="64"/>
      </patternFill>
    </fill>
    <fill>
      <patternFill patternType="solid">
        <fgColor theme="4" tint="0.59999389629810485"/>
        <bgColor indexed="65"/>
      </patternFill>
    </fill>
    <fill>
      <patternFill patternType="solid">
        <fgColor theme="5" tint="0.39997558519241921"/>
        <bgColor indexed="65"/>
      </patternFill>
    </fill>
    <fill>
      <patternFill patternType="solid">
        <fgColor rgb="FFFFFF00"/>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3" tint="-0.249977111117893"/>
        <bgColor indexed="64"/>
      </patternFill>
    </fill>
    <fill>
      <patternFill patternType="solid">
        <fgColor theme="0" tint="-0.14996795556505021"/>
        <bgColor indexed="64"/>
      </patternFill>
    </fill>
    <fill>
      <patternFill patternType="solid">
        <fgColor theme="6" tint="0.59996337778862885"/>
        <bgColor indexed="64"/>
      </patternFill>
    </fill>
    <fill>
      <patternFill patternType="solid">
        <fgColor theme="4" tint="0.59996337778862885"/>
        <bgColor indexed="64"/>
      </patternFill>
    </fill>
    <fill>
      <patternFill patternType="solid">
        <fgColor theme="9" tint="0.79998168889431442"/>
        <bgColor auto="1"/>
      </patternFill>
    </fill>
    <fill>
      <patternFill patternType="solid">
        <fgColor rgb="FF99CCFF"/>
        <bgColor indexed="64"/>
      </patternFill>
    </fill>
    <fill>
      <patternFill patternType="solid">
        <fgColor rgb="FF800000"/>
        <bgColor indexed="64"/>
      </patternFill>
    </fill>
    <fill>
      <patternFill patternType="solid">
        <fgColor rgb="FFCCFFCC"/>
        <bgColor indexed="64"/>
      </patternFill>
    </fill>
    <fill>
      <patternFill patternType="solid">
        <fgColor rgb="FF0066CC"/>
        <bgColor indexed="64"/>
      </patternFill>
    </fill>
    <fill>
      <patternFill patternType="lightUp">
        <fgColor auto="1"/>
        <bgColor rgb="FFD8D8D8"/>
      </patternFill>
    </fill>
    <fill>
      <patternFill patternType="solid">
        <fgColor rgb="FFFFFFCC"/>
        <bgColor indexed="64"/>
      </patternFill>
    </fill>
    <fill>
      <patternFill patternType="solid">
        <fgColor rgb="FFFFEB9C"/>
      </patternFill>
    </fill>
    <fill>
      <patternFill patternType="solid">
        <fgColor theme="4" tint="0.39997558519241921"/>
        <bgColor indexed="65"/>
      </patternFill>
    </fill>
  </fills>
  <borders count="95">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thin">
        <color auto="1"/>
      </bottom>
      <diagonal/>
    </border>
    <border>
      <left style="thin">
        <color auto="1"/>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theme="0" tint="-0.14996795556505021"/>
      </top>
      <bottom style="thin">
        <color theme="0" tint="-0.14996795556505021"/>
      </bottom>
      <diagonal/>
    </border>
    <border>
      <left style="medium">
        <color indexed="64"/>
      </left>
      <right/>
      <top style="thin">
        <color theme="0" tint="-0.14996795556505021"/>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theme="0" tint="-0.14996795556505021"/>
      </top>
      <bottom style="thin">
        <color theme="0" tint="-0.14996795556505021"/>
      </bottom>
      <diagonal/>
    </border>
    <border>
      <left style="thin">
        <color indexed="64"/>
      </left>
      <right style="medium">
        <color indexed="64"/>
      </right>
      <top style="thin">
        <color theme="0" tint="-0.14996795556505021"/>
      </top>
      <bottom style="medium">
        <color indexed="64"/>
      </bottom>
      <diagonal/>
    </border>
    <border>
      <left style="medium">
        <color indexed="64"/>
      </left>
      <right/>
      <top style="thin">
        <color theme="0" tint="-0.24994659260841701"/>
      </top>
      <bottom style="thin">
        <color theme="0" tint="-0.24994659260841701"/>
      </bottom>
      <diagonal/>
    </border>
    <border>
      <left/>
      <right style="medium">
        <color indexed="64"/>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style="medium">
        <color indexed="64"/>
      </bottom>
      <diagonal/>
    </border>
    <border>
      <left style="thin">
        <color indexed="64"/>
      </left>
      <right style="medium">
        <color indexed="64"/>
      </right>
      <top style="thin">
        <color theme="0" tint="-0.24994659260841701"/>
      </top>
      <bottom style="medium">
        <color indexed="64"/>
      </bottom>
      <diagonal/>
    </border>
    <border>
      <left style="medium">
        <color indexed="64"/>
      </left>
      <right/>
      <top/>
      <bottom style="thin">
        <color theme="0" tint="-0.24994659260841701"/>
      </bottom>
      <diagonal/>
    </border>
    <border>
      <left style="thin">
        <color indexed="64"/>
      </left>
      <right style="medium">
        <color indexed="64"/>
      </right>
      <top/>
      <bottom style="thin">
        <color theme="0" tint="-0.24994659260841701"/>
      </bottom>
      <diagonal/>
    </border>
    <border>
      <left/>
      <right style="medium">
        <color indexed="64"/>
      </right>
      <top style="thin">
        <color indexed="64"/>
      </top>
      <bottom style="thin">
        <color indexed="64"/>
      </bottom>
      <diagonal/>
    </border>
    <border>
      <left style="medium">
        <color indexed="64"/>
      </left>
      <right/>
      <top style="medium">
        <color indexed="64"/>
      </top>
      <bottom style="thin">
        <color theme="0" tint="-0.24994659260841701"/>
      </bottom>
      <diagonal/>
    </border>
    <border>
      <left/>
      <right style="medium">
        <color indexed="64"/>
      </right>
      <top style="medium">
        <color indexed="64"/>
      </top>
      <bottom style="thin">
        <color theme="0" tint="-0.24994659260841701"/>
      </bottom>
      <diagonal/>
    </border>
    <border>
      <left/>
      <right style="medium">
        <color indexed="64"/>
      </right>
      <top style="thin">
        <color theme="0" tint="-0.24994659260841701"/>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thin">
        <color theme="0" tint="-0.24994659260841701"/>
      </bottom>
      <diagonal/>
    </border>
    <border>
      <left style="medium">
        <color indexed="64"/>
      </left>
      <right style="thin">
        <color indexed="64"/>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indexed="64"/>
      </bottom>
      <diagonal/>
    </border>
    <border>
      <left style="thin">
        <color theme="0" tint="-0.24994659260841701"/>
      </left>
      <right/>
      <top style="medium">
        <color indexed="64"/>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style="thin">
        <color theme="0" tint="-0.24994659260841701"/>
      </top>
      <bottom style="medium">
        <color indexed="64"/>
      </bottom>
      <diagonal/>
    </border>
    <border>
      <left style="thin">
        <color theme="0" tint="-0.24994659260841701"/>
      </left>
      <right style="medium">
        <color indexed="64"/>
      </right>
      <top style="medium">
        <color indexed="64"/>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medium">
        <color indexed="64"/>
      </bottom>
      <diagonal/>
    </border>
    <border>
      <left style="thin">
        <color theme="0" tint="-0.24994659260841701"/>
      </left>
      <right style="medium">
        <color indexed="64"/>
      </right>
      <top/>
      <bottom style="thin">
        <color theme="0" tint="-0.24994659260841701"/>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theme="0" tint="-0.249977111117893"/>
      </bottom>
      <diagonal/>
    </border>
    <border>
      <left style="medium">
        <color indexed="64"/>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medium">
        <color indexed="64"/>
      </left>
      <right/>
      <top style="thin">
        <color theme="0" tint="-0.249977111117893"/>
      </top>
      <bottom style="medium">
        <color indexed="64"/>
      </bottom>
      <diagonal/>
    </border>
    <border>
      <left/>
      <right/>
      <top style="thin">
        <color theme="0" tint="-0.249977111117893"/>
      </top>
      <bottom style="medium">
        <color indexed="64"/>
      </bottom>
      <diagonal/>
    </border>
    <border>
      <left style="medium">
        <color indexed="64"/>
      </left>
      <right/>
      <top style="medium">
        <color indexed="64"/>
      </top>
      <bottom style="thin">
        <color theme="0" tint="-0.14996795556505021"/>
      </bottom>
      <diagonal/>
    </border>
    <border>
      <left style="thin">
        <color indexed="64"/>
      </left>
      <right style="medium">
        <color indexed="64"/>
      </right>
      <top style="medium">
        <color indexed="64"/>
      </top>
      <bottom style="thin">
        <color theme="0" tint="-0.14996795556505021"/>
      </bottom>
      <diagonal/>
    </border>
    <border>
      <left style="medium">
        <color indexed="64"/>
      </left>
      <right style="thin">
        <color auto="1"/>
      </right>
      <top style="medium">
        <color indexed="64"/>
      </top>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style="thin">
        <color auto="1"/>
      </left>
      <right style="medium">
        <color indexed="64"/>
      </right>
      <top style="medium">
        <color indexed="64"/>
      </top>
      <bottom/>
      <diagonal/>
    </border>
    <border>
      <left style="thin">
        <color auto="1"/>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bottom/>
      <diagonal/>
    </border>
    <border>
      <left style="medium">
        <color indexed="64"/>
      </left>
      <right style="thin">
        <color indexed="64"/>
      </right>
      <top style="thin">
        <color theme="0" tint="-0.24994659260841701"/>
      </top>
      <bottom/>
      <diagonal/>
    </border>
    <border>
      <left style="thin">
        <color indexed="64"/>
      </left>
      <right style="medium">
        <color indexed="64"/>
      </right>
      <top style="thin">
        <color theme="0" tint="-0.24994659260841701"/>
      </top>
      <bottom/>
      <diagonal/>
    </border>
    <border>
      <left style="medium">
        <color indexed="64"/>
      </left>
      <right/>
      <top style="thin">
        <color theme="0" tint="-0.24994659260841701"/>
      </top>
      <bottom/>
      <diagonal/>
    </border>
    <border>
      <left style="thin">
        <color theme="0" tint="-0.24994659260841701"/>
      </left>
      <right style="medium">
        <color indexed="64"/>
      </right>
      <top style="thin">
        <color theme="0" tint="-0.2499465926084170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medium">
        <color indexed="64"/>
      </top>
      <bottom style="thin">
        <color theme="0" tint="-0.249977111117893"/>
      </bottom>
      <diagonal/>
    </border>
    <border>
      <left/>
      <right/>
      <top style="medium">
        <color indexed="64"/>
      </top>
      <bottom style="thin">
        <color theme="0" tint="-0.24994659260841701"/>
      </bottom>
      <diagonal/>
    </border>
    <border>
      <left style="thin">
        <color indexed="64"/>
      </left>
      <right/>
      <top style="thin">
        <color theme="0" tint="-0.24994659260841701"/>
      </top>
      <bottom/>
      <diagonal/>
    </border>
    <border>
      <left/>
      <right/>
      <top style="thin">
        <color theme="0" tint="-0.24994659260841701"/>
      </top>
      <bottom/>
      <diagonal/>
    </border>
    <border>
      <left/>
      <right style="medium">
        <color indexed="64"/>
      </right>
      <top style="thin">
        <color theme="0" tint="-0.24994659260841701"/>
      </top>
      <bottom/>
      <diagonal/>
    </border>
    <border>
      <left style="thin">
        <color indexed="64"/>
      </left>
      <right/>
      <top style="thin">
        <color theme="0" tint="-0.24994659260841701"/>
      </top>
      <bottom style="medium">
        <color indexed="64"/>
      </bottom>
      <diagonal/>
    </border>
    <border>
      <left/>
      <right/>
      <top style="thin">
        <color theme="0" tint="-0.24994659260841701"/>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top style="thin">
        <color auto="1"/>
      </top>
      <bottom/>
      <diagonal/>
    </border>
    <border>
      <left style="thin">
        <color auto="1"/>
      </left>
      <right style="medium">
        <color indexed="64"/>
      </right>
      <top style="thin">
        <color auto="1"/>
      </top>
      <bottom/>
      <diagonal/>
    </border>
    <border>
      <left style="medium">
        <color indexed="64"/>
      </left>
      <right/>
      <top/>
      <bottom style="thin">
        <color indexed="64"/>
      </bottom>
      <diagonal/>
    </border>
  </borders>
  <cellStyleXfs count="26">
    <xf numFmtId="0" fontId="0" fillId="0" borderId="0"/>
    <xf numFmtId="0" fontId="1" fillId="0" borderId="0" applyNumberFormat="0" applyFill="0" applyBorder="0" applyAlignment="0" applyProtection="0">
      <alignment vertical="top"/>
      <protection locked="0"/>
    </xf>
    <xf numFmtId="0" fontId="2" fillId="0" borderId="0"/>
    <xf numFmtId="0" fontId="3" fillId="0" borderId="0"/>
    <xf numFmtId="0" fontId="4" fillId="3" borderId="0" applyNumberFormat="0" applyBorder="0" applyAlignment="0" applyProtection="0"/>
    <xf numFmtId="0" fontId="5" fillId="4" borderId="0" applyNumberFormat="0" applyBorder="0" applyAlignment="0" applyProtection="0"/>
    <xf numFmtId="0" fontId="6" fillId="0" borderId="0"/>
    <xf numFmtId="0" fontId="7" fillId="7" borderId="0" applyNumberFormat="0" applyBorder="0" applyProtection="0">
      <alignment horizontal="left" vertical="center"/>
    </xf>
    <xf numFmtId="0" fontId="11" fillId="8" borderId="1">
      <alignment horizontal="center" vertical="center"/>
    </xf>
    <xf numFmtId="0" fontId="12" fillId="9" borderId="1" applyNumberFormat="0" applyAlignment="0" applyProtection="0"/>
    <xf numFmtId="0" fontId="8" fillId="0" borderId="1">
      <alignment horizontal="center"/>
    </xf>
    <xf numFmtId="0" fontId="13" fillId="10" borderId="0" applyNumberFormat="0" applyAlignment="0" applyProtection="0"/>
    <xf numFmtId="0" fontId="8" fillId="0" borderId="1">
      <alignment horizontal="center" vertical="center"/>
    </xf>
    <xf numFmtId="0" fontId="14" fillId="11" borderId="1" applyNumberFormat="0" applyProtection="0">
      <alignment horizontal="center" vertical="center"/>
    </xf>
    <xf numFmtId="0" fontId="15" fillId="12" borderId="1" applyNumberFormat="0" applyProtection="0">
      <alignment horizontal="center" vertical="center"/>
    </xf>
    <xf numFmtId="0" fontId="16" fillId="5" borderId="0"/>
    <xf numFmtId="0" fontId="10" fillId="0" borderId="0"/>
    <xf numFmtId="0" fontId="10" fillId="0" borderId="22">
      <alignment horizontal="center" vertical="center" wrapText="1"/>
    </xf>
    <xf numFmtId="0" fontId="12" fillId="11" borderId="1" applyNumberFormat="0" applyProtection="0">
      <alignment horizontal="center" vertical="center"/>
    </xf>
    <xf numFmtId="0" fontId="18" fillId="0" borderId="0" applyNumberFormat="0" applyFill="0" applyBorder="0" applyAlignment="0" applyProtection="0">
      <alignment vertical="top"/>
      <protection locked="0"/>
    </xf>
    <xf numFmtId="0" fontId="19" fillId="0" borderId="0" applyNumberFormat="0" applyFill="0" applyBorder="0" applyAlignment="0" applyProtection="0"/>
    <xf numFmtId="0" fontId="6" fillId="0" borderId="0"/>
    <xf numFmtId="0" fontId="2" fillId="0" borderId="0"/>
    <xf numFmtId="0" fontId="6" fillId="0" borderId="0"/>
    <xf numFmtId="0" fontId="38" fillId="20" borderId="0" applyNumberFormat="0" applyBorder="0" applyAlignment="0" applyProtection="0"/>
    <xf numFmtId="0" fontId="39" fillId="19" borderId="0" applyNumberFormat="0" applyBorder="0" applyAlignment="0" applyProtection="0"/>
  </cellStyleXfs>
  <cellXfs count="383">
    <xf numFmtId="0" fontId="0" fillId="0" borderId="0" xfId="0"/>
    <xf numFmtId="0" fontId="6" fillId="0" borderId="0" xfId="6"/>
    <xf numFmtId="0" fontId="6" fillId="0" borderId="13" xfId="6" applyBorder="1"/>
    <xf numFmtId="0" fontId="8" fillId="0" borderId="0" xfId="0" applyFont="1"/>
    <xf numFmtId="0" fontId="10" fillId="0" borderId="0" xfId="0" applyFont="1"/>
    <xf numFmtId="0" fontId="8" fillId="0" borderId="0" xfId="0" applyFont="1" applyBorder="1"/>
    <xf numFmtId="2" fontId="8" fillId="0" borderId="0" xfId="0" applyNumberFormat="1" applyFont="1" applyBorder="1"/>
    <xf numFmtId="0" fontId="8" fillId="0" borderId="6" xfId="0" applyFont="1" applyBorder="1"/>
    <xf numFmtId="0" fontId="8" fillId="0" borderId="7" xfId="0" applyFont="1" applyBorder="1"/>
    <xf numFmtId="14" fontId="6" fillId="0" borderId="0" xfId="6" applyNumberFormat="1" applyFont="1"/>
    <xf numFmtId="0" fontId="6" fillId="0" borderId="0" xfId="6" applyFont="1"/>
    <xf numFmtId="0" fontId="6" fillId="0" borderId="0" xfId="6" applyFont="1" applyAlignment="1">
      <alignment horizontal="center"/>
    </xf>
    <xf numFmtId="0" fontId="6" fillId="0" borderId="0" xfId="6" applyNumberFormat="1" applyFont="1"/>
    <xf numFmtId="0" fontId="8" fillId="0" borderId="0" xfId="0" applyFont="1" applyBorder="1" applyAlignment="1">
      <alignment horizontal="right"/>
    </xf>
    <xf numFmtId="0" fontId="28" fillId="2" borderId="0" xfId="0" applyFont="1" applyFill="1" applyBorder="1"/>
    <xf numFmtId="0" fontId="8" fillId="2" borderId="0" xfId="0" applyFont="1" applyFill="1"/>
    <xf numFmtId="0" fontId="8" fillId="5" borderId="0" xfId="0" applyFont="1" applyFill="1"/>
    <xf numFmtId="0" fontId="8" fillId="5" borderId="0" xfId="0" applyFont="1" applyFill="1" applyBorder="1"/>
    <xf numFmtId="0" fontId="6" fillId="5" borderId="0" xfId="6" applyFont="1" applyFill="1"/>
    <xf numFmtId="0" fontId="6" fillId="5" borderId="0" xfId="6" applyNumberFormat="1" applyFont="1" applyFill="1"/>
    <xf numFmtId="14" fontId="6" fillId="5" borderId="0" xfId="6" applyNumberFormat="1" applyFont="1" applyFill="1"/>
    <xf numFmtId="0" fontId="6" fillId="5" borderId="0" xfId="6" applyFill="1"/>
    <xf numFmtId="0" fontId="22" fillId="2" borderId="0" xfId="7" applyFont="1" applyFill="1" applyBorder="1" applyAlignment="1">
      <alignment vertical="center"/>
    </xf>
    <xf numFmtId="0" fontId="8" fillId="0" borderId="35" xfId="6" applyFont="1" applyBorder="1"/>
    <xf numFmtId="0" fontId="8" fillId="0" borderId="40" xfId="6" applyFont="1" applyBorder="1"/>
    <xf numFmtId="0" fontId="8" fillId="0" borderId="35" xfId="6" applyNumberFormat="1" applyFont="1" applyBorder="1"/>
    <xf numFmtId="0" fontId="8" fillId="0" borderId="38" xfId="6" applyFont="1" applyBorder="1"/>
    <xf numFmtId="0" fontId="17" fillId="0" borderId="35" xfId="6" applyFont="1" applyBorder="1" applyAlignment="1">
      <alignment vertical="center"/>
    </xf>
    <xf numFmtId="0" fontId="17" fillId="0" borderId="38" xfId="6" applyFont="1" applyBorder="1" applyAlignment="1">
      <alignment vertical="center"/>
    </xf>
    <xf numFmtId="0" fontId="22" fillId="0" borderId="0" xfId="7" applyFont="1" applyFill="1" applyBorder="1" applyAlignment="1">
      <alignment vertical="center"/>
    </xf>
    <xf numFmtId="0" fontId="9" fillId="0" borderId="54" xfId="6" applyFont="1" applyBorder="1" applyAlignment="1">
      <alignment horizontal="left"/>
    </xf>
    <xf numFmtId="14" fontId="8" fillId="0" borderId="54" xfId="6" applyNumberFormat="1" applyFont="1" applyBorder="1" applyAlignment="1">
      <alignment horizontal="left"/>
    </xf>
    <xf numFmtId="14" fontId="8" fillId="0" borderId="55" xfId="6" applyNumberFormat="1" applyFont="1" applyBorder="1" applyAlignment="1">
      <alignment horizontal="left"/>
    </xf>
    <xf numFmtId="0" fontId="8" fillId="0" borderId="0" xfId="0" applyFont="1" applyAlignment="1">
      <alignment vertical="center"/>
    </xf>
    <xf numFmtId="0" fontId="8" fillId="5" borderId="0" xfId="0" applyFont="1" applyFill="1" applyAlignment="1">
      <alignment vertical="center"/>
    </xf>
    <xf numFmtId="0" fontId="23" fillId="0" borderId="0" xfId="1" applyFont="1" applyAlignment="1" applyProtection="1">
      <alignment vertical="center"/>
      <protection locked="0"/>
    </xf>
    <xf numFmtId="0" fontId="8" fillId="0" borderId="40" xfId="6" applyFont="1" applyBorder="1" applyAlignment="1">
      <alignment vertical="center"/>
    </xf>
    <xf numFmtId="0" fontId="9" fillId="0" borderId="53" xfId="6" applyFont="1" applyBorder="1" applyAlignment="1">
      <alignment horizontal="left" vertical="center"/>
    </xf>
    <xf numFmtId="0" fontId="8" fillId="0" borderId="35" xfId="6" applyNumberFormat="1" applyFont="1" applyBorder="1" applyAlignment="1">
      <alignment vertical="center"/>
    </xf>
    <xf numFmtId="0" fontId="9" fillId="0" borderId="54" xfId="6" applyFont="1" applyBorder="1" applyAlignment="1">
      <alignment horizontal="left" vertical="center"/>
    </xf>
    <xf numFmtId="0" fontId="8" fillId="0" borderId="35" xfId="6" applyFont="1" applyBorder="1" applyAlignment="1">
      <alignment vertical="center"/>
    </xf>
    <xf numFmtId="14" fontId="8" fillId="0" borderId="54" xfId="6" applyNumberFormat="1" applyFont="1" applyBorder="1" applyAlignment="1">
      <alignment horizontal="left" vertical="center"/>
    </xf>
    <xf numFmtId="0" fontId="8" fillId="0" borderId="38" xfId="6" applyFont="1" applyBorder="1" applyAlignment="1">
      <alignment vertical="center"/>
    </xf>
    <xf numFmtId="14" fontId="8" fillId="0" borderId="55" xfId="6" applyNumberFormat="1" applyFont="1" applyBorder="1" applyAlignment="1">
      <alignment horizontal="left" vertical="center"/>
    </xf>
    <xf numFmtId="0" fontId="10" fillId="0" borderId="0" xfId="17" applyFont="1" applyBorder="1" applyAlignment="1">
      <alignment horizontal="center" vertical="center" wrapText="1"/>
    </xf>
    <xf numFmtId="0" fontId="8" fillId="0" borderId="0" xfId="0" applyFont="1" applyBorder="1" applyAlignment="1">
      <alignment vertical="center"/>
    </xf>
    <xf numFmtId="0" fontId="8" fillId="0" borderId="13" xfId="0" applyFont="1" applyBorder="1" applyAlignment="1">
      <alignment vertical="center"/>
    </xf>
    <xf numFmtId="0" fontId="8" fillId="0" borderId="48" xfId="6" applyFont="1" applyBorder="1" applyAlignment="1">
      <alignment vertical="center"/>
    </xf>
    <xf numFmtId="0" fontId="8" fillId="0" borderId="49" xfId="6" applyFont="1" applyBorder="1" applyAlignment="1">
      <alignment vertical="center"/>
    </xf>
    <xf numFmtId="0" fontId="8" fillId="0" borderId="15" xfId="0" applyFont="1" applyBorder="1" applyAlignment="1">
      <alignment vertical="center"/>
    </xf>
    <xf numFmtId="0" fontId="8" fillId="0" borderId="0" xfId="6" applyFont="1" applyBorder="1" applyAlignment="1">
      <alignment vertical="center"/>
    </xf>
    <xf numFmtId="0" fontId="24" fillId="0" borderId="0" xfId="6" applyFont="1" applyBorder="1" applyAlignment="1">
      <alignment vertical="center"/>
    </xf>
    <xf numFmtId="0" fontId="17" fillId="0" borderId="0" xfId="6" applyFont="1" applyAlignment="1">
      <alignment vertical="center"/>
    </xf>
    <xf numFmtId="0" fontId="17" fillId="5" borderId="0" xfId="6" applyFont="1" applyFill="1" applyAlignment="1">
      <alignment vertical="center"/>
    </xf>
    <xf numFmtId="0" fontId="8" fillId="0" borderId="43" xfId="6" applyFont="1" applyBorder="1" applyAlignment="1">
      <alignment vertical="center"/>
    </xf>
    <xf numFmtId="0" fontId="8" fillId="0" borderId="0" xfId="6" applyFont="1" applyAlignment="1">
      <alignment vertical="center"/>
    </xf>
    <xf numFmtId="0" fontId="8" fillId="5" borderId="0" xfId="6" applyFont="1" applyFill="1" applyAlignment="1">
      <alignment vertical="center"/>
    </xf>
    <xf numFmtId="0" fontId="8" fillId="0" borderId="41" xfId="6" applyFont="1" applyBorder="1" applyAlignment="1">
      <alignment vertical="center"/>
    </xf>
    <xf numFmtId="0" fontId="8" fillId="0" borderId="37" xfId="6" applyFont="1" applyBorder="1" applyAlignment="1">
      <alignment vertical="center"/>
    </xf>
    <xf numFmtId="0" fontId="17" fillId="0" borderId="37" xfId="6" applyFont="1" applyBorder="1" applyAlignment="1">
      <alignment vertical="center"/>
    </xf>
    <xf numFmtId="0" fontId="17" fillId="0" borderId="39" xfId="6" applyFont="1" applyBorder="1" applyAlignment="1">
      <alignment vertical="center"/>
    </xf>
    <xf numFmtId="0" fontId="17" fillId="0" borderId="30" xfId="6" applyFont="1" applyFill="1" applyBorder="1" applyAlignment="1">
      <alignment vertical="center"/>
    </xf>
    <xf numFmtId="0" fontId="21" fillId="0" borderId="33" xfId="1" applyFont="1" applyBorder="1" applyAlignment="1" applyProtection="1">
      <alignment vertical="center"/>
      <protection locked="0"/>
    </xf>
    <xf numFmtId="0" fontId="17" fillId="0" borderId="31" xfId="6" applyFont="1" applyFill="1" applyBorder="1" applyAlignment="1">
      <alignment vertical="center"/>
    </xf>
    <xf numFmtId="0" fontId="21" fillId="0" borderId="34" xfId="1" applyFont="1" applyBorder="1" applyAlignment="1" applyProtection="1">
      <alignment vertical="center"/>
      <protection locked="0"/>
    </xf>
    <xf numFmtId="0" fontId="17" fillId="0" borderId="0" xfId="6" applyFont="1" applyBorder="1" applyAlignment="1">
      <alignment vertical="center"/>
    </xf>
    <xf numFmtId="0" fontId="17" fillId="0" borderId="9" xfId="6" applyFont="1" applyFill="1" applyBorder="1" applyAlignment="1">
      <alignment vertical="center"/>
    </xf>
    <xf numFmtId="0" fontId="8" fillId="0" borderId="13" xfId="0" applyFont="1" applyFill="1" applyBorder="1" applyAlignment="1">
      <alignment vertical="center"/>
    </xf>
    <xf numFmtId="0" fontId="17" fillId="0" borderId="14" xfId="6" applyFont="1" applyFill="1" applyBorder="1" applyAlignment="1">
      <alignment vertical="center"/>
    </xf>
    <xf numFmtId="0" fontId="8" fillId="0" borderId="16" xfId="0" applyFont="1" applyFill="1" applyBorder="1" applyAlignment="1">
      <alignment vertical="center"/>
    </xf>
    <xf numFmtId="0" fontId="10" fillId="0" borderId="46" xfId="6" applyFont="1" applyFill="1" applyBorder="1" applyAlignment="1">
      <alignment horizontal="center" vertical="center"/>
    </xf>
    <xf numFmtId="0" fontId="10" fillId="0" borderId="7" xfId="6" applyFont="1" applyFill="1" applyBorder="1" applyAlignment="1">
      <alignment horizontal="center" vertical="center"/>
    </xf>
    <xf numFmtId="0" fontId="10" fillId="0" borderId="7" xfId="6" applyFont="1" applyBorder="1" applyAlignment="1">
      <alignment horizontal="center" vertical="center"/>
    </xf>
    <xf numFmtId="0" fontId="10" fillId="0" borderId="32" xfId="6" applyFont="1" applyFill="1" applyBorder="1" applyAlignment="1">
      <alignment horizontal="center" vertical="center"/>
    </xf>
    <xf numFmtId="0" fontId="25" fillId="0" borderId="0" xfId="0" applyFont="1" applyAlignment="1">
      <alignment vertical="center"/>
    </xf>
    <xf numFmtId="0" fontId="8" fillId="0" borderId="0" xfId="0" applyFont="1" applyFill="1" applyBorder="1" applyAlignment="1">
      <alignment vertical="center"/>
    </xf>
    <xf numFmtId="0" fontId="8" fillId="0" borderId="0" xfId="0" quotePrefix="1" applyFont="1" applyAlignment="1">
      <alignment vertical="center"/>
    </xf>
    <xf numFmtId="0" fontId="8" fillId="5" borderId="0" xfId="0" quotePrefix="1" applyFont="1" applyFill="1" applyAlignment="1">
      <alignment vertical="center"/>
    </xf>
    <xf numFmtId="0" fontId="26" fillId="0" borderId="0" xfId="0" applyFont="1" applyFill="1" applyBorder="1" applyAlignment="1">
      <alignment vertical="center" wrapText="1"/>
    </xf>
    <xf numFmtId="0" fontId="26" fillId="2" borderId="0" xfId="0" applyFont="1" applyFill="1" applyBorder="1" applyAlignment="1">
      <alignment vertical="center" wrapText="1"/>
    </xf>
    <xf numFmtId="0" fontId="26" fillId="0" borderId="0" xfId="0" applyFont="1" applyFill="1" applyBorder="1" applyAlignment="1">
      <alignment horizontal="left" vertical="center" wrapText="1"/>
    </xf>
    <xf numFmtId="0" fontId="26" fillId="2" borderId="0" xfId="0" applyFont="1" applyFill="1" applyBorder="1" applyAlignment="1">
      <alignment horizontal="left" vertical="center" wrapText="1"/>
    </xf>
    <xf numFmtId="0" fontId="8" fillId="2" borderId="0" xfId="0" applyFont="1" applyFill="1" applyBorder="1" applyAlignment="1">
      <alignment vertical="center"/>
    </xf>
    <xf numFmtId="0" fontId="17" fillId="0" borderId="0" xfId="0" applyFont="1" applyFill="1" applyBorder="1" applyAlignment="1">
      <alignment vertical="center"/>
    </xf>
    <xf numFmtId="0" fontId="16" fillId="0" borderId="0" xfId="0" applyFont="1" applyFill="1" applyBorder="1" applyAlignment="1">
      <alignment horizontal="left" vertical="center"/>
    </xf>
    <xf numFmtId="0" fontId="6" fillId="0" borderId="35" xfId="6" applyNumberFormat="1" applyBorder="1"/>
    <xf numFmtId="0" fontId="9" fillId="0" borderId="56" xfId="6" applyFont="1" applyBorder="1" applyAlignment="1">
      <alignment horizontal="left"/>
    </xf>
    <xf numFmtId="0" fontId="6" fillId="0" borderId="40" xfId="6" applyFont="1" applyBorder="1"/>
    <xf numFmtId="0" fontId="6" fillId="0" borderId="35" xfId="6" applyFont="1" applyBorder="1"/>
    <xf numFmtId="0" fontId="6" fillId="0" borderId="35" xfId="6" applyNumberFormat="1" applyFont="1" applyBorder="1"/>
    <xf numFmtId="0" fontId="30" fillId="0" borderId="54" xfId="6" applyFont="1" applyBorder="1" applyAlignment="1">
      <alignment horizontal="left"/>
    </xf>
    <xf numFmtId="14" fontId="6" fillId="0" borderId="54" xfId="6" applyNumberFormat="1" applyFont="1" applyBorder="1" applyAlignment="1">
      <alignment horizontal="left"/>
    </xf>
    <xf numFmtId="0" fontId="6" fillId="0" borderId="38" xfId="6" applyFont="1" applyBorder="1"/>
    <xf numFmtId="14" fontId="6" fillId="0" borderId="55" xfId="6" applyNumberFormat="1" applyFont="1" applyBorder="1" applyAlignment="1">
      <alignment horizontal="left"/>
    </xf>
    <xf numFmtId="0" fontId="6" fillId="0" borderId="48" xfId="6" applyNumberFormat="1" applyFont="1" applyBorder="1" applyAlignment="1">
      <alignment horizontal="center" wrapText="1"/>
    </xf>
    <xf numFmtId="14" fontId="6" fillId="0" borderId="37" xfId="6" applyNumberFormat="1" applyFont="1" applyBorder="1" applyAlignment="1">
      <alignment horizontal="center" wrapText="1"/>
    </xf>
    <xf numFmtId="165" fontId="12" fillId="0" borderId="48" xfId="6" applyNumberFormat="1" applyFont="1" applyBorder="1" applyAlignment="1">
      <alignment horizontal="center" wrapText="1"/>
    </xf>
    <xf numFmtId="0" fontId="6" fillId="0" borderId="49" xfId="6" applyNumberFormat="1" applyFont="1" applyBorder="1" applyAlignment="1">
      <alignment horizontal="center" wrapText="1"/>
    </xf>
    <xf numFmtId="14" fontId="6" fillId="0" borderId="39" xfId="6" applyNumberFormat="1" applyFont="1" applyBorder="1" applyAlignment="1">
      <alignment horizontal="center" wrapText="1"/>
    </xf>
    <xf numFmtId="0" fontId="6" fillId="0" borderId="47" xfId="6" applyNumberFormat="1" applyFont="1" applyBorder="1" applyAlignment="1">
      <alignment horizontal="center" wrapText="1"/>
    </xf>
    <xf numFmtId="14" fontId="6" fillId="0" borderId="41" xfId="6" applyNumberFormat="1" applyFont="1" applyBorder="1" applyAlignment="1">
      <alignment horizontal="center" wrapText="1"/>
    </xf>
    <xf numFmtId="0" fontId="10" fillId="0" borderId="1" xfId="21" applyFont="1" applyBorder="1" applyAlignment="1" applyProtection="1">
      <alignment horizontal="center"/>
    </xf>
    <xf numFmtId="0" fontId="10" fillId="0" borderId="21" xfId="21" applyFont="1" applyBorder="1" applyAlignment="1" applyProtection="1">
      <alignment horizontal="center"/>
    </xf>
    <xf numFmtId="14" fontId="11" fillId="14" borderId="1" xfId="18" applyNumberFormat="1" applyFont="1" applyFill="1" applyBorder="1" applyProtection="1">
      <alignment horizontal="center" vertical="center"/>
    </xf>
    <xf numFmtId="0" fontId="11" fillId="14" borderId="21" xfId="18" applyFont="1" applyFill="1" applyBorder="1" applyAlignment="1" applyProtection="1">
      <alignment horizontal="left" vertical="center"/>
    </xf>
    <xf numFmtId="0" fontId="17" fillId="13" borderId="21" xfId="18" applyFont="1" applyFill="1" applyBorder="1" applyAlignment="1" applyProtection="1">
      <alignment horizontal="left" vertical="center"/>
      <protection locked="0"/>
    </xf>
    <xf numFmtId="14" fontId="17" fillId="13" borderId="1" xfId="18" applyNumberFormat="1" applyFont="1" applyFill="1" applyBorder="1" applyProtection="1">
      <alignment horizontal="center" vertical="center"/>
      <protection locked="0"/>
    </xf>
    <xf numFmtId="0" fontId="17" fillId="0" borderId="0" xfId="6" applyFont="1" applyFill="1" applyAlignment="1">
      <alignment vertical="center"/>
    </xf>
    <xf numFmtId="0" fontId="17" fillId="13" borderId="20" xfId="18" applyFont="1" applyFill="1" applyBorder="1" applyAlignment="1" applyProtection="1">
      <alignment horizontal="left" vertical="center"/>
      <protection locked="0"/>
    </xf>
    <xf numFmtId="0" fontId="20" fillId="13" borderId="42" xfId="18" applyFont="1" applyFill="1" applyBorder="1" applyAlignment="1" applyProtection="1">
      <alignment horizontal="left" vertical="center"/>
      <protection locked="0"/>
    </xf>
    <xf numFmtId="0" fontId="20" fillId="13" borderId="29" xfId="18" applyFont="1" applyFill="1" applyBorder="1" applyAlignment="1" applyProtection="1">
      <alignment horizontal="left" vertical="center"/>
      <protection locked="0"/>
    </xf>
    <xf numFmtId="14" fontId="17" fillId="13" borderId="21" xfId="18" applyNumberFormat="1" applyFont="1" applyFill="1" applyBorder="1" applyAlignment="1" applyProtection="1">
      <alignment horizontal="left" vertical="center"/>
      <protection locked="0"/>
    </xf>
    <xf numFmtId="14" fontId="17" fillId="13" borderId="20" xfId="18" applyNumberFormat="1" applyFont="1" applyFill="1" applyBorder="1" applyAlignment="1" applyProtection="1">
      <alignment horizontal="left" vertical="center"/>
      <protection locked="0"/>
    </xf>
    <xf numFmtId="0" fontId="17" fillId="13" borderId="17" xfId="18" applyFont="1" applyFill="1" applyBorder="1" applyAlignment="1" applyProtection="1">
      <alignment horizontal="left" vertical="center"/>
      <protection locked="0"/>
    </xf>
    <xf numFmtId="0" fontId="10" fillId="0" borderId="58" xfId="17" applyFont="1" applyBorder="1" applyAlignment="1">
      <alignment horizontal="center" vertical="center" wrapText="1"/>
    </xf>
    <xf numFmtId="0" fontId="10" fillId="0" borderId="17" xfId="17" applyFont="1" applyBorder="1" applyAlignment="1">
      <alignment horizontal="center" vertical="center" wrapText="1"/>
    </xf>
    <xf numFmtId="0" fontId="36" fillId="2" borderId="0" xfId="0" applyFont="1" applyFill="1" applyProtection="1"/>
    <xf numFmtId="0" fontId="36" fillId="0" borderId="0" xfId="0" applyFont="1" applyFill="1" applyProtection="1"/>
    <xf numFmtId="0" fontId="0" fillId="5" borderId="0" xfId="0" applyFill="1" applyProtection="1"/>
    <xf numFmtId="0" fontId="21" fillId="0" borderId="0" xfId="19" applyFont="1" applyAlignment="1" applyProtection="1">
      <alignment horizontal="left" vertical="center"/>
      <protection locked="0"/>
    </xf>
    <xf numFmtId="0" fontId="10" fillId="0" borderId="0" xfId="0" applyFont="1" applyFill="1" applyBorder="1" applyAlignment="1" applyProtection="1">
      <alignment horizontal="left"/>
    </xf>
    <xf numFmtId="0" fontId="8" fillId="2" borderId="9" xfId="0" applyFont="1" applyFill="1" applyBorder="1" applyProtection="1"/>
    <xf numFmtId="0" fontId="8" fillId="2" borderId="0" xfId="0" applyFont="1" applyFill="1" applyBorder="1" applyProtection="1"/>
    <xf numFmtId="0" fontId="8" fillId="2" borderId="13" xfId="0" applyFont="1" applyFill="1" applyBorder="1" applyProtection="1"/>
    <xf numFmtId="0" fontId="8" fillId="0" borderId="0" xfId="0" applyFont="1" applyFill="1" applyBorder="1" applyProtection="1"/>
    <xf numFmtId="0" fontId="8" fillId="2" borderId="14" xfId="0" applyFont="1" applyFill="1" applyBorder="1" applyProtection="1"/>
    <xf numFmtId="0" fontId="8" fillId="2" borderId="15" xfId="0" applyFont="1" applyFill="1" applyBorder="1" applyProtection="1"/>
    <xf numFmtId="0" fontId="8" fillId="0" borderId="13" xfId="0" applyFont="1" applyFill="1" applyBorder="1" applyProtection="1"/>
    <xf numFmtId="0" fontId="36" fillId="5" borderId="0" xfId="0" applyFont="1" applyFill="1" applyBorder="1" applyProtection="1"/>
    <xf numFmtId="0" fontId="37" fillId="0" borderId="0" xfId="0" applyFont="1" applyFill="1" applyBorder="1" applyProtection="1"/>
    <xf numFmtId="0" fontId="0" fillId="0" borderId="13" xfId="0" applyFont="1" applyFill="1" applyBorder="1" applyProtection="1"/>
    <xf numFmtId="0" fontId="0" fillId="0" borderId="0" xfId="0" applyFont="1" applyFill="1" applyBorder="1" applyProtection="1"/>
    <xf numFmtId="0" fontId="8" fillId="0" borderId="13" xfId="0" applyNumberFormat="1" applyFont="1" applyFill="1" applyBorder="1" applyAlignment="1" applyProtection="1">
      <alignment horizontal="center"/>
    </xf>
    <xf numFmtId="0" fontId="8" fillId="0" borderId="0" xfId="0" applyNumberFormat="1" applyFont="1" applyFill="1" applyBorder="1" applyAlignment="1" applyProtection="1">
      <alignment horizontal="center"/>
    </xf>
    <xf numFmtId="0" fontId="8" fillId="2" borderId="0" xfId="0" applyFont="1" applyFill="1" applyBorder="1" applyAlignment="1" applyProtection="1">
      <alignment vertical="top"/>
    </xf>
    <xf numFmtId="0" fontId="8" fillId="0" borderId="0" xfId="0" applyFont="1" applyFill="1" applyBorder="1" applyAlignment="1" applyProtection="1">
      <alignment vertical="top"/>
    </xf>
    <xf numFmtId="0" fontId="8" fillId="0" borderId="16" xfId="0" applyFont="1" applyFill="1" applyBorder="1" applyProtection="1"/>
    <xf numFmtId="0" fontId="36" fillId="5" borderId="0" xfId="0" applyFont="1" applyFill="1" applyProtection="1"/>
    <xf numFmtId="0" fontId="36" fillId="2" borderId="0" xfId="0" applyFont="1" applyFill="1"/>
    <xf numFmtId="0" fontId="36" fillId="0" borderId="0" xfId="0" applyFont="1" applyFill="1"/>
    <xf numFmtId="0" fontId="10" fillId="0" borderId="46" xfId="6" applyFont="1" applyBorder="1" applyAlignment="1">
      <alignment horizontal="center" vertical="center"/>
    </xf>
    <xf numFmtId="0" fontId="10" fillId="0" borderId="32" xfId="6" applyFont="1" applyBorder="1" applyAlignment="1">
      <alignment horizontal="center" vertical="center"/>
    </xf>
    <xf numFmtId="0" fontId="17" fillId="0" borderId="64" xfId="6" applyFont="1" applyFill="1" applyBorder="1" applyAlignment="1">
      <alignment vertical="center"/>
    </xf>
    <xf numFmtId="0" fontId="21" fillId="0" borderId="65" xfId="1" applyFont="1" applyBorder="1" applyAlignment="1" applyProtection="1">
      <alignment vertical="center"/>
      <protection locked="0"/>
    </xf>
    <xf numFmtId="0" fontId="9" fillId="0" borderId="0" xfId="6" applyFont="1" applyFill="1" applyBorder="1" applyAlignment="1">
      <alignment vertical="center"/>
    </xf>
    <xf numFmtId="14" fontId="9" fillId="0" borderId="54" xfId="6" applyNumberFormat="1" applyFont="1" applyBorder="1" applyAlignment="1">
      <alignment horizontal="left" vertical="center"/>
    </xf>
    <xf numFmtId="14" fontId="9" fillId="0" borderId="55" xfId="6" applyNumberFormat="1" applyFont="1" applyBorder="1" applyAlignment="1">
      <alignment horizontal="left" vertical="center"/>
    </xf>
    <xf numFmtId="0" fontId="9" fillId="0" borderId="56" xfId="6" applyFont="1" applyBorder="1" applyAlignment="1">
      <alignment vertical="center"/>
    </xf>
    <xf numFmtId="0" fontId="9" fillId="0" borderId="54" xfId="6" applyFont="1" applyBorder="1" applyAlignment="1">
      <alignment vertical="center"/>
    </xf>
    <xf numFmtId="0" fontId="9" fillId="0" borderId="54" xfId="6" applyFont="1" applyBorder="1" applyAlignment="1"/>
    <xf numFmtId="14" fontId="9" fillId="0" borderId="54" xfId="6" applyNumberFormat="1" applyFont="1" applyBorder="1" applyAlignment="1">
      <alignment horizontal="left"/>
    </xf>
    <xf numFmtId="14" fontId="9" fillId="0" borderId="55" xfId="6" applyNumberFormat="1" applyFont="1" applyBorder="1" applyAlignment="1">
      <alignment horizontal="left"/>
    </xf>
    <xf numFmtId="0" fontId="23" fillId="0" borderId="0" xfId="1" applyFont="1" applyAlignment="1" applyProtection="1">
      <protection locked="0"/>
    </xf>
    <xf numFmtId="0" fontId="9" fillId="0" borderId="56" xfId="6" applyFont="1" applyBorder="1" applyAlignment="1"/>
    <xf numFmtId="0" fontId="10" fillId="0" borderId="0" xfId="0" applyFont="1" applyBorder="1"/>
    <xf numFmtId="0" fontId="31" fillId="0" borderId="46" xfId="6" applyFont="1" applyBorder="1" applyAlignment="1">
      <alignment horizontal="center"/>
    </xf>
    <xf numFmtId="0" fontId="31" fillId="0" borderId="32" xfId="6" applyFont="1" applyBorder="1" applyAlignment="1">
      <alignment horizontal="center"/>
    </xf>
    <xf numFmtId="0" fontId="17" fillId="13" borderId="23" xfId="18" applyFont="1" applyFill="1" applyBorder="1" applyAlignment="1" applyProtection="1">
      <alignment horizontal="left" vertical="top"/>
      <protection locked="0"/>
    </xf>
    <xf numFmtId="0" fontId="17" fillId="13" borderId="21" xfId="18" applyFont="1" applyFill="1" applyBorder="1" applyAlignment="1" applyProtection="1">
      <alignment horizontal="left" vertical="top"/>
      <protection locked="0"/>
    </xf>
    <xf numFmtId="0" fontId="17" fillId="13" borderId="1" xfId="18" applyFont="1" applyFill="1" applyBorder="1" applyAlignment="1" applyProtection="1">
      <alignment horizontal="left" vertical="top"/>
      <protection locked="0"/>
    </xf>
    <xf numFmtId="0" fontId="17" fillId="13" borderId="18" xfId="18" applyFont="1" applyFill="1" applyBorder="1" applyAlignment="1" applyProtection="1">
      <alignment horizontal="left" vertical="top"/>
      <protection locked="0"/>
    </xf>
    <xf numFmtId="0" fontId="17" fillId="13" borderId="19" xfId="18" applyFont="1" applyFill="1" applyBorder="1" applyAlignment="1" applyProtection="1">
      <alignment horizontal="left" vertical="top"/>
      <protection locked="0"/>
    </xf>
    <xf numFmtId="0" fontId="0" fillId="0" borderId="0" xfId="0"/>
    <xf numFmtId="0" fontId="11" fillId="16" borderId="12" xfId="6" applyFont="1" applyFill="1" applyBorder="1" applyAlignment="1" applyProtection="1">
      <alignment horizontal="center" vertical="center"/>
    </xf>
    <xf numFmtId="0" fontId="17" fillId="5" borderId="24" xfId="6" applyFont="1" applyFill="1" applyBorder="1" applyAlignment="1" applyProtection="1">
      <alignment horizontal="center" vertical="center"/>
    </xf>
    <xf numFmtId="164" fontId="8" fillId="13" borderId="13" xfId="4" applyNumberFormat="1" applyFont="1" applyFill="1" applyBorder="1" applyAlignment="1" applyProtection="1">
      <alignment horizontal="center" vertical="center"/>
    </xf>
    <xf numFmtId="0" fontId="11" fillId="14" borderId="13" xfId="5" applyFont="1" applyFill="1" applyBorder="1" applyAlignment="1" applyProtection="1">
      <alignment horizontal="center" vertical="center"/>
    </xf>
    <xf numFmtId="0" fontId="17" fillId="0" borderId="13" xfId="6" applyFont="1" applyFill="1" applyBorder="1" applyAlignment="1" applyProtection="1">
      <alignment horizontal="center" vertical="center"/>
    </xf>
    <xf numFmtId="0" fontId="29" fillId="17" borderId="16" xfId="0" applyFont="1" applyFill="1" applyBorder="1" applyAlignment="1" applyProtection="1">
      <alignment horizontal="center" vertical="center"/>
    </xf>
    <xf numFmtId="0" fontId="17" fillId="13" borderId="20" xfId="18" applyFont="1" applyFill="1" applyBorder="1" applyAlignment="1" applyProtection="1">
      <alignment horizontal="left" vertical="top"/>
      <protection locked="0"/>
    </xf>
    <xf numFmtId="0" fontId="8" fillId="13" borderId="1" xfId="0" applyNumberFormat="1" applyFont="1" applyFill="1" applyBorder="1" applyAlignment="1" applyProtection="1">
      <alignment horizontal="center"/>
      <protection locked="0"/>
    </xf>
    <xf numFmtId="0" fontId="10" fillId="0" borderId="0" xfId="0" applyFont="1" applyFill="1" applyBorder="1" applyAlignment="1" applyProtection="1"/>
    <xf numFmtId="0" fontId="10" fillId="0" borderId="0" xfId="0" applyFont="1" applyFill="1" applyBorder="1" applyAlignment="1" applyProtection="1">
      <alignment horizontal="center" wrapText="1"/>
    </xf>
    <xf numFmtId="0" fontId="10" fillId="0" borderId="0" xfId="0" applyFont="1" applyFill="1" applyBorder="1" applyAlignment="1" applyProtection="1">
      <alignment horizontal="center"/>
    </xf>
    <xf numFmtId="0" fontId="10" fillId="2" borderId="7" xfId="0" applyFont="1" applyFill="1" applyBorder="1" applyAlignment="1" applyProtection="1">
      <alignment horizontal="center" vertical="center" wrapText="1"/>
    </xf>
    <xf numFmtId="165" fontId="12" fillId="0" borderId="76" xfId="6" applyNumberFormat="1" applyFont="1" applyBorder="1" applyAlignment="1">
      <alignment horizontal="center" wrapText="1"/>
    </xf>
    <xf numFmtId="14" fontId="6" fillId="0" borderId="77" xfId="6" applyNumberFormat="1" applyFont="1" applyBorder="1" applyAlignment="1">
      <alignment horizontal="center" wrapText="1"/>
    </xf>
    <xf numFmtId="0" fontId="6" fillId="0" borderId="78" xfId="6" applyFont="1" applyBorder="1" applyAlignment="1">
      <alignment horizontal="left" vertical="center"/>
    </xf>
    <xf numFmtId="0" fontId="8" fillId="0" borderId="54" xfId="6" applyNumberFormat="1" applyFont="1" applyBorder="1" applyAlignment="1">
      <alignment horizontal="left" vertical="center"/>
    </xf>
    <xf numFmtId="0" fontId="8" fillId="0" borderId="54" xfId="6" applyNumberFormat="1" applyFont="1" applyBorder="1" applyAlignment="1">
      <alignment horizontal="left" vertical="center" wrapText="1"/>
    </xf>
    <xf numFmtId="0" fontId="9" fillId="0" borderId="54" xfId="6" applyNumberFormat="1" applyFont="1" applyBorder="1" applyAlignment="1">
      <alignment horizontal="left" vertical="center"/>
    </xf>
    <xf numFmtId="0" fontId="9" fillId="0" borderId="54" xfId="6" applyNumberFormat="1" applyFont="1" applyBorder="1" applyAlignment="1">
      <alignment horizontal="left" vertical="center" wrapText="1"/>
    </xf>
    <xf numFmtId="0" fontId="9" fillId="0" borderId="54" xfId="6" applyNumberFormat="1" applyFont="1" applyBorder="1" applyAlignment="1">
      <alignment horizontal="left"/>
    </xf>
    <xf numFmtId="0" fontId="8" fillId="0" borderId="54" xfId="6" applyNumberFormat="1" applyFont="1" applyBorder="1" applyAlignment="1">
      <alignment horizontal="left"/>
    </xf>
    <xf numFmtId="0" fontId="6" fillId="0" borderId="54" xfId="6" applyNumberFormat="1" applyFont="1" applyBorder="1" applyAlignment="1">
      <alignment horizontal="left"/>
    </xf>
    <xf numFmtId="0" fontId="6" fillId="0" borderId="79" xfId="6" applyNumberFormat="1" applyFont="1" applyBorder="1" applyAlignment="1">
      <alignment horizontal="left" vertical="center" wrapText="1"/>
    </xf>
    <xf numFmtId="0" fontId="10" fillId="0" borderId="1" xfId="0" applyFont="1" applyBorder="1" applyAlignment="1">
      <alignment horizontal="center" vertical="center"/>
    </xf>
    <xf numFmtId="0" fontId="10" fillId="0" borderId="0" xfId="17" applyFont="1" applyFill="1" applyBorder="1" applyAlignment="1">
      <alignment horizontal="center" vertical="center" wrapText="1"/>
    </xf>
    <xf numFmtId="2" fontId="11" fillId="14" borderId="7" xfId="0" applyNumberFormat="1" applyFont="1" applyFill="1" applyBorder="1" applyAlignment="1" applyProtection="1">
      <alignment horizontal="center"/>
    </xf>
    <xf numFmtId="0" fontId="36" fillId="2" borderId="75" xfId="0" applyFont="1" applyFill="1" applyBorder="1" applyAlignment="1" applyProtection="1">
      <alignment horizontal="center"/>
    </xf>
    <xf numFmtId="0" fontId="36" fillId="2" borderId="74" xfId="0" applyFont="1" applyFill="1" applyBorder="1" applyAlignment="1" applyProtection="1">
      <alignment horizontal="center"/>
    </xf>
    <xf numFmtId="0" fontId="8" fillId="13" borderId="7" xfId="0" applyNumberFormat="1" applyFont="1" applyFill="1" applyBorder="1" applyAlignment="1" applyProtection="1">
      <alignment horizontal="center"/>
      <protection locked="0"/>
    </xf>
    <xf numFmtId="0" fontId="36" fillId="2" borderId="10" xfId="0" applyFont="1" applyFill="1" applyBorder="1" applyProtection="1"/>
    <xf numFmtId="0" fontId="0" fillId="0" borderId="11" xfId="0" applyBorder="1"/>
    <xf numFmtId="0" fontId="36" fillId="2" borderId="12" xfId="0" applyFont="1" applyFill="1" applyBorder="1" applyProtection="1"/>
    <xf numFmtId="0" fontId="36" fillId="2" borderId="9" xfId="0" applyFont="1" applyFill="1" applyBorder="1" applyProtection="1"/>
    <xf numFmtId="0" fontId="36" fillId="2" borderId="13" xfId="0" applyFont="1" applyFill="1" applyBorder="1" applyProtection="1"/>
    <xf numFmtId="0" fontId="36" fillId="2" borderId="0" xfId="0" applyFont="1" applyFill="1" applyBorder="1" applyProtection="1"/>
    <xf numFmtId="0" fontId="0" fillId="0" borderId="0" xfId="0" applyBorder="1"/>
    <xf numFmtId="0" fontId="36" fillId="2" borderId="14" xfId="0" applyFont="1" applyFill="1" applyBorder="1" applyProtection="1"/>
    <xf numFmtId="0" fontId="36" fillId="2" borderId="15" xfId="0" applyFont="1" applyFill="1" applyBorder="1" applyProtection="1"/>
    <xf numFmtId="0" fontId="36" fillId="2" borderId="16" xfId="0" applyFont="1" applyFill="1" applyBorder="1" applyProtection="1"/>
    <xf numFmtId="0" fontId="10" fillId="6" borderId="0" xfId="0" applyFont="1" applyFill="1" applyBorder="1" applyAlignment="1" applyProtection="1">
      <alignment horizontal="left"/>
    </xf>
    <xf numFmtId="0" fontId="10" fillId="0" borderId="9" xfId="0" applyFont="1" applyFill="1" applyBorder="1" applyAlignment="1" applyProtection="1">
      <alignment horizontal="left"/>
    </xf>
    <xf numFmtId="0" fontId="27" fillId="2" borderId="0" xfId="0" applyFont="1" applyFill="1" applyBorder="1" applyProtection="1"/>
    <xf numFmtId="0" fontId="0" fillId="0" borderId="13" xfId="0" applyBorder="1"/>
    <xf numFmtId="0" fontId="36" fillId="2" borderId="0" xfId="0" applyFont="1" applyFill="1" applyBorder="1"/>
    <xf numFmtId="0" fontId="36" fillId="2" borderId="13" xfId="0" applyFont="1" applyFill="1" applyBorder="1"/>
    <xf numFmtId="0" fontId="8" fillId="0" borderId="15" xfId="0" applyNumberFormat="1" applyFont="1" applyFill="1" applyBorder="1" applyAlignment="1" applyProtection="1">
      <alignment horizontal="center"/>
    </xf>
    <xf numFmtId="0" fontId="8" fillId="0" borderId="16" xfId="0" applyNumberFormat="1" applyFont="1" applyFill="1" applyBorder="1" applyAlignment="1" applyProtection="1">
      <alignment horizontal="center"/>
    </xf>
    <xf numFmtId="0" fontId="8" fillId="0" borderId="90" xfId="0" applyFont="1" applyBorder="1"/>
    <xf numFmtId="2" fontId="35" fillId="14" borderId="20" xfId="14" quotePrefix="1" applyNumberFormat="1" applyFont="1" applyFill="1" applyBorder="1" applyAlignment="1">
      <alignment vertical="center"/>
    </xf>
    <xf numFmtId="2" fontId="11" fillId="14" borderId="91" xfId="0" applyNumberFormat="1" applyFont="1" applyFill="1" applyBorder="1" applyAlignment="1" applyProtection="1">
      <alignment horizontal="center"/>
    </xf>
    <xf numFmtId="2" fontId="36" fillId="2" borderId="0" xfId="0" applyNumberFormat="1" applyFont="1" applyFill="1"/>
    <xf numFmtId="0" fontId="10" fillId="2" borderId="7" xfId="0" applyFont="1" applyFill="1" applyBorder="1" applyAlignment="1" applyProtection="1">
      <alignment horizontal="center" vertical="center" wrapText="1"/>
    </xf>
    <xf numFmtId="0" fontId="40" fillId="2" borderId="1" xfId="0" applyFont="1" applyFill="1" applyBorder="1" applyAlignment="1" applyProtection="1">
      <alignment horizontal="center" vertical="center"/>
    </xf>
    <xf numFmtId="0" fontId="45" fillId="13" borderId="7" xfId="0" applyNumberFormat="1" applyFont="1" applyFill="1" applyBorder="1" applyAlignment="1" applyProtection="1">
      <alignment horizontal="center"/>
      <protection locked="0"/>
    </xf>
    <xf numFmtId="0" fontId="8" fillId="0" borderId="55" xfId="6" applyNumberFormat="1" applyFont="1" applyBorder="1" applyAlignment="1">
      <alignment horizontal="left" vertical="center" wrapText="1"/>
    </xf>
    <xf numFmtId="0" fontId="17" fillId="13" borderId="21" xfId="18" applyNumberFormat="1" applyFont="1" applyFill="1" applyBorder="1" applyAlignment="1" applyProtection="1">
      <alignment horizontal="left" vertical="center"/>
      <protection locked="0"/>
    </xf>
    <xf numFmtId="14" fontId="11" fillId="14" borderId="21" xfId="18" applyNumberFormat="1" applyFont="1" applyFill="1" applyBorder="1" applyAlignment="1" applyProtection="1">
      <alignment horizontal="center" vertical="center"/>
      <protection locked="0"/>
    </xf>
    <xf numFmtId="0" fontId="11" fillId="14" borderId="7" xfId="0" applyNumberFormat="1" applyFont="1" applyFill="1" applyBorder="1" applyAlignment="1" applyProtection="1">
      <alignment horizontal="center"/>
    </xf>
    <xf numFmtId="0" fontId="22" fillId="7" borderId="27" xfId="7" applyFont="1" applyBorder="1" applyAlignment="1">
      <alignment vertical="center"/>
    </xf>
    <xf numFmtId="0" fontId="22" fillId="7" borderId="28" xfId="7" applyFont="1" applyBorder="1" applyAlignment="1">
      <alignment vertical="center"/>
    </xf>
    <xf numFmtId="0" fontId="22" fillId="7" borderId="26" xfId="7" quotePrefix="1" applyFont="1" applyBorder="1" applyAlignment="1">
      <alignment vertical="center"/>
    </xf>
    <xf numFmtId="0" fontId="45" fillId="0" borderId="7" xfId="0" applyNumberFormat="1" applyFont="1" applyFill="1" applyBorder="1" applyAlignment="1" applyProtection="1">
      <alignment horizontal="center"/>
      <protection locked="0"/>
    </xf>
    <xf numFmtId="0" fontId="8" fillId="0" borderId="7" xfId="0" applyNumberFormat="1" applyFont="1" applyFill="1" applyBorder="1" applyAlignment="1" applyProtection="1">
      <alignment horizontal="center"/>
      <protection locked="0"/>
    </xf>
    <xf numFmtId="0" fontId="11" fillId="14" borderId="70" xfId="0" applyNumberFormat="1" applyFont="1" applyFill="1" applyBorder="1" applyAlignment="1" applyProtection="1">
      <alignment horizontal="center"/>
    </xf>
    <xf numFmtId="0" fontId="10" fillId="0" borderId="0" xfId="0" applyFont="1" applyFill="1" applyBorder="1" applyAlignment="1" applyProtection="1">
      <alignment vertical="center" wrapText="1"/>
    </xf>
    <xf numFmtId="49" fontId="8" fillId="0" borderId="0" xfId="0" applyNumberFormat="1" applyFont="1" applyFill="1" applyBorder="1" applyAlignment="1" applyProtection="1"/>
    <xf numFmtId="0" fontId="8" fillId="0" borderId="0" xfId="0" applyNumberFormat="1" applyFont="1" applyFill="1" applyBorder="1" applyAlignment="1" applyProtection="1">
      <alignment horizontal="center"/>
      <protection locked="0"/>
    </xf>
    <xf numFmtId="0" fontId="10" fillId="0" borderId="71" xfId="17" applyFont="1" applyBorder="1" applyAlignment="1">
      <alignment horizontal="center" vertical="center" wrapText="1"/>
    </xf>
    <xf numFmtId="0" fontId="10" fillId="0" borderId="22" xfId="17" applyFont="1" applyBorder="1" applyAlignment="1">
      <alignment horizontal="center" vertical="center" wrapText="1"/>
    </xf>
    <xf numFmtId="0" fontId="22" fillId="7" borderId="26" xfId="7" applyFont="1" applyBorder="1" applyAlignment="1">
      <alignment horizontal="left" vertical="center"/>
    </xf>
    <xf numFmtId="0" fontId="22" fillId="7" borderId="28" xfId="7" applyFont="1" applyBorder="1" applyAlignment="1">
      <alignment horizontal="left" vertical="center"/>
    </xf>
    <xf numFmtId="0" fontId="34" fillId="7" borderId="26" xfId="7" applyFont="1" applyBorder="1" applyAlignment="1">
      <alignment horizontal="left" vertical="center"/>
    </xf>
    <xf numFmtId="0" fontId="34" fillId="7" borderId="28" xfId="7" applyFont="1" applyBorder="1" applyAlignment="1">
      <alignment horizontal="left" vertical="center"/>
    </xf>
    <xf numFmtId="0" fontId="33" fillId="2" borderId="66" xfId="7" applyFont="1" applyFill="1" applyBorder="1" applyAlignment="1">
      <alignment horizontal="center" vertical="center"/>
    </xf>
    <xf numFmtId="0" fontId="33" fillId="2" borderId="67" xfId="7" applyFont="1" applyFill="1" applyBorder="1" applyAlignment="1">
      <alignment horizontal="center" vertical="center"/>
    </xf>
    <xf numFmtId="0" fontId="33" fillId="2" borderId="68" xfId="7" applyFont="1" applyFill="1" applyBorder="1" applyAlignment="1">
      <alignment horizontal="center" vertical="center"/>
    </xf>
    <xf numFmtId="0" fontId="33" fillId="2" borderId="69" xfId="7" applyFont="1" applyFill="1" applyBorder="1" applyAlignment="1">
      <alignment horizontal="center" vertical="center"/>
    </xf>
    <xf numFmtId="0" fontId="33" fillId="2" borderId="25" xfId="7" applyFont="1" applyFill="1" applyBorder="1" applyAlignment="1">
      <alignment horizontal="center" vertical="center"/>
    </xf>
    <xf numFmtId="0" fontId="33" fillId="2" borderId="70" xfId="7" applyFont="1" applyFill="1" applyBorder="1" applyAlignment="1">
      <alignment horizontal="center" vertical="center"/>
    </xf>
    <xf numFmtId="0" fontId="21" fillId="0" borderId="14" xfId="1" applyFont="1" applyBorder="1" applyAlignment="1" applyProtection="1">
      <alignment horizontal="left" vertical="center"/>
      <protection locked="0"/>
    </xf>
    <xf numFmtId="0" fontId="21" fillId="0" borderId="16" xfId="1" applyFont="1" applyBorder="1" applyAlignment="1" applyProtection="1">
      <alignment horizontal="left" vertical="center"/>
      <protection locked="0"/>
    </xf>
    <xf numFmtId="0" fontId="17" fillId="15" borderId="10" xfId="7" applyFont="1" applyFill="1" applyBorder="1" applyAlignment="1">
      <alignment horizontal="left" vertical="center" wrapText="1"/>
    </xf>
    <xf numFmtId="0" fontId="17" fillId="15" borderId="12" xfId="7" applyFont="1" applyFill="1" applyBorder="1" applyAlignment="1">
      <alignment horizontal="left" vertical="center" wrapText="1"/>
    </xf>
    <xf numFmtId="0" fontId="17" fillId="15" borderId="9" xfId="7" applyFont="1" applyFill="1" applyBorder="1" applyAlignment="1">
      <alignment horizontal="left" vertical="center" wrapText="1"/>
    </xf>
    <xf numFmtId="0" fontId="17" fillId="15" borderId="13" xfId="7" applyFont="1" applyFill="1" applyBorder="1" applyAlignment="1">
      <alignment horizontal="left" vertical="center" wrapText="1"/>
    </xf>
    <xf numFmtId="0" fontId="17" fillId="15" borderId="14" xfId="7" applyFont="1" applyFill="1" applyBorder="1" applyAlignment="1">
      <alignment horizontal="left" vertical="center" wrapText="1"/>
    </xf>
    <xf numFmtId="0" fontId="17" fillId="15" borderId="16" xfId="7" applyFont="1" applyFill="1" applyBorder="1" applyAlignment="1">
      <alignment horizontal="left" vertical="center" wrapText="1"/>
    </xf>
    <xf numFmtId="0" fontId="17" fillId="15" borderId="10" xfId="7" applyFont="1" applyFill="1" applyBorder="1" applyAlignment="1" applyProtection="1">
      <alignment horizontal="left" vertical="center" wrapText="1"/>
    </xf>
    <xf numFmtId="0" fontId="17" fillId="15" borderId="12" xfId="7" applyFont="1" applyFill="1" applyBorder="1" applyAlignment="1" applyProtection="1">
      <alignment horizontal="left" vertical="center" wrapText="1"/>
    </xf>
    <xf numFmtId="0" fontId="17" fillId="15" borderId="14" xfId="7" applyFont="1" applyFill="1" applyBorder="1" applyAlignment="1" applyProtection="1">
      <alignment horizontal="left" vertical="center" wrapText="1"/>
    </xf>
    <xf numFmtId="0" fontId="17" fillId="15" borderId="16" xfId="7" applyFont="1" applyFill="1" applyBorder="1" applyAlignment="1" applyProtection="1">
      <alignment horizontal="left" vertical="center" wrapText="1"/>
    </xf>
    <xf numFmtId="0" fontId="10" fillId="6" borderId="26" xfId="0" applyFont="1" applyFill="1" applyBorder="1" applyAlignment="1">
      <alignment horizontal="center"/>
    </xf>
    <xf numFmtId="0" fontId="10" fillId="6" borderId="28" xfId="0" applyFont="1" applyFill="1" applyBorder="1" applyAlignment="1">
      <alignment horizontal="center"/>
    </xf>
    <xf numFmtId="0" fontId="10" fillId="6" borderId="71" xfId="0" applyFont="1" applyFill="1" applyBorder="1" applyAlignment="1">
      <alignment horizontal="center" vertical="center"/>
    </xf>
    <xf numFmtId="0" fontId="10" fillId="6" borderId="72" xfId="0" applyFont="1" applyFill="1" applyBorder="1" applyAlignment="1">
      <alignment horizontal="center" vertical="center"/>
    </xf>
    <xf numFmtId="0" fontId="10" fillId="6" borderId="73" xfId="0" applyFont="1" applyFill="1" applyBorder="1" applyAlignment="1">
      <alignment horizontal="center" vertical="center"/>
    </xf>
    <xf numFmtId="0" fontId="8" fillId="0" borderId="57" xfId="21" applyFont="1" applyBorder="1" applyAlignment="1" applyProtection="1">
      <alignment horizontal="left"/>
    </xf>
    <xf numFmtId="0" fontId="8" fillId="0" borderId="8" xfId="21" applyFont="1" applyBorder="1" applyAlignment="1" applyProtection="1">
      <alignment horizontal="left"/>
    </xf>
    <xf numFmtId="0" fontId="22" fillId="18" borderId="10" xfId="7" applyFont="1" applyFill="1" applyBorder="1" applyAlignment="1" applyProtection="1">
      <alignment horizontal="left" vertical="center" wrapText="1"/>
    </xf>
    <xf numFmtId="0" fontId="22" fillId="18" borderId="11" xfId="7" applyFont="1" applyFill="1" applyBorder="1" applyAlignment="1" applyProtection="1">
      <alignment horizontal="left" vertical="center" wrapText="1"/>
    </xf>
    <xf numFmtId="0" fontId="22" fillId="18" borderId="12" xfId="7" applyFont="1" applyFill="1" applyBorder="1" applyAlignment="1" applyProtection="1">
      <alignment horizontal="left" vertical="center" wrapText="1"/>
    </xf>
    <xf numFmtId="0" fontId="22" fillId="18" borderId="9" xfId="7" applyFont="1" applyFill="1" applyBorder="1" applyAlignment="1" applyProtection="1">
      <alignment horizontal="left" vertical="center" wrapText="1"/>
    </xf>
    <xf numFmtId="0" fontId="22" fillId="18" borderId="0" xfId="7" applyFont="1" applyFill="1" applyBorder="1" applyAlignment="1" applyProtection="1">
      <alignment horizontal="left" vertical="center" wrapText="1"/>
    </xf>
    <xf numFmtId="0" fontId="22" fillId="18" borderId="13" xfId="7" applyFont="1" applyFill="1" applyBorder="1" applyAlignment="1" applyProtection="1">
      <alignment horizontal="left" vertical="center" wrapText="1"/>
    </xf>
    <xf numFmtId="0" fontId="10" fillId="0" borderId="57" xfId="21" applyFont="1" applyBorder="1" applyAlignment="1" applyProtection="1">
      <alignment horizontal="center"/>
    </xf>
    <xf numFmtId="0" fontId="10" fillId="0" borderId="8" xfId="21" applyFont="1" applyBorder="1" applyAlignment="1" applyProtection="1">
      <alignment horizontal="center"/>
    </xf>
    <xf numFmtId="0" fontId="22" fillId="7" borderId="26" xfId="7" applyFont="1" applyBorder="1" applyAlignment="1" applyProtection="1">
      <alignment horizontal="left" vertical="center"/>
    </xf>
    <xf numFmtId="0" fontId="22" fillId="7" borderId="27" xfId="7" applyFont="1" applyBorder="1" applyAlignment="1" applyProtection="1">
      <alignment horizontal="left" vertical="center"/>
    </xf>
    <xf numFmtId="0" fontId="22" fillId="7" borderId="28" xfId="7" applyFont="1" applyBorder="1" applyAlignment="1" applyProtection="1">
      <alignment horizontal="left" vertical="center"/>
    </xf>
    <xf numFmtId="0" fontId="22" fillId="7" borderId="10" xfId="7" applyFont="1" applyBorder="1" applyAlignment="1">
      <alignment horizontal="left" vertical="center"/>
    </xf>
    <xf numFmtId="0" fontId="22" fillId="7" borderId="11" xfId="7" applyFont="1" applyBorder="1" applyAlignment="1">
      <alignment horizontal="left" vertical="center"/>
    </xf>
    <xf numFmtId="0" fontId="22" fillId="7" borderId="12" xfId="7" applyFont="1" applyBorder="1" applyAlignment="1">
      <alignment horizontal="left" vertical="center"/>
    </xf>
    <xf numFmtId="0" fontId="8" fillId="13" borderId="10" xfId="0" quotePrefix="1" applyFont="1" applyFill="1" applyBorder="1" applyAlignment="1" applyProtection="1">
      <alignment horizontal="left" vertical="top" wrapText="1"/>
      <protection locked="0"/>
    </xf>
    <xf numFmtId="0" fontId="8" fillId="13" borderId="11" xfId="0" quotePrefix="1" applyFont="1" applyFill="1" applyBorder="1" applyAlignment="1" applyProtection="1">
      <alignment horizontal="left" vertical="top" wrapText="1"/>
      <protection locked="0"/>
    </xf>
    <xf numFmtId="0" fontId="8" fillId="13" borderId="12" xfId="0" quotePrefix="1" applyFont="1" applyFill="1" applyBorder="1" applyAlignment="1" applyProtection="1">
      <alignment horizontal="left" vertical="top" wrapText="1"/>
      <protection locked="0"/>
    </xf>
    <xf numFmtId="0" fontId="8" fillId="13" borderId="9" xfId="0" quotePrefix="1" applyFont="1" applyFill="1" applyBorder="1" applyAlignment="1" applyProtection="1">
      <alignment horizontal="left" vertical="top" wrapText="1"/>
      <protection locked="0"/>
    </xf>
    <xf numFmtId="0" fontId="8" fillId="13" borderId="0" xfId="0" quotePrefix="1" applyFont="1" applyFill="1" applyBorder="1" applyAlignment="1" applyProtection="1">
      <alignment horizontal="left" vertical="top" wrapText="1"/>
      <protection locked="0"/>
    </xf>
    <xf numFmtId="0" fontId="8" fillId="13" borderId="13" xfId="0" quotePrefix="1" applyFont="1" applyFill="1" applyBorder="1" applyAlignment="1" applyProtection="1">
      <alignment horizontal="left" vertical="top" wrapText="1"/>
      <protection locked="0"/>
    </xf>
    <xf numFmtId="0" fontId="8" fillId="13" borderId="14" xfId="0" quotePrefix="1" applyFont="1" applyFill="1" applyBorder="1" applyAlignment="1" applyProtection="1">
      <alignment horizontal="left" vertical="top" wrapText="1"/>
      <protection locked="0"/>
    </xf>
    <xf numFmtId="0" fontId="8" fillId="13" borderId="15" xfId="0" quotePrefix="1" applyFont="1" applyFill="1" applyBorder="1" applyAlignment="1" applyProtection="1">
      <alignment horizontal="left" vertical="top" wrapText="1"/>
      <protection locked="0"/>
    </xf>
    <xf numFmtId="0" fontId="8" fillId="13" borderId="16" xfId="0" quotePrefix="1" applyFont="1" applyFill="1" applyBorder="1" applyAlignment="1" applyProtection="1">
      <alignment horizontal="left" vertical="top" wrapText="1"/>
      <protection locked="0"/>
    </xf>
    <xf numFmtId="0" fontId="42" fillId="7" borderId="26" xfId="7" applyFont="1" applyBorder="1" applyAlignment="1">
      <alignment horizontal="left" vertical="center" wrapText="1"/>
    </xf>
    <xf numFmtId="0" fontId="42" fillId="7" borderId="27" xfId="7" applyFont="1" applyBorder="1" applyAlignment="1">
      <alignment horizontal="left" vertical="center" wrapText="1"/>
    </xf>
    <xf numFmtId="0" fontId="42" fillId="7" borderId="28" xfId="7" applyFont="1" applyBorder="1" applyAlignment="1">
      <alignment horizontal="left" vertical="center" wrapText="1"/>
    </xf>
    <xf numFmtId="0" fontId="22" fillId="7" borderId="27" xfId="7" applyFont="1" applyBorder="1" applyAlignment="1">
      <alignment horizontal="left" vertical="center"/>
    </xf>
    <xf numFmtId="0" fontId="10" fillId="0" borderId="80" xfId="0" applyFont="1" applyBorder="1" applyAlignment="1">
      <alignment horizontal="left" vertical="center"/>
    </xf>
    <xf numFmtId="0" fontId="10" fillId="0" borderId="81" xfId="0" applyFont="1" applyBorder="1" applyAlignment="1">
      <alignment horizontal="left" vertical="center"/>
    </xf>
    <xf numFmtId="0" fontId="10" fillId="0" borderId="42" xfId="0" applyFont="1" applyBorder="1" applyAlignment="1">
      <alignment horizontal="left" vertical="center"/>
    </xf>
    <xf numFmtId="14" fontId="9" fillId="0" borderId="52" xfId="6" applyNumberFormat="1" applyFont="1" applyBorder="1" applyAlignment="1">
      <alignment horizontal="left" vertical="center"/>
    </xf>
    <xf numFmtId="14" fontId="9" fillId="0" borderId="45" xfId="6" applyNumberFormat="1" applyFont="1" applyBorder="1" applyAlignment="1">
      <alignment horizontal="left" vertical="center"/>
    </xf>
    <xf numFmtId="0" fontId="9" fillId="0" borderId="50" xfId="6" applyFont="1" applyBorder="1" applyAlignment="1">
      <alignment horizontal="left" vertical="center"/>
    </xf>
    <xf numFmtId="0" fontId="9" fillId="0" borderId="44" xfId="6" applyFont="1" applyBorder="1" applyAlignment="1">
      <alignment horizontal="left" vertical="center"/>
    </xf>
    <xf numFmtId="0" fontId="9" fillId="0" borderId="51" xfId="6" applyFont="1" applyBorder="1" applyAlignment="1">
      <alignment horizontal="left" vertical="center"/>
    </xf>
    <xf numFmtId="0" fontId="9" fillId="0" borderId="36" xfId="6" applyFont="1" applyBorder="1" applyAlignment="1">
      <alignment horizontal="left" vertical="center"/>
    </xf>
    <xf numFmtId="14" fontId="9" fillId="0" borderId="51" xfId="6" applyNumberFormat="1" applyFont="1" applyBorder="1" applyAlignment="1">
      <alignment horizontal="left" vertical="center"/>
    </xf>
    <xf numFmtId="14" fontId="9" fillId="0" borderId="36" xfId="6" applyNumberFormat="1" applyFont="1" applyBorder="1" applyAlignment="1">
      <alignment horizontal="left" vertical="center"/>
    </xf>
    <xf numFmtId="0" fontId="9" fillId="0" borderId="51" xfId="6" applyNumberFormat="1" applyFont="1" applyBorder="1" applyAlignment="1">
      <alignment horizontal="left" vertical="center"/>
    </xf>
    <xf numFmtId="0" fontId="9" fillId="0" borderId="36" xfId="6" applyNumberFormat="1" applyFont="1" applyBorder="1" applyAlignment="1">
      <alignment horizontal="left" vertical="center"/>
    </xf>
    <xf numFmtId="0" fontId="9" fillId="0" borderId="51" xfId="6" applyNumberFormat="1" applyFont="1" applyBorder="1" applyAlignment="1">
      <alignment horizontal="left" vertical="center" wrapText="1"/>
    </xf>
    <xf numFmtId="0" fontId="9" fillId="0" borderId="36" xfId="6" applyNumberFormat="1" applyFont="1" applyBorder="1" applyAlignment="1">
      <alignment horizontal="left" vertical="center" wrapText="1"/>
    </xf>
    <xf numFmtId="0" fontId="8" fillId="0" borderId="1" xfId="6" applyFont="1" applyBorder="1" applyAlignment="1">
      <alignment horizontal="left" vertical="center"/>
    </xf>
    <xf numFmtId="0" fontId="8" fillId="0" borderId="1" xfId="6" applyFont="1" applyBorder="1" applyAlignment="1">
      <alignment horizontal="left" vertical="center" wrapText="1"/>
    </xf>
    <xf numFmtId="0" fontId="8" fillId="13" borderId="10" xfId="0" applyFont="1" applyFill="1" applyBorder="1" applyAlignment="1" applyProtection="1">
      <alignment horizontal="left" vertical="top" wrapText="1"/>
      <protection locked="0"/>
    </xf>
    <xf numFmtId="0" fontId="8" fillId="13" borderId="11" xfId="0" applyFont="1" applyFill="1" applyBorder="1" applyAlignment="1" applyProtection="1">
      <alignment horizontal="left" vertical="top" wrapText="1"/>
      <protection locked="0"/>
    </xf>
    <xf numFmtId="0" fontId="8" fillId="13" borderId="12" xfId="0" applyFont="1" applyFill="1" applyBorder="1" applyAlignment="1" applyProtection="1">
      <alignment horizontal="left" vertical="top" wrapText="1"/>
      <protection locked="0"/>
    </xf>
    <xf numFmtId="0" fontId="8" fillId="13" borderId="9" xfId="0" applyFont="1" applyFill="1" applyBorder="1" applyAlignment="1" applyProtection="1">
      <alignment horizontal="left" vertical="top" wrapText="1"/>
      <protection locked="0"/>
    </xf>
    <xf numFmtId="0" fontId="8" fillId="13" borderId="0" xfId="0" applyFont="1" applyFill="1" applyBorder="1" applyAlignment="1" applyProtection="1">
      <alignment horizontal="left" vertical="top" wrapText="1"/>
      <protection locked="0"/>
    </xf>
    <xf numFmtId="0" fontId="8" fillId="13" borderId="13" xfId="0" applyFont="1" applyFill="1" applyBorder="1" applyAlignment="1" applyProtection="1">
      <alignment horizontal="left" vertical="top" wrapText="1"/>
      <protection locked="0"/>
    </xf>
    <xf numFmtId="0" fontId="8" fillId="13" borderId="14" xfId="0" applyFont="1" applyFill="1" applyBorder="1" applyAlignment="1" applyProtection="1">
      <alignment horizontal="left" vertical="top" wrapText="1"/>
      <protection locked="0"/>
    </xf>
    <xf numFmtId="0" fontId="8" fillId="13" borderId="15" xfId="0" applyFont="1" applyFill="1" applyBorder="1" applyAlignment="1" applyProtection="1">
      <alignment horizontal="left" vertical="top" wrapText="1"/>
      <protection locked="0"/>
    </xf>
    <xf numFmtId="0" fontId="8" fillId="13" borderId="16" xfId="0" applyFont="1" applyFill="1" applyBorder="1" applyAlignment="1" applyProtection="1">
      <alignment horizontal="left" vertical="top" wrapText="1"/>
      <protection locked="0"/>
    </xf>
    <xf numFmtId="0" fontId="9" fillId="0" borderId="85" xfId="21" applyFont="1" applyBorder="1" applyAlignment="1" applyProtection="1">
      <alignment horizontal="center" vertical="center"/>
    </xf>
    <xf numFmtId="0" fontId="9" fillId="0" borderId="86" xfId="21" applyFont="1" applyBorder="1" applyAlignment="1" applyProtection="1">
      <alignment horizontal="center" vertical="center"/>
    </xf>
    <xf numFmtId="0" fontId="9" fillId="0" borderId="87" xfId="21" applyFont="1" applyBorder="1" applyAlignment="1" applyProtection="1">
      <alignment horizontal="center" vertical="center"/>
    </xf>
    <xf numFmtId="0" fontId="9" fillId="0" borderId="88" xfId="21" applyFont="1" applyBorder="1" applyAlignment="1" applyProtection="1">
      <alignment horizontal="center" vertical="center"/>
    </xf>
    <xf numFmtId="0" fontId="9" fillId="0" borderId="89" xfId="21" applyFont="1" applyBorder="1" applyAlignment="1" applyProtection="1">
      <alignment horizontal="center" vertical="center"/>
    </xf>
    <xf numFmtId="0" fontId="9" fillId="0" borderId="45" xfId="21" applyFont="1" applyBorder="1" applyAlignment="1" applyProtection="1">
      <alignment horizontal="center" vertical="center"/>
    </xf>
    <xf numFmtId="0" fontId="8" fillId="0" borderId="60" xfId="21" applyFont="1" applyBorder="1" applyAlignment="1" applyProtection="1">
      <alignment horizontal="left" vertical="center"/>
    </xf>
    <xf numFmtId="0" fontId="8" fillId="0" borderId="61" xfId="21" applyFont="1" applyBorder="1" applyAlignment="1" applyProtection="1">
      <alignment horizontal="left" vertical="center"/>
    </xf>
    <xf numFmtId="0" fontId="10" fillId="6" borderId="26" xfId="0" applyFont="1" applyFill="1" applyBorder="1" applyAlignment="1" applyProtection="1">
      <alignment horizontal="left"/>
    </xf>
    <xf numFmtId="0" fontId="10" fillId="6" borderId="27" xfId="0" applyFont="1" applyFill="1" applyBorder="1" applyAlignment="1" applyProtection="1">
      <alignment horizontal="left"/>
    </xf>
    <xf numFmtId="0" fontId="10" fillId="6" borderId="28" xfId="0" applyFont="1" applyFill="1" applyBorder="1" applyAlignment="1" applyProtection="1">
      <alignment horizontal="left"/>
    </xf>
    <xf numFmtId="0" fontId="10" fillId="6" borderId="10" xfId="0" applyFont="1" applyFill="1" applyBorder="1" applyAlignment="1" applyProtection="1">
      <alignment horizontal="left"/>
    </xf>
    <xf numFmtId="0" fontId="10" fillId="6" borderId="11" xfId="0" applyFont="1" applyFill="1" applyBorder="1" applyAlignment="1" applyProtection="1">
      <alignment horizontal="left"/>
    </xf>
    <xf numFmtId="0" fontId="10" fillId="6" borderId="12" xfId="0" applyFont="1" applyFill="1" applyBorder="1" applyAlignment="1" applyProtection="1">
      <alignment horizontal="left"/>
    </xf>
    <xf numFmtId="0" fontId="8" fillId="0" borderId="62" xfId="21" applyFont="1" applyBorder="1" applyAlignment="1" applyProtection="1">
      <alignment horizontal="left" vertical="center"/>
    </xf>
    <xf numFmtId="0" fontId="8" fillId="0" borderId="63" xfId="21" applyFont="1" applyBorder="1" applyAlignment="1" applyProtection="1">
      <alignment horizontal="left" vertical="center"/>
    </xf>
    <xf numFmtId="0" fontId="9" fillId="0" borderId="50" xfId="6" applyFont="1" applyBorder="1" applyAlignment="1">
      <alignment horizontal="center" vertical="center"/>
    </xf>
    <xf numFmtId="0" fontId="9" fillId="0" borderId="84" xfId="6" applyFont="1" applyBorder="1" applyAlignment="1">
      <alignment horizontal="center" vertical="center"/>
    </xf>
    <xf numFmtId="0" fontId="9" fillId="0" borderId="44" xfId="6" applyFont="1" applyBorder="1" applyAlignment="1">
      <alignment horizontal="center" vertical="center"/>
    </xf>
    <xf numFmtId="0" fontId="8" fillId="0" borderId="59" xfId="21" applyFont="1" applyBorder="1" applyAlignment="1" applyProtection="1">
      <alignment horizontal="left" vertical="center"/>
    </xf>
    <xf numFmtId="0" fontId="8" fillId="0" borderId="83" xfId="21" applyFont="1" applyBorder="1" applyAlignment="1" applyProtection="1">
      <alignment horizontal="left" vertical="center"/>
    </xf>
    <xf numFmtId="0" fontId="8" fillId="2" borderId="14" xfId="0" applyFont="1" applyFill="1" applyBorder="1" applyAlignment="1" applyProtection="1">
      <alignment horizontal="left"/>
    </xf>
    <xf numFmtId="0" fontId="8" fillId="2" borderId="15" xfId="0" applyFont="1" applyFill="1" applyBorder="1" applyAlignment="1" applyProtection="1">
      <alignment horizontal="left"/>
    </xf>
    <xf numFmtId="0" fontId="40" fillId="2" borderId="2" xfId="0" applyFont="1" applyFill="1" applyBorder="1" applyAlignment="1" applyProtection="1">
      <alignment horizontal="center" vertical="center"/>
    </xf>
    <xf numFmtId="0" fontId="40" fillId="2" borderId="74" xfId="0" applyFont="1" applyFill="1" applyBorder="1" applyAlignment="1" applyProtection="1">
      <alignment horizontal="center" vertical="center"/>
    </xf>
    <xf numFmtId="0" fontId="27" fillId="2" borderId="80" xfId="0" applyFont="1" applyFill="1" applyBorder="1" applyAlignment="1" applyProtection="1">
      <alignment horizontal="center"/>
    </xf>
    <xf numFmtId="0" fontId="27" fillId="2" borderId="81" xfId="0" applyFont="1" applyFill="1" applyBorder="1" applyAlignment="1" applyProtection="1">
      <alignment horizontal="center"/>
    </xf>
    <xf numFmtId="0" fontId="27" fillId="2" borderId="8" xfId="0" applyFont="1" applyFill="1" applyBorder="1" applyAlignment="1" applyProtection="1">
      <alignment horizontal="center"/>
    </xf>
    <xf numFmtId="0" fontId="36" fillId="2" borderId="3" xfId="0" applyFont="1" applyFill="1" applyBorder="1" applyAlignment="1" applyProtection="1">
      <alignment horizontal="center"/>
    </xf>
    <xf numFmtId="0" fontId="36" fillId="2" borderId="82" xfId="0" applyFont="1" applyFill="1" applyBorder="1" applyAlignment="1" applyProtection="1">
      <alignment horizontal="center"/>
    </xf>
    <xf numFmtId="0" fontId="40" fillId="2" borderId="6" xfId="0" applyFont="1" applyFill="1" applyBorder="1" applyAlignment="1" applyProtection="1">
      <alignment horizontal="center" vertical="center"/>
    </xf>
    <xf numFmtId="0" fontId="40" fillId="2" borderId="7" xfId="0" applyFont="1" applyFill="1" applyBorder="1" applyAlignment="1" applyProtection="1">
      <alignment horizontal="center" vertical="center"/>
    </xf>
    <xf numFmtId="0" fontId="8" fillId="13" borderId="10" xfId="4" applyNumberFormat="1" applyFont="1" applyFill="1" applyBorder="1" applyAlignment="1" applyProtection="1">
      <alignment horizontal="center" vertical="top" wrapText="1"/>
      <protection locked="0"/>
    </xf>
    <xf numFmtId="0" fontId="8" fillId="13" borderId="11" xfId="4" applyNumberFormat="1" applyFont="1" applyFill="1" applyBorder="1" applyAlignment="1" applyProtection="1">
      <alignment horizontal="center" vertical="top" wrapText="1"/>
      <protection locked="0"/>
    </xf>
    <xf numFmtId="0" fontId="8" fillId="13" borderId="12" xfId="4" applyNumberFormat="1" applyFont="1" applyFill="1" applyBorder="1" applyAlignment="1" applyProtection="1">
      <alignment horizontal="center" vertical="top" wrapText="1"/>
      <protection locked="0"/>
    </xf>
    <xf numFmtId="0" fontId="8" fillId="13" borderId="9" xfId="4" applyNumberFormat="1" applyFont="1" applyFill="1" applyBorder="1" applyAlignment="1" applyProtection="1">
      <alignment horizontal="center" vertical="top" wrapText="1"/>
      <protection locked="0"/>
    </xf>
    <xf numFmtId="0" fontId="8" fillId="13" borderId="0" xfId="4" applyNumberFormat="1" applyFont="1" applyFill="1" applyBorder="1" applyAlignment="1" applyProtection="1">
      <alignment horizontal="center" vertical="top" wrapText="1"/>
      <protection locked="0"/>
    </xf>
    <xf numFmtId="0" fontId="8" fillId="13" borderId="13" xfId="4" applyNumberFormat="1" applyFont="1" applyFill="1" applyBorder="1" applyAlignment="1" applyProtection="1">
      <alignment horizontal="center" vertical="top" wrapText="1"/>
      <protection locked="0"/>
    </xf>
    <xf numFmtId="0" fontId="8" fillId="13" borderId="14" xfId="4" applyNumberFormat="1" applyFont="1" applyFill="1" applyBorder="1" applyAlignment="1" applyProtection="1">
      <alignment horizontal="center" vertical="top" wrapText="1"/>
      <protection locked="0"/>
    </xf>
    <xf numFmtId="0" fontId="8" fillId="13" borderId="15" xfId="4" applyNumberFormat="1" applyFont="1" applyFill="1" applyBorder="1" applyAlignment="1" applyProtection="1">
      <alignment horizontal="center" vertical="top" wrapText="1"/>
      <protection locked="0"/>
    </xf>
    <xf numFmtId="0" fontId="8" fillId="13" borderId="16" xfId="4" applyNumberFormat="1" applyFont="1" applyFill="1" applyBorder="1" applyAlignment="1" applyProtection="1">
      <alignment horizontal="center" vertical="top" wrapText="1"/>
      <protection locked="0"/>
    </xf>
    <xf numFmtId="0" fontId="26" fillId="6" borderId="26" xfId="0" applyFont="1" applyFill="1" applyBorder="1" applyAlignment="1" applyProtection="1">
      <alignment horizontal="left" vertical="top" wrapText="1"/>
    </xf>
    <xf numFmtId="0" fontId="26" fillId="6" borderId="27" xfId="0" applyFont="1" applyFill="1" applyBorder="1" applyAlignment="1" applyProtection="1">
      <alignment horizontal="left" vertical="top" wrapText="1"/>
    </xf>
    <xf numFmtId="0" fontId="26" fillId="6" borderId="28" xfId="0" applyFont="1" applyFill="1" applyBorder="1" applyAlignment="1" applyProtection="1">
      <alignment horizontal="left" vertical="top" wrapText="1"/>
    </xf>
    <xf numFmtId="0" fontId="8" fillId="13" borderId="9" xfId="4" applyNumberFormat="1" applyFont="1" applyFill="1" applyBorder="1" applyAlignment="1" applyProtection="1">
      <alignment horizontal="left" vertical="top" wrapText="1"/>
      <protection locked="0"/>
    </xf>
    <xf numFmtId="0" fontId="8" fillId="13" borderId="0" xfId="4" applyNumberFormat="1" applyFont="1" applyFill="1" applyBorder="1" applyAlignment="1" applyProtection="1">
      <alignment horizontal="left" vertical="top" wrapText="1"/>
      <protection locked="0"/>
    </xf>
    <xf numFmtId="0" fontId="8" fillId="13" borderId="13" xfId="4" applyNumberFormat="1" applyFont="1" applyFill="1" applyBorder="1" applyAlignment="1" applyProtection="1">
      <alignment horizontal="left" vertical="top" wrapText="1"/>
      <protection locked="0"/>
    </xf>
    <xf numFmtId="0" fontId="8" fillId="13" borderId="14" xfId="4" applyNumberFormat="1" applyFont="1" applyFill="1" applyBorder="1" applyAlignment="1" applyProtection="1">
      <alignment horizontal="left" vertical="top" wrapText="1"/>
      <protection locked="0"/>
    </xf>
    <xf numFmtId="0" fontId="8" fillId="13" borderId="15" xfId="4" applyNumberFormat="1" applyFont="1" applyFill="1" applyBorder="1" applyAlignment="1" applyProtection="1">
      <alignment horizontal="left" vertical="top" wrapText="1"/>
      <protection locked="0"/>
    </xf>
    <xf numFmtId="0" fontId="8" fillId="13" borderId="16" xfId="4" applyNumberFormat="1" applyFont="1" applyFill="1" applyBorder="1" applyAlignment="1" applyProtection="1">
      <alignment horizontal="left" vertical="top" wrapText="1"/>
      <protection locked="0"/>
    </xf>
    <xf numFmtId="0" fontId="10" fillId="2" borderId="93" xfId="0" applyFont="1" applyFill="1" applyBorder="1" applyAlignment="1" applyProtection="1">
      <alignment horizontal="center" vertical="center" wrapText="1"/>
    </xf>
    <xf numFmtId="0" fontId="10" fillId="2" borderId="32" xfId="0" applyFont="1" applyFill="1" applyBorder="1" applyAlignment="1" applyProtection="1">
      <alignment horizontal="center" vertical="center" wrapText="1"/>
    </xf>
    <xf numFmtId="0" fontId="10" fillId="2" borderId="92" xfId="0" applyFont="1" applyFill="1" applyBorder="1" applyAlignment="1" applyProtection="1">
      <alignment horizontal="center" vertical="center"/>
    </xf>
    <xf numFmtId="0" fontId="10" fillId="2" borderId="3" xfId="0" applyFont="1" applyFill="1" applyBorder="1" applyAlignment="1" applyProtection="1">
      <alignment horizontal="center" vertical="center"/>
    </xf>
    <xf numFmtId="0" fontId="10" fillId="2" borderId="82" xfId="0" applyFont="1" applyFill="1" applyBorder="1" applyAlignment="1" applyProtection="1">
      <alignment horizontal="center" vertical="center"/>
    </xf>
    <xf numFmtId="0" fontId="10" fillId="2" borderId="94" xfId="0" applyFont="1" applyFill="1" applyBorder="1" applyAlignment="1" applyProtection="1">
      <alignment horizontal="center" vertical="center"/>
    </xf>
    <xf numFmtId="0" fontId="10" fillId="2" borderId="4" xfId="0" applyFont="1" applyFill="1" applyBorder="1" applyAlignment="1" applyProtection="1">
      <alignment horizontal="center" vertical="center"/>
    </xf>
    <xf numFmtId="0" fontId="10" fillId="2" borderId="5" xfId="0" applyFont="1" applyFill="1" applyBorder="1" applyAlignment="1" applyProtection="1">
      <alignment horizontal="center" vertical="center"/>
    </xf>
    <xf numFmtId="0" fontId="36" fillId="2" borderId="15" xfId="0" applyFont="1" applyFill="1" applyBorder="1" applyAlignment="1" applyProtection="1">
      <alignment horizontal="center"/>
    </xf>
    <xf numFmtId="0" fontId="7" fillId="7" borderId="26" xfId="7" applyBorder="1" applyAlignment="1">
      <alignment horizontal="left" vertical="center"/>
    </xf>
    <xf numFmtId="0" fontId="7" fillId="7" borderId="28" xfId="7" applyBorder="1" applyAlignment="1">
      <alignment horizontal="left" vertical="center"/>
    </xf>
    <xf numFmtId="0" fontId="17" fillId="18" borderId="46" xfId="7" applyFont="1" applyFill="1" applyBorder="1" applyAlignment="1" applyProtection="1">
      <alignment horizontal="left" vertical="center" wrapText="1"/>
    </xf>
    <xf numFmtId="0" fontId="17" fillId="18" borderId="7" xfId="7" applyFont="1" applyFill="1" applyBorder="1" applyAlignment="1" applyProtection="1">
      <alignment horizontal="left" vertical="center" wrapText="1"/>
    </xf>
    <xf numFmtId="0" fontId="17" fillId="18" borderId="32" xfId="7" applyFont="1" applyFill="1" applyBorder="1" applyAlignment="1" applyProtection="1">
      <alignment horizontal="left" vertical="center" wrapText="1"/>
    </xf>
    <xf numFmtId="0" fontId="17" fillId="18" borderId="18" xfId="7" applyFont="1" applyFill="1" applyBorder="1" applyAlignment="1" applyProtection="1">
      <alignment horizontal="left" vertical="center" wrapText="1"/>
    </xf>
    <xf numFmtId="0" fontId="17" fillId="18" borderId="1" xfId="7" applyFont="1" applyFill="1" applyBorder="1" applyAlignment="1" applyProtection="1">
      <alignment horizontal="left" vertical="center" wrapText="1"/>
    </xf>
    <xf numFmtId="0" fontId="17" fillId="18" borderId="21" xfId="7" applyFont="1" applyFill="1" applyBorder="1" applyAlignment="1" applyProtection="1">
      <alignment horizontal="left" vertical="center" wrapText="1"/>
    </xf>
    <xf numFmtId="0" fontId="7" fillId="7" borderId="26" xfId="7" applyFont="1" applyBorder="1" applyAlignment="1">
      <alignment horizontal="left" vertical="center"/>
    </xf>
    <xf numFmtId="0" fontId="7" fillId="7" borderId="28" xfId="7" applyFont="1" applyBorder="1" applyAlignment="1">
      <alignment horizontal="left" vertical="center"/>
    </xf>
  </cellXfs>
  <cellStyles count="26">
    <cellStyle name="40% - Accent1" xfId="4" builtinId="31"/>
    <cellStyle name="60% - Accent1 2" xfId="24" xr:uid="{00000000-0005-0000-0000-000002000000}"/>
    <cellStyle name="60% - Accent2" xfId="5" builtinId="36"/>
    <cellStyle name="Auto Populated Cells" xfId="8" xr:uid="{00000000-0005-0000-0000-000004000000}"/>
    <cellStyle name="Calculation 2" xfId="9" xr:uid="{00000000-0005-0000-0000-000005000000}"/>
    <cellStyle name="Conditional Cell" xfId="10" xr:uid="{00000000-0005-0000-0000-000006000000}"/>
    <cellStyle name="Explanatory Text 2" xfId="11" xr:uid="{00000000-0005-0000-0000-000007000000}"/>
    <cellStyle name="Explanatory Text 3" xfId="20" xr:uid="{00000000-0005-0000-0000-000008000000}"/>
    <cellStyle name="Fixed Values" xfId="12" xr:uid="{00000000-0005-0000-0000-000009000000}"/>
    <cellStyle name="Heading 4 2" xfId="7" xr:uid="{00000000-0005-0000-0000-00000A000000}"/>
    <cellStyle name="Hyperlink" xfId="1" builtinId="8"/>
    <cellStyle name="Hyperlink 2" xfId="19" xr:uid="{00000000-0005-0000-0000-00000C000000}"/>
    <cellStyle name="Input 2" xfId="13" xr:uid="{00000000-0005-0000-0000-00000D000000}"/>
    <cellStyle name="Input 3" xfId="18" xr:uid="{00000000-0005-0000-0000-00000E000000}"/>
    <cellStyle name="Neutral 2" xfId="25" xr:uid="{00000000-0005-0000-0000-00000F000000}"/>
    <cellStyle name="Normal" xfId="0" builtinId="0"/>
    <cellStyle name="Normal 2" xfId="2" xr:uid="{00000000-0005-0000-0000-000011000000}"/>
    <cellStyle name="Normal 2 2" xfId="21" xr:uid="{00000000-0005-0000-0000-000012000000}"/>
    <cellStyle name="Normal 3" xfId="3" xr:uid="{00000000-0005-0000-0000-000013000000}"/>
    <cellStyle name="Normal 3 2" xfId="22" xr:uid="{00000000-0005-0000-0000-000014000000}"/>
    <cellStyle name="Normal 3 3" xfId="23" xr:uid="{00000000-0005-0000-0000-000015000000}"/>
    <cellStyle name="Normal 4" xfId="6" xr:uid="{00000000-0005-0000-0000-000016000000}"/>
    <cellStyle name="Output 2" xfId="14" xr:uid="{00000000-0005-0000-0000-000017000000}"/>
    <cellStyle name="Revision Needed" xfId="15" xr:uid="{00000000-0005-0000-0000-000018000000}"/>
    <cellStyle name="Tab Header" xfId="16" xr:uid="{00000000-0005-0000-0000-000019000000}"/>
    <cellStyle name="Table Header" xfId="17" xr:uid="{00000000-0005-0000-0000-00001A000000}"/>
  </cellStyles>
  <dxfs count="14">
    <dxf>
      <fill>
        <patternFill patternType="darkUp"/>
      </fill>
    </dxf>
    <dxf>
      <fill>
        <patternFill patternType="lightUp"/>
      </fill>
    </dxf>
    <dxf>
      <fill>
        <patternFill patternType="lightUp"/>
      </fill>
    </dxf>
    <dxf>
      <fill>
        <patternFill patternType="lightUp"/>
      </fill>
    </dxf>
    <dxf>
      <fill>
        <patternFill patternType="lightUp"/>
      </fill>
    </dxf>
    <dxf>
      <fill>
        <patternFill patternType="solid">
          <bgColor rgb="FFFFFF00"/>
        </patternFill>
      </fill>
    </dxf>
    <dxf>
      <fill>
        <patternFill patternType="lightUp"/>
      </fill>
    </dxf>
    <dxf>
      <fill>
        <patternFill patternType="lightUp"/>
      </fill>
    </dxf>
    <dxf>
      <fill>
        <patternFill patternType="lightUp"/>
      </fill>
    </dxf>
    <dxf>
      <fill>
        <patternFill patternType="lightUp"/>
      </fill>
    </dxf>
    <dxf>
      <fill>
        <patternFill patternType="darkUp"/>
      </fill>
    </dxf>
    <dxf>
      <fill>
        <patternFill patternType="darkUp"/>
      </fill>
    </dxf>
    <dxf>
      <fill>
        <patternFill patternType="darkUp"/>
      </fill>
    </dxf>
    <dxf>
      <fill>
        <patternFill patternType="darkUp"/>
      </fill>
    </dxf>
  </dxfs>
  <tableStyles count="0" defaultTableStyle="TableStyleMedium9" defaultPivotStyle="PivotStyleLight16"/>
  <colors>
    <mruColors>
      <color rgb="FF800000"/>
      <color rgb="FF99CCFF"/>
      <color rgb="FF0066CC"/>
      <color rgb="FF000000"/>
      <color rgb="FF99FF66"/>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cfr.gov/current/title-10/chapter-II/subchapter-D/part-430" TargetMode="External"/><Relationship Id="rId1" Type="http://schemas.openxmlformats.org/officeDocument/2006/relationships/hyperlink" Target="http://ecfr.gpoaccess.gov/cgi/t/text/text-idx?c=ecfr&amp;sid=90b436e5a5fddce10dde4ce1be7a9bea&amp;rgn=div9&amp;view=text&amp;node=10:3.0.1.4.17.2.9.6.6&amp;idno=10"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65"/>
  <sheetViews>
    <sheetView showGridLines="0" tabSelected="1" zoomScale="90" zoomScaleNormal="90" workbookViewId="0">
      <selection activeCell="B11" sqref="B11:C11"/>
    </sheetView>
  </sheetViews>
  <sheetFormatPr defaultColWidth="9.140625" defaultRowHeight="16.5" x14ac:dyDescent="0.25"/>
  <cols>
    <col min="1" max="1" width="2.7109375" style="52" customWidth="1"/>
    <col min="2" max="2" width="37.7109375" style="52" customWidth="1"/>
    <col min="3" max="3" width="109.5703125" style="52" customWidth="1"/>
    <col min="4" max="4" width="5.85546875" style="52" customWidth="1"/>
    <col min="5" max="5" width="4.140625" style="52" customWidth="1"/>
    <col min="6" max="16384" width="9.140625" style="52"/>
  </cols>
  <sheetData>
    <row r="1" spans="2:5" ht="17.25" thickBot="1" x14ac:dyDescent="0.3">
      <c r="E1" s="53"/>
    </row>
    <row r="2" spans="2:5" ht="18" thickBot="1" x14ac:dyDescent="0.3">
      <c r="B2" s="232" t="str">
        <f>'Version Control'!$B$2</f>
        <v>Title Block</v>
      </c>
      <c r="C2" s="233"/>
      <c r="E2" s="53"/>
    </row>
    <row r="3" spans="2:5" s="55" customFormat="1" x14ac:dyDescent="0.25">
      <c r="B3" s="54" t="str">
        <f>'Version Control'!$B$3</f>
        <v>Test Report Template Name:</v>
      </c>
      <c r="C3" s="37" t="str">
        <f>'Version Control'!$C$3</f>
        <v>Water Closets</v>
      </c>
      <c r="E3" s="56"/>
    </row>
    <row r="4" spans="2:5" s="55" customFormat="1" x14ac:dyDescent="0.25">
      <c r="B4" s="38" t="str">
        <f>'Version Control'!$B$4</f>
        <v>Version Number:</v>
      </c>
      <c r="C4" s="39">
        <f>'Version Control'!$C$4</f>
        <v>1.2</v>
      </c>
      <c r="E4" s="56"/>
    </row>
    <row r="5" spans="2:5" s="55" customFormat="1" x14ac:dyDescent="0.25">
      <c r="B5" s="40" t="str">
        <f>'Version Control'!$B$5</f>
        <v xml:space="preserve">Latest Template Revision: </v>
      </c>
      <c r="C5" s="41">
        <f>'Version Control'!$C$5</f>
        <v>45560</v>
      </c>
      <c r="E5" s="56"/>
    </row>
    <row r="6" spans="2:5" s="55" customFormat="1" x14ac:dyDescent="0.25">
      <c r="B6" s="40" t="str">
        <f>'Version Control'!$B$6</f>
        <v>Tab Name:</v>
      </c>
      <c r="C6" s="178" t="str">
        <f ca="1">MID(CELL("filename",A1), FIND("]", CELL("filename", A1))+ 1, 255)</f>
        <v>Instructions</v>
      </c>
      <c r="E6" s="56"/>
    </row>
    <row r="7" spans="2:5" s="55" customFormat="1" ht="17.25" thickBot="1" x14ac:dyDescent="0.3">
      <c r="B7" s="42" t="s">
        <v>17</v>
      </c>
      <c r="C7" s="217" t="str">
        <f ca="1">'Version Control'!$C$7</f>
        <v>Water Closet - v1.2.xlsx</v>
      </c>
      <c r="E7" s="56"/>
    </row>
    <row r="8" spans="2:5" x14ac:dyDescent="0.25">
      <c r="E8" s="53"/>
    </row>
    <row r="9" spans="2:5" ht="17.25" thickBot="1" x14ac:dyDescent="0.3">
      <c r="E9" s="53"/>
    </row>
    <row r="10" spans="2:5" ht="18" thickBot="1" x14ac:dyDescent="0.3">
      <c r="B10" s="232" t="s">
        <v>27</v>
      </c>
      <c r="C10" s="233"/>
      <c r="E10" s="53"/>
    </row>
    <row r="11" spans="2:5" ht="20.25" customHeight="1" thickBot="1" x14ac:dyDescent="0.3">
      <c r="B11" s="242" t="s">
        <v>103</v>
      </c>
      <c r="C11" s="243"/>
      <c r="E11" s="53"/>
    </row>
    <row r="12" spans="2:5" ht="17.25" thickBot="1" x14ac:dyDescent="0.3">
      <c r="E12" s="53"/>
    </row>
    <row r="13" spans="2:5" ht="18" thickBot="1" x14ac:dyDescent="0.3">
      <c r="B13" s="232" t="s">
        <v>11</v>
      </c>
      <c r="C13" s="233"/>
      <c r="E13" s="53"/>
    </row>
    <row r="14" spans="2:5" ht="17.25" x14ac:dyDescent="0.25">
      <c r="B14" s="140" t="s">
        <v>28</v>
      </c>
      <c r="C14" s="141" t="s">
        <v>29</v>
      </c>
      <c r="E14" s="53"/>
    </row>
    <row r="15" spans="2:5" x14ac:dyDescent="0.25">
      <c r="B15" s="36" t="s">
        <v>47</v>
      </c>
      <c r="C15" s="57" t="s">
        <v>78</v>
      </c>
      <c r="E15" s="53"/>
    </row>
    <row r="16" spans="2:5" x14ac:dyDescent="0.25">
      <c r="B16" s="40" t="s">
        <v>30</v>
      </c>
      <c r="C16" s="58" t="s">
        <v>79</v>
      </c>
      <c r="E16" s="53"/>
    </row>
    <row r="17" spans="2:5" ht="17.100000000000001" customHeight="1" x14ac:dyDescent="0.25">
      <c r="B17" s="40" t="s">
        <v>104</v>
      </c>
      <c r="C17" s="58" t="s">
        <v>105</v>
      </c>
      <c r="E17" s="53"/>
    </row>
    <row r="18" spans="2:5" x14ac:dyDescent="0.25">
      <c r="B18" s="40" t="s">
        <v>43</v>
      </c>
      <c r="C18" s="58" t="s">
        <v>80</v>
      </c>
      <c r="E18" s="53"/>
    </row>
    <row r="19" spans="2:5" x14ac:dyDescent="0.25">
      <c r="B19" s="40" t="s">
        <v>13</v>
      </c>
      <c r="C19" s="58" t="s">
        <v>81</v>
      </c>
      <c r="E19" s="53"/>
    </row>
    <row r="20" spans="2:5" x14ac:dyDescent="0.25">
      <c r="B20" s="40" t="s">
        <v>138</v>
      </c>
      <c r="C20" s="58" t="s">
        <v>139</v>
      </c>
      <c r="E20" s="53"/>
    </row>
    <row r="21" spans="2:5" x14ac:dyDescent="0.25">
      <c r="B21" s="40" t="s">
        <v>140</v>
      </c>
      <c r="C21" s="58" t="s">
        <v>141</v>
      </c>
      <c r="E21" s="53"/>
    </row>
    <row r="22" spans="2:5" x14ac:dyDescent="0.25">
      <c r="B22" s="40" t="s">
        <v>42</v>
      </c>
      <c r="C22" s="58" t="s">
        <v>82</v>
      </c>
      <c r="E22" s="53"/>
    </row>
    <row r="23" spans="2:5" x14ac:dyDescent="0.25">
      <c r="B23" s="27" t="s">
        <v>45</v>
      </c>
      <c r="C23" s="59" t="s">
        <v>83</v>
      </c>
      <c r="E23" s="53"/>
    </row>
    <row r="24" spans="2:5" ht="17.25" thickBot="1" x14ac:dyDescent="0.3">
      <c r="B24" s="28" t="s">
        <v>44</v>
      </c>
      <c r="C24" s="60" t="s">
        <v>84</v>
      </c>
      <c r="E24" s="53"/>
    </row>
    <row r="25" spans="2:5" ht="17.25" thickBot="1" x14ac:dyDescent="0.3">
      <c r="E25" s="53"/>
    </row>
    <row r="26" spans="2:5" ht="18" thickBot="1" x14ac:dyDescent="0.4">
      <c r="B26" s="254" t="s">
        <v>57</v>
      </c>
      <c r="C26" s="255"/>
      <c r="E26" s="53"/>
    </row>
    <row r="27" spans="2:5" x14ac:dyDescent="0.25">
      <c r="B27" s="256" t="s">
        <v>93</v>
      </c>
      <c r="C27" s="163" t="s">
        <v>94</v>
      </c>
      <c r="E27" s="53"/>
    </row>
    <row r="28" spans="2:5" x14ac:dyDescent="0.25">
      <c r="B28" s="257"/>
      <c r="C28" s="164" t="s">
        <v>97</v>
      </c>
      <c r="E28" s="53"/>
    </row>
    <row r="29" spans="2:5" x14ac:dyDescent="0.25">
      <c r="B29" s="257" t="s">
        <v>95</v>
      </c>
      <c r="C29" s="165" t="s">
        <v>15</v>
      </c>
      <c r="E29" s="53"/>
    </row>
    <row r="30" spans="2:5" x14ac:dyDescent="0.25">
      <c r="B30" s="257"/>
      <c r="C30" s="166" t="s">
        <v>96</v>
      </c>
      <c r="E30" s="53"/>
    </row>
    <row r="31" spans="2:5" x14ac:dyDescent="0.25">
      <c r="B31" s="257"/>
      <c r="C31" s="167" t="s">
        <v>85</v>
      </c>
      <c r="E31" s="53"/>
    </row>
    <row r="32" spans="2:5" ht="21.75" thickBot="1" x14ac:dyDescent="0.3">
      <c r="B32" s="258"/>
      <c r="C32" s="168" t="s">
        <v>63</v>
      </c>
      <c r="E32" s="53"/>
    </row>
    <row r="33" spans="2:5" ht="17.25" thickBot="1" x14ac:dyDescent="0.3">
      <c r="C33" s="49"/>
      <c r="E33" s="53"/>
    </row>
    <row r="34" spans="2:5" ht="18.75" thickBot="1" x14ac:dyDescent="0.3">
      <c r="B34" s="234" t="s">
        <v>66</v>
      </c>
      <c r="C34" s="235"/>
      <c r="E34" s="53"/>
    </row>
    <row r="35" spans="2:5" ht="16.5" customHeight="1" x14ac:dyDescent="0.25">
      <c r="B35" s="244" t="s">
        <v>64</v>
      </c>
      <c r="C35" s="245"/>
      <c r="E35" s="53"/>
    </row>
    <row r="36" spans="2:5" x14ac:dyDescent="0.25">
      <c r="B36" s="246"/>
      <c r="C36" s="247"/>
      <c r="E36" s="53"/>
    </row>
    <row r="37" spans="2:5" ht="17.25" thickBot="1" x14ac:dyDescent="0.3">
      <c r="B37" s="248"/>
      <c r="C37" s="249"/>
      <c r="E37" s="53"/>
    </row>
    <row r="38" spans="2:5" ht="16.5" customHeight="1" x14ac:dyDescent="0.25">
      <c r="B38" s="250" t="s">
        <v>72</v>
      </c>
      <c r="C38" s="251"/>
      <c r="E38" s="53"/>
    </row>
    <row r="39" spans="2:5" ht="17.25" thickBot="1" x14ac:dyDescent="0.3">
      <c r="B39" s="252"/>
      <c r="C39" s="253"/>
      <c r="E39" s="53"/>
    </row>
    <row r="40" spans="2:5" x14ac:dyDescent="0.25">
      <c r="B40" s="236" t="s">
        <v>58</v>
      </c>
      <c r="C40" s="239" t="s">
        <v>59</v>
      </c>
      <c r="E40" s="53"/>
    </row>
    <row r="41" spans="2:5" x14ac:dyDescent="0.25">
      <c r="B41" s="237"/>
      <c r="C41" s="240"/>
      <c r="E41" s="53"/>
    </row>
    <row r="42" spans="2:5" ht="18" customHeight="1" thickBot="1" x14ac:dyDescent="0.3">
      <c r="B42" s="238"/>
      <c r="C42" s="241"/>
      <c r="E42" s="53"/>
    </row>
    <row r="43" spans="2:5" s="55" customFormat="1" ht="15" customHeight="1" x14ac:dyDescent="0.25">
      <c r="B43" s="142" t="s">
        <v>5</v>
      </c>
      <c r="C43" s="143" t="s">
        <v>30</v>
      </c>
      <c r="E43" s="56"/>
    </row>
    <row r="44" spans="2:5" x14ac:dyDescent="0.25">
      <c r="B44" s="61" t="s">
        <v>6</v>
      </c>
      <c r="C44" s="62" t="s">
        <v>104</v>
      </c>
      <c r="E44" s="53"/>
    </row>
    <row r="45" spans="2:5" x14ac:dyDescent="0.25">
      <c r="B45" s="61" t="s">
        <v>7</v>
      </c>
      <c r="C45" s="62" t="s">
        <v>43</v>
      </c>
      <c r="E45" s="53"/>
    </row>
    <row r="46" spans="2:5" x14ac:dyDescent="0.25">
      <c r="B46" s="61" t="s">
        <v>8</v>
      </c>
      <c r="C46" s="62" t="s">
        <v>13</v>
      </c>
      <c r="E46" s="53"/>
    </row>
    <row r="47" spans="2:5" x14ac:dyDescent="0.25">
      <c r="B47" s="61" t="s">
        <v>9</v>
      </c>
      <c r="C47" s="62" t="s">
        <v>138</v>
      </c>
      <c r="E47" s="53"/>
    </row>
    <row r="48" spans="2:5" x14ac:dyDescent="0.25">
      <c r="B48" s="61" t="s">
        <v>75</v>
      </c>
      <c r="C48" s="62" t="s">
        <v>140</v>
      </c>
      <c r="E48" s="53"/>
    </row>
    <row r="49" spans="1:5" ht="17.25" thickBot="1" x14ac:dyDescent="0.3">
      <c r="B49" s="63" t="s">
        <v>10</v>
      </c>
      <c r="C49" s="64" t="s">
        <v>56</v>
      </c>
      <c r="E49" s="53"/>
    </row>
    <row r="50" spans="1:5" ht="17.25" thickBot="1" x14ac:dyDescent="0.3">
      <c r="B50" s="50"/>
      <c r="C50" s="65"/>
      <c r="E50" s="53"/>
    </row>
    <row r="51" spans="1:5" ht="18" thickBot="1" x14ac:dyDescent="0.3">
      <c r="B51" s="232" t="s">
        <v>55</v>
      </c>
      <c r="C51" s="233"/>
      <c r="E51" s="53"/>
    </row>
    <row r="52" spans="1:5" x14ac:dyDescent="0.25">
      <c r="B52" s="66"/>
      <c r="C52" s="46"/>
      <c r="E52" s="53"/>
    </row>
    <row r="53" spans="1:5" x14ac:dyDescent="0.25">
      <c r="B53" s="66"/>
      <c r="C53" s="46"/>
      <c r="E53" s="53"/>
    </row>
    <row r="54" spans="1:5" x14ac:dyDescent="0.25">
      <c r="B54" s="66"/>
      <c r="C54" s="46"/>
      <c r="E54" s="53"/>
    </row>
    <row r="55" spans="1:5" x14ac:dyDescent="0.25">
      <c r="B55" s="66"/>
      <c r="C55" s="67"/>
      <c r="E55" s="53"/>
    </row>
    <row r="56" spans="1:5" x14ac:dyDescent="0.25">
      <c r="B56" s="66"/>
      <c r="C56" s="46"/>
      <c r="E56" s="53"/>
    </row>
    <row r="57" spans="1:5" x14ac:dyDescent="0.25">
      <c r="B57" s="66"/>
      <c r="C57" s="46"/>
      <c r="E57" s="53"/>
    </row>
    <row r="58" spans="1:5" x14ac:dyDescent="0.25">
      <c r="B58" s="66"/>
      <c r="C58" s="46"/>
      <c r="E58" s="53"/>
    </row>
    <row r="59" spans="1:5" x14ac:dyDescent="0.25">
      <c r="B59" s="66"/>
      <c r="C59" s="46"/>
      <c r="E59" s="53"/>
    </row>
    <row r="60" spans="1:5" x14ac:dyDescent="0.25">
      <c r="B60" s="66"/>
      <c r="C60" s="46"/>
      <c r="E60" s="53"/>
    </row>
    <row r="61" spans="1:5" x14ac:dyDescent="0.25">
      <c r="B61" s="66"/>
      <c r="C61" s="46"/>
      <c r="D61" s="107"/>
      <c r="E61" s="53"/>
    </row>
    <row r="62" spans="1:5" x14ac:dyDescent="0.25">
      <c r="A62" s="107"/>
      <c r="B62" s="66"/>
      <c r="C62" s="67"/>
      <c r="D62" s="107"/>
      <c r="E62" s="53"/>
    </row>
    <row r="63" spans="1:5" ht="17.25" thickBot="1" x14ac:dyDescent="0.3">
      <c r="B63" s="68"/>
      <c r="C63" s="69"/>
      <c r="E63" s="53"/>
    </row>
    <row r="64" spans="1:5" x14ac:dyDescent="0.25">
      <c r="E64" s="53"/>
    </row>
    <row r="65" spans="1:5" x14ac:dyDescent="0.25">
      <c r="A65" s="53"/>
      <c r="B65" s="53"/>
      <c r="C65" s="53"/>
      <c r="D65" s="53"/>
      <c r="E65" s="53"/>
    </row>
  </sheetData>
  <sheetProtection algorithmName="SHA-512" hashValue="2hsE9MEbjaDhnT9R+GjJQ1gz/8lwmJ2PyMeEjCbUgnyQEvobj+UADZFtXQuB/uuyvp8CcyWbzClstukRNGbiJQ==" saltValue="QgRqtIGxj73SL1v3Ra3WVg==" spinCount="100000" sheet="1" selectLockedCells="1"/>
  <mergeCells count="13">
    <mergeCell ref="B2:C2"/>
    <mergeCell ref="B10:C10"/>
    <mergeCell ref="B34:C34"/>
    <mergeCell ref="B51:C51"/>
    <mergeCell ref="B40:B42"/>
    <mergeCell ref="C40:C42"/>
    <mergeCell ref="B11:C11"/>
    <mergeCell ref="B35:C37"/>
    <mergeCell ref="B38:C39"/>
    <mergeCell ref="B13:C13"/>
    <mergeCell ref="B26:C26"/>
    <mergeCell ref="B27:B28"/>
    <mergeCell ref="B29:B32"/>
  </mergeCells>
  <phoneticPr fontId="44" type="noConversion"/>
  <hyperlinks>
    <hyperlink ref="B11" r:id="rId1" display="10 CFR 430 Subpart B Appendix A1:  Uniform Test Method for Measuring the Energy Consumption of Electric Refrigerators and Electric Refrigerator-Freezers [76 FR 12502, Mar. 7, 2011]" xr:uid="{00000000-0004-0000-0000-000000000000}"/>
    <hyperlink ref="B11:C11" r:id="rId2" display="10 CFR 430 Subpart B Appendix T:  Uniform Test Method for Measuring the Water Consumption of Water Closets and Urinals" xr:uid="{00000000-0004-0000-0000-000001000000}"/>
    <hyperlink ref="C44" location="'Description of Test Units'!A1" display="Settings" xr:uid="{00000000-0004-0000-0000-000002000000}"/>
    <hyperlink ref="C46" location="Photos!A1" display="Fill in Input Cells on &quot;Photos&quot; tab, if applicable" xr:uid="{00000000-0004-0000-0000-000003000000}"/>
    <hyperlink ref="C48" location="'Reduced Flush Test Results'!A1" display="Comments" xr:uid="{00000000-0004-0000-0000-000004000000}"/>
    <hyperlink ref="C49" location="'Report Sign-Off Block'!A1" display="Fill in Input Cells on &quot;Report Sign-off Block&quot; tab" xr:uid="{00000000-0004-0000-0000-000005000000}"/>
    <hyperlink ref="C45" location="'Setup &amp; Instrumentation'!A1" display="Fill in Input Cells on &quot;Setup &amp; Instrumentation&quot; tab" xr:uid="{00000000-0004-0000-0000-000007000000}"/>
    <hyperlink ref="C43" location="'General Info &amp; Test Results'!A1" display="Fill in Input Cells on &quot;General Info &amp; Test Results&quot; tab" xr:uid="{00000000-0004-0000-0000-000008000000}"/>
    <hyperlink ref="C47" location="'Full Flush Test Results'!A1" display="Full Flush Test Results" xr:uid="{00000000-0004-0000-0000-000009000000}"/>
  </hyperlinks>
  <pageMargins left="0.7" right="0.7" top="0.75" bottom="0.75" header="0.3" footer="0.3"/>
  <pageSetup orientation="portrait" horizontalDpi="200" verticalDpi="20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E26"/>
  <sheetViews>
    <sheetView showGridLines="0" zoomScale="90" zoomScaleNormal="90" workbookViewId="0">
      <selection activeCell="C12" sqref="C12"/>
    </sheetView>
  </sheetViews>
  <sheetFormatPr defaultColWidth="9.140625" defaultRowHeight="16.5" x14ac:dyDescent="0.3"/>
  <cols>
    <col min="1" max="1" width="7.140625" style="10" customWidth="1"/>
    <col min="2" max="2" width="29.85546875" style="12" bestFit="1" customWidth="1"/>
    <col min="3" max="3" width="51.5703125" style="9" bestFit="1" customWidth="1"/>
    <col min="4" max="4" width="6.42578125" style="10" customWidth="1"/>
    <col min="5" max="5" width="3.85546875" style="10" customWidth="1"/>
    <col min="6" max="16384" width="9.140625" style="10"/>
  </cols>
  <sheetData>
    <row r="1" spans="2:5" ht="17.25" thickBot="1" x14ac:dyDescent="0.35">
      <c r="B1" s="9"/>
      <c r="C1" s="10"/>
      <c r="E1" s="18"/>
    </row>
    <row r="2" spans="2:5" ht="18" thickBot="1" x14ac:dyDescent="0.35">
      <c r="B2" s="381" t="s">
        <v>16</v>
      </c>
      <c r="C2" s="382"/>
      <c r="E2" s="18"/>
    </row>
    <row r="3" spans="2:5" x14ac:dyDescent="0.3">
      <c r="B3" s="87" t="s">
        <v>99</v>
      </c>
      <c r="C3" s="37" t="s">
        <v>102</v>
      </c>
      <c r="E3" s="18"/>
    </row>
    <row r="4" spans="2:5" x14ac:dyDescent="0.3">
      <c r="B4" s="88" t="s">
        <v>19</v>
      </c>
      <c r="C4" s="184">
        <f>INDEX(B13:B56,COUNTA(B13:B56),1)</f>
        <v>1.2</v>
      </c>
      <c r="E4" s="18"/>
    </row>
    <row r="5" spans="2:5" x14ac:dyDescent="0.3">
      <c r="B5" s="88" t="s">
        <v>67</v>
      </c>
      <c r="C5" s="91">
        <f>IF(MAX(B13:C98)=0,"No Revisions Dates Entered",MAX(C13:C98))</f>
        <v>45560</v>
      </c>
      <c r="E5" s="18"/>
    </row>
    <row r="6" spans="2:5" x14ac:dyDescent="0.3">
      <c r="B6" s="89" t="s">
        <v>18</v>
      </c>
      <c r="C6" s="90" t="str">
        <f ca="1">MID(CELL("filename",A1), FIND("]", CELL("filename", A1))+ 1, 255)</f>
        <v>Version Control</v>
      </c>
      <c r="E6" s="18"/>
    </row>
    <row r="7" spans="2:5" ht="32.25" customHeight="1" x14ac:dyDescent="0.3">
      <c r="B7" s="177" t="s">
        <v>17</v>
      </c>
      <c r="C7" s="185" t="str">
        <f ca="1">MID(CELL("FILENAME",F16),FIND("[",CELL("FILENAME",F16))+1,FIND("]",CELL("FILENAME",F16))-FIND("[",CELL("FILENAME",F16))-1)</f>
        <v>Water Closet - v1.2.xlsx</v>
      </c>
      <c r="E7" s="18"/>
    </row>
    <row r="8" spans="2:5" ht="17.25" thickBot="1" x14ac:dyDescent="0.35">
      <c r="B8" s="92" t="s">
        <v>20</v>
      </c>
      <c r="C8" s="93" t="str">
        <f>'General Info &amp; Test Results'!C17</f>
        <v>[MM/DD/YYYY]</v>
      </c>
      <c r="E8" s="18"/>
    </row>
    <row r="9" spans="2:5" x14ac:dyDescent="0.3">
      <c r="B9" s="10"/>
      <c r="C9" s="10"/>
      <c r="E9" s="18"/>
    </row>
    <row r="10" spans="2:5" ht="17.25" thickBot="1" x14ac:dyDescent="0.35">
      <c r="B10" s="10"/>
      <c r="C10" s="10"/>
      <c r="E10" s="18"/>
    </row>
    <row r="11" spans="2:5" ht="18" thickBot="1" x14ac:dyDescent="0.35">
      <c r="B11" s="381" t="s">
        <v>21</v>
      </c>
      <c r="C11" s="382"/>
      <c r="E11" s="18"/>
    </row>
    <row r="12" spans="2:5" ht="17.25" x14ac:dyDescent="0.35">
      <c r="B12" s="155" t="s">
        <v>22</v>
      </c>
      <c r="C12" s="156" t="s">
        <v>23</v>
      </c>
      <c r="E12" s="18"/>
    </row>
    <row r="13" spans="2:5" x14ac:dyDescent="0.3">
      <c r="B13" s="99">
        <v>0.1</v>
      </c>
      <c r="C13" s="100">
        <v>41052</v>
      </c>
      <c r="E13" s="18"/>
    </row>
    <row r="14" spans="2:5" x14ac:dyDescent="0.3">
      <c r="B14" s="94">
        <v>0.2</v>
      </c>
      <c r="C14" s="95">
        <v>41060</v>
      </c>
      <c r="D14" s="11"/>
      <c r="E14" s="18"/>
    </row>
    <row r="15" spans="2:5" x14ac:dyDescent="0.3">
      <c r="B15" s="94" t="s">
        <v>91</v>
      </c>
      <c r="C15" s="95">
        <v>41179</v>
      </c>
      <c r="E15" s="18"/>
    </row>
    <row r="16" spans="2:5" x14ac:dyDescent="0.3">
      <c r="B16" s="94" t="s">
        <v>92</v>
      </c>
      <c r="C16" s="95">
        <v>41340</v>
      </c>
      <c r="E16" s="18"/>
    </row>
    <row r="17" spans="1:5" x14ac:dyDescent="0.3">
      <c r="B17" s="96" t="s">
        <v>100</v>
      </c>
      <c r="C17" s="95">
        <v>41486</v>
      </c>
      <c r="E17" s="18"/>
    </row>
    <row r="18" spans="1:5" x14ac:dyDescent="0.3">
      <c r="B18" s="175" t="s">
        <v>101</v>
      </c>
      <c r="C18" s="176">
        <v>41487</v>
      </c>
      <c r="E18" s="18"/>
    </row>
    <row r="19" spans="1:5" x14ac:dyDescent="0.3">
      <c r="B19" s="175" t="s">
        <v>125</v>
      </c>
      <c r="C19" s="176">
        <v>45511</v>
      </c>
      <c r="E19" s="18"/>
    </row>
    <row r="20" spans="1:5" x14ac:dyDescent="0.3">
      <c r="B20" s="175">
        <v>1.2</v>
      </c>
      <c r="C20" s="176">
        <v>45560</v>
      </c>
      <c r="E20" s="18"/>
    </row>
    <row r="21" spans="1:5" x14ac:dyDescent="0.3">
      <c r="B21" s="175"/>
      <c r="C21" s="176"/>
      <c r="E21" s="18"/>
    </row>
    <row r="22" spans="1:5" x14ac:dyDescent="0.3">
      <c r="B22" s="175"/>
      <c r="C22" s="176"/>
      <c r="E22" s="18"/>
    </row>
    <row r="23" spans="1:5" x14ac:dyDescent="0.3">
      <c r="B23" s="175"/>
      <c r="C23" s="176"/>
      <c r="E23" s="18"/>
    </row>
    <row r="24" spans="1:5" ht="17.25" thickBot="1" x14ac:dyDescent="0.35">
      <c r="B24" s="97"/>
      <c r="C24" s="98"/>
      <c r="E24" s="18"/>
    </row>
    <row r="25" spans="1:5" x14ac:dyDescent="0.3">
      <c r="E25" s="18"/>
    </row>
    <row r="26" spans="1:5" x14ac:dyDescent="0.3">
      <c r="A26" s="18"/>
      <c r="B26" s="19"/>
      <c r="C26" s="20"/>
      <c r="D26" s="18"/>
      <c r="E26" s="18"/>
    </row>
  </sheetData>
  <sheetProtection algorithmName="SHA-512" hashValue="ywXeTpexqNzweVllMckvLQDevrot5YyE2s7WcOsI/fdaGKqhqvR9XWhE1HVgxv1CyI51FI4+JPxe+ILYyhnjgg==" saltValue="Q5xRp2rJ+cFCb5ZSrac94A==" spinCount="100000" sheet="1" selectLockedCells="1"/>
  <mergeCells count="2">
    <mergeCell ref="B2:C2"/>
    <mergeCell ref="B11:C1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70C0"/>
    <pageSetUpPr fitToPage="1"/>
  </sheetPr>
  <dimension ref="A1:J38"/>
  <sheetViews>
    <sheetView showGridLines="0" zoomScale="90" zoomScaleNormal="90" zoomScaleSheetLayoutView="85" workbookViewId="0">
      <selection activeCell="C12" sqref="C12"/>
    </sheetView>
  </sheetViews>
  <sheetFormatPr defaultColWidth="9.140625" defaultRowHeight="16.5" x14ac:dyDescent="0.25"/>
  <cols>
    <col min="1" max="1" width="5.5703125" style="33" customWidth="1"/>
    <col min="2" max="2" width="43.5703125" style="33" customWidth="1"/>
    <col min="3" max="3" width="52" style="33" customWidth="1"/>
    <col min="4" max="4" width="6.5703125" style="33" customWidth="1"/>
    <col min="5" max="5" width="27.7109375" style="33" customWidth="1"/>
    <col min="6" max="6" width="24.5703125" style="33" customWidth="1"/>
    <col min="7" max="7" width="21.7109375" style="33" customWidth="1"/>
    <col min="8" max="8" width="24.140625" style="33" customWidth="1"/>
    <col min="9" max="9" width="5.28515625" style="33" customWidth="1"/>
    <col min="10" max="10" width="4.28515625" style="33" customWidth="1"/>
    <col min="11" max="16384" width="9.140625" style="33"/>
  </cols>
  <sheetData>
    <row r="1" spans="2:10" ht="17.25" thickBot="1" x14ac:dyDescent="0.3">
      <c r="J1" s="34"/>
    </row>
    <row r="2" spans="2:10" ht="18.75" thickBot="1" x14ac:dyDescent="0.3">
      <c r="B2" s="232" t="str">
        <f>'Version Control'!$B$2</f>
        <v>Title Block</v>
      </c>
      <c r="C2" s="233"/>
      <c r="E2" s="35" t="s">
        <v>54</v>
      </c>
      <c r="J2" s="34"/>
    </row>
    <row r="3" spans="2:10" x14ac:dyDescent="0.25">
      <c r="B3" s="36" t="str">
        <f>'Version Control'!$B$3</f>
        <v>Test Report Template Name:</v>
      </c>
      <c r="C3" s="37" t="str">
        <f>'Version Control'!$C$3</f>
        <v>Water Closets</v>
      </c>
      <c r="J3" s="34"/>
    </row>
    <row r="4" spans="2:10" x14ac:dyDescent="0.25">
      <c r="B4" s="38" t="str">
        <f>'Version Control'!$B$4</f>
        <v>Version Number:</v>
      </c>
      <c r="C4" s="39">
        <f>'Version Control'!$C$4</f>
        <v>1.2</v>
      </c>
      <c r="J4" s="34"/>
    </row>
    <row r="5" spans="2:10" x14ac:dyDescent="0.25">
      <c r="B5" s="40" t="str">
        <f>'Version Control'!$B$5</f>
        <v xml:space="preserve">Latest Template Revision: </v>
      </c>
      <c r="C5" s="41">
        <f>'Version Control'!$C$5</f>
        <v>45560</v>
      </c>
      <c r="J5" s="34"/>
    </row>
    <row r="6" spans="2:10" x14ac:dyDescent="0.25">
      <c r="B6" s="40" t="str">
        <f>'Version Control'!$B$6</f>
        <v>Tab Name:</v>
      </c>
      <c r="C6" s="178" t="str">
        <f ca="1">MID(CELL("filename",A1), FIND("]", CELL("filename", A1))+ 1, 255)</f>
        <v>General Info &amp; Test Results</v>
      </c>
      <c r="J6" s="34"/>
    </row>
    <row r="7" spans="2:10" ht="34.5" customHeight="1" x14ac:dyDescent="0.25">
      <c r="B7" s="40" t="str">
        <f>'Version Control'!$B$7</f>
        <v>File Name:</v>
      </c>
      <c r="C7" s="179" t="str">
        <f ca="1">'Version Control'!$C$7</f>
        <v>Water Closet - v1.2.xlsx</v>
      </c>
      <c r="J7" s="34"/>
    </row>
    <row r="8" spans="2:10" ht="17.25" thickBot="1" x14ac:dyDescent="0.3">
      <c r="B8" s="42" t="str">
        <f>'Version Control'!$B$8</f>
        <v xml:space="preserve">Test Completion Date: </v>
      </c>
      <c r="C8" s="43" t="str">
        <f>'Version Control'!$C$8</f>
        <v>[MM/DD/YYYY]</v>
      </c>
      <c r="J8" s="34"/>
    </row>
    <row r="9" spans="2:10" x14ac:dyDescent="0.25">
      <c r="J9" s="34"/>
    </row>
    <row r="10" spans="2:10" ht="18" thickBot="1" x14ac:dyDescent="0.3">
      <c r="E10" s="44"/>
      <c r="F10" s="44"/>
      <c r="G10" s="44"/>
      <c r="H10" s="44"/>
      <c r="J10" s="34"/>
    </row>
    <row r="11" spans="2:10" ht="18" thickBot="1" x14ac:dyDescent="0.3">
      <c r="B11" s="232" t="s">
        <v>14</v>
      </c>
      <c r="C11" s="233"/>
      <c r="E11" s="272" t="s">
        <v>31</v>
      </c>
      <c r="F11" s="273"/>
      <c r="G11" s="274"/>
      <c r="J11" s="34"/>
    </row>
    <row r="12" spans="2:10" ht="18.75" thickBot="1" x14ac:dyDescent="0.3">
      <c r="B12" s="47" t="s">
        <v>0</v>
      </c>
      <c r="C12" s="109"/>
      <c r="E12" s="114" t="s">
        <v>152</v>
      </c>
      <c r="F12" s="115" t="s">
        <v>153</v>
      </c>
      <c r="G12" s="115" t="s">
        <v>86</v>
      </c>
      <c r="J12" s="34"/>
    </row>
    <row r="13" spans="2:10" ht="35.25" thickBot="1" x14ac:dyDescent="0.3">
      <c r="B13" s="48" t="s">
        <v>32</v>
      </c>
      <c r="C13" s="110"/>
      <c r="E13" s="230" t="s">
        <v>150</v>
      </c>
      <c r="F13" s="211" t="str">
        <f>IF(full_flush_rounded=0,"",full_flush_rounded)</f>
        <v/>
      </c>
      <c r="G13" s="211" t="str">
        <f>IF('Full Flush Test Results'!$N$73=0,"",'Full Flush Test Results'!$N$73)</f>
        <v/>
      </c>
      <c r="J13" s="34"/>
    </row>
    <row r="14" spans="2:10" ht="35.25" thickBot="1" x14ac:dyDescent="0.3">
      <c r="E14" s="231" t="s">
        <v>151</v>
      </c>
      <c r="F14" s="211" t="str">
        <f>IF(red_flush_rounded=0,"",red_flush_rounded)</f>
        <v/>
      </c>
      <c r="G14" s="211" t="str">
        <f>IF('Reduced Flush Test Results'!$N$73=0,"",'Reduced Flush Test Results'!$N$73)</f>
        <v/>
      </c>
      <c r="H14" s="187"/>
      <c r="J14" s="34"/>
    </row>
    <row r="15" spans="2:10" ht="18" thickBot="1" x14ac:dyDescent="0.3">
      <c r="B15" s="232" t="s">
        <v>48</v>
      </c>
      <c r="C15" s="233"/>
      <c r="E15" s="44"/>
      <c r="F15" s="44"/>
      <c r="G15" s="44"/>
      <c r="H15" s="44"/>
      <c r="J15" s="34"/>
    </row>
    <row r="16" spans="2:10" ht="17.25" x14ac:dyDescent="0.25">
      <c r="B16" s="27" t="s">
        <v>33</v>
      </c>
      <c r="C16" s="111" t="s">
        <v>46</v>
      </c>
      <c r="E16" s="44"/>
      <c r="F16" s="44"/>
      <c r="G16" s="44"/>
      <c r="H16" s="44"/>
      <c r="J16" s="34"/>
    </row>
    <row r="17" spans="2:10" ht="17.25" thickBot="1" x14ac:dyDescent="0.3">
      <c r="B17" s="28" t="s">
        <v>34</v>
      </c>
      <c r="C17" s="112" t="s">
        <v>46</v>
      </c>
      <c r="F17" s="45"/>
      <c r="G17" s="45"/>
      <c r="H17" s="50"/>
      <c r="J17" s="34"/>
    </row>
    <row r="18" spans="2:10" ht="18" thickBot="1" x14ac:dyDescent="0.3">
      <c r="E18" s="51" t="s">
        <v>61</v>
      </c>
      <c r="F18" s="45"/>
      <c r="G18" s="45"/>
      <c r="H18" s="50"/>
      <c r="J18" s="34"/>
    </row>
    <row r="19" spans="2:10" ht="18" thickBot="1" x14ac:dyDescent="0.3">
      <c r="B19" s="232" t="s">
        <v>1</v>
      </c>
      <c r="C19" s="233"/>
      <c r="E19" s="269" t="s">
        <v>65</v>
      </c>
      <c r="F19" s="270"/>
      <c r="G19" s="270"/>
      <c r="H19" s="271"/>
      <c r="J19" s="34"/>
    </row>
    <row r="20" spans="2:10" x14ac:dyDescent="0.25">
      <c r="B20" s="54" t="s">
        <v>39</v>
      </c>
      <c r="C20" s="113"/>
      <c r="E20" s="261" t="s">
        <v>71</v>
      </c>
      <c r="F20" s="262"/>
      <c r="G20" s="262"/>
      <c r="H20" s="263"/>
      <c r="J20" s="34"/>
    </row>
    <row r="21" spans="2:10" x14ac:dyDescent="0.25">
      <c r="B21" s="40" t="s">
        <v>40</v>
      </c>
      <c r="C21" s="105"/>
      <c r="E21" s="264"/>
      <c r="F21" s="265"/>
      <c r="G21" s="265"/>
      <c r="H21" s="266"/>
      <c r="J21" s="34"/>
    </row>
    <row r="22" spans="2:10" x14ac:dyDescent="0.25">
      <c r="B22" s="40" t="s">
        <v>2</v>
      </c>
      <c r="C22" s="105"/>
      <c r="E22" s="264"/>
      <c r="F22" s="265"/>
      <c r="G22" s="265"/>
      <c r="H22" s="266"/>
      <c r="J22" s="34"/>
    </row>
    <row r="23" spans="2:10" ht="17.25" x14ac:dyDescent="0.35">
      <c r="B23" s="40" t="s">
        <v>41</v>
      </c>
      <c r="C23" s="218"/>
      <c r="E23" s="267" t="s">
        <v>24</v>
      </c>
      <c r="F23" s="268"/>
      <c r="G23" s="101" t="s">
        <v>23</v>
      </c>
      <c r="H23" s="102" t="s">
        <v>25</v>
      </c>
      <c r="J23" s="34"/>
    </row>
    <row r="24" spans="2:10" x14ac:dyDescent="0.3">
      <c r="B24" s="40" t="s">
        <v>12</v>
      </c>
      <c r="C24" s="111" t="s">
        <v>46</v>
      </c>
      <c r="D24" s="50"/>
      <c r="E24" s="259" t="s">
        <v>26</v>
      </c>
      <c r="F24" s="260"/>
      <c r="G24" s="103" t="str">
        <f>'Report Sign-Off Block'!D15</f>
        <v>[MM/DD/YYYY]</v>
      </c>
      <c r="H24" s="104" t="str">
        <f>IF('Report Sign-Off Block'!E15&lt;&gt;0,'Report Sign-Off Block'!E15,"")</f>
        <v>[Test Lab Name]</v>
      </c>
      <c r="J24" s="34"/>
    </row>
    <row r="25" spans="2:10" x14ac:dyDescent="0.3">
      <c r="B25" s="40" t="s">
        <v>4</v>
      </c>
      <c r="C25" s="105" t="s">
        <v>124</v>
      </c>
      <c r="D25" s="50"/>
      <c r="E25" s="259" t="s">
        <v>62</v>
      </c>
      <c r="F25" s="260"/>
      <c r="G25" s="103" t="str">
        <f>'Report Sign-Off Block'!D16</f>
        <v>[MM/DD/YYYY]</v>
      </c>
      <c r="H25" s="104" t="str">
        <f>IF('Report Sign-Off Block'!E16&lt;&gt;0,'Report Sign-Off Block'!E16,"")</f>
        <v>[Test Lab Name]</v>
      </c>
      <c r="J25" s="34"/>
    </row>
    <row r="26" spans="2:10" x14ac:dyDescent="0.3">
      <c r="B26" s="40" t="s">
        <v>158</v>
      </c>
      <c r="C26" s="105" t="s">
        <v>87</v>
      </c>
      <c r="D26" s="50"/>
      <c r="E26" s="259" t="s">
        <v>69</v>
      </c>
      <c r="F26" s="260"/>
      <c r="G26" s="103" t="str">
        <f>'Report Sign-Off Block'!D17</f>
        <v>[MM/DD/YYYY]</v>
      </c>
      <c r="H26" s="104" t="str">
        <f>IF('Report Sign-Off Block'!E17&lt;&gt;0,'Report Sign-Off Block'!E17,"")</f>
        <v>[Test Lab Name]</v>
      </c>
      <c r="J26" s="34"/>
    </row>
    <row r="27" spans="2:10" x14ac:dyDescent="0.3">
      <c r="B27" s="40" t="s">
        <v>170</v>
      </c>
      <c r="C27" s="105" t="s">
        <v>88</v>
      </c>
      <c r="D27" s="50"/>
      <c r="E27" s="259" t="s">
        <v>69</v>
      </c>
      <c r="F27" s="260"/>
      <c r="G27" s="103" t="str">
        <f>'Report Sign-Off Block'!D18</f>
        <v>[MM/DD/YYYY]</v>
      </c>
      <c r="H27" s="104" t="str">
        <f>IF('Report Sign-Off Block'!E18&lt;&gt;0,'Report Sign-Off Block'!E18,"")</f>
        <v>[Test Lab Name]</v>
      </c>
      <c r="J27" s="34"/>
    </row>
    <row r="28" spans="2:10" x14ac:dyDescent="0.25">
      <c r="B28" s="40" t="s">
        <v>38</v>
      </c>
      <c r="C28" s="111" t="s">
        <v>46</v>
      </c>
      <c r="D28" s="50"/>
      <c r="J28" s="34"/>
    </row>
    <row r="29" spans="2:10" ht="17.25" thickBot="1" x14ac:dyDescent="0.3">
      <c r="B29" s="42" t="s">
        <v>3</v>
      </c>
      <c r="C29" s="108"/>
      <c r="J29" s="34"/>
    </row>
    <row r="30" spans="2:10" ht="17.25" thickBot="1" x14ac:dyDescent="0.3">
      <c r="J30" s="34"/>
    </row>
    <row r="31" spans="2:10" ht="18" thickBot="1" x14ac:dyDescent="0.3">
      <c r="B31" s="232" t="s">
        <v>156</v>
      </c>
      <c r="C31" s="233"/>
      <c r="J31" s="34"/>
    </row>
    <row r="32" spans="2:10" x14ac:dyDescent="0.25">
      <c r="B32" s="54" t="s">
        <v>160</v>
      </c>
      <c r="C32" s="113"/>
      <c r="J32" s="34"/>
    </row>
    <row r="33" spans="1:10" x14ac:dyDescent="0.25">
      <c r="B33" s="40" t="s">
        <v>161</v>
      </c>
      <c r="C33" s="105"/>
      <c r="J33" s="34"/>
    </row>
    <row r="34" spans="1:10" x14ac:dyDescent="0.25">
      <c r="B34" s="40" t="s">
        <v>162</v>
      </c>
      <c r="C34" s="105"/>
      <c r="J34" s="34"/>
    </row>
    <row r="35" spans="1:10" x14ac:dyDescent="0.25">
      <c r="B35" s="40" t="s">
        <v>163</v>
      </c>
      <c r="C35" s="218"/>
      <c r="J35" s="34"/>
    </row>
    <row r="36" spans="1:10" ht="15" customHeight="1" x14ac:dyDescent="0.25">
      <c r="J36" s="34"/>
    </row>
    <row r="37" spans="1:10" ht="15" customHeight="1" x14ac:dyDescent="0.25">
      <c r="J37" s="34"/>
    </row>
    <row r="38" spans="1:10" ht="15" customHeight="1" x14ac:dyDescent="0.25">
      <c r="A38" s="34"/>
      <c r="B38" s="34"/>
      <c r="C38" s="34"/>
      <c r="D38" s="34"/>
      <c r="E38" s="34"/>
      <c r="F38" s="34"/>
      <c r="G38" s="34"/>
      <c r="H38" s="34"/>
      <c r="I38" s="34"/>
      <c r="J38" s="34"/>
    </row>
  </sheetData>
  <sheetProtection algorithmName="SHA-512" hashValue="2byrADFrUtHHkc42THjx5DNC4q9UOLrtvga4qsLmymz06guK2MNmX1LmL6t6/nQ/f4qAk+6+q3BaPGjnczKpBQ==" saltValue="hVHCzkf4Zmim+dhkmClcnA==" spinCount="100000" sheet="1" selectLockedCells="1"/>
  <mergeCells count="13">
    <mergeCell ref="E19:H19"/>
    <mergeCell ref="B2:C2"/>
    <mergeCell ref="B11:C11"/>
    <mergeCell ref="E11:G11"/>
    <mergeCell ref="B15:C15"/>
    <mergeCell ref="B19:C19"/>
    <mergeCell ref="B31:C31"/>
    <mergeCell ref="E27:F27"/>
    <mergeCell ref="E20:H22"/>
    <mergeCell ref="E23:F23"/>
    <mergeCell ref="E24:F24"/>
    <mergeCell ref="E25:F25"/>
    <mergeCell ref="E26:F26"/>
  </mergeCells>
  <conditionalFormatting sqref="E14:G14">
    <cfRule type="expression" dxfId="13" priority="2">
      <formula>$C$26&lt;&gt;"Yes"</formula>
    </cfRule>
  </conditionalFormatting>
  <conditionalFormatting sqref="B32:C35">
    <cfRule type="expression" dxfId="12" priority="1">
      <formula>$C$27="No"</formula>
    </cfRule>
  </conditionalFormatting>
  <dataValidations count="1">
    <dataValidation type="list" allowBlank="1" showInputMessage="1" showErrorMessage="1" sqref="C26:C27" xr:uid="{32F657E2-83BE-4320-81E3-A6708EDC589F}">
      <formula1>DD_Y_N</formula1>
    </dataValidation>
  </dataValidations>
  <hyperlinks>
    <hyperlink ref="E2" location="Instructions!C33" display="Back to Instructions tab" xr:uid="{00000000-0004-0000-0100-000000000000}"/>
  </hyperlinks>
  <printOptions horizontalCentered="1"/>
  <pageMargins left="0.25" right="0.25" top="0.75" bottom="0.25" header="0.3" footer="0.3"/>
  <pageSetup scale="64" orientation="landscape" r:id="rId1"/>
  <headerFooter>
    <oddHeader>&amp;F</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B4004804-21D2-4D10-80DB-94E008C5B48B}">
          <x14:formula1>
            <xm:f>'Drop-Downs'!$D$12:$D$16</xm:f>
          </x14:formula1>
          <xm:sqref>C25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70C0"/>
    <pageSetUpPr fitToPage="1"/>
  </sheetPr>
  <dimension ref="A1:P29"/>
  <sheetViews>
    <sheetView showGridLines="0" zoomScale="90" zoomScaleNormal="90" zoomScaleSheetLayoutView="85" workbookViewId="0">
      <selection activeCell="B15" sqref="B15:E17"/>
    </sheetView>
  </sheetViews>
  <sheetFormatPr defaultColWidth="9.140625" defaultRowHeight="16.5" x14ac:dyDescent="0.25"/>
  <cols>
    <col min="1" max="1" width="4.42578125" style="33" customWidth="1"/>
    <col min="2" max="2" width="30.7109375" style="33" bestFit="1" customWidth="1"/>
    <col min="3" max="3" width="26" style="33" customWidth="1"/>
    <col min="4" max="4" width="27.42578125" style="33" customWidth="1"/>
    <col min="5" max="5" width="23.140625" style="33" customWidth="1"/>
    <col min="6" max="6" width="23.7109375" style="33" customWidth="1"/>
    <col min="7" max="7" width="14.140625" style="33" customWidth="1"/>
    <col min="8" max="8" width="25.28515625" style="33" customWidth="1"/>
    <col min="9" max="9" width="17.140625" style="33" customWidth="1"/>
    <col min="10" max="10" width="13.140625" style="33" customWidth="1"/>
    <col min="11" max="11" width="5" style="33" customWidth="1"/>
    <col min="12" max="12" width="4.42578125" style="33" customWidth="1"/>
    <col min="13" max="16384" width="9.140625" style="33"/>
  </cols>
  <sheetData>
    <row r="1" spans="2:16" ht="17.25" thickBot="1" x14ac:dyDescent="0.3">
      <c r="L1" s="34"/>
    </row>
    <row r="2" spans="2:16" ht="18" thickBot="1" x14ac:dyDescent="0.3">
      <c r="B2" s="232" t="str">
        <f>'Version Control'!$B$2</f>
        <v>Title Block</v>
      </c>
      <c r="C2" s="287"/>
      <c r="D2" s="233"/>
      <c r="E2" s="29"/>
      <c r="L2" s="34"/>
    </row>
    <row r="3" spans="2:16" x14ac:dyDescent="0.25">
      <c r="B3" s="36" t="str">
        <f>'Version Control'!$B$3</f>
        <v>Test Report Template Name:</v>
      </c>
      <c r="C3" s="293" t="str">
        <f>'Version Control'!$C$3</f>
        <v>Water Closets</v>
      </c>
      <c r="D3" s="294"/>
      <c r="E3" s="144"/>
      <c r="L3" s="34"/>
    </row>
    <row r="4" spans="2:16" ht="18" x14ac:dyDescent="0.25">
      <c r="B4" s="38" t="str">
        <f>'Version Control'!$B$4</f>
        <v>Version Number:</v>
      </c>
      <c r="C4" s="295">
        <f>'Version Control'!$C$4</f>
        <v>1.2</v>
      </c>
      <c r="D4" s="296"/>
      <c r="E4" s="75"/>
      <c r="F4" s="35" t="s">
        <v>54</v>
      </c>
      <c r="L4" s="34"/>
    </row>
    <row r="5" spans="2:16" x14ac:dyDescent="0.25">
      <c r="B5" s="40" t="str">
        <f>'Version Control'!$B$5</f>
        <v xml:space="preserve">Latest Template Revision: </v>
      </c>
      <c r="C5" s="297">
        <f>'Version Control'!$C$5</f>
        <v>45560</v>
      </c>
      <c r="D5" s="298"/>
      <c r="E5" s="75"/>
      <c r="L5" s="34"/>
    </row>
    <row r="6" spans="2:16" x14ac:dyDescent="0.25">
      <c r="B6" s="40" t="str">
        <f>'Version Control'!$B$6</f>
        <v>Tab Name:</v>
      </c>
      <c r="C6" s="299" t="str">
        <f ca="1">MID(CELL("filename",A1), FIND("]", CELL("filename", A1))+ 1, 255)</f>
        <v>Description of Test Units</v>
      </c>
      <c r="D6" s="300"/>
      <c r="E6" s="75"/>
      <c r="L6" s="34"/>
    </row>
    <row r="7" spans="2:16" ht="34.5" customHeight="1" x14ac:dyDescent="0.25">
      <c r="B7" s="40" t="str">
        <f>'Version Control'!$B$7</f>
        <v>File Name:</v>
      </c>
      <c r="C7" s="301" t="str">
        <f ca="1">'Version Control'!$C$7</f>
        <v>Water Closet - v1.2.xlsx</v>
      </c>
      <c r="D7" s="302"/>
      <c r="E7" s="75"/>
      <c r="L7" s="34"/>
    </row>
    <row r="8" spans="2:16" ht="17.25" thickBot="1" x14ac:dyDescent="0.3">
      <c r="B8" s="42" t="str">
        <f>'Version Control'!$B$8</f>
        <v xml:space="preserve">Test Completion Date: </v>
      </c>
      <c r="C8" s="291" t="str">
        <f>'Version Control'!$C$8</f>
        <v>[MM/DD/YYYY]</v>
      </c>
      <c r="D8" s="292"/>
      <c r="E8" s="75"/>
      <c r="L8" s="34"/>
    </row>
    <row r="9" spans="2:16" x14ac:dyDescent="0.25">
      <c r="L9" s="34"/>
    </row>
    <row r="10" spans="2:16" ht="17.25" thickBot="1" x14ac:dyDescent="0.3">
      <c r="B10" s="74"/>
      <c r="J10" s="75"/>
      <c r="K10" s="76"/>
      <c r="L10" s="77"/>
      <c r="M10" s="76"/>
      <c r="N10" s="76"/>
      <c r="O10" s="76"/>
      <c r="P10" s="76"/>
    </row>
    <row r="11" spans="2:16" ht="18" thickBot="1" x14ac:dyDescent="0.3">
      <c r="B11" s="232" t="s">
        <v>104</v>
      </c>
      <c r="C11" s="287"/>
      <c r="D11" s="287"/>
      <c r="E11" s="233"/>
      <c r="F11" s="29"/>
      <c r="G11" s="22"/>
      <c r="H11" s="22"/>
      <c r="I11" s="22"/>
      <c r="J11" s="22"/>
      <c r="L11" s="34"/>
    </row>
    <row r="12" spans="2:16" ht="17.25" x14ac:dyDescent="0.25">
      <c r="B12" s="186" t="s">
        <v>50</v>
      </c>
      <c r="C12" s="186" t="s">
        <v>127</v>
      </c>
      <c r="D12" s="186" t="s">
        <v>128</v>
      </c>
      <c r="E12" s="186" t="s">
        <v>129</v>
      </c>
      <c r="F12" s="29"/>
      <c r="G12" s="22"/>
      <c r="H12" s="22"/>
      <c r="I12" s="22"/>
      <c r="J12" s="22"/>
      <c r="L12" s="34"/>
    </row>
    <row r="13" spans="2:16" ht="15.6" customHeight="1" x14ac:dyDescent="0.3">
      <c r="B13" s="220" t="str">
        <f>IF(Brand="","",Brand)</f>
        <v/>
      </c>
      <c r="C13" s="220" t="str">
        <f>IF(model_num="","",model_num)</f>
        <v/>
      </c>
      <c r="D13" s="220" t="str">
        <f>IF(S_N="","",S_N)</f>
        <v/>
      </c>
      <c r="E13" s="219" t="str">
        <f>IF(receipt_date="","",receipt_date)</f>
        <v>[MM/DD/YYYY]</v>
      </c>
      <c r="F13" s="78"/>
      <c r="G13" s="79"/>
      <c r="H13" s="79"/>
      <c r="I13" s="79"/>
      <c r="J13" s="79"/>
      <c r="L13" s="34"/>
    </row>
    <row r="14" spans="2:16" ht="18" thickBot="1" x14ac:dyDescent="0.3">
      <c r="B14" s="288" t="s">
        <v>51</v>
      </c>
      <c r="C14" s="289"/>
      <c r="D14" s="289"/>
      <c r="E14" s="290"/>
      <c r="F14" s="80"/>
      <c r="G14" s="81"/>
      <c r="H14" s="81"/>
      <c r="I14" s="81"/>
      <c r="J14" s="81"/>
      <c r="L14" s="34"/>
    </row>
    <row r="15" spans="2:16" x14ac:dyDescent="0.25">
      <c r="B15" s="275"/>
      <c r="C15" s="276"/>
      <c r="D15" s="276"/>
      <c r="E15" s="277"/>
      <c r="F15" s="45"/>
      <c r="G15" s="82"/>
      <c r="H15" s="82"/>
      <c r="I15" s="82"/>
      <c r="J15" s="82"/>
      <c r="L15" s="34"/>
    </row>
    <row r="16" spans="2:16" x14ac:dyDescent="0.25">
      <c r="B16" s="278"/>
      <c r="C16" s="279"/>
      <c r="D16" s="279"/>
      <c r="E16" s="280"/>
      <c r="F16" s="45"/>
      <c r="G16" s="82"/>
      <c r="H16" s="82"/>
      <c r="I16" s="82"/>
      <c r="J16" s="82"/>
      <c r="L16" s="34"/>
    </row>
    <row r="17" spans="1:12" ht="17.25" thickBot="1" x14ac:dyDescent="0.3">
      <c r="B17" s="281"/>
      <c r="C17" s="282"/>
      <c r="D17" s="282"/>
      <c r="E17" s="283"/>
      <c r="F17" s="45"/>
      <c r="G17" s="82"/>
      <c r="H17" s="82"/>
      <c r="I17" s="82"/>
      <c r="J17" s="82"/>
      <c r="L17" s="34"/>
    </row>
    <row r="18" spans="1:12" ht="17.25" thickBot="1" x14ac:dyDescent="0.3">
      <c r="L18" s="34"/>
    </row>
    <row r="19" spans="1:12" ht="18" thickBot="1" x14ac:dyDescent="0.3">
      <c r="B19" s="232" t="s">
        <v>130</v>
      </c>
      <c r="C19" s="287"/>
      <c r="D19" s="287"/>
      <c r="E19" s="287"/>
      <c r="F19" s="287"/>
      <c r="G19" s="233"/>
      <c r="H19" s="22"/>
      <c r="I19" s="22"/>
      <c r="J19" s="22"/>
      <c r="K19" s="82"/>
      <c r="L19" s="34"/>
    </row>
    <row r="20" spans="1:12" ht="30" customHeight="1" thickBot="1" x14ac:dyDescent="0.3">
      <c r="B20" s="284" t="s">
        <v>179</v>
      </c>
      <c r="C20" s="285"/>
      <c r="D20" s="285"/>
      <c r="E20" s="285"/>
      <c r="F20" s="285"/>
      <c r="G20" s="286"/>
      <c r="H20" s="79"/>
      <c r="I20" s="79"/>
      <c r="J20" s="79"/>
      <c r="K20" s="82"/>
      <c r="L20" s="34"/>
    </row>
    <row r="21" spans="1:12" x14ac:dyDescent="0.25">
      <c r="B21" s="275"/>
      <c r="C21" s="276"/>
      <c r="D21" s="276"/>
      <c r="E21" s="276"/>
      <c r="F21" s="276"/>
      <c r="G21" s="277"/>
      <c r="H21" s="82"/>
      <c r="I21" s="82"/>
      <c r="J21" s="82"/>
      <c r="K21" s="82"/>
      <c r="L21" s="34"/>
    </row>
    <row r="22" spans="1:12" x14ac:dyDescent="0.25">
      <c r="B22" s="278"/>
      <c r="C22" s="279"/>
      <c r="D22" s="279"/>
      <c r="E22" s="279"/>
      <c r="F22" s="279"/>
      <c r="G22" s="280"/>
      <c r="H22" s="82"/>
      <c r="I22" s="82"/>
      <c r="J22" s="82"/>
      <c r="K22" s="82"/>
      <c r="L22" s="34"/>
    </row>
    <row r="23" spans="1:12" x14ac:dyDescent="0.25">
      <c r="B23" s="278"/>
      <c r="C23" s="279"/>
      <c r="D23" s="279"/>
      <c r="E23" s="279"/>
      <c r="F23" s="279"/>
      <c r="G23" s="280"/>
      <c r="H23" s="82"/>
      <c r="I23" s="82"/>
      <c r="J23" s="82"/>
      <c r="K23" s="82"/>
      <c r="L23" s="34"/>
    </row>
    <row r="24" spans="1:12" x14ac:dyDescent="0.25">
      <c r="B24" s="278"/>
      <c r="C24" s="279"/>
      <c r="D24" s="279"/>
      <c r="E24" s="279"/>
      <c r="F24" s="279"/>
      <c r="G24" s="280"/>
      <c r="H24" s="82"/>
      <c r="I24" s="82"/>
      <c r="J24" s="82"/>
      <c r="K24" s="82"/>
      <c r="L24" s="34"/>
    </row>
    <row r="25" spans="1:12" x14ac:dyDescent="0.25">
      <c r="B25" s="278"/>
      <c r="C25" s="279"/>
      <c r="D25" s="279"/>
      <c r="E25" s="279"/>
      <c r="F25" s="279"/>
      <c r="G25" s="280"/>
      <c r="H25" s="82"/>
      <c r="I25" s="82"/>
      <c r="J25" s="82"/>
      <c r="K25" s="82"/>
      <c r="L25" s="34"/>
    </row>
    <row r="26" spans="1:12" ht="17.25" thickBot="1" x14ac:dyDescent="0.3">
      <c r="B26" s="281"/>
      <c r="C26" s="282"/>
      <c r="D26" s="282"/>
      <c r="E26" s="282"/>
      <c r="F26" s="282"/>
      <c r="G26" s="283"/>
      <c r="H26" s="82"/>
      <c r="I26" s="82"/>
      <c r="J26" s="82"/>
      <c r="K26" s="82"/>
      <c r="L26" s="34"/>
    </row>
    <row r="27" spans="1:12" x14ac:dyDescent="0.25">
      <c r="L27" s="34"/>
    </row>
    <row r="28" spans="1:12" x14ac:dyDescent="0.25">
      <c r="L28" s="34"/>
    </row>
    <row r="29" spans="1:12" x14ac:dyDescent="0.25">
      <c r="A29" s="34"/>
      <c r="B29" s="34"/>
      <c r="C29" s="34"/>
      <c r="D29" s="34"/>
      <c r="E29" s="34"/>
      <c r="F29" s="34"/>
      <c r="G29" s="34"/>
      <c r="H29" s="34"/>
      <c r="I29" s="34"/>
      <c r="J29" s="34"/>
      <c r="K29" s="34"/>
      <c r="L29" s="34"/>
    </row>
  </sheetData>
  <sheetProtection algorithmName="SHA-512" hashValue="ws5ZVmI0PI/X7VNKzvcSiSjA7eZKnlXU0WwuTvyHLPtR+HdRFVtUXi3p14sKwSCltfLdWLvVIwaE5OHAbaOfng==" saltValue="iViimg3pxgIbpbVcxZvvXQ==" spinCount="100000" sheet="1" selectLockedCells="1"/>
  <mergeCells count="13">
    <mergeCell ref="C8:D8"/>
    <mergeCell ref="B2:D2"/>
    <mergeCell ref="C3:D3"/>
    <mergeCell ref="C4:D4"/>
    <mergeCell ref="C5:D5"/>
    <mergeCell ref="C6:D6"/>
    <mergeCell ref="C7:D7"/>
    <mergeCell ref="B21:G26"/>
    <mergeCell ref="B20:G20"/>
    <mergeCell ref="B11:E11"/>
    <mergeCell ref="B19:G19"/>
    <mergeCell ref="B14:E14"/>
    <mergeCell ref="B15:E17"/>
  </mergeCells>
  <hyperlinks>
    <hyperlink ref="F4" location="Instructions!C33" display="Back to Instructions tab" xr:uid="{00000000-0004-0000-0300-000000000000}"/>
  </hyperlinks>
  <printOptions horizontalCentered="1"/>
  <pageMargins left="0.25" right="0.25" top="0.75" bottom="0.25" header="0.3" footer="0.3"/>
  <pageSetup scale="62" orientation="landscape" r:id="rId1"/>
  <headerFooter>
    <oddHeader>&amp;F</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70C0"/>
  </sheetPr>
  <dimension ref="A1:J51"/>
  <sheetViews>
    <sheetView showGridLines="0" zoomScale="90" zoomScaleNormal="90" workbookViewId="0">
      <selection activeCell="B13" sqref="B13"/>
    </sheetView>
  </sheetViews>
  <sheetFormatPr defaultColWidth="10.42578125" defaultRowHeight="16.5" x14ac:dyDescent="0.25"/>
  <cols>
    <col min="1" max="1" width="3" style="55" customWidth="1"/>
    <col min="2" max="2" width="31.5703125" style="55" customWidth="1"/>
    <col min="3" max="3" width="45.85546875" style="55" customWidth="1"/>
    <col min="4" max="4" width="29.140625" style="55" customWidth="1"/>
    <col min="5" max="5" width="33.140625" style="55" customWidth="1"/>
    <col min="6" max="6" width="28.140625" style="55" customWidth="1"/>
    <col min="7" max="7" width="25.28515625" style="55" bestFit="1" customWidth="1"/>
    <col min="8" max="8" width="31.5703125" style="55" bestFit="1" customWidth="1"/>
    <col min="9" max="9" width="3.7109375" style="55" customWidth="1"/>
    <col min="10" max="10" width="3" style="55" customWidth="1"/>
    <col min="11" max="16384" width="10.42578125" style="55"/>
  </cols>
  <sheetData>
    <row r="1" spans="2:10" ht="17.25" thickBot="1" x14ac:dyDescent="0.3">
      <c r="J1" s="56"/>
    </row>
    <row r="2" spans="2:10" ht="18" thickBot="1" x14ac:dyDescent="0.3">
      <c r="B2" s="232" t="str">
        <f>'Version Control'!$B$2</f>
        <v>Title Block</v>
      </c>
      <c r="C2" s="233"/>
      <c r="J2" s="56"/>
    </row>
    <row r="3" spans="2:10" x14ac:dyDescent="0.25">
      <c r="B3" s="36" t="str">
        <f>'Version Control'!$B$3</f>
        <v>Test Report Template Name:</v>
      </c>
      <c r="C3" s="37" t="str">
        <f>'Version Control'!$C$3</f>
        <v>Water Closets</v>
      </c>
      <c r="J3" s="56"/>
    </row>
    <row r="4" spans="2:10" ht="18" x14ac:dyDescent="0.25">
      <c r="B4" s="38" t="str">
        <f>'Version Control'!$B$4</f>
        <v>Version Number:</v>
      </c>
      <c r="C4" s="39">
        <f>'Version Control'!$C$4</f>
        <v>1.2</v>
      </c>
      <c r="E4" s="35" t="s">
        <v>54</v>
      </c>
      <c r="J4" s="56"/>
    </row>
    <row r="5" spans="2:10" x14ac:dyDescent="0.25">
      <c r="B5" s="40" t="str">
        <f>'Version Control'!$B$5</f>
        <v xml:space="preserve">Latest Template Revision: </v>
      </c>
      <c r="C5" s="41">
        <f>'Version Control'!$C$5</f>
        <v>45560</v>
      </c>
      <c r="J5" s="56"/>
    </row>
    <row r="6" spans="2:10" x14ac:dyDescent="0.25">
      <c r="B6" s="40" t="str">
        <f>'Version Control'!$B$6</f>
        <v>Tab Name:</v>
      </c>
      <c r="C6" s="178" t="str">
        <f ca="1">MID(CELL("filename",A1), FIND("]", CELL("filename", A1))+ 1, 255)</f>
        <v>Setup &amp; Instrumentation</v>
      </c>
      <c r="J6" s="56"/>
    </row>
    <row r="7" spans="2:10" ht="36.75" customHeight="1" x14ac:dyDescent="0.25">
      <c r="B7" s="40" t="str">
        <f>'Version Control'!$B$7</f>
        <v>File Name:</v>
      </c>
      <c r="C7" s="179" t="str">
        <f ca="1">'Version Control'!$C$7</f>
        <v>Water Closet - v1.2.xlsx</v>
      </c>
      <c r="J7" s="56"/>
    </row>
    <row r="8" spans="2:10" ht="17.25" thickBot="1" x14ac:dyDescent="0.3">
      <c r="B8" s="42" t="str">
        <f>'Version Control'!$B$8</f>
        <v xml:space="preserve">Test Completion Date: </v>
      </c>
      <c r="C8" s="43" t="str">
        <f>'Version Control'!$C$8</f>
        <v>[MM/DD/YYYY]</v>
      </c>
      <c r="J8" s="56"/>
    </row>
    <row r="9" spans="2:10" x14ac:dyDescent="0.25">
      <c r="J9" s="56"/>
    </row>
    <row r="10" spans="2:10" ht="17.25" thickBot="1" x14ac:dyDescent="0.3">
      <c r="J10" s="56"/>
    </row>
    <row r="11" spans="2:10" ht="18" thickBot="1" x14ac:dyDescent="0.3">
      <c r="B11" s="232" t="s">
        <v>60</v>
      </c>
      <c r="C11" s="287"/>
      <c r="D11" s="287"/>
      <c r="E11" s="287"/>
      <c r="F11" s="287"/>
      <c r="G11" s="287"/>
      <c r="H11" s="233"/>
      <c r="J11" s="56"/>
    </row>
    <row r="12" spans="2:10" ht="17.25" x14ac:dyDescent="0.25">
      <c r="B12" s="70" t="s">
        <v>52</v>
      </c>
      <c r="C12" s="71" t="s">
        <v>50</v>
      </c>
      <c r="D12" s="71" t="s">
        <v>49</v>
      </c>
      <c r="E12" s="71" t="s">
        <v>53</v>
      </c>
      <c r="F12" s="72" t="s">
        <v>35</v>
      </c>
      <c r="G12" s="71" t="s">
        <v>36</v>
      </c>
      <c r="H12" s="73" t="s">
        <v>37</v>
      </c>
      <c r="J12" s="56"/>
    </row>
    <row r="13" spans="2:10" x14ac:dyDescent="0.25">
      <c r="B13" s="160"/>
      <c r="C13" s="159"/>
      <c r="D13" s="159"/>
      <c r="E13" s="159"/>
      <c r="F13" s="159"/>
      <c r="G13" s="159"/>
      <c r="H13" s="158"/>
      <c r="J13" s="56"/>
    </row>
    <row r="14" spans="2:10" x14ac:dyDescent="0.25">
      <c r="B14" s="160"/>
      <c r="C14" s="159"/>
      <c r="D14" s="159"/>
      <c r="E14" s="159"/>
      <c r="F14" s="159"/>
      <c r="G14" s="159"/>
      <c r="H14" s="158"/>
      <c r="J14" s="56"/>
    </row>
    <row r="15" spans="2:10" x14ac:dyDescent="0.25">
      <c r="B15" s="160"/>
      <c r="C15" s="159"/>
      <c r="D15" s="159"/>
      <c r="E15" s="159"/>
      <c r="F15" s="159"/>
      <c r="G15" s="159"/>
      <c r="H15" s="158"/>
      <c r="J15" s="56"/>
    </row>
    <row r="16" spans="2:10" x14ac:dyDescent="0.25">
      <c r="B16" s="160"/>
      <c r="C16" s="159"/>
      <c r="D16" s="159"/>
      <c r="E16" s="159"/>
      <c r="F16" s="159"/>
      <c r="G16" s="159"/>
      <c r="H16" s="158"/>
      <c r="J16" s="56"/>
    </row>
    <row r="17" spans="2:10" x14ac:dyDescent="0.25">
      <c r="B17" s="160"/>
      <c r="C17" s="159"/>
      <c r="D17" s="159"/>
      <c r="E17" s="159"/>
      <c r="F17" s="159"/>
      <c r="G17" s="159"/>
      <c r="H17" s="158"/>
      <c r="J17" s="56"/>
    </row>
    <row r="18" spans="2:10" x14ac:dyDescent="0.25">
      <c r="B18" s="160"/>
      <c r="C18" s="159"/>
      <c r="D18" s="159"/>
      <c r="E18" s="159"/>
      <c r="F18" s="159"/>
      <c r="G18" s="159"/>
      <c r="H18" s="158"/>
      <c r="J18" s="56"/>
    </row>
    <row r="19" spans="2:10" x14ac:dyDescent="0.25">
      <c r="B19" s="160"/>
      <c r="C19" s="159"/>
      <c r="D19" s="159"/>
      <c r="E19" s="159"/>
      <c r="F19" s="159"/>
      <c r="G19" s="159"/>
      <c r="H19" s="158"/>
      <c r="J19" s="56"/>
    </row>
    <row r="20" spans="2:10" x14ac:dyDescent="0.25">
      <c r="B20" s="160"/>
      <c r="C20" s="159"/>
      <c r="D20" s="159"/>
      <c r="E20" s="159"/>
      <c r="F20" s="159"/>
      <c r="G20" s="159"/>
      <c r="H20" s="158"/>
      <c r="J20" s="56"/>
    </row>
    <row r="21" spans="2:10" x14ac:dyDescent="0.25">
      <c r="B21" s="160"/>
      <c r="C21" s="159"/>
      <c r="D21" s="159"/>
      <c r="E21" s="159"/>
      <c r="F21" s="159"/>
      <c r="G21" s="159"/>
      <c r="H21" s="158"/>
      <c r="J21" s="56"/>
    </row>
    <row r="22" spans="2:10" x14ac:dyDescent="0.25">
      <c r="B22" s="160"/>
      <c r="C22" s="159"/>
      <c r="D22" s="159"/>
      <c r="E22" s="159"/>
      <c r="F22" s="159"/>
      <c r="G22" s="159"/>
      <c r="H22" s="158"/>
      <c r="J22" s="56"/>
    </row>
    <row r="23" spans="2:10" x14ac:dyDescent="0.25">
      <c r="B23" s="160"/>
      <c r="C23" s="159"/>
      <c r="D23" s="159"/>
      <c r="E23" s="159"/>
      <c r="F23" s="159"/>
      <c r="G23" s="159"/>
      <c r="H23" s="158"/>
      <c r="J23" s="56"/>
    </row>
    <row r="24" spans="2:10" x14ac:dyDescent="0.25">
      <c r="B24" s="160"/>
      <c r="C24" s="159"/>
      <c r="D24" s="159"/>
      <c r="E24" s="159"/>
      <c r="F24" s="159"/>
      <c r="G24" s="159"/>
      <c r="H24" s="158"/>
      <c r="J24" s="56"/>
    </row>
    <row r="25" spans="2:10" x14ac:dyDescent="0.25">
      <c r="B25" s="160"/>
      <c r="C25" s="159"/>
      <c r="D25" s="159"/>
      <c r="E25" s="159"/>
      <c r="F25" s="159"/>
      <c r="G25" s="159"/>
      <c r="H25" s="158"/>
      <c r="J25" s="56"/>
    </row>
    <row r="26" spans="2:10" x14ac:dyDescent="0.25">
      <c r="B26" s="160"/>
      <c r="C26" s="159"/>
      <c r="D26" s="159"/>
      <c r="E26" s="159"/>
      <c r="F26" s="159"/>
      <c r="G26" s="159"/>
      <c r="H26" s="158"/>
      <c r="J26" s="56"/>
    </row>
    <row r="27" spans="2:10" x14ac:dyDescent="0.25">
      <c r="B27" s="160"/>
      <c r="C27" s="159"/>
      <c r="D27" s="159"/>
      <c r="E27" s="159"/>
      <c r="F27" s="159"/>
      <c r="G27" s="159"/>
      <c r="H27" s="158"/>
      <c r="J27" s="56"/>
    </row>
    <row r="28" spans="2:10" x14ac:dyDescent="0.25">
      <c r="B28" s="160"/>
      <c r="C28" s="159"/>
      <c r="D28" s="159"/>
      <c r="E28" s="159"/>
      <c r="F28" s="159"/>
      <c r="G28" s="159"/>
      <c r="H28" s="158"/>
      <c r="J28" s="56"/>
    </row>
    <row r="29" spans="2:10" x14ac:dyDescent="0.25">
      <c r="B29" s="160"/>
      <c r="C29" s="159"/>
      <c r="D29" s="159"/>
      <c r="E29" s="159"/>
      <c r="F29" s="159"/>
      <c r="G29" s="159"/>
      <c r="H29" s="158"/>
      <c r="J29" s="56"/>
    </row>
    <row r="30" spans="2:10" x14ac:dyDescent="0.25">
      <c r="B30" s="160"/>
      <c r="C30" s="159"/>
      <c r="D30" s="159"/>
      <c r="E30" s="159"/>
      <c r="F30" s="159"/>
      <c r="G30" s="159"/>
      <c r="H30" s="158"/>
      <c r="J30" s="56"/>
    </row>
    <row r="31" spans="2:10" x14ac:dyDescent="0.25">
      <c r="B31" s="160"/>
      <c r="C31" s="159"/>
      <c r="D31" s="159"/>
      <c r="E31" s="159"/>
      <c r="F31" s="159"/>
      <c r="G31" s="159"/>
      <c r="H31" s="158"/>
      <c r="J31" s="56"/>
    </row>
    <row r="32" spans="2:10" x14ac:dyDescent="0.25">
      <c r="B32" s="160"/>
      <c r="C32" s="159"/>
      <c r="D32" s="159"/>
      <c r="E32" s="159"/>
      <c r="F32" s="159"/>
      <c r="G32" s="159"/>
      <c r="H32" s="158"/>
      <c r="J32" s="56"/>
    </row>
    <row r="33" spans="2:10" x14ac:dyDescent="0.25">
      <c r="B33" s="160"/>
      <c r="C33" s="159"/>
      <c r="D33" s="159"/>
      <c r="E33" s="159"/>
      <c r="F33" s="159"/>
      <c r="G33" s="159"/>
      <c r="H33" s="158"/>
      <c r="J33" s="56"/>
    </row>
    <row r="34" spans="2:10" x14ac:dyDescent="0.25">
      <c r="B34" s="160"/>
      <c r="C34" s="159"/>
      <c r="D34" s="159"/>
      <c r="E34" s="159"/>
      <c r="F34" s="159"/>
      <c r="G34" s="159"/>
      <c r="H34" s="158"/>
      <c r="J34" s="56"/>
    </row>
    <row r="35" spans="2:10" x14ac:dyDescent="0.25">
      <c r="B35" s="160"/>
      <c r="C35" s="159"/>
      <c r="D35" s="159"/>
      <c r="E35" s="159"/>
      <c r="F35" s="159"/>
      <c r="G35" s="159"/>
      <c r="H35" s="158"/>
      <c r="J35" s="56"/>
    </row>
    <row r="36" spans="2:10" x14ac:dyDescent="0.25">
      <c r="B36" s="160"/>
      <c r="C36" s="159"/>
      <c r="D36" s="159"/>
      <c r="E36" s="159"/>
      <c r="F36" s="159"/>
      <c r="G36" s="159"/>
      <c r="H36" s="158"/>
      <c r="J36" s="56"/>
    </row>
    <row r="37" spans="2:10" x14ac:dyDescent="0.25">
      <c r="B37" s="160"/>
      <c r="C37" s="159"/>
      <c r="D37" s="159"/>
      <c r="E37" s="159"/>
      <c r="F37" s="159"/>
      <c r="G37" s="159"/>
      <c r="H37" s="158"/>
      <c r="J37" s="56"/>
    </row>
    <row r="38" spans="2:10" x14ac:dyDescent="0.25">
      <c r="B38" s="160"/>
      <c r="C38" s="159"/>
      <c r="D38" s="159"/>
      <c r="E38" s="159"/>
      <c r="F38" s="159"/>
      <c r="G38" s="159"/>
      <c r="H38" s="158"/>
      <c r="J38" s="56"/>
    </row>
    <row r="39" spans="2:10" x14ac:dyDescent="0.25">
      <c r="B39" s="160"/>
      <c r="C39" s="159"/>
      <c r="D39" s="159"/>
      <c r="E39" s="159"/>
      <c r="F39" s="159"/>
      <c r="G39" s="159"/>
      <c r="H39" s="158"/>
      <c r="J39" s="56"/>
    </row>
    <row r="40" spans="2:10" x14ac:dyDescent="0.25">
      <c r="B40" s="160"/>
      <c r="C40" s="159"/>
      <c r="D40" s="159"/>
      <c r="E40" s="159"/>
      <c r="F40" s="159"/>
      <c r="G40" s="159"/>
      <c r="H40" s="158"/>
      <c r="J40" s="56"/>
    </row>
    <row r="41" spans="2:10" x14ac:dyDescent="0.25">
      <c r="B41" s="160"/>
      <c r="C41" s="159"/>
      <c r="D41" s="159"/>
      <c r="E41" s="159"/>
      <c r="F41" s="159"/>
      <c r="G41" s="159"/>
      <c r="H41" s="158"/>
      <c r="J41" s="56"/>
    </row>
    <row r="42" spans="2:10" ht="17.25" thickBot="1" x14ac:dyDescent="0.3">
      <c r="B42" s="161"/>
      <c r="C42" s="157"/>
      <c r="D42" s="157"/>
      <c r="E42" s="157"/>
      <c r="F42" s="157"/>
      <c r="G42" s="157"/>
      <c r="H42" s="169"/>
      <c r="J42" s="56"/>
    </row>
    <row r="43" spans="2:10" ht="17.25" thickBot="1" x14ac:dyDescent="0.3">
      <c r="J43" s="56"/>
    </row>
    <row r="44" spans="2:10" ht="18" thickBot="1" x14ac:dyDescent="0.3">
      <c r="B44" s="272" t="s">
        <v>106</v>
      </c>
      <c r="C44" s="273"/>
      <c r="D44" s="287"/>
      <c r="J44" s="56"/>
    </row>
    <row r="45" spans="2:10" ht="30.95" customHeight="1" x14ac:dyDescent="0.25">
      <c r="B45" s="304" t="s">
        <v>182</v>
      </c>
      <c r="C45" s="304"/>
      <c r="D45" s="159"/>
      <c r="J45" s="56"/>
    </row>
    <row r="46" spans="2:10" ht="30.95" customHeight="1" x14ac:dyDescent="0.25">
      <c r="B46" s="304" t="s">
        <v>126</v>
      </c>
      <c r="C46" s="304"/>
      <c r="D46" s="159"/>
      <c r="J46" s="56"/>
    </row>
    <row r="47" spans="2:10" ht="30.95" customHeight="1" x14ac:dyDescent="0.25">
      <c r="B47" s="304" t="s">
        <v>180</v>
      </c>
      <c r="C47" s="304"/>
      <c r="D47" s="159"/>
      <c r="J47" s="56"/>
    </row>
    <row r="48" spans="2:10" ht="30.95" customHeight="1" x14ac:dyDescent="0.25">
      <c r="B48" s="304" t="s">
        <v>184</v>
      </c>
      <c r="C48" s="304"/>
      <c r="D48" s="159"/>
      <c r="J48" s="56"/>
    </row>
    <row r="49" spans="1:10" ht="30.95" customHeight="1" x14ac:dyDescent="0.25">
      <c r="B49" s="303" t="s">
        <v>185</v>
      </c>
      <c r="C49" s="303"/>
      <c r="D49" s="159"/>
      <c r="J49" s="56"/>
    </row>
    <row r="50" spans="1:10" x14ac:dyDescent="0.25">
      <c r="J50" s="56"/>
    </row>
    <row r="51" spans="1:10" x14ac:dyDescent="0.25">
      <c r="A51" s="56"/>
      <c r="B51" s="56"/>
      <c r="C51" s="56"/>
      <c r="D51" s="56"/>
      <c r="E51" s="56"/>
      <c r="F51" s="56"/>
      <c r="G51" s="56"/>
      <c r="H51" s="56"/>
      <c r="I51" s="56"/>
      <c r="J51" s="56"/>
    </row>
  </sheetData>
  <sheetProtection algorithmName="SHA-512" hashValue="r+dwL9Urvh8a9MkOTQjiNUugKWw5RRhFIN90T4EafCE1HEWjIcDvQvllMSEf5lkMJBEwZEGDBygZwJ9ueyQQWw==" saltValue="2/pgGIRwrWFb8fHnw9HAzw==" spinCount="100000" sheet="1" selectLockedCells="1"/>
  <protectedRanges>
    <protectedRange sqref="B50:H50 B45:H49 B13:H44" name="Range1"/>
  </protectedRanges>
  <mergeCells count="8">
    <mergeCell ref="B49:C49"/>
    <mergeCell ref="B2:C2"/>
    <mergeCell ref="B11:H11"/>
    <mergeCell ref="B44:D44"/>
    <mergeCell ref="B45:C45"/>
    <mergeCell ref="B46:C46"/>
    <mergeCell ref="B47:C47"/>
    <mergeCell ref="B48:C48"/>
  </mergeCells>
  <dataValidations count="1">
    <dataValidation type="list" allowBlank="1" showInputMessage="1" showErrorMessage="1" sqref="D45:D49" xr:uid="{3CBF9ADD-EDB0-4DEE-83EB-4C62767A21D9}">
      <formula1>DD_Y_N</formula1>
    </dataValidation>
  </dataValidations>
  <hyperlinks>
    <hyperlink ref="E4" location="Instructions!C33" display="Back to Instructions tab" xr:uid="{00000000-0004-0000-0200-000000000000}"/>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70C0"/>
  </sheetPr>
  <dimension ref="A1:AI179"/>
  <sheetViews>
    <sheetView showGridLines="0" zoomScale="90" zoomScaleNormal="90" zoomScaleSheetLayoutView="100" workbookViewId="0">
      <selection activeCell="B12" sqref="B12:H37"/>
    </sheetView>
  </sheetViews>
  <sheetFormatPr defaultColWidth="9.140625" defaultRowHeight="16.5" x14ac:dyDescent="0.25"/>
  <cols>
    <col min="1" max="1" width="4.7109375" style="33" customWidth="1"/>
    <col min="2" max="2" width="30.7109375" style="33" bestFit="1" customWidth="1"/>
    <col min="3" max="3" width="53.28515625" style="33" customWidth="1"/>
    <col min="4" max="4" width="17.140625" style="33" customWidth="1"/>
    <col min="5" max="5" width="27.140625" style="33" bestFit="1" customWidth="1"/>
    <col min="6" max="7" width="14.140625" style="33" customWidth="1"/>
    <col min="8" max="8" width="14.5703125" style="33" customWidth="1"/>
    <col min="9" max="9" width="9.140625" style="33"/>
    <col min="10" max="10" width="14.140625" style="33" customWidth="1"/>
    <col min="11" max="11" width="15.28515625" style="33" customWidth="1"/>
    <col min="12" max="23" width="9.140625" style="33"/>
    <col min="24" max="24" width="12.7109375" style="33" customWidth="1"/>
    <col min="25" max="25" width="9.140625" style="33"/>
    <col min="26" max="26" width="11.7109375" style="33" customWidth="1"/>
    <col min="27" max="27" width="14.140625" style="33" customWidth="1"/>
    <col min="28" max="28" width="5.42578125" style="33" customWidth="1"/>
    <col min="29" max="29" width="4.7109375" style="33" customWidth="1"/>
    <col min="30" max="16384" width="9.140625" style="33"/>
  </cols>
  <sheetData>
    <row r="1" spans="2:35" ht="17.25" thickBot="1" x14ac:dyDescent="0.3">
      <c r="AC1" s="34"/>
    </row>
    <row r="2" spans="2:35" ht="18" thickBot="1" x14ac:dyDescent="0.3">
      <c r="B2" s="232" t="str">
        <f>'Version Control'!$B$2</f>
        <v>Title Block</v>
      </c>
      <c r="C2" s="233"/>
      <c r="D2" s="29"/>
      <c r="E2" s="29"/>
      <c r="F2" s="29"/>
      <c r="G2" s="29"/>
      <c r="AC2" s="34"/>
    </row>
    <row r="3" spans="2:35" x14ac:dyDescent="0.25">
      <c r="B3" s="36" t="str">
        <f>'Version Control'!$B$3</f>
        <v>Test Report Template Name:</v>
      </c>
      <c r="C3" s="147" t="str">
        <f>'Version Control'!$C$3</f>
        <v>Water Closets</v>
      </c>
      <c r="D3" s="144"/>
      <c r="E3" s="144"/>
      <c r="F3" s="144"/>
      <c r="G3" s="144"/>
      <c r="AC3" s="34"/>
    </row>
    <row r="4" spans="2:35" ht="18" x14ac:dyDescent="0.25">
      <c r="B4" s="38" t="str">
        <f>'Version Control'!$B$4</f>
        <v>Version Number:</v>
      </c>
      <c r="C4" s="148">
        <f>'Version Control'!$C$4</f>
        <v>1.2</v>
      </c>
      <c r="D4" s="144"/>
      <c r="E4" s="35" t="s">
        <v>54</v>
      </c>
      <c r="F4" s="144"/>
      <c r="G4" s="144"/>
      <c r="AC4" s="34"/>
    </row>
    <row r="5" spans="2:35" x14ac:dyDescent="0.25">
      <c r="B5" s="40" t="str">
        <f>'Version Control'!$B$5</f>
        <v xml:space="preserve">Latest Template Revision: </v>
      </c>
      <c r="C5" s="145">
        <f>'Version Control'!$C$5</f>
        <v>45560</v>
      </c>
      <c r="D5" s="144"/>
      <c r="E5" s="144"/>
      <c r="F5" s="144"/>
      <c r="G5" s="144"/>
      <c r="AC5" s="34"/>
    </row>
    <row r="6" spans="2:35" x14ac:dyDescent="0.25">
      <c r="B6" s="40" t="str">
        <f>'Version Control'!$B$6</f>
        <v>Tab Name:</v>
      </c>
      <c r="C6" s="180" t="str">
        <f ca="1">MID(CELL("filename",A1), FIND("]", CELL("filename", A1))+ 1, 255)</f>
        <v>Photos</v>
      </c>
      <c r="D6" s="144"/>
      <c r="E6" s="144"/>
      <c r="F6" s="144"/>
      <c r="G6" s="144"/>
      <c r="AC6" s="34"/>
    </row>
    <row r="7" spans="2:35" ht="35.25" customHeight="1" x14ac:dyDescent="0.25">
      <c r="B7" s="40" t="str">
        <f>'Version Control'!$B$7</f>
        <v>File Name:</v>
      </c>
      <c r="C7" s="181" t="str">
        <f ca="1">'Version Control'!$C$7</f>
        <v>Water Closet - v1.2.xlsx</v>
      </c>
      <c r="D7" s="144"/>
      <c r="E7" s="144"/>
      <c r="F7" s="144"/>
      <c r="G7" s="144"/>
      <c r="AC7" s="34"/>
    </row>
    <row r="8" spans="2:35" ht="17.25" thickBot="1" x14ac:dyDescent="0.3">
      <c r="B8" s="42" t="str">
        <f>'Version Control'!$B$8</f>
        <v xml:space="preserve">Test Completion Date: </v>
      </c>
      <c r="C8" s="146" t="str">
        <f>'Version Control'!$C$8</f>
        <v>[MM/DD/YYYY]</v>
      </c>
      <c r="D8" s="144"/>
      <c r="E8" s="144"/>
      <c r="F8" s="144"/>
      <c r="G8" s="144"/>
      <c r="AC8" s="34"/>
    </row>
    <row r="9" spans="2:35" x14ac:dyDescent="0.25">
      <c r="AC9" s="34"/>
    </row>
    <row r="10" spans="2:35" ht="17.25" thickBot="1" x14ac:dyDescent="0.3">
      <c r="AC10" s="34"/>
    </row>
    <row r="11" spans="2:35" ht="18" thickBot="1" x14ac:dyDescent="0.3">
      <c r="B11" s="232" t="s">
        <v>169</v>
      </c>
      <c r="C11" s="287"/>
      <c r="D11" s="287"/>
      <c r="E11" s="287"/>
      <c r="F11" s="287"/>
      <c r="G11" s="287"/>
      <c r="H11" s="233"/>
      <c r="J11" s="232" t="s">
        <v>155</v>
      </c>
      <c r="K11" s="287"/>
      <c r="L11" s="287"/>
      <c r="M11" s="287"/>
      <c r="N11" s="287"/>
      <c r="O11" s="287"/>
      <c r="P11" s="287"/>
      <c r="Q11" s="287"/>
      <c r="R11" s="287"/>
      <c r="S11" s="287"/>
      <c r="T11" s="287"/>
      <c r="U11" s="287"/>
      <c r="V11" s="287"/>
      <c r="W11" s="287"/>
      <c r="X11" s="287"/>
      <c r="Y11" s="287"/>
      <c r="Z11" s="287"/>
      <c r="AA11" s="233"/>
      <c r="AC11" s="34"/>
    </row>
    <row r="12" spans="2:35" x14ac:dyDescent="0.25">
      <c r="B12" s="305"/>
      <c r="C12" s="306"/>
      <c r="D12" s="306"/>
      <c r="E12" s="306"/>
      <c r="F12" s="306"/>
      <c r="G12" s="306"/>
      <c r="H12" s="307"/>
      <c r="J12" s="308"/>
      <c r="K12" s="309"/>
      <c r="L12" s="309"/>
      <c r="M12" s="309"/>
      <c r="N12" s="309"/>
      <c r="O12" s="309"/>
      <c r="P12" s="309"/>
      <c r="Q12" s="309"/>
      <c r="R12" s="309"/>
      <c r="S12" s="309"/>
      <c r="T12" s="309"/>
      <c r="U12" s="309"/>
      <c r="V12" s="309"/>
      <c r="W12" s="309"/>
      <c r="X12" s="309"/>
      <c r="Y12" s="309"/>
      <c r="Z12" s="309"/>
      <c r="AA12" s="310"/>
      <c r="AC12" s="34"/>
    </row>
    <row r="13" spans="2:35" x14ac:dyDescent="0.25">
      <c r="B13" s="308"/>
      <c r="C13" s="309"/>
      <c r="D13" s="309"/>
      <c r="E13" s="309"/>
      <c r="F13" s="309"/>
      <c r="G13" s="309"/>
      <c r="H13" s="310"/>
      <c r="J13" s="308"/>
      <c r="K13" s="309"/>
      <c r="L13" s="309"/>
      <c r="M13" s="309"/>
      <c r="N13" s="309"/>
      <c r="O13" s="309"/>
      <c r="P13" s="309"/>
      <c r="Q13" s="309"/>
      <c r="R13" s="309"/>
      <c r="S13" s="309"/>
      <c r="T13" s="309"/>
      <c r="U13" s="309"/>
      <c r="V13" s="309"/>
      <c r="W13" s="309"/>
      <c r="X13" s="309"/>
      <c r="Y13" s="309"/>
      <c r="Z13" s="309"/>
      <c r="AA13" s="310"/>
      <c r="AC13" s="34"/>
      <c r="AE13" s="83"/>
      <c r="AF13" s="75"/>
      <c r="AG13" s="75"/>
      <c r="AH13" s="75"/>
      <c r="AI13" s="84"/>
    </row>
    <row r="14" spans="2:35" x14ac:dyDescent="0.25">
      <c r="B14" s="308"/>
      <c r="C14" s="309"/>
      <c r="D14" s="309"/>
      <c r="E14" s="309"/>
      <c r="F14" s="309"/>
      <c r="G14" s="309"/>
      <c r="H14" s="310"/>
      <c r="J14" s="308"/>
      <c r="K14" s="309"/>
      <c r="L14" s="309"/>
      <c r="M14" s="309"/>
      <c r="N14" s="309"/>
      <c r="O14" s="309"/>
      <c r="P14" s="309"/>
      <c r="Q14" s="309"/>
      <c r="R14" s="309"/>
      <c r="S14" s="309"/>
      <c r="T14" s="309"/>
      <c r="U14" s="309"/>
      <c r="V14" s="309"/>
      <c r="W14" s="309"/>
      <c r="X14" s="309"/>
      <c r="Y14" s="309"/>
      <c r="Z14" s="309"/>
      <c r="AA14" s="310"/>
      <c r="AC14" s="34"/>
    </row>
    <row r="15" spans="2:35" x14ac:dyDescent="0.25">
      <c r="B15" s="308"/>
      <c r="C15" s="309"/>
      <c r="D15" s="309"/>
      <c r="E15" s="309"/>
      <c r="F15" s="309"/>
      <c r="G15" s="309"/>
      <c r="H15" s="310"/>
      <c r="J15" s="308"/>
      <c r="K15" s="309"/>
      <c r="L15" s="309"/>
      <c r="M15" s="309"/>
      <c r="N15" s="309"/>
      <c r="O15" s="309"/>
      <c r="P15" s="309"/>
      <c r="Q15" s="309"/>
      <c r="R15" s="309"/>
      <c r="S15" s="309"/>
      <c r="T15" s="309"/>
      <c r="U15" s="309"/>
      <c r="V15" s="309"/>
      <c r="W15" s="309"/>
      <c r="X15" s="309"/>
      <c r="Y15" s="309"/>
      <c r="Z15" s="309"/>
      <c r="AA15" s="310"/>
      <c r="AC15" s="34"/>
    </row>
    <row r="16" spans="2:35" x14ac:dyDescent="0.25">
      <c r="B16" s="308"/>
      <c r="C16" s="309"/>
      <c r="D16" s="309"/>
      <c r="E16" s="309"/>
      <c r="F16" s="309"/>
      <c r="G16" s="309"/>
      <c r="H16" s="310"/>
      <c r="J16" s="308"/>
      <c r="K16" s="309"/>
      <c r="L16" s="309"/>
      <c r="M16" s="309"/>
      <c r="N16" s="309"/>
      <c r="O16" s="309"/>
      <c r="P16" s="309"/>
      <c r="Q16" s="309"/>
      <c r="R16" s="309"/>
      <c r="S16" s="309"/>
      <c r="T16" s="309"/>
      <c r="U16" s="309"/>
      <c r="V16" s="309"/>
      <c r="W16" s="309"/>
      <c r="X16" s="309"/>
      <c r="Y16" s="309"/>
      <c r="Z16" s="309"/>
      <c r="AA16" s="310"/>
      <c r="AC16" s="34"/>
    </row>
    <row r="17" spans="2:29" x14ac:dyDescent="0.25">
      <c r="B17" s="308"/>
      <c r="C17" s="309"/>
      <c r="D17" s="309"/>
      <c r="E17" s="309"/>
      <c r="F17" s="309"/>
      <c r="G17" s="309"/>
      <c r="H17" s="310"/>
      <c r="J17" s="308"/>
      <c r="K17" s="309"/>
      <c r="L17" s="309"/>
      <c r="M17" s="309"/>
      <c r="N17" s="309"/>
      <c r="O17" s="309"/>
      <c r="P17" s="309"/>
      <c r="Q17" s="309"/>
      <c r="R17" s="309"/>
      <c r="S17" s="309"/>
      <c r="T17" s="309"/>
      <c r="U17" s="309"/>
      <c r="V17" s="309"/>
      <c r="W17" s="309"/>
      <c r="X17" s="309"/>
      <c r="Y17" s="309"/>
      <c r="Z17" s="309"/>
      <c r="AA17" s="310"/>
      <c r="AC17" s="34"/>
    </row>
    <row r="18" spans="2:29" x14ac:dyDescent="0.25">
      <c r="B18" s="308"/>
      <c r="C18" s="309"/>
      <c r="D18" s="309"/>
      <c r="E18" s="309"/>
      <c r="F18" s="309"/>
      <c r="G18" s="309"/>
      <c r="H18" s="310"/>
      <c r="J18" s="308"/>
      <c r="K18" s="309"/>
      <c r="L18" s="309"/>
      <c r="M18" s="309"/>
      <c r="N18" s="309"/>
      <c r="O18" s="309"/>
      <c r="P18" s="309"/>
      <c r="Q18" s="309"/>
      <c r="R18" s="309"/>
      <c r="S18" s="309"/>
      <c r="T18" s="309"/>
      <c r="U18" s="309"/>
      <c r="V18" s="309"/>
      <c r="W18" s="309"/>
      <c r="X18" s="309"/>
      <c r="Y18" s="309"/>
      <c r="Z18" s="309"/>
      <c r="AA18" s="310"/>
      <c r="AC18" s="34"/>
    </row>
    <row r="19" spans="2:29" x14ac:dyDescent="0.25">
      <c r="B19" s="308"/>
      <c r="C19" s="309"/>
      <c r="D19" s="309"/>
      <c r="E19" s="309"/>
      <c r="F19" s="309"/>
      <c r="G19" s="309"/>
      <c r="H19" s="310"/>
      <c r="J19" s="308"/>
      <c r="K19" s="309"/>
      <c r="L19" s="309"/>
      <c r="M19" s="309"/>
      <c r="N19" s="309"/>
      <c r="O19" s="309"/>
      <c r="P19" s="309"/>
      <c r="Q19" s="309"/>
      <c r="R19" s="309"/>
      <c r="S19" s="309"/>
      <c r="T19" s="309"/>
      <c r="U19" s="309"/>
      <c r="V19" s="309"/>
      <c r="W19" s="309"/>
      <c r="X19" s="309"/>
      <c r="Y19" s="309"/>
      <c r="Z19" s="309"/>
      <c r="AA19" s="310"/>
      <c r="AC19" s="34"/>
    </row>
    <row r="20" spans="2:29" x14ac:dyDescent="0.25">
      <c r="B20" s="308"/>
      <c r="C20" s="309"/>
      <c r="D20" s="309"/>
      <c r="E20" s="309"/>
      <c r="F20" s="309"/>
      <c r="G20" s="309"/>
      <c r="H20" s="310"/>
      <c r="J20" s="308"/>
      <c r="K20" s="309"/>
      <c r="L20" s="309"/>
      <c r="M20" s="309"/>
      <c r="N20" s="309"/>
      <c r="O20" s="309"/>
      <c r="P20" s="309"/>
      <c r="Q20" s="309"/>
      <c r="R20" s="309"/>
      <c r="S20" s="309"/>
      <c r="T20" s="309"/>
      <c r="U20" s="309"/>
      <c r="V20" s="309"/>
      <c r="W20" s="309"/>
      <c r="X20" s="309"/>
      <c r="Y20" s="309"/>
      <c r="Z20" s="309"/>
      <c r="AA20" s="310"/>
      <c r="AC20" s="34"/>
    </row>
    <row r="21" spans="2:29" x14ac:dyDescent="0.25">
      <c r="B21" s="308"/>
      <c r="C21" s="309"/>
      <c r="D21" s="309"/>
      <c r="E21" s="309"/>
      <c r="F21" s="309"/>
      <c r="G21" s="309"/>
      <c r="H21" s="310"/>
      <c r="J21" s="308"/>
      <c r="K21" s="309"/>
      <c r="L21" s="309"/>
      <c r="M21" s="309"/>
      <c r="N21" s="309"/>
      <c r="O21" s="309"/>
      <c r="P21" s="309"/>
      <c r="Q21" s="309"/>
      <c r="R21" s="309"/>
      <c r="S21" s="309"/>
      <c r="T21" s="309"/>
      <c r="U21" s="309"/>
      <c r="V21" s="309"/>
      <c r="W21" s="309"/>
      <c r="X21" s="309"/>
      <c r="Y21" s="309"/>
      <c r="Z21" s="309"/>
      <c r="AA21" s="310"/>
      <c r="AC21" s="34"/>
    </row>
    <row r="22" spans="2:29" x14ac:dyDescent="0.25">
      <c r="B22" s="308"/>
      <c r="C22" s="309"/>
      <c r="D22" s="309"/>
      <c r="E22" s="309"/>
      <c r="F22" s="309"/>
      <c r="G22" s="309"/>
      <c r="H22" s="310"/>
      <c r="J22" s="308"/>
      <c r="K22" s="309"/>
      <c r="L22" s="309"/>
      <c r="M22" s="309"/>
      <c r="N22" s="309"/>
      <c r="O22" s="309"/>
      <c r="P22" s="309"/>
      <c r="Q22" s="309"/>
      <c r="R22" s="309"/>
      <c r="S22" s="309"/>
      <c r="T22" s="309"/>
      <c r="U22" s="309"/>
      <c r="V22" s="309"/>
      <c r="W22" s="309"/>
      <c r="X22" s="309"/>
      <c r="Y22" s="309"/>
      <c r="Z22" s="309"/>
      <c r="AA22" s="310"/>
      <c r="AC22" s="34"/>
    </row>
    <row r="23" spans="2:29" x14ac:dyDescent="0.25">
      <c r="B23" s="308"/>
      <c r="C23" s="309"/>
      <c r="D23" s="309"/>
      <c r="E23" s="309"/>
      <c r="F23" s="309"/>
      <c r="G23" s="309"/>
      <c r="H23" s="310"/>
      <c r="J23" s="308"/>
      <c r="K23" s="309"/>
      <c r="L23" s="309"/>
      <c r="M23" s="309"/>
      <c r="N23" s="309"/>
      <c r="O23" s="309"/>
      <c r="P23" s="309"/>
      <c r="Q23" s="309"/>
      <c r="R23" s="309"/>
      <c r="S23" s="309"/>
      <c r="T23" s="309"/>
      <c r="U23" s="309"/>
      <c r="V23" s="309"/>
      <c r="W23" s="309"/>
      <c r="X23" s="309"/>
      <c r="Y23" s="309"/>
      <c r="Z23" s="309"/>
      <c r="AA23" s="310"/>
      <c r="AC23" s="34"/>
    </row>
    <row r="24" spans="2:29" x14ac:dyDescent="0.25">
      <c r="B24" s="308"/>
      <c r="C24" s="309"/>
      <c r="D24" s="309"/>
      <c r="E24" s="309"/>
      <c r="F24" s="309"/>
      <c r="G24" s="309"/>
      <c r="H24" s="310"/>
      <c r="J24" s="308"/>
      <c r="K24" s="309"/>
      <c r="L24" s="309"/>
      <c r="M24" s="309"/>
      <c r="N24" s="309"/>
      <c r="O24" s="309"/>
      <c r="P24" s="309"/>
      <c r="Q24" s="309"/>
      <c r="R24" s="309"/>
      <c r="S24" s="309"/>
      <c r="T24" s="309"/>
      <c r="U24" s="309"/>
      <c r="V24" s="309"/>
      <c r="W24" s="309"/>
      <c r="X24" s="309"/>
      <c r="Y24" s="309"/>
      <c r="Z24" s="309"/>
      <c r="AA24" s="310"/>
      <c r="AC24" s="34"/>
    </row>
    <row r="25" spans="2:29" x14ac:dyDescent="0.25">
      <c r="B25" s="308"/>
      <c r="C25" s="309"/>
      <c r="D25" s="309"/>
      <c r="E25" s="309"/>
      <c r="F25" s="309"/>
      <c r="G25" s="309"/>
      <c r="H25" s="310"/>
      <c r="J25" s="308"/>
      <c r="K25" s="309"/>
      <c r="L25" s="309"/>
      <c r="M25" s="309"/>
      <c r="N25" s="309"/>
      <c r="O25" s="309"/>
      <c r="P25" s="309"/>
      <c r="Q25" s="309"/>
      <c r="R25" s="309"/>
      <c r="S25" s="309"/>
      <c r="T25" s="309"/>
      <c r="U25" s="309"/>
      <c r="V25" s="309"/>
      <c r="W25" s="309"/>
      <c r="X25" s="309"/>
      <c r="Y25" s="309"/>
      <c r="Z25" s="309"/>
      <c r="AA25" s="310"/>
      <c r="AC25" s="34"/>
    </row>
    <row r="26" spans="2:29" x14ac:dyDescent="0.25">
      <c r="B26" s="308"/>
      <c r="C26" s="309"/>
      <c r="D26" s="309"/>
      <c r="E26" s="309"/>
      <c r="F26" s="309"/>
      <c r="G26" s="309"/>
      <c r="H26" s="310"/>
      <c r="J26" s="308"/>
      <c r="K26" s="309"/>
      <c r="L26" s="309"/>
      <c r="M26" s="309"/>
      <c r="N26" s="309"/>
      <c r="O26" s="309"/>
      <c r="P26" s="309"/>
      <c r="Q26" s="309"/>
      <c r="R26" s="309"/>
      <c r="S26" s="309"/>
      <c r="T26" s="309"/>
      <c r="U26" s="309"/>
      <c r="V26" s="309"/>
      <c r="W26" s="309"/>
      <c r="X26" s="309"/>
      <c r="Y26" s="309"/>
      <c r="Z26" s="309"/>
      <c r="AA26" s="310"/>
      <c r="AC26" s="34"/>
    </row>
    <row r="27" spans="2:29" x14ac:dyDescent="0.25">
      <c r="B27" s="308"/>
      <c r="C27" s="309"/>
      <c r="D27" s="309"/>
      <c r="E27" s="309"/>
      <c r="F27" s="309"/>
      <c r="G27" s="309"/>
      <c r="H27" s="310"/>
      <c r="J27" s="308"/>
      <c r="K27" s="309"/>
      <c r="L27" s="309"/>
      <c r="M27" s="309"/>
      <c r="N27" s="309"/>
      <c r="O27" s="309"/>
      <c r="P27" s="309"/>
      <c r="Q27" s="309"/>
      <c r="R27" s="309"/>
      <c r="S27" s="309"/>
      <c r="T27" s="309"/>
      <c r="U27" s="309"/>
      <c r="V27" s="309"/>
      <c r="W27" s="309"/>
      <c r="X27" s="309"/>
      <c r="Y27" s="309"/>
      <c r="Z27" s="309"/>
      <c r="AA27" s="310"/>
      <c r="AC27" s="34"/>
    </row>
    <row r="28" spans="2:29" x14ac:dyDescent="0.25">
      <c r="B28" s="308"/>
      <c r="C28" s="309"/>
      <c r="D28" s="309"/>
      <c r="E28" s="309"/>
      <c r="F28" s="309"/>
      <c r="G28" s="309"/>
      <c r="H28" s="310"/>
      <c r="J28" s="308"/>
      <c r="K28" s="309"/>
      <c r="L28" s="309"/>
      <c r="M28" s="309"/>
      <c r="N28" s="309"/>
      <c r="O28" s="309"/>
      <c r="P28" s="309"/>
      <c r="Q28" s="309"/>
      <c r="R28" s="309"/>
      <c r="S28" s="309"/>
      <c r="T28" s="309"/>
      <c r="U28" s="309"/>
      <c r="V28" s="309"/>
      <c r="W28" s="309"/>
      <c r="X28" s="309"/>
      <c r="Y28" s="309"/>
      <c r="Z28" s="309"/>
      <c r="AA28" s="310"/>
      <c r="AC28" s="34"/>
    </row>
    <row r="29" spans="2:29" x14ac:dyDescent="0.25">
      <c r="B29" s="308"/>
      <c r="C29" s="309"/>
      <c r="D29" s="309"/>
      <c r="E29" s="309"/>
      <c r="F29" s="309"/>
      <c r="G29" s="309"/>
      <c r="H29" s="310"/>
      <c r="J29" s="308"/>
      <c r="K29" s="309"/>
      <c r="L29" s="309"/>
      <c r="M29" s="309"/>
      <c r="N29" s="309"/>
      <c r="O29" s="309"/>
      <c r="P29" s="309"/>
      <c r="Q29" s="309"/>
      <c r="R29" s="309"/>
      <c r="S29" s="309"/>
      <c r="T29" s="309"/>
      <c r="U29" s="309"/>
      <c r="V29" s="309"/>
      <c r="W29" s="309"/>
      <c r="X29" s="309"/>
      <c r="Y29" s="309"/>
      <c r="Z29" s="309"/>
      <c r="AA29" s="310"/>
      <c r="AC29" s="34"/>
    </row>
    <row r="30" spans="2:29" x14ac:dyDescent="0.25">
      <c r="B30" s="308"/>
      <c r="C30" s="309"/>
      <c r="D30" s="309"/>
      <c r="E30" s="309"/>
      <c r="F30" s="309"/>
      <c r="G30" s="309"/>
      <c r="H30" s="310"/>
      <c r="J30" s="308"/>
      <c r="K30" s="309"/>
      <c r="L30" s="309"/>
      <c r="M30" s="309"/>
      <c r="N30" s="309"/>
      <c r="O30" s="309"/>
      <c r="P30" s="309"/>
      <c r="Q30" s="309"/>
      <c r="R30" s="309"/>
      <c r="S30" s="309"/>
      <c r="T30" s="309"/>
      <c r="U30" s="309"/>
      <c r="V30" s="309"/>
      <c r="W30" s="309"/>
      <c r="X30" s="309"/>
      <c r="Y30" s="309"/>
      <c r="Z30" s="309"/>
      <c r="AA30" s="310"/>
      <c r="AC30" s="34"/>
    </row>
    <row r="31" spans="2:29" x14ac:dyDescent="0.25">
      <c r="B31" s="308"/>
      <c r="C31" s="309"/>
      <c r="D31" s="309"/>
      <c r="E31" s="309"/>
      <c r="F31" s="309"/>
      <c r="G31" s="309"/>
      <c r="H31" s="310"/>
      <c r="J31" s="308"/>
      <c r="K31" s="309"/>
      <c r="L31" s="309"/>
      <c r="M31" s="309"/>
      <c r="N31" s="309"/>
      <c r="O31" s="309"/>
      <c r="P31" s="309"/>
      <c r="Q31" s="309"/>
      <c r="R31" s="309"/>
      <c r="S31" s="309"/>
      <c r="T31" s="309"/>
      <c r="U31" s="309"/>
      <c r="V31" s="309"/>
      <c r="W31" s="309"/>
      <c r="X31" s="309"/>
      <c r="Y31" s="309"/>
      <c r="Z31" s="309"/>
      <c r="AA31" s="310"/>
      <c r="AC31" s="34"/>
    </row>
    <row r="32" spans="2:29" x14ac:dyDescent="0.25">
      <c r="B32" s="308"/>
      <c r="C32" s="309"/>
      <c r="D32" s="309"/>
      <c r="E32" s="309"/>
      <c r="F32" s="309"/>
      <c r="G32" s="309"/>
      <c r="H32" s="310"/>
      <c r="J32" s="308"/>
      <c r="K32" s="309"/>
      <c r="L32" s="309"/>
      <c r="M32" s="309"/>
      <c r="N32" s="309"/>
      <c r="O32" s="309"/>
      <c r="P32" s="309"/>
      <c r="Q32" s="309"/>
      <c r="R32" s="309"/>
      <c r="S32" s="309"/>
      <c r="T32" s="309"/>
      <c r="U32" s="309"/>
      <c r="V32" s="309"/>
      <c r="W32" s="309"/>
      <c r="X32" s="309"/>
      <c r="Y32" s="309"/>
      <c r="Z32" s="309"/>
      <c r="AA32" s="310"/>
      <c r="AC32" s="34"/>
    </row>
    <row r="33" spans="2:29" x14ac:dyDescent="0.25">
      <c r="B33" s="308"/>
      <c r="C33" s="309"/>
      <c r="D33" s="309"/>
      <c r="E33" s="309"/>
      <c r="F33" s="309"/>
      <c r="G33" s="309"/>
      <c r="H33" s="310"/>
      <c r="J33" s="308"/>
      <c r="K33" s="309"/>
      <c r="L33" s="309"/>
      <c r="M33" s="309"/>
      <c r="N33" s="309"/>
      <c r="O33" s="309"/>
      <c r="P33" s="309"/>
      <c r="Q33" s="309"/>
      <c r="R33" s="309"/>
      <c r="S33" s="309"/>
      <c r="T33" s="309"/>
      <c r="U33" s="309"/>
      <c r="V33" s="309"/>
      <c r="W33" s="309"/>
      <c r="X33" s="309"/>
      <c r="Y33" s="309"/>
      <c r="Z33" s="309"/>
      <c r="AA33" s="310"/>
      <c r="AC33" s="34"/>
    </row>
    <row r="34" spans="2:29" x14ac:dyDescent="0.25">
      <c r="B34" s="308"/>
      <c r="C34" s="309"/>
      <c r="D34" s="309"/>
      <c r="E34" s="309"/>
      <c r="F34" s="309"/>
      <c r="G34" s="309"/>
      <c r="H34" s="310"/>
      <c r="J34" s="308"/>
      <c r="K34" s="309"/>
      <c r="L34" s="309"/>
      <c r="M34" s="309"/>
      <c r="N34" s="309"/>
      <c r="O34" s="309"/>
      <c r="P34" s="309"/>
      <c r="Q34" s="309"/>
      <c r="R34" s="309"/>
      <c r="S34" s="309"/>
      <c r="T34" s="309"/>
      <c r="U34" s="309"/>
      <c r="V34" s="309"/>
      <c r="W34" s="309"/>
      <c r="X34" s="309"/>
      <c r="Y34" s="309"/>
      <c r="Z34" s="309"/>
      <c r="AA34" s="310"/>
      <c r="AC34" s="34"/>
    </row>
    <row r="35" spans="2:29" x14ac:dyDescent="0.25">
      <c r="B35" s="308"/>
      <c r="C35" s="309"/>
      <c r="D35" s="309"/>
      <c r="E35" s="309"/>
      <c r="F35" s="309"/>
      <c r="G35" s="309"/>
      <c r="H35" s="310"/>
      <c r="J35" s="308"/>
      <c r="K35" s="309"/>
      <c r="L35" s="309"/>
      <c r="M35" s="309"/>
      <c r="N35" s="309"/>
      <c r="O35" s="309"/>
      <c r="P35" s="309"/>
      <c r="Q35" s="309"/>
      <c r="R35" s="309"/>
      <c r="S35" s="309"/>
      <c r="T35" s="309"/>
      <c r="U35" s="309"/>
      <c r="V35" s="309"/>
      <c r="W35" s="309"/>
      <c r="X35" s="309"/>
      <c r="Y35" s="309"/>
      <c r="Z35" s="309"/>
      <c r="AA35" s="310"/>
      <c r="AC35" s="34"/>
    </row>
    <row r="36" spans="2:29" x14ac:dyDescent="0.25">
      <c r="B36" s="308"/>
      <c r="C36" s="309"/>
      <c r="D36" s="309"/>
      <c r="E36" s="309"/>
      <c r="F36" s="309"/>
      <c r="G36" s="309"/>
      <c r="H36" s="310"/>
      <c r="J36" s="308"/>
      <c r="K36" s="309"/>
      <c r="L36" s="309"/>
      <c r="M36" s="309"/>
      <c r="N36" s="309"/>
      <c r="O36" s="309"/>
      <c r="P36" s="309"/>
      <c r="Q36" s="309"/>
      <c r="R36" s="309"/>
      <c r="S36" s="309"/>
      <c r="T36" s="309"/>
      <c r="U36" s="309"/>
      <c r="V36" s="309"/>
      <c r="W36" s="309"/>
      <c r="X36" s="309"/>
      <c r="Y36" s="309"/>
      <c r="Z36" s="309"/>
      <c r="AA36" s="310"/>
      <c r="AC36" s="34"/>
    </row>
    <row r="37" spans="2:29" ht="17.25" thickBot="1" x14ac:dyDescent="0.3">
      <c r="B37" s="311"/>
      <c r="C37" s="312"/>
      <c r="D37" s="312"/>
      <c r="E37" s="312"/>
      <c r="F37" s="312"/>
      <c r="G37" s="312"/>
      <c r="H37" s="313"/>
      <c r="J37" s="311"/>
      <c r="K37" s="312"/>
      <c r="L37" s="312"/>
      <c r="M37" s="312"/>
      <c r="N37" s="312"/>
      <c r="O37" s="312"/>
      <c r="P37" s="312"/>
      <c r="Q37" s="312"/>
      <c r="R37" s="312"/>
      <c r="S37" s="312"/>
      <c r="T37" s="312"/>
      <c r="U37" s="312"/>
      <c r="V37" s="312"/>
      <c r="W37" s="312"/>
      <c r="X37" s="312"/>
      <c r="Y37" s="312"/>
      <c r="Z37" s="312"/>
      <c r="AA37" s="313"/>
      <c r="AC37" s="34"/>
    </row>
    <row r="38" spans="2:29" ht="17.25" thickBot="1" x14ac:dyDescent="0.3">
      <c r="AC38" s="34"/>
    </row>
    <row r="39" spans="2:29" ht="18" thickBot="1" x14ac:dyDescent="0.3">
      <c r="B39" s="232" t="s">
        <v>183</v>
      </c>
      <c r="C39" s="287"/>
      <c r="D39" s="287"/>
      <c r="E39" s="287"/>
      <c r="F39" s="287"/>
      <c r="G39" s="287"/>
      <c r="H39" s="233"/>
      <c r="J39" s="223" t="s">
        <v>164</v>
      </c>
      <c r="K39" s="221"/>
      <c r="L39" s="221"/>
      <c r="M39" s="221"/>
      <c r="N39" s="221"/>
      <c r="O39" s="221"/>
      <c r="P39" s="221"/>
      <c r="Q39" s="221"/>
      <c r="R39" s="221"/>
      <c r="S39" s="221"/>
      <c r="T39" s="221"/>
      <c r="U39" s="221"/>
      <c r="V39" s="221"/>
      <c r="W39" s="221"/>
      <c r="X39" s="221"/>
      <c r="Y39" s="221"/>
      <c r="Z39" s="221"/>
      <c r="AA39" s="222"/>
      <c r="AC39" s="34"/>
    </row>
    <row r="40" spans="2:29" x14ac:dyDescent="0.25">
      <c r="B40" s="305"/>
      <c r="C40" s="306"/>
      <c r="D40" s="306"/>
      <c r="E40" s="306"/>
      <c r="F40" s="306"/>
      <c r="G40" s="306"/>
      <c r="H40" s="307"/>
      <c r="J40" s="305"/>
      <c r="K40" s="306"/>
      <c r="L40" s="306"/>
      <c r="M40" s="306"/>
      <c r="N40" s="306"/>
      <c r="O40" s="306"/>
      <c r="P40" s="306"/>
      <c r="Q40" s="306"/>
      <c r="R40" s="306"/>
      <c r="S40" s="306"/>
      <c r="T40" s="306"/>
      <c r="U40" s="306"/>
      <c r="V40" s="306"/>
      <c r="W40" s="306"/>
      <c r="X40" s="306"/>
      <c r="Y40" s="306"/>
      <c r="Z40" s="306"/>
      <c r="AA40" s="307"/>
      <c r="AC40" s="34"/>
    </row>
    <row r="41" spans="2:29" x14ac:dyDescent="0.25">
      <c r="B41" s="308"/>
      <c r="C41" s="309"/>
      <c r="D41" s="309"/>
      <c r="E41" s="309"/>
      <c r="F41" s="309"/>
      <c r="G41" s="309"/>
      <c r="H41" s="310"/>
      <c r="J41" s="308"/>
      <c r="K41" s="309"/>
      <c r="L41" s="309"/>
      <c r="M41" s="309"/>
      <c r="N41" s="309"/>
      <c r="O41" s="309"/>
      <c r="P41" s="309"/>
      <c r="Q41" s="309"/>
      <c r="R41" s="309"/>
      <c r="S41" s="309"/>
      <c r="T41" s="309"/>
      <c r="U41" s="309"/>
      <c r="V41" s="309"/>
      <c r="W41" s="309"/>
      <c r="X41" s="309"/>
      <c r="Y41" s="309"/>
      <c r="Z41" s="309"/>
      <c r="AA41" s="310"/>
      <c r="AC41" s="34"/>
    </row>
    <row r="42" spans="2:29" x14ac:dyDescent="0.25">
      <c r="B42" s="308"/>
      <c r="C42" s="309"/>
      <c r="D42" s="309"/>
      <c r="E42" s="309"/>
      <c r="F42" s="309"/>
      <c r="G42" s="309"/>
      <c r="H42" s="310"/>
      <c r="J42" s="308"/>
      <c r="K42" s="309"/>
      <c r="L42" s="309"/>
      <c r="M42" s="309"/>
      <c r="N42" s="309"/>
      <c r="O42" s="309"/>
      <c r="P42" s="309"/>
      <c r="Q42" s="309"/>
      <c r="R42" s="309"/>
      <c r="S42" s="309"/>
      <c r="T42" s="309"/>
      <c r="U42" s="309"/>
      <c r="V42" s="309"/>
      <c r="W42" s="309"/>
      <c r="X42" s="309"/>
      <c r="Y42" s="309"/>
      <c r="Z42" s="309"/>
      <c r="AA42" s="310"/>
      <c r="AC42" s="34"/>
    </row>
    <row r="43" spans="2:29" x14ac:dyDescent="0.25">
      <c r="B43" s="308"/>
      <c r="C43" s="309"/>
      <c r="D43" s="309"/>
      <c r="E43" s="309"/>
      <c r="F43" s="309"/>
      <c r="G43" s="309"/>
      <c r="H43" s="310"/>
      <c r="J43" s="308"/>
      <c r="K43" s="309"/>
      <c r="L43" s="309"/>
      <c r="M43" s="309"/>
      <c r="N43" s="309"/>
      <c r="O43" s="309"/>
      <c r="P43" s="309"/>
      <c r="Q43" s="309"/>
      <c r="R43" s="309"/>
      <c r="S43" s="309"/>
      <c r="T43" s="309"/>
      <c r="U43" s="309"/>
      <c r="V43" s="309"/>
      <c r="W43" s="309"/>
      <c r="X43" s="309"/>
      <c r="Y43" s="309"/>
      <c r="Z43" s="309"/>
      <c r="AA43" s="310"/>
      <c r="AC43" s="34"/>
    </row>
    <row r="44" spans="2:29" x14ac:dyDescent="0.25">
      <c r="B44" s="308"/>
      <c r="C44" s="309"/>
      <c r="D44" s="309"/>
      <c r="E44" s="309"/>
      <c r="F44" s="309"/>
      <c r="G44" s="309"/>
      <c r="H44" s="310"/>
      <c r="J44" s="308"/>
      <c r="K44" s="309"/>
      <c r="L44" s="309"/>
      <c r="M44" s="309"/>
      <c r="N44" s="309"/>
      <c r="O44" s="309"/>
      <c r="P44" s="309"/>
      <c r="Q44" s="309"/>
      <c r="R44" s="309"/>
      <c r="S44" s="309"/>
      <c r="T44" s="309"/>
      <c r="U44" s="309"/>
      <c r="V44" s="309"/>
      <c r="W44" s="309"/>
      <c r="X44" s="309"/>
      <c r="Y44" s="309"/>
      <c r="Z44" s="309"/>
      <c r="AA44" s="310"/>
      <c r="AC44" s="34"/>
    </row>
    <row r="45" spans="2:29" x14ac:dyDescent="0.25">
      <c r="B45" s="308"/>
      <c r="C45" s="309"/>
      <c r="D45" s="309"/>
      <c r="E45" s="309"/>
      <c r="F45" s="309"/>
      <c r="G45" s="309"/>
      <c r="H45" s="310"/>
      <c r="J45" s="308"/>
      <c r="K45" s="309"/>
      <c r="L45" s="309"/>
      <c r="M45" s="309"/>
      <c r="N45" s="309"/>
      <c r="O45" s="309"/>
      <c r="P45" s="309"/>
      <c r="Q45" s="309"/>
      <c r="R45" s="309"/>
      <c r="S45" s="309"/>
      <c r="T45" s="309"/>
      <c r="U45" s="309"/>
      <c r="V45" s="309"/>
      <c r="W45" s="309"/>
      <c r="X45" s="309"/>
      <c r="Y45" s="309"/>
      <c r="Z45" s="309"/>
      <c r="AA45" s="310"/>
      <c r="AC45" s="34"/>
    </row>
    <row r="46" spans="2:29" x14ac:dyDescent="0.25">
      <c r="B46" s="308"/>
      <c r="C46" s="309"/>
      <c r="D46" s="309"/>
      <c r="E46" s="309"/>
      <c r="F46" s="309"/>
      <c r="G46" s="309"/>
      <c r="H46" s="310"/>
      <c r="J46" s="308"/>
      <c r="K46" s="309"/>
      <c r="L46" s="309"/>
      <c r="M46" s="309"/>
      <c r="N46" s="309"/>
      <c r="O46" s="309"/>
      <c r="P46" s="309"/>
      <c r="Q46" s="309"/>
      <c r="R46" s="309"/>
      <c r="S46" s="309"/>
      <c r="T46" s="309"/>
      <c r="U46" s="309"/>
      <c r="V46" s="309"/>
      <c r="W46" s="309"/>
      <c r="X46" s="309"/>
      <c r="Y46" s="309"/>
      <c r="Z46" s="309"/>
      <c r="AA46" s="310"/>
      <c r="AC46" s="34"/>
    </row>
    <row r="47" spans="2:29" x14ac:dyDescent="0.25">
      <c r="B47" s="308"/>
      <c r="C47" s="309"/>
      <c r="D47" s="309"/>
      <c r="E47" s="309"/>
      <c r="F47" s="309"/>
      <c r="G47" s="309"/>
      <c r="H47" s="310"/>
      <c r="J47" s="308"/>
      <c r="K47" s="309"/>
      <c r="L47" s="309"/>
      <c r="M47" s="309"/>
      <c r="N47" s="309"/>
      <c r="O47" s="309"/>
      <c r="P47" s="309"/>
      <c r="Q47" s="309"/>
      <c r="R47" s="309"/>
      <c r="S47" s="309"/>
      <c r="T47" s="309"/>
      <c r="U47" s="309"/>
      <c r="V47" s="309"/>
      <c r="W47" s="309"/>
      <c r="X47" s="309"/>
      <c r="Y47" s="309"/>
      <c r="Z47" s="309"/>
      <c r="AA47" s="310"/>
      <c r="AC47" s="34"/>
    </row>
    <row r="48" spans="2:29" x14ac:dyDescent="0.25">
      <c r="B48" s="308"/>
      <c r="C48" s="309"/>
      <c r="D48" s="309"/>
      <c r="E48" s="309"/>
      <c r="F48" s="309"/>
      <c r="G48" s="309"/>
      <c r="H48" s="310"/>
      <c r="J48" s="308"/>
      <c r="K48" s="309"/>
      <c r="L48" s="309"/>
      <c r="M48" s="309"/>
      <c r="N48" s="309"/>
      <c r="O48" s="309"/>
      <c r="P48" s="309"/>
      <c r="Q48" s="309"/>
      <c r="R48" s="309"/>
      <c r="S48" s="309"/>
      <c r="T48" s="309"/>
      <c r="U48" s="309"/>
      <c r="V48" s="309"/>
      <c r="W48" s="309"/>
      <c r="X48" s="309"/>
      <c r="Y48" s="309"/>
      <c r="Z48" s="309"/>
      <c r="AA48" s="310"/>
      <c r="AC48" s="34"/>
    </row>
    <row r="49" spans="2:29" x14ac:dyDescent="0.25">
      <c r="B49" s="308"/>
      <c r="C49" s="309"/>
      <c r="D49" s="309"/>
      <c r="E49" s="309"/>
      <c r="F49" s="309"/>
      <c r="G49" s="309"/>
      <c r="H49" s="310"/>
      <c r="J49" s="308"/>
      <c r="K49" s="309"/>
      <c r="L49" s="309"/>
      <c r="M49" s="309"/>
      <c r="N49" s="309"/>
      <c r="O49" s="309"/>
      <c r="P49" s="309"/>
      <c r="Q49" s="309"/>
      <c r="R49" s="309"/>
      <c r="S49" s="309"/>
      <c r="T49" s="309"/>
      <c r="U49" s="309"/>
      <c r="V49" s="309"/>
      <c r="W49" s="309"/>
      <c r="X49" s="309"/>
      <c r="Y49" s="309"/>
      <c r="Z49" s="309"/>
      <c r="AA49" s="310"/>
      <c r="AC49" s="34"/>
    </row>
    <row r="50" spans="2:29" x14ac:dyDescent="0.25">
      <c r="B50" s="308"/>
      <c r="C50" s="309"/>
      <c r="D50" s="309"/>
      <c r="E50" s="309"/>
      <c r="F50" s="309"/>
      <c r="G50" s="309"/>
      <c r="H50" s="310"/>
      <c r="J50" s="308"/>
      <c r="K50" s="309"/>
      <c r="L50" s="309"/>
      <c r="M50" s="309"/>
      <c r="N50" s="309"/>
      <c r="O50" s="309"/>
      <c r="P50" s="309"/>
      <c r="Q50" s="309"/>
      <c r="R50" s="309"/>
      <c r="S50" s="309"/>
      <c r="T50" s="309"/>
      <c r="U50" s="309"/>
      <c r="V50" s="309"/>
      <c r="W50" s="309"/>
      <c r="X50" s="309"/>
      <c r="Y50" s="309"/>
      <c r="Z50" s="309"/>
      <c r="AA50" s="310"/>
      <c r="AC50" s="34"/>
    </row>
    <row r="51" spans="2:29" x14ac:dyDescent="0.25">
      <c r="B51" s="308"/>
      <c r="C51" s="309"/>
      <c r="D51" s="309"/>
      <c r="E51" s="309"/>
      <c r="F51" s="309"/>
      <c r="G51" s="309"/>
      <c r="H51" s="310"/>
      <c r="J51" s="308"/>
      <c r="K51" s="309"/>
      <c r="L51" s="309"/>
      <c r="M51" s="309"/>
      <c r="N51" s="309"/>
      <c r="O51" s="309"/>
      <c r="P51" s="309"/>
      <c r="Q51" s="309"/>
      <c r="R51" s="309"/>
      <c r="S51" s="309"/>
      <c r="T51" s="309"/>
      <c r="U51" s="309"/>
      <c r="V51" s="309"/>
      <c r="W51" s="309"/>
      <c r="X51" s="309"/>
      <c r="Y51" s="309"/>
      <c r="Z51" s="309"/>
      <c r="AA51" s="310"/>
      <c r="AC51" s="34"/>
    </row>
    <row r="52" spans="2:29" x14ac:dyDescent="0.25">
      <c r="B52" s="308"/>
      <c r="C52" s="309"/>
      <c r="D52" s="309"/>
      <c r="E52" s="309"/>
      <c r="F52" s="309"/>
      <c r="G52" s="309"/>
      <c r="H52" s="310"/>
      <c r="J52" s="308"/>
      <c r="K52" s="309"/>
      <c r="L52" s="309"/>
      <c r="M52" s="309"/>
      <c r="N52" s="309"/>
      <c r="O52" s="309"/>
      <c r="P52" s="309"/>
      <c r="Q52" s="309"/>
      <c r="R52" s="309"/>
      <c r="S52" s="309"/>
      <c r="T52" s="309"/>
      <c r="U52" s="309"/>
      <c r="V52" s="309"/>
      <c r="W52" s="309"/>
      <c r="X52" s="309"/>
      <c r="Y52" s="309"/>
      <c r="Z52" s="309"/>
      <c r="AA52" s="310"/>
      <c r="AC52" s="34"/>
    </row>
    <row r="53" spans="2:29" x14ac:dyDescent="0.25">
      <c r="B53" s="308"/>
      <c r="C53" s="309"/>
      <c r="D53" s="309"/>
      <c r="E53" s="309"/>
      <c r="F53" s="309"/>
      <c r="G53" s="309"/>
      <c r="H53" s="310"/>
      <c r="J53" s="308"/>
      <c r="K53" s="309"/>
      <c r="L53" s="309"/>
      <c r="M53" s="309"/>
      <c r="N53" s="309"/>
      <c r="O53" s="309"/>
      <c r="P53" s="309"/>
      <c r="Q53" s="309"/>
      <c r="R53" s="309"/>
      <c r="S53" s="309"/>
      <c r="T53" s="309"/>
      <c r="U53" s="309"/>
      <c r="V53" s="309"/>
      <c r="W53" s="309"/>
      <c r="X53" s="309"/>
      <c r="Y53" s="309"/>
      <c r="Z53" s="309"/>
      <c r="AA53" s="310"/>
      <c r="AC53" s="34"/>
    </row>
    <row r="54" spans="2:29" x14ac:dyDescent="0.25">
      <c r="B54" s="308"/>
      <c r="C54" s="309"/>
      <c r="D54" s="309"/>
      <c r="E54" s="309"/>
      <c r="F54" s="309"/>
      <c r="G54" s="309"/>
      <c r="H54" s="310"/>
      <c r="J54" s="308"/>
      <c r="K54" s="309"/>
      <c r="L54" s="309"/>
      <c r="M54" s="309"/>
      <c r="N54" s="309"/>
      <c r="O54" s="309"/>
      <c r="P54" s="309"/>
      <c r="Q54" s="309"/>
      <c r="R54" s="309"/>
      <c r="S54" s="309"/>
      <c r="T54" s="309"/>
      <c r="U54" s="309"/>
      <c r="V54" s="309"/>
      <c r="W54" s="309"/>
      <c r="X54" s="309"/>
      <c r="Y54" s="309"/>
      <c r="Z54" s="309"/>
      <c r="AA54" s="310"/>
      <c r="AC54" s="34"/>
    </row>
    <row r="55" spans="2:29" x14ac:dyDescent="0.25">
      <c r="B55" s="308"/>
      <c r="C55" s="309"/>
      <c r="D55" s="309"/>
      <c r="E55" s="309"/>
      <c r="F55" s="309"/>
      <c r="G55" s="309"/>
      <c r="H55" s="310"/>
      <c r="J55" s="308"/>
      <c r="K55" s="309"/>
      <c r="L55" s="309"/>
      <c r="M55" s="309"/>
      <c r="N55" s="309"/>
      <c r="O55" s="309"/>
      <c r="P55" s="309"/>
      <c r="Q55" s="309"/>
      <c r="R55" s="309"/>
      <c r="S55" s="309"/>
      <c r="T55" s="309"/>
      <c r="U55" s="309"/>
      <c r="V55" s="309"/>
      <c r="W55" s="309"/>
      <c r="X55" s="309"/>
      <c r="Y55" s="309"/>
      <c r="Z55" s="309"/>
      <c r="AA55" s="310"/>
      <c r="AC55" s="34"/>
    </row>
    <row r="56" spans="2:29" x14ac:dyDescent="0.25">
      <c r="B56" s="308"/>
      <c r="C56" s="309"/>
      <c r="D56" s="309"/>
      <c r="E56" s="309"/>
      <c r="F56" s="309"/>
      <c r="G56" s="309"/>
      <c r="H56" s="310"/>
      <c r="J56" s="308"/>
      <c r="K56" s="309"/>
      <c r="L56" s="309"/>
      <c r="M56" s="309"/>
      <c r="N56" s="309"/>
      <c r="O56" s="309"/>
      <c r="P56" s="309"/>
      <c r="Q56" s="309"/>
      <c r="R56" s="309"/>
      <c r="S56" s="309"/>
      <c r="T56" s="309"/>
      <c r="U56" s="309"/>
      <c r="V56" s="309"/>
      <c r="W56" s="309"/>
      <c r="X56" s="309"/>
      <c r="Y56" s="309"/>
      <c r="Z56" s="309"/>
      <c r="AA56" s="310"/>
      <c r="AC56" s="34"/>
    </row>
    <row r="57" spans="2:29" x14ac:dyDescent="0.25">
      <c r="B57" s="308"/>
      <c r="C57" s="309"/>
      <c r="D57" s="309"/>
      <c r="E57" s="309"/>
      <c r="F57" s="309"/>
      <c r="G57" s="309"/>
      <c r="H57" s="310"/>
      <c r="J57" s="308"/>
      <c r="K57" s="309"/>
      <c r="L57" s="309"/>
      <c r="M57" s="309"/>
      <c r="N57" s="309"/>
      <c r="O57" s="309"/>
      <c r="P57" s="309"/>
      <c r="Q57" s="309"/>
      <c r="R57" s="309"/>
      <c r="S57" s="309"/>
      <c r="T57" s="309"/>
      <c r="U57" s="309"/>
      <c r="V57" s="309"/>
      <c r="W57" s="309"/>
      <c r="X57" s="309"/>
      <c r="Y57" s="309"/>
      <c r="Z57" s="309"/>
      <c r="AA57" s="310"/>
      <c r="AC57" s="34"/>
    </row>
    <row r="58" spans="2:29" x14ac:dyDescent="0.25">
      <c r="B58" s="308"/>
      <c r="C58" s="309"/>
      <c r="D58" s="309"/>
      <c r="E58" s="309"/>
      <c r="F58" s="309"/>
      <c r="G58" s="309"/>
      <c r="H58" s="310"/>
      <c r="J58" s="308"/>
      <c r="K58" s="309"/>
      <c r="L58" s="309"/>
      <c r="M58" s="309"/>
      <c r="N58" s="309"/>
      <c r="O58" s="309"/>
      <c r="P58" s="309"/>
      <c r="Q58" s="309"/>
      <c r="R58" s="309"/>
      <c r="S58" s="309"/>
      <c r="T58" s="309"/>
      <c r="U58" s="309"/>
      <c r="V58" s="309"/>
      <c r="W58" s="309"/>
      <c r="X58" s="309"/>
      <c r="Y58" s="309"/>
      <c r="Z58" s="309"/>
      <c r="AA58" s="310"/>
      <c r="AC58" s="34"/>
    </row>
    <row r="59" spans="2:29" x14ac:dyDescent="0.25">
      <c r="B59" s="308"/>
      <c r="C59" s="309"/>
      <c r="D59" s="309"/>
      <c r="E59" s="309"/>
      <c r="F59" s="309"/>
      <c r="G59" s="309"/>
      <c r="H59" s="310"/>
      <c r="J59" s="308"/>
      <c r="K59" s="309"/>
      <c r="L59" s="309"/>
      <c r="M59" s="309"/>
      <c r="N59" s="309"/>
      <c r="O59" s="309"/>
      <c r="P59" s="309"/>
      <c r="Q59" s="309"/>
      <c r="R59" s="309"/>
      <c r="S59" s="309"/>
      <c r="T59" s="309"/>
      <c r="U59" s="309"/>
      <c r="V59" s="309"/>
      <c r="W59" s="309"/>
      <c r="X59" s="309"/>
      <c r="Y59" s="309"/>
      <c r="Z59" s="309"/>
      <c r="AA59" s="310"/>
      <c r="AC59" s="34"/>
    </row>
    <row r="60" spans="2:29" x14ac:dyDescent="0.25">
      <c r="B60" s="308"/>
      <c r="C60" s="309"/>
      <c r="D60" s="309"/>
      <c r="E60" s="309"/>
      <c r="F60" s="309"/>
      <c r="G60" s="309"/>
      <c r="H60" s="310"/>
      <c r="J60" s="308"/>
      <c r="K60" s="309"/>
      <c r="L60" s="309"/>
      <c r="M60" s="309"/>
      <c r="N60" s="309"/>
      <c r="O60" s="309"/>
      <c r="P60" s="309"/>
      <c r="Q60" s="309"/>
      <c r="R60" s="309"/>
      <c r="S60" s="309"/>
      <c r="T60" s="309"/>
      <c r="U60" s="309"/>
      <c r="V60" s="309"/>
      <c r="W60" s="309"/>
      <c r="X60" s="309"/>
      <c r="Y60" s="309"/>
      <c r="Z60" s="309"/>
      <c r="AA60" s="310"/>
      <c r="AC60" s="34"/>
    </row>
    <row r="61" spans="2:29" x14ac:dyDescent="0.25">
      <c r="B61" s="308"/>
      <c r="C61" s="309"/>
      <c r="D61" s="309"/>
      <c r="E61" s="309"/>
      <c r="F61" s="309"/>
      <c r="G61" s="309"/>
      <c r="H61" s="310"/>
      <c r="J61" s="308"/>
      <c r="K61" s="309"/>
      <c r="L61" s="309"/>
      <c r="M61" s="309"/>
      <c r="N61" s="309"/>
      <c r="O61" s="309"/>
      <c r="P61" s="309"/>
      <c r="Q61" s="309"/>
      <c r="R61" s="309"/>
      <c r="S61" s="309"/>
      <c r="T61" s="309"/>
      <c r="U61" s="309"/>
      <c r="V61" s="309"/>
      <c r="W61" s="309"/>
      <c r="X61" s="309"/>
      <c r="Y61" s="309"/>
      <c r="Z61" s="309"/>
      <c r="AA61" s="310"/>
      <c r="AC61" s="34"/>
    </row>
    <row r="62" spans="2:29" x14ac:dyDescent="0.25">
      <c r="B62" s="308"/>
      <c r="C62" s="309"/>
      <c r="D62" s="309"/>
      <c r="E62" s="309"/>
      <c r="F62" s="309"/>
      <c r="G62" s="309"/>
      <c r="H62" s="310"/>
      <c r="J62" s="308"/>
      <c r="K62" s="309"/>
      <c r="L62" s="309"/>
      <c r="M62" s="309"/>
      <c r="N62" s="309"/>
      <c r="O62" s="309"/>
      <c r="P62" s="309"/>
      <c r="Q62" s="309"/>
      <c r="R62" s="309"/>
      <c r="S62" s="309"/>
      <c r="T62" s="309"/>
      <c r="U62" s="309"/>
      <c r="V62" s="309"/>
      <c r="W62" s="309"/>
      <c r="X62" s="309"/>
      <c r="Y62" s="309"/>
      <c r="Z62" s="309"/>
      <c r="AA62" s="310"/>
      <c r="AC62" s="34"/>
    </row>
    <row r="63" spans="2:29" x14ac:dyDescent="0.25">
      <c r="B63" s="308"/>
      <c r="C63" s="309"/>
      <c r="D63" s="309"/>
      <c r="E63" s="309"/>
      <c r="F63" s="309"/>
      <c r="G63" s="309"/>
      <c r="H63" s="310"/>
      <c r="J63" s="308"/>
      <c r="K63" s="309"/>
      <c r="L63" s="309"/>
      <c r="M63" s="309"/>
      <c r="N63" s="309"/>
      <c r="O63" s="309"/>
      <c r="P63" s="309"/>
      <c r="Q63" s="309"/>
      <c r="R63" s="309"/>
      <c r="S63" s="309"/>
      <c r="T63" s="309"/>
      <c r="U63" s="309"/>
      <c r="V63" s="309"/>
      <c r="W63" s="309"/>
      <c r="X63" s="309"/>
      <c r="Y63" s="309"/>
      <c r="Z63" s="309"/>
      <c r="AA63" s="310"/>
      <c r="AC63" s="34"/>
    </row>
    <row r="64" spans="2:29" x14ac:dyDescent="0.25">
      <c r="B64" s="308"/>
      <c r="C64" s="309"/>
      <c r="D64" s="309"/>
      <c r="E64" s="309"/>
      <c r="F64" s="309"/>
      <c r="G64" s="309"/>
      <c r="H64" s="310"/>
      <c r="J64" s="308"/>
      <c r="K64" s="309"/>
      <c r="L64" s="309"/>
      <c r="M64" s="309"/>
      <c r="N64" s="309"/>
      <c r="O64" s="309"/>
      <c r="P64" s="309"/>
      <c r="Q64" s="309"/>
      <c r="R64" s="309"/>
      <c r="S64" s="309"/>
      <c r="T64" s="309"/>
      <c r="U64" s="309"/>
      <c r="V64" s="309"/>
      <c r="W64" s="309"/>
      <c r="X64" s="309"/>
      <c r="Y64" s="309"/>
      <c r="Z64" s="309"/>
      <c r="AA64" s="310"/>
      <c r="AC64" s="34"/>
    </row>
    <row r="65" spans="2:29" ht="17.25" thickBot="1" x14ac:dyDescent="0.3">
      <c r="B65" s="311"/>
      <c r="C65" s="312"/>
      <c r="D65" s="312"/>
      <c r="E65" s="312"/>
      <c r="F65" s="312"/>
      <c r="G65" s="312"/>
      <c r="H65" s="313"/>
      <c r="J65" s="311"/>
      <c r="K65" s="312"/>
      <c r="L65" s="312"/>
      <c r="M65" s="312"/>
      <c r="N65" s="312"/>
      <c r="O65" s="312"/>
      <c r="P65" s="312"/>
      <c r="Q65" s="312"/>
      <c r="R65" s="312"/>
      <c r="S65" s="312"/>
      <c r="T65" s="312"/>
      <c r="U65" s="312"/>
      <c r="V65" s="312"/>
      <c r="W65" s="312"/>
      <c r="X65" s="312"/>
      <c r="Y65" s="312"/>
      <c r="Z65" s="312"/>
      <c r="AA65" s="313"/>
      <c r="AC65" s="34"/>
    </row>
    <row r="66" spans="2:29" ht="17.25" thickBot="1" x14ac:dyDescent="0.3">
      <c r="AC66" s="34"/>
    </row>
    <row r="67" spans="2:29" ht="18" thickBot="1" x14ac:dyDescent="0.3">
      <c r="B67" s="232" t="s">
        <v>165</v>
      </c>
      <c r="C67" s="287"/>
      <c r="D67" s="287"/>
      <c r="E67" s="287"/>
      <c r="F67" s="287"/>
      <c r="G67" s="287"/>
      <c r="H67" s="287"/>
      <c r="I67" s="287"/>
      <c r="J67" s="287"/>
      <c r="K67" s="287"/>
      <c r="L67" s="287"/>
      <c r="M67" s="287"/>
      <c r="N67" s="287"/>
      <c r="O67" s="287"/>
      <c r="P67" s="287"/>
      <c r="Q67" s="287"/>
      <c r="R67" s="287"/>
      <c r="S67" s="287"/>
      <c r="T67" s="287"/>
      <c r="U67" s="287"/>
      <c r="V67" s="287"/>
      <c r="W67" s="287"/>
      <c r="X67" s="287"/>
      <c r="Y67" s="287"/>
      <c r="Z67" s="287"/>
      <c r="AA67" s="233"/>
      <c r="AC67" s="34"/>
    </row>
    <row r="68" spans="2:29" x14ac:dyDescent="0.25">
      <c r="B68" s="308"/>
      <c r="C68" s="309"/>
      <c r="D68" s="309"/>
      <c r="E68" s="309"/>
      <c r="F68" s="309"/>
      <c r="G68" s="309"/>
      <c r="H68" s="309"/>
      <c r="I68" s="309"/>
      <c r="J68" s="309"/>
      <c r="K68" s="309"/>
      <c r="L68" s="309"/>
      <c r="M68" s="309"/>
      <c r="N68" s="309"/>
      <c r="O68" s="309"/>
      <c r="P68" s="309"/>
      <c r="Q68" s="309"/>
      <c r="R68" s="309"/>
      <c r="S68" s="309"/>
      <c r="T68" s="309"/>
      <c r="U68" s="309"/>
      <c r="V68" s="309"/>
      <c r="W68" s="309"/>
      <c r="X68" s="309"/>
      <c r="Y68" s="309"/>
      <c r="Z68" s="309"/>
      <c r="AA68" s="310"/>
      <c r="AC68" s="34"/>
    </row>
    <row r="69" spans="2:29" x14ac:dyDescent="0.25">
      <c r="B69" s="308"/>
      <c r="C69" s="309"/>
      <c r="D69" s="309"/>
      <c r="E69" s="309"/>
      <c r="F69" s="309"/>
      <c r="G69" s="309"/>
      <c r="H69" s="309"/>
      <c r="I69" s="309"/>
      <c r="J69" s="309"/>
      <c r="K69" s="309"/>
      <c r="L69" s="309"/>
      <c r="M69" s="309"/>
      <c r="N69" s="309"/>
      <c r="O69" s="309"/>
      <c r="P69" s="309"/>
      <c r="Q69" s="309"/>
      <c r="R69" s="309"/>
      <c r="S69" s="309"/>
      <c r="T69" s="309"/>
      <c r="U69" s="309"/>
      <c r="V69" s="309"/>
      <c r="W69" s="309"/>
      <c r="X69" s="309"/>
      <c r="Y69" s="309"/>
      <c r="Z69" s="309"/>
      <c r="AA69" s="310"/>
      <c r="AC69" s="34"/>
    </row>
    <row r="70" spans="2:29" x14ac:dyDescent="0.25">
      <c r="B70" s="308"/>
      <c r="C70" s="309"/>
      <c r="D70" s="309"/>
      <c r="E70" s="309"/>
      <c r="F70" s="309"/>
      <c r="G70" s="309"/>
      <c r="H70" s="309"/>
      <c r="I70" s="309"/>
      <c r="J70" s="309"/>
      <c r="K70" s="309"/>
      <c r="L70" s="309"/>
      <c r="M70" s="309"/>
      <c r="N70" s="309"/>
      <c r="O70" s="309"/>
      <c r="P70" s="309"/>
      <c r="Q70" s="309"/>
      <c r="R70" s="309"/>
      <c r="S70" s="309"/>
      <c r="T70" s="309"/>
      <c r="U70" s="309"/>
      <c r="V70" s="309"/>
      <c r="W70" s="309"/>
      <c r="X70" s="309"/>
      <c r="Y70" s="309"/>
      <c r="Z70" s="309"/>
      <c r="AA70" s="310"/>
      <c r="AC70" s="34"/>
    </row>
    <row r="71" spans="2:29" x14ac:dyDescent="0.25">
      <c r="B71" s="308"/>
      <c r="C71" s="309"/>
      <c r="D71" s="309"/>
      <c r="E71" s="309"/>
      <c r="F71" s="309"/>
      <c r="G71" s="309"/>
      <c r="H71" s="309"/>
      <c r="I71" s="309"/>
      <c r="J71" s="309"/>
      <c r="K71" s="309"/>
      <c r="L71" s="309"/>
      <c r="M71" s="309"/>
      <c r="N71" s="309"/>
      <c r="O71" s="309"/>
      <c r="P71" s="309"/>
      <c r="Q71" s="309"/>
      <c r="R71" s="309"/>
      <c r="S71" s="309"/>
      <c r="T71" s="309"/>
      <c r="U71" s="309"/>
      <c r="V71" s="309"/>
      <c r="W71" s="309"/>
      <c r="X71" s="309"/>
      <c r="Y71" s="309"/>
      <c r="Z71" s="309"/>
      <c r="AA71" s="310"/>
      <c r="AC71" s="34"/>
    </row>
    <row r="72" spans="2:29" x14ac:dyDescent="0.25">
      <c r="B72" s="308"/>
      <c r="C72" s="309"/>
      <c r="D72" s="309"/>
      <c r="E72" s="309"/>
      <c r="F72" s="309"/>
      <c r="G72" s="309"/>
      <c r="H72" s="309"/>
      <c r="I72" s="309"/>
      <c r="J72" s="309"/>
      <c r="K72" s="309"/>
      <c r="L72" s="309"/>
      <c r="M72" s="309"/>
      <c r="N72" s="309"/>
      <c r="O72" s="309"/>
      <c r="P72" s="309"/>
      <c r="Q72" s="309"/>
      <c r="R72" s="309"/>
      <c r="S72" s="309"/>
      <c r="T72" s="309"/>
      <c r="U72" s="309"/>
      <c r="V72" s="309"/>
      <c r="W72" s="309"/>
      <c r="X72" s="309"/>
      <c r="Y72" s="309"/>
      <c r="Z72" s="309"/>
      <c r="AA72" s="310"/>
      <c r="AC72" s="34"/>
    </row>
    <row r="73" spans="2:29" x14ac:dyDescent="0.25">
      <c r="B73" s="308"/>
      <c r="C73" s="309"/>
      <c r="D73" s="309"/>
      <c r="E73" s="309"/>
      <c r="F73" s="309"/>
      <c r="G73" s="309"/>
      <c r="H73" s="309"/>
      <c r="I73" s="309"/>
      <c r="J73" s="309"/>
      <c r="K73" s="309"/>
      <c r="L73" s="309"/>
      <c r="M73" s="309"/>
      <c r="N73" s="309"/>
      <c r="O73" s="309"/>
      <c r="P73" s="309"/>
      <c r="Q73" s="309"/>
      <c r="R73" s="309"/>
      <c r="S73" s="309"/>
      <c r="T73" s="309"/>
      <c r="U73" s="309"/>
      <c r="V73" s="309"/>
      <c r="W73" s="309"/>
      <c r="X73" s="309"/>
      <c r="Y73" s="309"/>
      <c r="Z73" s="309"/>
      <c r="AA73" s="310"/>
      <c r="AC73" s="34"/>
    </row>
    <row r="74" spans="2:29" x14ac:dyDescent="0.25">
      <c r="B74" s="308"/>
      <c r="C74" s="309"/>
      <c r="D74" s="309"/>
      <c r="E74" s="309"/>
      <c r="F74" s="309"/>
      <c r="G74" s="309"/>
      <c r="H74" s="309"/>
      <c r="I74" s="309"/>
      <c r="J74" s="309"/>
      <c r="K74" s="309"/>
      <c r="L74" s="309"/>
      <c r="M74" s="309"/>
      <c r="N74" s="309"/>
      <c r="O74" s="309"/>
      <c r="P74" s="309"/>
      <c r="Q74" s="309"/>
      <c r="R74" s="309"/>
      <c r="S74" s="309"/>
      <c r="T74" s="309"/>
      <c r="U74" s="309"/>
      <c r="V74" s="309"/>
      <c r="W74" s="309"/>
      <c r="X74" s="309"/>
      <c r="Y74" s="309"/>
      <c r="Z74" s="309"/>
      <c r="AA74" s="310"/>
      <c r="AC74" s="34"/>
    </row>
    <row r="75" spans="2:29" x14ac:dyDescent="0.25">
      <c r="B75" s="308"/>
      <c r="C75" s="309"/>
      <c r="D75" s="309"/>
      <c r="E75" s="309"/>
      <c r="F75" s="309"/>
      <c r="G75" s="309"/>
      <c r="H75" s="309"/>
      <c r="I75" s="309"/>
      <c r="J75" s="309"/>
      <c r="K75" s="309"/>
      <c r="L75" s="309"/>
      <c r="M75" s="309"/>
      <c r="N75" s="309"/>
      <c r="O75" s="309"/>
      <c r="P75" s="309"/>
      <c r="Q75" s="309"/>
      <c r="R75" s="309"/>
      <c r="S75" s="309"/>
      <c r="T75" s="309"/>
      <c r="U75" s="309"/>
      <c r="V75" s="309"/>
      <c r="W75" s="309"/>
      <c r="X75" s="309"/>
      <c r="Y75" s="309"/>
      <c r="Z75" s="309"/>
      <c r="AA75" s="310"/>
      <c r="AC75" s="34"/>
    </row>
    <row r="76" spans="2:29" x14ac:dyDescent="0.25">
      <c r="B76" s="308"/>
      <c r="C76" s="309"/>
      <c r="D76" s="309"/>
      <c r="E76" s="309"/>
      <c r="F76" s="309"/>
      <c r="G76" s="309"/>
      <c r="H76" s="309"/>
      <c r="I76" s="309"/>
      <c r="J76" s="309"/>
      <c r="K76" s="309"/>
      <c r="L76" s="309"/>
      <c r="M76" s="309"/>
      <c r="N76" s="309"/>
      <c r="O76" s="309"/>
      <c r="P76" s="309"/>
      <c r="Q76" s="309"/>
      <c r="R76" s="309"/>
      <c r="S76" s="309"/>
      <c r="T76" s="309"/>
      <c r="U76" s="309"/>
      <c r="V76" s="309"/>
      <c r="W76" s="309"/>
      <c r="X76" s="309"/>
      <c r="Y76" s="309"/>
      <c r="Z76" s="309"/>
      <c r="AA76" s="310"/>
      <c r="AC76" s="34"/>
    </row>
    <row r="77" spans="2:29" x14ac:dyDescent="0.25">
      <c r="B77" s="308"/>
      <c r="C77" s="309"/>
      <c r="D77" s="309"/>
      <c r="E77" s="309"/>
      <c r="F77" s="309"/>
      <c r="G77" s="309"/>
      <c r="H77" s="309"/>
      <c r="I77" s="309"/>
      <c r="J77" s="309"/>
      <c r="K77" s="309"/>
      <c r="L77" s="309"/>
      <c r="M77" s="309"/>
      <c r="N77" s="309"/>
      <c r="O77" s="309"/>
      <c r="P77" s="309"/>
      <c r="Q77" s="309"/>
      <c r="R77" s="309"/>
      <c r="S77" s="309"/>
      <c r="T77" s="309"/>
      <c r="U77" s="309"/>
      <c r="V77" s="309"/>
      <c r="W77" s="309"/>
      <c r="X77" s="309"/>
      <c r="Y77" s="309"/>
      <c r="Z77" s="309"/>
      <c r="AA77" s="310"/>
      <c r="AC77" s="34"/>
    </row>
    <row r="78" spans="2:29" x14ac:dyDescent="0.25">
      <c r="B78" s="308"/>
      <c r="C78" s="309"/>
      <c r="D78" s="309"/>
      <c r="E78" s="309"/>
      <c r="F78" s="309"/>
      <c r="G78" s="309"/>
      <c r="H78" s="309"/>
      <c r="I78" s="309"/>
      <c r="J78" s="309"/>
      <c r="K78" s="309"/>
      <c r="L78" s="309"/>
      <c r="M78" s="309"/>
      <c r="N78" s="309"/>
      <c r="O78" s="309"/>
      <c r="P78" s="309"/>
      <c r="Q78" s="309"/>
      <c r="R78" s="309"/>
      <c r="S78" s="309"/>
      <c r="T78" s="309"/>
      <c r="U78" s="309"/>
      <c r="V78" s="309"/>
      <c r="W78" s="309"/>
      <c r="X78" s="309"/>
      <c r="Y78" s="309"/>
      <c r="Z78" s="309"/>
      <c r="AA78" s="310"/>
      <c r="AC78" s="34"/>
    </row>
    <row r="79" spans="2:29" x14ac:dyDescent="0.25">
      <c r="B79" s="308"/>
      <c r="C79" s="309"/>
      <c r="D79" s="309"/>
      <c r="E79" s="309"/>
      <c r="F79" s="309"/>
      <c r="G79" s="309"/>
      <c r="H79" s="309"/>
      <c r="I79" s="309"/>
      <c r="J79" s="309"/>
      <c r="K79" s="309"/>
      <c r="L79" s="309"/>
      <c r="M79" s="309"/>
      <c r="N79" s="309"/>
      <c r="O79" s="309"/>
      <c r="P79" s="309"/>
      <c r="Q79" s="309"/>
      <c r="R79" s="309"/>
      <c r="S79" s="309"/>
      <c r="T79" s="309"/>
      <c r="U79" s="309"/>
      <c r="V79" s="309"/>
      <c r="W79" s="309"/>
      <c r="X79" s="309"/>
      <c r="Y79" s="309"/>
      <c r="Z79" s="309"/>
      <c r="AA79" s="310"/>
      <c r="AC79" s="34"/>
    </row>
    <row r="80" spans="2:29" x14ac:dyDescent="0.25">
      <c r="B80" s="308"/>
      <c r="C80" s="309"/>
      <c r="D80" s="309"/>
      <c r="E80" s="309"/>
      <c r="F80" s="309"/>
      <c r="G80" s="309"/>
      <c r="H80" s="309"/>
      <c r="I80" s="309"/>
      <c r="J80" s="309"/>
      <c r="K80" s="309"/>
      <c r="L80" s="309"/>
      <c r="M80" s="309"/>
      <c r="N80" s="309"/>
      <c r="O80" s="309"/>
      <c r="P80" s="309"/>
      <c r="Q80" s="309"/>
      <c r="R80" s="309"/>
      <c r="S80" s="309"/>
      <c r="T80" s="309"/>
      <c r="U80" s="309"/>
      <c r="V80" s="309"/>
      <c r="W80" s="309"/>
      <c r="X80" s="309"/>
      <c r="Y80" s="309"/>
      <c r="Z80" s="309"/>
      <c r="AA80" s="310"/>
      <c r="AC80" s="34"/>
    </row>
    <row r="81" spans="2:29" x14ac:dyDescent="0.25">
      <c r="B81" s="308"/>
      <c r="C81" s="309"/>
      <c r="D81" s="309"/>
      <c r="E81" s="309"/>
      <c r="F81" s="309"/>
      <c r="G81" s="309"/>
      <c r="H81" s="309"/>
      <c r="I81" s="309"/>
      <c r="J81" s="309"/>
      <c r="K81" s="309"/>
      <c r="L81" s="309"/>
      <c r="M81" s="309"/>
      <c r="N81" s="309"/>
      <c r="O81" s="309"/>
      <c r="P81" s="309"/>
      <c r="Q81" s="309"/>
      <c r="R81" s="309"/>
      <c r="S81" s="309"/>
      <c r="T81" s="309"/>
      <c r="U81" s="309"/>
      <c r="V81" s="309"/>
      <c r="W81" s="309"/>
      <c r="X81" s="309"/>
      <c r="Y81" s="309"/>
      <c r="Z81" s="309"/>
      <c r="AA81" s="310"/>
      <c r="AC81" s="34"/>
    </row>
    <row r="82" spans="2:29" x14ac:dyDescent="0.25">
      <c r="B82" s="308"/>
      <c r="C82" s="309"/>
      <c r="D82" s="309"/>
      <c r="E82" s="309"/>
      <c r="F82" s="309"/>
      <c r="G82" s="309"/>
      <c r="H82" s="309"/>
      <c r="I82" s="309"/>
      <c r="J82" s="309"/>
      <c r="K82" s="309"/>
      <c r="L82" s="309"/>
      <c r="M82" s="309"/>
      <c r="N82" s="309"/>
      <c r="O82" s="309"/>
      <c r="P82" s="309"/>
      <c r="Q82" s="309"/>
      <c r="R82" s="309"/>
      <c r="S82" s="309"/>
      <c r="T82" s="309"/>
      <c r="U82" s="309"/>
      <c r="V82" s="309"/>
      <c r="W82" s="309"/>
      <c r="X82" s="309"/>
      <c r="Y82" s="309"/>
      <c r="Z82" s="309"/>
      <c r="AA82" s="310"/>
      <c r="AC82" s="34"/>
    </row>
    <row r="83" spans="2:29" x14ac:dyDescent="0.25">
      <c r="B83" s="308"/>
      <c r="C83" s="309"/>
      <c r="D83" s="309"/>
      <c r="E83" s="309"/>
      <c r="F83" s="309"/>
      <c r="G83" s="309"/>
      <c r="H83" s="309"/>
      <c r="I83" s="309"/>
      <c r="J83" s="309"/>
      <c r="K83" s="309"/>
      <c r="L83" s="309"/>
      <c r="M83" s="309"/>
      <c r="N83" s="309"/>
      <c r="O83" s="309"/>
      <c r="P83" s="309"/>
      <c r="Q83" s="309"/>
      <c r="R83" s="309"/>
      <c r="S83" s="309"/>
      <c r="T83" s="309"/>
      <c r="U83" s="309"/>
      <c r="V83" s="309"/>
      <c r="W83" s="309"/>
      <c r="X83" s="309"/>
      <c r="Y83" s="309"/>
      <c r="Z83" s="309"/>
      <c r="AA83" s="310"/>
      <c r="AC83" s="34"/>
    </row>
    <row r="84" spans="2:29" x14ac:dyDescent="0.25">
      <c r="B84" s="308"/>
      <c r="C84" s="309"/>
      <c r="D84" s="309"/>
      <c r="E84" s="309"/>
      <c r="F84" s="309"/>
      <c r="G84" s="309"/>
      <c r="H84" s="309"/>
      <c r="I84" s="309"/>
      <c r="J84" s="309"/>
      <c r="K84" s="309"/>
      <c r="L84" s="309"/>
      <c r="M84" s="309"/>
      <c r="N84" s="309"/>
      <c r="O84" s="309"/>
      <c r="P84" s="309"/>
      <c r="Q84" s="309"/>
      <c r="R84" s="309"/>
      <c r="S84" s="309"/>
      <c r="T84" s="309"/>
      <c r="U84" s="309"/>
      <c r="V84" s="309"/>
      <c r="W84" s="309"/>
      <c r="X84" s="309"/>
      <c r="Y84" s="309"/>
      <c r="Z84" s="309"/>
      <c r="AA84" s="310"/>
      <c r="AC84" s="34"/>
    </row>
    <row r="85" spans="2:29" x14ac:dyDescent="0.25">
      <c r="B85" s="308"/>
      <c r="C85" s="309"/>
      <c r="D85" s="309"/>
      <c r="E85" s="309"/>
      <c r="F85" s="309"/>
      <c r="G85" s="309"/>
      <c r="H85" s="309"/>
      <c r="I85" s="309"/>
      <c r="J85" s="309"/>
      <c r="K85" s="309"/>
      <c r="L85" s="309"/>
      <c r="M85" s="309"/>
      <c r="N85" s="309"/>
      <c r="O85" s="309"/>
      <c r="P85" s="309"/>
      <c r="Q85" s="309"/>
      <c r="R85" s="309"/>
      <c r="S85" s="309"/>
      <c r="T85" s="309"/>
      <c r="U85" s="309"/>
      <c r="V85" s="309"/>
      <c r="W85" s="309"/>
      <c r="X85" s="309"/>
      <c r="Y85" s="309"/>
      <c r="Z85" s="309"/>
      <c r="AA85" s="310"/>
      <c r="AC85" s="34"/>
    </row>
    <row r="86" spans="2:29" x14ac:dyDescent="0.25">
      <c r="B86" s="308"/>
      <c r="C86" s="309"/>
      <c r="D86" s="309"/>
      <c r="E86" s="309"/>
      <c r="F86" s="309"/>
      <c r="G86" s="309"/>
      <c r="H86" s="309"/>
      <c r="I86" s="309"/>
      <c r="J86" s="309"/>
      <c r="K86" s="309"/>
      <c r="L86" s="309"/>
      <c r="M86" s="309"/>
      <c r="N86" s="309"/>
      <c r="O86" s="309"/>
      <c r="P86" s="309"/>
      <c r="Q86" s="309"/>
      <c r="R86" s="309"/>
      <c r="S86" s="309"/>
      <c r="T86" s="309"/>
      <c r="U86" s="309"/>
      <c r="V86" s="309"/>
      <c r="W86" s="309"/>
      <c r="X86" s="309"/>
      <c r="Y86" s="309"/>
      <c r="Z86" s="309"/>
      <c r="AA86" s="310"/>
      <c r="AC86" s="34"/>
    </row>
    <row r="87" spans="2:29" x14ac:dyDescent="0.25">
      <c r="B87" s="308"/>
      <c r="C87" s="309"/>
      <c r="D87" s="309"/>
      <c r="E87" s="309"/>
      <c r="F87" s="309"/>
      <c r="G87" s="309"/>
      <c r="H87" s="309"/>
      <c r="I87" s="309"/>
      <c r="J87" s="309"/>
      <c r="K87" s="309"/>
      <c r="L87" s="309"/>
      <c r="M87" s="309"/>
      <c r="N87" s="309"/>
      <c r="O87" s="309"/>
      <c r="P87" s="309"/>
      <c r="Q87" s="309"/>
      <c r="R87" s="309"/>
      <c r="S87" s="309"/>
      <c r="T87" s="309"/>
      <c r="U87" s="309"/>
      <c r="V87" s="309"/>
      <c r="W87" s="309"/>
      <c r="X87" s="309"/>
      <c r="Y87" s="309"/>
      <c r="Z87" s="309"/>
      <c r="AA87" s="310"/>
      <c r="AC87" s="34"/>
    </row>
    <row r="88" spans="2:29" x14ac:dyDescent="0.25">
      <c r="B88" s="308"/>
      <c r="C88" s="309"/>
      <c r="D88" s="309"/>
      <c r="E88" s="309"/>
      <c r="F88" s="309"/>
      <c r="G88" s="309"/>
      <c r="H88" s="309"/>
      <c r="I88" s="309"/>
      <c r="J88" s="309"/>
      <c r="K88" s="309"/>
      <c r="L88" s="309"/>
      <c r="M88" s="309"/>
      <c r="N88" s="309"/>
      <c r="O88" s="309"/>
      <c r="P88" s="309"/>
      <c r="Q88" s="309"/>
      <c r="R88" s="309"/>
      <c r="S88" s="309"/>
      <c r="T88" s="309"/>
      <c r="U88" s="309"/>
      <c r="V88" s="309"/>
      <c r="W88" s="309"/>
      <c r="X88" s="309"/>
      <c r="Y88" s="309"/>
      <c r="Z88" s="309"/>
      <c r="AA88" s="310"/>
      <c r="AC88" s="34"/>
    </row>
    <row r="89" spans="2:29" x14ac:dyDescent="0.25">
      <c r="B89" s="308"/>
      <c r="C89" s="309"/>
      <c r="D89" s="309"/>
      <c r="E89" s="309"/>
      <c r="F89" s="309"/>
      <c r="G89" s="309"/>
      <c r="H89" s="309"/>
      <c r="I89" s="309"/>
      <c r="J89" s="309"/>
      <c r="K89" s="309"/>
      <c r="L89" s="309"/>
      <c r="M89" s="309"/>
      <c r="N89" s="309"/>
      <c r="O89" s="309"/>
      <c r="P89" s="309"/>
      <c r="Q89" s="309"/>
      <c r="R89" s="309"/>
      <c r="S89" s="309"/>
      <c r="T89" s="309"/>
      <c r="U89" s="309"/>
      <c r="V89" s="309"/>
      <c r="W89" s="309"/>
      <c r="X89" s="309"/>
      <c r="Y89" s="309"/>
      <c r="Z89" s="309"/>
      <c r="AA89" s="310"/>
      <c r="AC89" s="34"/>
    </row>
    <row r="90" spans="2:29" x14ac:dyDescent="0.25">
      <c r="B90" s="308"/>
      <c r="C90" s="309"/>
      <c r="D90" s="309"/>
      <c r="E90" s="309"/>
      <c r="F90" s="309"/>
      <c r="G90" s="309"/>
      <c r="H90" s="309"/>
      <c r="I90" s="309"/>
      <c r="J90" s="309"/>
      <c r="K90" s="309"/>
      <c r="L90" s="309"/>
      <c r="M90" s="309"/>
      <c r="N90" s="309"/>
      <c r="O90" s="309"/>
      <c r="P90" s="309"/>
      <c r="Q90" s="309"/>
      <c r="R90" s="309"/>
      <c r="S90" s="309"/>
      <c r="T90" s="309"/>
      <c r="U90" s="309"/>
      <c r="V90" s="309"/>
      <c r="W90" s="309"/>
      <c r="X90" s="309"/>
      <c r="Y90" s="309"/>
      <c r="Z90" s="309"/>
      <c r="AA90" s="310"/>
      <c r="AC90" s="34"/>
    </row>
    <row r="91" spans="2:29" x14ac:dyDescent="0.25">
      <c r="B91" s="308"/>
      <c r="C91" s="309"/>
      <c r="D91" s="309"/>
      <c r="E91" s="309"/>
      <c r="F91" s="309"/>
      <c r="G91" s="309"/>
      <c r="H91" s="309"/>
      <c r="I91" s="309"/>
      <c r="J91" s="309"/>
      <c r="K91" s="309"/>
      <c r="L91" s="309"/>
      <c r="M91" s="309"/>
      <c r="N91" s="309"/>
      <c r="O91" s="309"/>
      <c r="P91" s="309"/>
      <c r="Q91" s="309"/>
      <c r="R91" s="309"/>
      <c r="S91" s="309"/>
      <c r="T91" s="309"/>
      <c r="U91" s="309"/>
      <c r="V91" s="309"/>
      <c r="W91" s="309"/>
      <c r="X91" s="309"/>
      <c r="Y91" s="309"/>
      <c r="Z91" s="309"/>
      <c r="AA91" s="310"/>
      <c r="AC91" s="34"/>
    </row>
    <row r="92" spans="2:29" x14ac:dyDescent="0.25">
      <c r="B92" s="308"/>
      <c r="C92" s="309"/>
      <c r="D92" s="309"/>
      <c r="E92" s="309"/>
      <c r="F92" s="309"/>
      <c r="G92" s="309"/>
      <c r="H92" s="309"/>
      <c r="I92" s="309"/>
      <c r="J92" s="309"/>
      <c r="K92" s="309"/>
      <c r="L92" s="309"/>
      <c r="M92" s="309"/>
      <c r="N92" s="309"/>
      <c r="O92" s="309"/>
      <c r="P92" s="309"/>
      <c r="Q92" s="309"/>
      <c r="R92" s="309"/>
      <c r="S92" s="309"/>
      <c r="T92" s="309"/>
      <c r="U92" s="309"/>
      <c r="V92" s="309"/>
      <c r="W92" s="309"/>
      <c r="X92" s="309"/>
      <c r="Y92" s="309"/>
      <c r="Z92" s="309"/>
      <c r="AA92" s="310"/>
      <c r="AC92" s="34"/>
    </row>
    <row r="93" spans="2:29" ht="17.25" thickBot="1" x14ac:dyDescent="0.3">
      <c r="B93" s="311"/>
      <c r="C93" s="312"/>
      <c r="D93" s="312"/>
      <c r="E93" s="312"/>
      <c r="F93" s="312"/>
      <c r="G93" s="312"/>
      <c r="H93" s="312"/>
      <c r="I93" s="312"/>
      <c r="J93" s="312"/>
      <c r="K93" s="312"/>
      <c r="L93" s="312"/>
      <c r="M93" s="312"/>
      <c r="N93" s="312"/>
      <c r="O93" s="312"/>
      <c r="P93" s="312"/>
      <c r="Q93" s="312"/>
      <c r="R93" s="312"/>
      <c r="S93" s="312"/>
      <c r="T93" s="312"/>
      <c r="U93" s="312"/>
      <c r="V93" s="312"/>
      <c r="W93" s="312"/>
      <c r="X93" s="312"/>
      <c r="Y93" s="312"/>
      <c r="Z93" s="312"/>
      <c r="AA93" s="313"/>
      <c r="AC93" s="34"/>
    </row>
    <row r="94" spans="2:29" ht="17.25" thickBot="1" x14ac:dyDescent="0.3">
      <c r="AC94" s="34"/>
    </row>
    <row r="95" spans="2:29" ht="18" thickBot="1" x14ac:dyDescent="0.3">
      <c r="B95" s="232" t="s">
        <v>168</v>
      </c>
      <c r="C95" s="287"/>
      <c r="D95" s="287"/>
      <c r="E95" s="287"/>
      <c r="F95" s="287"/>
      <c r="G95" s="287"/>
      <c r="H95" s="287"/>
      <c r="I95" s="287"/>
      <c r="J95" s="287"/>
      <c r="K95" s="287"/>
      <c r="L95" s="287"/>
      <c r="M95" s="287"/>
      <c r="N95" s="287"/>
      <c r="O95" s="287"/>
      <c r="P95" s="287"/>
      <c r="Q95" s="287"/>
      <c r="R95" s="287"/>
      <c r="S95" s="287"/>
      <c r="T95" s="287"/>
      <c r="U95" s="287"/>
      <c r="V95" s="287"/>
      <c r="W95" s="287"/>
      <c r="X95" s="287"/>
      <c r="Y95" s="287"/>
      <c r="Z95" s="287"/>
      <c r="AA95" s="233"/>
      <c r="AC95" s="34"/>
    </row>
    <row r="96" spans="2:29" x14ac:dyDescent="0.25">
      <c r="B96" s="308"/>
      <c r="C96" s="309"/>
      <c r="D96" s="309"/>
      <c r="E96" s="309"/>
      <c r="F96" s="309"/>
      <c r="G96" s="309"/>
      <c r="H96" s="309"/>
      <c r="I96" s="309"/>
      <c r="J96" s="309"/>
      <c r="K96" s="309"/>
      <c r="L96" s="309"/>
      <c r="M96" s="309"/>
      <c r="N96" s="309"/>
      <c r="O96" s="309"/>
      <c r="P96" s="309"/>
      <c r="Q96" s="309"/>
      <c r="R96" s="309"/>
      <c r="S96" s="309"/>
      <c r="T96" s="309"/>
      <c r="U96" s="309"/>
      <c r="V96" s="309"/>
      <c r="W96" s="309"/>
      <c r="X96" s="309"/>
      <c r="Y96" s="309"/>
      <c r="Z96" s="309"/>
      <c r="AA96" s="310"/>
      <c r="AC96" s="34"/>
    </row>
    <row r="97" spans="2:29" x14ac:dyDescent="0.25">
      <c r="B97" s="308"/>
      <c r="C97" s="309"/>
      <c r="D97" s="309"/>
      <c r="E97" s="309"/>
      <c r="F97" s="309"/>
      <c r="G97" s="309"/>
      <c r="H97" s="309"/>
      <c r="I97" s="309"/>
      <c r="J97" s="309"/>
      <c r="K97" s="309"/>
      <c r="L97" s="309"/>
      <c r="M97" s="309"/>
      <c r="N97" s="309"/>
      <c r="O97" s="309"/>
      <c r="P97" s="309"/>
      <c r="Q97" s="309"/>
      <c r="R97" s="309"/>
      <c r="S97" s="309"/>
      <c r="T97" s="309"/>
      <c r="U97" s="309"/>
      <c r="V97" s="309"/>
      <c r="W97" s="309"/>
      <c r="X97" s="309"/>
      <c r="Y97" s="309"/>
      <c r="Z97" s="309"/>
      <c r="AA97" s="310"/>
      <c r="AC97" s="34"/>
    </row>
    <row r="98" spans="2:29" x14ac:dyDescent="0.25">
      <c r="B98" s="308"/>
      <c r="C98" s="309"/>
      <c r="D98" s="309"/>
      <c r="E98" s="309"/>
      <c r="F98" s="309"/>
      <c r="G98" s="309"/>
      <c r="H98" s="309"/>
      <c r="I98" s="309"/>
      <c r="J98" s="309"/>
      <c r="K98" s="309"/>
      <c r="L98" s="309"/>
      <c r="M98" s="309"/>
      <c r="N98" s="309"/>
      <c r="O98" s="309"/>
      <c r="P98" s="309"/>
      <c r="Q98" s="309"/>
      <c r="R98" s="309"/>
      <c r="S98" s="309"/>
      <c r="T98" s="309"/>
      <c r="U98" s="309"/>
      <c r="V98" s="309"/>
      <c r="W98" s="309"/>
      <c r="X98" s="309"/>
      <c r="Y98" s="309"/>
      <c r="Z98" s="309"/>
      <c r="AA98" s="310"/>
      <c r="AC98" s="34"/>
    </row>
    <row r="99" spans="2:29" x14ac:dyDescent="0.25">
      <c r="B99" s="308"/>
      <c r="C99" s="309"/>
      <c r="D99" s="309"/>
      <c r="E99" s="309"/>
      <c r="F99" s="309"/>
      <c r="G99" s="309"/>
      <c r="H99" s="309"/>
      <c r="I99" s="309"/>
      <c r="J99" s="309"/>
      <c r="K99" s="309"/>
      <c r="L99" s="309"/>
      <c r="M99" s="309"/>
      <c r="N99" s="309"/>
      <c r="O99" s="309"/>
      <c r="P99" s="309"/>
      <c r="Q99" s="309"/>
      <c r="R99" s="309"/>
      <c r="S99" s="309"/>
      <c r="T99" s="309"/>
      <c r="U99" s="309"/>
      <c r="V99" s="309"/>
      <c r="W99" s="309"/>
      <c r="X99" s="309"/>
      <c r="Y99" s="309"/>
      <c r="Z99" s="309"/>
      <c r="AA99" s="310"/>
      <c r="AC99" s="34"/>
    </row>
    <row r="100" spans="2:29" x14ac:dyDescent="0.25">
      <c r="B100" s="308"/>
      <c r="C100" s="309"/>
      <c r="D100" s="309"/>
      <c r="E100" s="309"/>
      <c r="F100" s="309"/>
      <c r="G100" s="309"/>
      <c r="H100" s="309"/>
      <c r="I100" s="309"/>
      <c r="J100" s="309"/>
      <c r="K100" s="309"/>
      <c r="L100" s="309"/>
      <c r="M100" s="309"/>
      <c r="N100" s="309"/>
      <c r="O100" s="309"/>
      <c r="P100" s="309"/>
      <c r="Q100" s="309"/>
      <c r="R100" s="309"/>
      <c r="S100" s="309"/>
      <c r="T100" s="309"/>
      <c r="U100" s="309"/>
      <c r="V100" s="309"/>
      <c r="W100" s="309"/>
      <c r="X100" s="309"/>
      <c r="Y100" s="309"/>
      <c r="Z100" s="309"/>
      <c r="AA100" s="310"/>
      <c r="AC100" s="34"/>
    </row>
    <row r="101" spans="2:29" x14ac:dyDescent="0.25">
      <c r="B101" s="308"/>
      <c r="C101" s="309"/>
      <c r="D101" s="309"/>
      <c r="E101" s="309"/>
      <c r="F101" s="309"/>
      <c r="G101" s="309"/>
      <c r="H101" s="309"/>
      <c r="I101" s="309"/>
      <c r="J101" s="309"/>
      <c r="K101" s="309"/>
      <c r="L101" s="309"/>
      <c r="M101" s="309"/>
      <c r="N101" s="309"/>
      <c r="O101" s="309"/>
      <c r="P101" s="309"/>
      <c r="Q101" s="309"/>
      <c r="R101" s="309"/>
      <c r="S101" s="309"/>
      <c r="T101" s="309"/>
      <c r="U101" s="309"/>
      <c r="V101" s="309"/>
      <c r="W101" s="309"/>
      <c r="X101" s="309"/>
      <c r="Y101" s="309"/>
      <c r="Z101" s="309"/>
      <c r="AA101" s="310"/>
      <c r="AC101" s="34"/>
    </row>
    <row r="102" spans="2:29" x14ac:dyDescent="0.25">
      <c r="B102" s="308"/>
      <c r="C102" s="309"/>
      <c r="D102" s="309"/>
      <c r="E102" s="309"/>
      <c r="F102" s="309"/>
      <c r="G102" s="309"/>
      <c r="H102" s="309"/>
      <c r="I102" s="309"/>
      <c r="J102" s="309"/>
      <c r="K102" s="309"/>
      <c r="L102" s="309"/>
      <c r="M102" s="309"/>
      <c r="N102" s="309"/>
      <c r="O102" s="309"/>
      <c r="P102" s="309"/>
      <c r="Q102" s="309"/>
      <c r="R102" s="309"/>
      <c r="S102" s="309"/>
      <c r="T102" s="309"/>
      <c r="U102" s="309"/>
      <c r="V102" s="309"/>
      <c r="W102" s="309"/>
      <c r="X102" s="309"/>
      <c r="Y102" s="309"/>
      <c r="Z102" s="309"/>
      <c r="AA102" s="310"/>
      <c r="AC102" s="34"/>
    </row>
    <row r="103" spans="2:29" x14ac:dyDescent="0.25">
      <c r="B103" s="308"/>
      <c r="C103" s="309"/>
      <c r="D103" s="309"/>
      <c r="E103" s="309"/>
      <c r="F103" s="309"/>
      <c r="G103" s="309"/>
      <c r="H103" s="309"/>
      <c r="I103" s="309"/>
      <c r="J103" s="309"/>
      <c r="K103" s="309"/>
      <c r="L103" s="309"/>
      <c r="M103" s="309"/>
      <c r="N103" s="309"/>
      <c r="O103" s="309"/>
      <c r="P103" s="309"/>
      <c r="Q103" s="309"/>
      <c r="R103" s="309"/>
      <c r="S103" s="309"/>
      <c r="T103" s="309"/>
      <c r="U103" s="309"/>
      <c r="V103" s="309"/>
      <c r="W103" s="309"/>
      <c r="X103" s="309"/>
      <c r="Y103" s="309"/>
      <c r="Z103" s="309"/>
      <c r="AA103" s="310"/>
      <c r="AC103" s="34"/>
    </row>
    <row r="104" spans="2:29" x14ac:dyDescent="0.25">
      <c r="B104" s="308"/>
      <c r="C104" s="309"/>
      <c r="D104" s="309"/>
      <c r="E104" s="309"/>
      <c r="F104" s="309"/>
      <c r="G104" s="309"/>
      <c r="H104" s="309"/>
      <c r="I104" s="309"/>
      <c r="J104" s="309"/>
      <c r="K104" s="309"/>
      <c r="L104" s="309"/>
      <c r="M104" s="309"/>
      <c r="N104" s="309"/>
      <c r="O104" s="309"/>
      <c r="P104" s="309"/>
      <c r="Q104" s="309"/>
      <c r="R104" s="309"/>
      <c r="S104" s="309"/>
      <c r="T104" s="309"/>
      <c r="U104" s="309"/>
      <c r="V104" s="309"/>
      <c r="W104" s="309"/>
      <c r="X104" s="309"/>
      <c r="Y104" s="309"/>
      <c r="Z104" s="309"/>
      <c r="AA104" s="310"/>
      <c r="AC104" s="34"/>
    </row>
    <row r="105" spans="2:29" x14ac:dyDescent="0.25">
      <c r="B105" s="308"/>
      <c r="C105" s="309"/>
      <c r="D105" s="309"/>
      <c r="E105" s="309"/>
      <c r="F105" s="309"/>
      <c r="G105" s="309"/>
      <c r="H105" s="309"/>
      <c r="I105" s="309"/>
      <c r="J105" s="309"/>
      <c r="K105" s="309"/>
      <c r="L105" s="309"/>
      <c r="M105" s="309"/>
      <c r="N105" s="309"/>
      <c r="O105" s="309"/>
      <c r="P105" s="309"/>
      <c r="Q105" s="309"/>
      <c r="R105" s="309"/>
      <c r="S105" s="309"/>
      <c r="T105" s="309"/>
      <c r="U105" s="309"/>
      <c r="V105" s="309"/>
      <c r="W105" s="309"/>
      <c r="X105" s="309"/>
      <c r="Y105" s="309"/>
      <c r="Z105" s="309"/>
      <c r="AA105" s="310"/>
      <c r="AC105" s="34"/>
    </row>
    <row r="106" spans="2:29" x14ac:dyDescent="0.25">
      <c r="B106" s="308"/>
      <c r="C106" s="309"/>
      <c r="D106" s="309"/>
      <c r="E106" s="309"/>
      <c r="F106" s="309"/>
      <c r="G106" s="309"/>
      <c r="H106" s="309"/>
      <c r="I106" s="309"/>
      <c r="J106" s="309"/>
      <c r="K106" s="309"/>
      <c r="L106" s="309"/>
      <c r="M106" s="309"/>
      <c r="N106" s="309"/>
      <c r="O106" s="309"/>
      <c r="P106" s="309"/>
      <c r="Q106" s="309"/>
      <c r="R106" s="309"/>
      <c r="S106" s="309"/>
      <c r="T106" s="309"/>
      <c r="U106" s="309"/>
      <c r="V106" s="309"/>
      <c r="W106" s="309"/>
      <c r="X106" s="309"/>
      <c r="Y106" s="309"/>
      <c r="Z106" s="309"/>
      <c r="AA106" s="310"/>
      <c r="AC106" s="34"/>
    </row>
    <row r="107" spans="2:29" x14ac:dyDescent="0.25">
      <c r="B107" s="308"/>
      <c r="C107" s="309"/>
      <c r="D107" s="309"/>
      <c r="E107" s="309"/>
      <c r="F107" s="309"/>
      <c r="G107" s="309"/>
      <c r="H107" s="309"/>
      <c r="I107" s="309"/>
      <c r="J107" s="309"/>
      <c r="K107" s="309"/>
      <c r="L107" s="309"/>
      <c r="M107" s="309"/>
      <c r="N107" s="309"/>
      <c r="O107" s="309"/>
      <c r="P107" s="309"/>
      <c r="Q107" s="309"/>
      <c r="R107" s="309"/>
      <c r="S107" s="309"/>
      <c r="T107" s="309"/>
      <c r="U107" s="309"/>
      <c r="V107" s="309"/>
      <c r="W107" s="309"/>
      <c r="X107" s="309"/>
      <c r="Y107" s="309"/>
      <c r="Z107" s="309"/>
      <c r="AA107" s="310"/>
      <c r="AC107" s="34"/>
    </row>
    <row r="108" spans="2:29" x14ac:dyDescent="0.25">
      <c r="B108" s="308"/>
      <c r="C108" s="309"/>
      <c r="D108" s="309"/>
      <c r="E108" s="309"/>
      <c r="F108" s="309"/>
      <c r="G108" s="309"/>
      <c r="H108" s="309"/>
      <c r="I108" s="309"/>
      <c r="J108" s="309"/>
      <c r="K108" s="309"/>
      <c r="L108" s="309"/>
      <c r="M108" s="309"/>
      <c r="N108" s="309"/>
      <c r="O108" s="309"/>
      <c r="P108" s="309"/>
      <c r="Q108" s="309"/>
      <c r="R108" s="309"/>
      <c r="S108" s="309"/>
      <c r="T108" s="309"/>
      <c r="U108" s="309"/>
      <c r="V108" s="309"/>
      <c r="W108" s="309"/>
      <c r="X108" s="309"/>
      <c r="Y108" s="309"/>
      <c r="Z108" s="309"/>
      <c r="AA108" s="310"/>
      <c r="AC108" s="34"/>
    </row>
    <row r="109" spans="2:29" x14ac:dyDescent="0.25">
      <c r="B109" s="308"/>
      <c r="C109" s="309"/>
      <c r="D109" s="309"/>
      <c r="E109" s="309"/>
      <c r="F109" s="309"/>
      <c r="G109" s="309"/>
      <c r="H109" s="309"/>
      <c r="I109" s="309"/>
      <c r="J109" s="309"/>
      <c r="K109" s="309"/>
      <c r="L109" s="309"/>
      <c r="M109" s="309"/>
      <c r="N109" s="309"/>
      <c r="O109" s="309"/>
      <c r="P109" s="309"/>
      <c r="Q109" s="309"/>
      <c r="R109" s="309"/>
      <c r="S109" s="309"/>
      <c r="T109" s="309"/>
      <c r="U109" s="309"/>
      <c r="V109" s="309"/>
      <c r="W109" s="309"/>
      <c r="X109" s="309"/>
      <c r="Y109" s="309"/>
      <c r="Z109" s="309"/>
      <c r="AA109" s="310"/>
      <c r="AC109" s="34"/>
    </row>
    <row r="110" spans="2:29" x14ac:dyDescent="0.25">
      <c r="B110" s="308"/>
      <c r="C110" s="309"/>
      <c r="D110" s="309"/>
      <c r="E110" s="309"/>
      <c r="F110" s="309"/>
      <c r="G110" s="309"/>
      <c r="H110" s="309"/>
      <c r="I110" s="309"/>
      <c r="J110" s="309"/>
      <c r="K110" s="309"/>
      <c r="L110" s="309"/>
      <c r="M110" s="309"/>
      <c r="N110" s="309"/>
      <c r="O110" s="309"/>
      <c r="P110" s="309"/>
      <c r="Q110" s="309"/>
      <c r="R110" s="309"/>
      <c r="S110" s="309"/>
      <c r="T110" s="309"/>
      <c r="U110" s="309"/>
      <c r="V110" s="309"/>
      <c r="W110" s="309"/>
      <c r="X110" s="309"/>
      <c r="Y110" s="309"/>
      <c r="Z110" s="309"/>
      <c r="AA110" s="310"/>
      <c r="AC110" s="34"/>
    </row>
    <row r="111" spans="2:29" x14ac:dyDescent="0.25">
      <c r="B111" s="308"/>
      <c r="C111" s="309"/>
      <c r="D111" s="309"/>
      <c r="E111" s="309"/>
      <c r="F111" s="309"/>
      <c r="G111" s="309"/>
      <c r="H111" s="309"/>
      <c r="I111" s="309"/>
      <c r="J111" s="309"/>
      <c r="K111" s="309"/>
      <c r="L111" s="309"/>
      <c r="M111" s="309"/>
      <c r="N111" s="309"/>
      <c r="O111" s="309"/>
      <c r="P111" s="309"/>
      <c r="Q111" s="309"/>
      <c r="R111" s="309"/>
      <c r="S111" s="309"/>
      <c r="T111" s="309"/>
      <c r="U111" s="309"/>
      <c r="V111" s="309"/>
      <c r="W111" s="309"/>
      <c r="X111" s="309"/>
      <c r="Y111" s="309"/>
      <c r="Z111" s="309"/>
      <c r="AA111" s="310"/>
      <c r="AC111" s="34"/>
    </row>
    <row r="112" spans="2:29" x14ac:dyDescent="0.25">
      <c r="B112" s="308"/>
      <c r="C112" s="309"/>
      <c r="D112" s="309"/>
      <c r="E112" s="309"/>
      <c r="F112" s="309"/>
      <c r="G112" s="309"/>
      <c r="H112" s="309"/>
      <c r="I112" s="309"/>
      <c r="J112" s="309"/>
      <c r="K112" s="309"/>
      <c r="L112" s="309"/>
      <c r="M112" s="309"/>
      <c r="N112" s="309"/>
      <c r="O112" s="309"/>
      <c r="P112" s="309"/>
      <c r="Q112" s="309"/>
      <c r="R112" s="309"/>
      <c r="S112" s="309"/>
      <c r="T112" s="309"/>
      <c r="U112" s="309"/>
      <c r="V112" s="309"/>
      <c r="W112" s="309"/>
      <c r="X112" s="309"/>
      <c r="Y112" s="309"/>
      <c r="Z112" s="309"/>
      <c r="AA112" s="310"/>
      <c r="AC112" s="34"/>
    </row>
    <row r="113" spans="2:29" x14ac:dyDescent="0.25">
      <c r="B113" s="308"/>
      <c r="C113" s="309"/>
      <c r="D113" s="309"/>
      <c r="E113" s="309"/>
      <c r="F113" s="309"/>
      <c r="G113" s="309"/>
      <c r="H113" s="309"/>
      <c r="I113" s="309"/>
      <c r="J113" s="309"/>
      <c r="K113" s="309"/>
      <c r="L113" s="309"/>
      <c r="M113" s="309"/>
      <c r="N113" s="309"/>
      <c r="O113" s="309"/>
      <c r="P113" s="309"/>
      <c r="Q113" s="309"/>
      <c r="R113" s="309"/>
      <c r="S113" s="309"/>
      <c r="T113" s="309"/>
      <c r="U113" s="309"/>
      <c r="V113" s="309"/>
      <c r="W113" s="309"/>
      <c r="X113" s="309"/>
      <c r="Y113" s="309"/>
      <c r="Z113" s="309"/>
      <c r="AA113" s="310"/>
      <c r="AC113" s="34"/>
    </row>
    <row r="114" spans="2:29" x14ac:dyDescent="0.25">
      <c r="B114" s="308"/>
      <c r="C114" s="309"/>
      <c r="D114" s="309"/>
      <c r="E114" s="309"/>
      <c r="F114" s="309"/>
      <c r="G114" s="309"/>
      <c r="H114" s="309"/>
      <c r="I114" s="309"/>
      <c r="J114" s="309"/>
      <c r="K114" s="309"/>
      <c r="L114" s="309"/>
      <c r="M114" s="309"/>
      <c r="N114" s="309"/>
      <c r="O114" s="309"/>
      <c r="P114" s="309"/>
      <c r="Q114" s="309"/>
      <c r="R114" s="309"/>
      <c r="S114" s="309"/>
      <c r="T114" s="309"/>
      <c r="U114" s="309"/>
      <c r="V114" s="309"/>
      <c r="W114" s="309"/>
      <c r="X114" s="309"/>
      <c r="Y114" s="309"/>
      <c r="Z114" s="309"/>
      <c r="AA114" s="310"/>
      <c r="AC114" s="34"/>
    </row>
    <row r="115" spans="2:29" x14ac:dyDescent="0.25">
      <c r="B115" s="308"/>
      <c r="C115" s="309"/>
      <c r="D115" s="309"/>
      <c r="E115" s="309"/>
      <c r="F115" s="309"/>
      <c r="G115" s="309"/>
      <c r="H115" s="309"/>
      <c r="I115" s="309"/>
      <c r="J115" s="309"/>
      <c r="K115" s="309"/>
      <c r="L115" s="309"/>
      <c r="M115" s="309"/>
      <c r="N115" s="309"/>
      <c r="O115" s="309"/>
      <c r="P115" s="309"/>
      <c r="Q115" s="309"/>
      <c r="R115" s="309"/>
      <c r="S115" s="309"/>
      <c r="T115" s="309"/>
      <c r="U115" s="309"/>
      <c r="V115" s="309"/>
      <c r="W115" s="309"/>
      <c r="X115" s="309"/>
      <c r="Y115" s="309"/>
      <c r="Z115" s="309"/>
      <c r="AA115" s="310"/>
      <c r="AC115" s="34"/>
    </row>
    <row r="116" spans="2:29" x14ac:dyDescent="0.25">
      <c r="B116" s="308"/>
      <c r="C116" s="309"/>
      <c r="D116" s="309"/>
      <c r="E116" s="309"/>
      <c r="F116" s="309"/>
      <c r="G116" s="309"/>
      <c r="H116" s="309"/>
      <c r="I116" s="309"/>
      <c r="J116" s="309"/>
      <c r="K116" s="309"/>
      <c r="L116" s="309"/>
      <c r="M116" s="309"/>
      <c r="N116" s="309"/>
      <c r="O116" s="309"/>
      <c r="P116" s="309"/>
      <c r="Q116" s="309"/>
      <c r="R116" s="309"/>
      <c r="S116" s="309"/>
      <c r="T116" s="309"/>
      <c r="U116" s="309"/>
      <c r="V116" s="309"/>
      <c r="W116" s="309"/>
      <c r="X116" s="309"/>
      <c r="Y116" s="309"/>
      <c r="Z116" s="309"/>
      <c r="AA116" s="310"/>
      <c r="AC116" s="34"/>
    </row>
    <row r="117" spans="2:29" x14ac:dyDescent="0.25">
      <c r="B117" s="308"/>
      <c r="C117" s="309"/>
      <c r="D117" s="309"/>
      <c r="E117" s="309"/>
      <c r="F117" s="309"/>
      <c r="G117" s="309"/>
      <c r="H117" s="309"/>
      <c r="I117" s="309"/>
      <c r="J117" s="309"/>
      <c r="K117" s="309"/>
      <c r="L117" s="309"/>
      <c r="M117" s="309"/>
      <c r="N117" s="309"/>
      <c r="O117" s="309"/>
      <c r="P117" s="309"/>
      <c r="Q117" s="309"/>
      <c r="R117" s="309"/>
      <c r="S117" s="309"/>
      <c r="T117" s="309"/>
      <c r="U117" s="309"/>
      <c r="V117" s="309"/>
      <c r="W117" s="309"/>
      <c r="X117" s="309"/>
      <c r="Y117" s="309"/>
      <c r="Z117" s="309"/>
      <c r="AA117" s="310"/>
      <c r="AC117" s="34"/>
    </row>
    <row r="118" spans="2:29" x14ac:dyDescent="0.25">
      <c r="B118" s="308"/>
      <c r="C118" s="309"/>
      <c r="D118" s="309"/>
      <c r="E118" s="309"/>
      <c r="F118" s="309"/>
      <c r="G118" s="309"/>
      <c r="H118" s="309"/>
      <c r="I118" s="309"/>
      <c r="J118" s="309"/>
      <c r="K118" s="309"/>
      <c r="L118" s="309"/>
      <c r="M118" s="309"/>
      <c r="N118" s="309"/>
      <c r="O118" s="309"/>
      <c r="P118" s="309"/>
      <c r="Q118" s="309"/>
      <c r="R118" s="309"/>
      <c r="S118" s="309"/>
      <c r="T118" s="309"/>
      <c r="U118" s="309"/>
      <c r="V118" s="309"/>
      <c r="W118" s="309"/>
      <c r="X118" s="309"/>
      <c r="Y118" s="309"/>
      <c r="Z118" s="309"/>
      <c r="AA118" s="310"/>
      <c r="AC118" s="34"/>
    </row>
    <row r="119" spans="2:29" x14ac:dyDescent="0.25">
      <c r="B119" s="308"/>
      <c r="C119" s="309"/>
      <c r="D119" s="309"/>
      <c r="E119" s="309"/>
      <c r="F119" s="309"/>
      <c r="G119" s="309"/>
      <c r="H119" s="309"/>
      <c r="I119" s="309"/>
      <c r="J119" s="309"/>
      <c r="K119" s="309"/>
      <c r="L119" s="309"/>
      <c r="M119" s="309"/>
      <c r="N119" s="309"/>
      <c r="O119" s="309"/>
      <c r="P119" s="309"/>
      <c r="Q119" s="309"/>
      <c r="R119" s="309"/>
      <c r="S119" s="309"/>
      <c r="T119" s="309"/>
      <c r="U119" s="309"/>
      <c r="V119" s="309"/>
      <c r="W119" s="309"/>
      <c r="X119" s="309"/>
      <c r="Y119" s="309"/>
      <c r="Z119" s="309"/>
      <c r="AA119" s="310"/>
      <c r="AC119" s="34"/>
    </row>
    <row r="120" spans="2:29" x14ac:dyDescent="0.25">
      <c r="B120" s="308"/>
      <c r="C120" s="309"/>
      <c r="D120" s="309"/>
      <c r="E120" s="309"/>
      <c r="F120" s="309"/>
      <c r="G120" s="309"/>
      <c r="H120" s="309"/>
      <c r="I120" s="309"/>
      <c r="J120" s="309"/>
      <c r="K120" s="309"/>
      <c r="L120" s="309"/>
      <c r="M120" s="309"/>
      <c r="N120" s="309"/>
      <c r="O120" s="309"/>
      <c r="P120" s="309"/>
      <c r="Q120" s="309"/>
      <c r="R120" s="309"/>
      <c r="S120" s="309"/>
      <c r="T120" s="309"/>
      <c r="U120" s="309"/>
      <c r="V120" s="309"/>
      <c r="W120" s="309"/>
      <c r="X120" s="309"/>
      <c r="Y120" s="309"/>
      <c r="Z120" s="309"/>
      <c r="AA120" s="310"/>
      <c r="AC120" s="34"/>
    </row>
    <row r="121" spans="2:29" ht="17.25" thickBot="1" x14ac:dyDescent="0.3">
      <c r="B121" s="311"/>
      <c r="C121" s="312"/>
      <c r="D121" s="312"/>
      <c r="E121" s="312"/>
      <c r="F121" s="312"/>
      <c r="G121" s="312"/>
      <c r="H121" s="312"/>
      <c r="I121" s="312"/>
      <c r="J121" s="312"/>
      <c r="K121" s="312"/>
      <c r="L121" s="312"/>
      <c r="M121" s="312"/>
      <c r="N121" s="312"/>
      <c r="O121" s="312"/>
      <c r="P121" s="312"/>
      <c r="Q121" s="312"/>
      <c r="R121" s="312"/>
      <c r="S121" s="312"/>
      <c r="T121" s="312"/>
      <c r="U121" s="312"/>
      <c r="V121" s="312"/>
      <c r="W121" s="312"/>
      <c r="X121" s="312"/>
      <c r="Y121" s="312"/>
      <c r="Z121" s="312"/>
      <c r="AA121" s="313"/>
      <c r="AC121" s="34"/>
    </row>
    <row r="122" spans="2:29" ht="17.25" thickBot="1" x14ac:dyDescent="0.3">
      <c r="AC122" s="34"/>
    </row>
    <row r="123" spans="2:29" ht="18" thickBot="1" x14ac:dyDescent="0.3">
      <c r="B123" s="232" t="s">
        <v>166</v>
      </c>
      <c r="C123" s="287"/>
      <c r="D123" s="287"/>
      <c r="E123" s="287"/>
      <c r="F123" s="287"/>
      <c r="G123" s="287"/>
      <c r="H123" s="287"/>
      <c r="I123" s="287"/>
      <c r="J123" s="287"/>
      <c r="K123" s="287"/>
      <c r="L123" s="287"/>
      <c r="M123" s="287"/>
      <c r="N123" s="287"/>
      <c r="O123" s="287"/>
      <c r="P123" s="287"/>
      <c r="Q123" s="287"/>
      <c r="R123" s="287"/>
      <c r="S123" s="287"/>
      <c r="T123" s="287"/>
      <c r="U123" s="287"/>
      <c r="V123" s="287"/>
      <c r="W123" s="287"/>
      <c r="X123" s="287"/>
      <c r="Y123" s="287"/>
      <c r="Z123" s="287"/>
      <c r="AA123" s="233"/>
      <c r="AC123" s="34"/>
    </row>
    <row r="124" spans="2:29" x14ac:dyDescent="0.25">
      <c r="B124" s="308"/>
      <c r="C124" s="309"/>
      <c r="D124" s="309"/>
      <c r="E124" s="309"/>
      <c r="F124" s="309"/>
      <c r="G124" s="309"/>
      <c r="H124" s="309"/>
      <c r="I124" s="309"/>
      <c r="J124" s="309"/>
      <c r="K124" s="309"/>
      <c r="L124" s="309"/>
      <c r="M124" s="309"/>
      <c r="N124" s="309"/>
      <c r="O124" s="309"/>
      <c r="P124" s="309"/>
      <c r="Q124" s="309"/>
      <c r="R124" s="309"/>
      <c r="S124" s="309"/>
      <c r="T124" s="309"/>
      <c r="U124" s="309"/>
      <c r="V124" s="309"/>
      <c r="W124" s="309"/>
      <c r="X124" s="309"/>
      <c r="Y124" s="309"/>
      <c r="Z124" s="309"/>
      <c r="AA124" s="310"/>
      <c r="AC124" s="34"/>
    </row>
    <row r="125" spans="2:29" x14ac:dyDescent="0.25">
      <c r="B125" s="308"/>
      <c r="C125" s="309"/>
      <c r="D125" s="309"/>
      <c r="E125" s="309"/>
      <c r="F125" s="309"/>
      <c r="G125" s="309"/>
      <c r="H125" s="309"/>
      <c r="I125" s="309"/>
      <c r="J125" s="309"/>
      <c r="K125" s="309"/>
      <c r="L125" s="309"/>
      <c r="M125" s="309"/>
      <c r="N125" s="309"/>
      <c r="O125" s="309"/>
      <c r="P125" s="309"/>
      <c r="Q125" s="309"/>
      <c r="R125" s="309"/>
      <c r="S125" s="309"/>
      <c r="T125" s="309"/>
      <c r="U125" s="309"/>
      <c r="V125" s="309"/>
      <c r="W125" s="309"/>
      <c r="X125" s="309"/>
      <c r="Y125" s="309"/>
      <c r="Z125" s="309"/>
      <c r="AA125" s="310"/>
      <c r="AC125" s="34"/>
    </row>
    <row r="126" spans="2:29" x14ac:dyDescent="0.25">
      <c r="B126" s="308"/>
      <c r="C126" s="309"/>
      <c r="D126" s="309"/>
      <c r="E126" s="309"/>
      <c r="F126" s="309"/>
      <c r="G126" s="309"/>
      <c r="H126" s="309"/>
      <c r="I126" s="309"/>
      <c r="J126" s="309"/>
      <c r="K126" s="309"/>
      <c r="L126" s="309"/>
      <c r="M126" s="309"/>
      <c r="N126" s="309"/>
      <c r="O126" s="309"/>
      <c r="P126" s="309"/>
      <c r="Q126" s="309"/>
      <c r="R126" s="309"/>
      <c r="S126" s="309"/>
      <c r="T126" s="309"/>
      <c r="U126" s="309"/>
      <c r="V126" s="309"/>
      <c r="W126" s="309"/>
      <c r="X126" s="309"/>
      <c r="Y126" s="309"/>
      <c r="Z126" s="309"/>
      <c r="AA126" s="310"/>
      <c r="AC126" s="34"/>
    </row>
    <row r="127" spans="2:29" x14ac:dyDescent="0.25">
      <c r="B127" s="308"/>
      <c r="C127" s="309"/>
      <c r="D127" s="309"/>
      <c r="E127" s="309"/>
      <c r="F127" s="309"/>
      <c r="G127" s="309"/>
      <c r="H127" s="309"/>
      <c r="I127" s="309"/>
      <c r="J127" s="309"/>
      <c r="K127" s="309"/>
      <c r="L127" s="309"/>
      <c r="M127" s="309"/>
      <c r="N127" s="309"/>
      <c r="O127" s="309"/>
      <c r="P127" s="309"/>
      <c r="Q127" s="309"/>
      <c r="R127" s="309"/>
      <c r="S127" s="309"/>
      <c r="T127" s="309"/>
      <c r="U127" s="309"/>
      <c r="V127" s="309"/>
      <c r="W127" s="309"/>
      <c r="X127" s="309"/>
      <c r="Y127" s="309"/>
      <c r="Z127" s="309"/>
      <c r="AA127" s="310"/>
      <c r="AC127" s="34"/>
    </row>
    <row r="128" spans="2:29" x14ac:dyDescent="0.25">
      <c r="B128" s="308"/>
      <c r="C128" s="309"/>
      <c r="D128" s="309"/>
      <c r="E128" s="309"/>
      <c r="F128" s="309"/>
      <c r="G128" s="309"/>
      <c r="H128" s="309"/>
      <c r="I128" s="309"/>
      <c r="J128" s="309"/>
      <c r="K128" s="309"/>
      <c r="L128" s="309"/>
      <c r="M128" s="309"/>
      <c r="N128" s="309"/>
      <c r="O128" s="309"/>
      <c r="P128" s="309"/>
      <c r="Q128" s="309"/>
      <c r="R128" s="309"/>
      <c r="S128" s="309"/>
      <c r="T128" s="309"/>
      <c r="U128" s="309"/>
      <c r="V128" s="309"/>
      <c r="W128" s="309"/>
      <c r="X128" s="309"/>
      <c r="Y128" s="309"/>
      <c r="Z128" s="309"/>
      <c r="AA128" s="310"/>
      <c r="AC128" s="34"/>
    </row>
    <row r="129" spans="2:29" x14ac:dyDescent="0.25">
      <c r="B129" s="308"/>
      <c r="C129" s="309"/>
      <c r="D129" s="309"/>
      <c r="E129" s="309"/>
      <c r="F129" s="309"/>
      <c r="G129" s="309"/>
      <c r="H129" s="309"/>
      <c r="I129" s="309"/>
      <c r="J129" s="309"/>
      <c r="K129" s="309"/>
      <c r="L129" s="309"/>
      <c r="M129" s="309"/>
      <c r="N129" s="309"/>
      <c r="O129" s="309"/>
      <c r="P129" s="309"/>
      <c r="Q129" s="309"/>
      <c r="R129" s="309"/>
      <c r="S129" s="309"/>
      <c r="T129" s="309"/>
      <c r="U129" s="309"/>
      <c r="V129" s="309"/>
      <c r="W129" s="309"/>
      <c r="X129" s="309"/>
      <c r="Y129" s="309"/>
      <c r="Z129" s="309"/>
      <c r="AA129" s="310"/>
      <c r="AC129" s="34"/>
    </row>
    <row r="130" spans="2:29" x14ac:dyDescent="0.25">
      <c r="B130" s="308"/>
      <c r="C130" s="309"/>
      <c r="D130" s="309"/>
      <c r="E130" s="309"/>
      <c r="F130" s="309"/>
      <c r="G130" s="309"/>
      <c r="H130" s="309"/>
      <c r="I130" s="309"/>
      <c r="J130" s="309"/>
      <c r="K130" s="309"/>
      <c r="L130" s="309"/>
      <c r="M130" s="309"/>
      <c r="N130" s="309"/>
      <c r="O130" s="309"/>
      <c r="P130" s="309"/>
      <c r="Q130" s="309"/>
      <c r="R130" s="309"/>
      <c r="S130" s="309"/>
      <c r="T130" s="309"/>
      <c r="U130" s="309"/>
      <c r="V130" s="309"/>
      <c r="W130" s="309"/>
      <c r="X130" s="309"/>
      <c r="Y130" s="309"/>
      <c r="Z130" s="309"/>
      <c r="AA130" s="310"/>
      <c r="AC130" s="34"/>
    </row>
    <row r="131" spans="2:29" x14ac:dyDescent="0.25">
      <c r="B131" s="308"/>
      <c r="C131" s="309"/>
      <c r="D131" s="309"/>
      <c r="E131" s="309"/>
      <c r="F131" s="309"/>
      <c r="G131" s="309"/>
      <c r="H131" s="309"/>
      <c r="I131" s="309"/>
      <c r="J131" s="309"/>
      <c r="K131" s="309"/>
      <c r="L131" s="309"/>
      <c r="M131" s="309"/>
      <c r="N131" s="309"/>
      <c r="O131" s="309"/>
      <c r="P131" s="309"/>
      <c r="Q131" s="309"/>
      <c r="R131" s="309"/>
      <c r="S131" s="309"/>
      <c r="T131" s="309"/>
      <c r="U131" s="309"/>
      <c r="V131" s="309"/>
      <c r="W131" s="309"/>
      <c r="X131" s="309"/>
      <c r="Y131" s="309"/>
      <c r="Z131" s="309"/>
      <c r="AA131" s="310"/>
      <c r="AC131" s="34"/>
    </row>
    <row r="132" spans="2:29" x14ac:dyDescent="0.25">
      <c r="B132" s="308"/>
      <c r="C132" s="309"/>
      <c r="D132" s="309"/>
      <c r="E132" s="309"/>
      <c r="F132" s="309"/>
      <c r="G132" s="309"/>
      <c r="H132" s="309"/>
      <c r="I132" s="309"/>
      <c r="J132" s="309"/>
      <c r="K132" s="309"/>
      <c r="L132" s="309"/>
      <c r="M132" s="309"/>
      <c r="N132" s="309"/>
      <c r="O132" s="309"/>
      <c r="P132" s="309"/>
      <c r="Q132" s="309"/>
      <c r="R132" s="309"/>
      <c r="S132" s="309"/>
      <c r="T132" s="309"/>
      <c r="U132" s="309"/>
      <c r="V132" s="309"/>
      <c r="W132" s="309"/>
      <c r="X132" s="309"/>
      <c r="Y132" s="309"/>
      <c r="Z132" s="309"/>
      <c r="AA132" s="310"/>
      <c r="AC132" s="34"/>
    </row>
    <row r="133" spans="2:29" x14ac:dyDescent="0.25">
      <c r="B133" s="308"/>
      <c r="C133" s="309"/>
      <c r="D133" s="309"/>
      <c r="E133" s="309"/>
      <c r="F133" s="309"/>
      <c r="G133" s="309"/>
      <c r="H133" s="309"/>
      <c r="I133" s="309"/>
      <c r="J133" s="309"/>
      <c r="K133" s="309"/>
      <c r="L133" s="309"/>
      <c r="M133" s="309"/>
      <c r="N133" s="309"/>
      <c r="O133" s="309"/>
      <c r="P133" s="309"/>
      <c r="Q133" s="309"/>
      <c r="R133" s="309"/>
      <c r="S133" s="309"/>
      <c r="T133" s="309"/>
      <c r="U133" s="309"/>
      <c r="V133" s="309"/>
      <c r="W133" s="309"/>
      <c r="X133" s="309"/>
      <c r="Y133" s="309"/>
      <c r="Z133" s="309"/>
      <c r="AA133" s="310"/>
      <c r="AC133" s="34"/>
    </row>
    <row r="134" spans="2:29" x14ac:dyDescent="0.25">
      <c r="B134" s="308"/>
      <c r="C134" s="309"/>
      <c r="D134" s="309"/>
      <c r="E134" s="309"/>
      <c r="F134" s="309"/>
      <c r="G134" s="309"/>
      <c r="H134" s="309"/>
      <c r="I134" s="309"/>
      <c r="J134" s="309"/>
      <c r="K134" s="309"/>
      <c r="L134" s="309"/>
      <c r="M134" s="309"/>
      <c r="N134" s="309"/>
      <c r="O134" s="309"/>
      <c r="P134" s="309"/>
      <c r="Q134" s="309"/>
      <c r="R134" s="309"/>
      <c r="S134" s="309"/>
      <c r="T134" s="309"/>
      <c r="U134" s="309"/>
      <c r="V134" s="309"/>
      <c r="W134" s="309"/>
      <c r="X134" s="309"/>
      <c r="Y134" s="309"/>
      <c r="Z134" s="309"/>
      <c r="AA134" s="310"/>
      <c r="AC134" s="34"/>
    </row>
    <row r="135" spans="2:29" x14ac:dyDescent="0.25">
      <c r="B135" s="308"/>
      <c r="C135" s="309"/>
      <c r="D135" s="309"/>
      <c r="E135" s="309"/>
      <c r="F135" s="309"/>
      <c r="G135" s="309"/>
      <c r="H135" s="309"/>
      <c r="I135" s="309"/>
      <c r="J135" s="309"/>
      <c r="K135" s="309"/>
      <c r="L135" s="309"/>
      <c r="M135" s="309"/>
      <c r="N135" s="309"/>
      <c r="O135" s="309"/>
      <c r="P135" s="309"/>
      <c r="Q135" s="309"/>
      <c r="R135" s="309"/>
      <c r="S135" s="309"/>
      <c r="T135" s="309"/>
      <c r="U135" s="309"/>
      <c r="V135" s="309"/>
      <c r="W135" s="309"/>
      <c r="X135" s="309"/>
      <c r="Y135" s="309"/>
      <c r="Z135" s="309"/>
      <c r="AA135" s="310"/>
      <c r="AC135" s="34"/>
    </row>
    <row r="136" spans="2:29" x14ac:dyDescent="0.25">
      <c r="B136" s="308"/>
      <c r="C136" s="309"/>
      <c r="D136" s="309"/>
      <c r="E136" s="309"/>
      <c r="F136" s="309"/>
      <c r="G136" s="309"/>
      <c r="H136" s="309"/>
      <c r="I136" s="309"/>
      <c r="J136" s="309"/>
      <c r="K136" s="309"/>
      <c r="L136" s="309"/>
      <c r="M136" s="309"/>
      <c r="N136" s="309"/>
      <c r="O136" s="309"/>
      <c r="P136" s="309"/>
      <c r="Q136" s="309"/>
      <c r="R136" s="309"/>
      <c r="S136" s="309"/>
      <c r="T136" s="309"/>
      <c r="U136" s="309"/>
      <c r="V136" s="309"/>
      <c r="W136" s="309"/>
      <c r="X136" s="309"/>
      <c r="Y136" s="309"/>
      <c r="Z136" s="309"/>
      <c r="AA136" s="310"/>
      <c r="AC136" s="34"/>
    </row>
    <row r="137" spans="2:29" x14ac:dyDescent="0.25">
      <c r="B137" s="308"/>
      <c r="C137" s="309"/>
      <c r="D137" s="309"/>
      <c r="E137" s="309"/>
      <c r="F137" s="309"/>
      <c r="G137" s="309"/>
      <c r="H137" s="309"/>
      <c r="I137" s="309"/>
      <c r="J137" s="309"/>
      <c r="K137" s="309"/>
      <c r="L137" s="309"/>
      <c r="M137" s="309"/>
      <c r="N137" s="309"/>
      <c r="O137" s="309"/>
      <c r="P137" s="309"/>
      <c r="Q137" s="309"/>
      <c r="R137" s="309"/>
      <c r="S137" s="309"/>
      <c r="T137" s="309"/>
      <c r="U137" s="309"/>
      <c r="V137" s="309"/>
      <c r="W137" s="309"/>
      <c r="X137" s="309"/>
      <c r="Y137" s="309"/>
      <c r="Z137" s="309"/>
      <c r="AA137" s="310"/>
      <c r="AC137" s="34"/>
    </row>
    <row r="138" spans="2:29" x14ac:dyDescent="0.25">
      <c r="B138" s="308"/>
      <c r="C138" s="309"/>
      <c r="D138" s="309"/>
      <c r="E138" s="309"/>
      <c r="F138" s="309"/>
      <c r="G138" s="309"/>
      <c r="H138" s="309"/>
      <c r="I138" s="309"/>
      <c r="J138" s="309"/>
      <c r="K138" s="309"/>
      <c r="L138" s="309"/>
      <c r="M138" s="309"/>
      <c r="N138" s="309"/>
      <c r="O138" s="309"/>
      <c r="P138" s="309"/>
      <c r="Q138" s="309"/>
      <c r="R138" s="309"/>
      <c r="S138" s="309"/>
      <c r="T138" s="309"/>
      <c r="U138" s="309"/>
      <c r="V138" s="309"/>
      <c r="W138" s="309"/>
      <c r="X138" s="309"/>
      <c r="Y138" s="309"/>
      <c r="Z138" s="309"/>
      <c r="AA138" s="310"/>
      <c r="AC138" s="34"/>
    </row>
    <row r="139" spans="2:29" x14ac:dyDescent="0.25">
      <c r="B139" s="308"/>
      <c r="C139" s="309"/>
      <c r="D139" s="309"/>
      <c r="E139" s="309"/>
      <c r="F139" s="309"/>
      <c r="G139" s="309"/>
      <c r="H139" s="309"/>
      <c r="I139" s="309"/>
      <c r="J139" s="309"/>
      <c r="K139" s="309"/>
      <c r="L139" s="309"/>
      <c r="M139" s="309"/>
      <c r="N139" s="309"/>
      <c r="O139" s="309"/>
      <c r="P139" s="309"/>
      <c r="Q139" s="309"/>
      <c r="R139" s="309"/>
      <c r="S139" s="309"/>
      <c r="T139" s="309"/>
      <c r="U139" s="309"/>
      <c r="V139" s="309"/>
      <c r="W139" s="309"/>
      <c r="X139" s="309"/>
      <c r="Y139" s="309"/>
      <c r="Z139" s="309"/>
      <c r="AA139" s="310"/>
      <c r="AC139" s="34"/>
    </row>
    <row r="140" spans="2:29" x14ac:dyDescent="0.25">
      <c r="B140" s="308"/>
      <c r="C140" s="309"/>
      <c r="D140" s="309"/>
      <c r="E140" s="309"/>
      <c r="F140" s="309"/>
      <c r="G140" s="309"/>
      <c r="H140" s="309"/>
      <c r="I140" s="309"/>
      <c r="J140" s="309"/>
      <c r="K140" s="309"/>
      <c r="L140" s="309"/>
      <c r="M140" s="309"/>
      <c r="N140" s="309"/>
      <c r="O140" s="309"/>
      <c r="P140" s="309"/>
      <c r="Q140" s="309"/>
      <c r="R140" s="309"/>
      <c r="S140" s="309"/>
      <c r="T140" s="309"/>
      <c r="U140" s="309"/>
      <c r="V140" s="309"/>
      <c r="W140" s="309"/>
      <c r="X140" s="309"/>
      <c r="Y140" s="309"/>
      <c r="Z140" s="309"/>
      <c r="AA140" s="310"/>
      <c r="AC140" s="34"/>
    </row>
    <row r="141" spans="2:29" x14ac:dyDescent="0.25">
      <c r="B141" s="308"/>
      <c r="C141" s="309"/>
      <c r="D141" s="309"/>
      <c r="E141" s="309"/>
      <c r="F141" s="309"/>
      <c r="G141" s="309"/>
      <c r="H141" s="309"/>
      <c r="I141" s="309"/>
      <c r="J141" s="309"/>
      <c r="K141" s="309"/>
      <c r="L141" s="309"/>
      <c r="M141" s="309"/>
      <c r="N141" s="309"/>
      <c r="O141" s="309"/>
      <c r="P141" s="309"/>
      <c r="Q141" s="309"/>
      <c r="R141" s="309"/>
      <c r="S141" s="309"/>
      <c r="T141" s="309"/>
      <c r="U141" s="309"/>
      <c r="V141" s="309"/>
      <c r="W141" s="309"/>
      <c r="X141" s="309"/>
      <c r="Y141" s="309"/>
      <c r="Z141" s="309"/>
      <c r="AA141" s="310"/>
      <c r="AC141" s="34"/>
    </row>
    <row r="142" spans="2:29" x14ac:dyDescent="0.25">
      <c r="B142" s="308"/>
      <c r="C142" s="309"/>
      <c r="D142" s="309"/>
      <c r="E142" s="309"/>
      <c r="F142" s="309"/>
      <c r="G142" s="309"/>
      <c r="H142" s="309"/>
      <c r="I142" s="309"/>
      <c r="J142" s="309"/>
      <c r="K142" s="309"/>
      <c r="L142" s="309"/>
      <c r="M142" s="309"/>
      <c r="N142" s="309"/>
      <c r="O142" s="309"/>
      <c r="P142" s="309"/>
      <c r="Q142" s="309"/>
      <c r="R142" s="309"/>
      <c r="S142" s="309"/>
      <c r="T142" s="309"/>
      <c r="U142" s="309"/>
      <c r="V142" s="309"/>
      <c r="W142" s="309"/>
      <c r="X142" s="309"/>
      <c r="Y142" s="309"/>
      <c r="Z142" s="309"/>
      <c r="AA142" s="310"/>
      <c r="AC142" s="34"/>
    </row>
    <row r="143" spans="2:29" x14ac:dyDescent="0.25">
      <c r="B143" s="308"/>
      <c r="C143" s="309"/>
      <c r="D143" s="309"/>
      <c r="E143" s="309"/>
      <c r="F143" s="309"/>
      <c r="G143" s="309"/>
      <c r="H143" s="309"/>
      <c r="I143" s="309"/>
      <c r="J143" s="309"/>
      <c r="K143" s="309"/>
      <c r="L143" s="309"/>
      <c r="M143" s="309"/>
      <c r="N143" s="309"/>
      <c r="O143" s="309"/>
      <c r="P143" s="309"/>
      <c r="Q143" s="309"/>
      <c r="R143" s="309"/>
      <c r="S143" s="309"/>
      <c r="T143" s="309"/>
      <c r="U143" s="309"/>
      <c r="V143" s="309"/>
      <c r="W143" s="309"/>
      <c r="X143" s="309"/>
      <c r="Y143" s="309"/>
      <c r="Z143" s="309"/>
      <c r="AA143" s="310"/>
      <c r="AC143" s="34"/>
    </row>
    <row r="144" spans="2:29" x14ac:dyDescent="0.25">
      <c r="B144" s="308"/>
      <c r="C144" s="309"/>
      <c r="D144" s="309"/>
      <c r="E144" s="309"/>
      <c r="F144" s="309"/>
      <c r="G144" s="309"/>
      <c r="H144" s="309"/>
      <c r="I144" s="309"/>
      <c r="J144" s="309"/>
      <c r="K144" s="309"/>
      <c r="L144" s="309"/>
      <c r="M144" s="309"/>
      <c r="N144" s="309"/>
      <c r="O144" s="309"/>
      <c r="P144" s="309"/>
      <c r="Q144" s="309"/>
      <c r="R144" s="309"/>
      <c r="S144" s="309"/>
      <c r="T144" s="309"/>
      <c r="U144" s="309"/>
      <c r="V144" s="309"/>
      <c r="W144" s="309"/>
      <c r="X144" s="309"/>
      <c r="Y144" s="309"/>
      <c r="Z144" s="309"/>
      <c r="AA144" s="310"/>
      <c r="AC144" s="34"/>
    </row>
    <row r="145" spans="2:29" x14ac:dyDescent="0.25">
      <c r="B145" s="308"/>
      <c r="C145" s="309"/>
      <c r="D145" s="309"/>
      <c r="E145" s="309"/>
      <c r="F145" s="309"/>
      <c r="G145" s="309"/>
      <c r="H145" s="309"/>
      <c r="I145" s="309"/>
      <c r="J145" s="309"/>
      <c r="K145" s="309"/>
      <c r="L145" s="309"/>
      <c r="M145" s="309"/>
      <c r="N145" s="309"/>
      <c r="O145" s="309"/>
      <c r="P145" s="309"/>
      <c r="Q145" s="309"/>
      <c r="R145" s="309"/>
      <c r="S145" s="309"/>
      <c r="T145" s="309"/>
      <c r="U145" s="309"/>
      <c r="V145" s="309"/>
      <c r="W145" s="309"/>
      <c r="X145" s="309"/>
      <c r="Y145" s="309"/>
      <c r="Z145" s="309"/>
      <c r="AA145" s="310"/>
      <c r="AC145" s="34"/>
    </row>
    <row r="146" spans="2:29" x14ac:dyDescent="0.25">
      <c r="B146" s="308"/>
      <c r="C146" s="309"/>
      <c r="D146" s="309"/>
      <c r="E146" s="309"/>
      <c r="F146" s="309"/>
      <c r="G146" s="309"/>
      <c r="H146" s="309"/>
      <c r="I146" s="309"/>
      <c r="J146" s="309"/>
      <c r="K146" s="309"/>
      <c r="L146" s="309"/>
      <c r="M146" s="309"/>
      <c r="N146" s="309"/>
      <c r="O146" s="309"/>
      <c r="P146" s="309"/>
      <c r="Q146" s="309"/>
      <c r="R146" s="309"/>
      <c r="S146" s="309"/>
      <c r="T146" s="309"/>
      <c r="U146" s="309"/>
      <c r="V146" s="309"/>
      <c r="W146" s="309"/>
      <c r="X146" s="309"/>
      <c r="Y146" s="309"/>
      <c r="Z146" s="309"/>
      <c r="AA146" s="310"/>
      <c r="AC146" s="34"/>
    </row>
    <row r="147" spans="2:29" x14ac:dyDescent="0.25">
      <c r="B147" s="308"/>
      <c r="C147" s="309"/>
      <c r="D147" s="309"/>
      <c r="E147" s="309"/>
      <c r="F147" s="309"/>
      <c r="G147" s="309"/>
      <c r="H147" s="309"/>
      <c r="I147" s="309"/>
      <c r="J147" s="309"/>
      <c r="K147" s="309"/>
      <c r="L147" s="309"/>
      <c r="M147" s="309"/>
      <c r="N147" s="309"/>
      <c r="O147" s="309"/>
      <c r="P147" s="309"/>
      <c r="Q147" s="309"/>
      <c r="R147" s="309"/>
      <c r="S147" s="309"/>
      <c r="T147" s="309"/>
      <c r="U147" s="309"/>
      <c r="V147" s="309"/>
      <c r="W147" s="309"/>
      <c r="X147" s="309"/>
      <c r="Y147" s="309"/>
      <c r="Z147" s="309"/>
      <c r="AA147" s="310"/>
      <c r="AC147" s="34"/>
    </row>
    <row r="148" spans="2:29" x14ac:dyDescent="0.25">
      <c r="B148" s="308"/>
      <c r="C148" s="309"/>
      <c r="D148" s="309"/>
      <c r="E148" s="309"/>
      <c r="F148" s="309"/>
      <c r="G148" s="309"/>
      <c r="H148" s="309"/>
      <c r="I148" s="309"/>
      <c r="J148" s="309"/>
      <c r="K148" s="309"/>
      <c r="L148" s="309"/>
      <c r="M148" s="309"/>
      <c r="N148" s="309"/>
      <c r="O148" s="309"/>
      <c r="P148" s="309"/>
      <c r="Q148" s="309"/>
      <c r="R148" s="309"/>
      <c r="S148" s="309"/>
      <c r="T148" s="309"/>
      <c r="U148" s="309"/>
      <c r="V148" s="309"/>
      <c r="W148" s="309"/>
      <c r="X148" s="309"/>
      <c r="Y148" s="309"/>
      <c r="Z148" s="309"/>
      <c r="AA148" s="310"/>
      <c r="AC148" s="34"/>
    </row>
    <row r="149" spans="2:29" ht="17.25" thickBot="1" x14ac:dyDescent="0.3">
      <c r="B149" s="311"/>
      <c r="C149" s="312"/>
      <c r="D149" s="312"/>
      <c r="E149" s="312"/>
      <c r="F149" s="312"/>
      <c r="G149" s="312"/>
      <c r="H149" s="312"/>
      <c r="I149" s="312"/>
      <c r="J149" s="312"/>
      <c r="K149" s="312"/>
      <c r="L149" s="312"/>
      <c r="M149" s="312"/>
      <c r="N149" s="312"/>
      <c r="O149" s="312"/>
      <c r="P149" s="312"/>
      <c r="Q149" s="312"/>
      <c r="R149" s="312"/>
      <c r="S149" s="312"/>
      <c r="T149" s="312"/>
      <c r="U149" s="312"/>
      <c r="V149" s="312"/>
      <c r="W149" s="312"/>
      <c r="X149" s="312"/>
      <c r="Y149" s="312"/>
      <c r="Z149" s="312"/>
      <c r="AA149" s="313"/>
      <c r="AC149" s="34"/>
    </row>
    <row r="150" spans="2:29" ht="15.95" customHeight="1" thickBot="1" x14ac:dyDescent="0.3">
      <c r="B150" s="75"/>
      <c r="C150" s="75"/>
      <c r="D150" s="75"/>
      <c r="E150" s="75"/>
      <c r="F150" s="75"/>
      <c r="G150" s="75"/>
      <c r="H150" s="75"/>
      <c r="AC150" s="34"/>
    </row>
    <row r="151" spans="2:29" ht="18" thickBot="1" x14ac:dyDescent="0.3">
      <c r="B151" s="232" t="s">
        <v>167</v>
      </c>
      <c r="C151" s="287"/>
      <c r="D151" s="287"/>
      <c r="E151" s="287"/>
      <c r="F151" s="287"/>
      <c r="G151" s="287"/>
      <c r="H151" s="287"/>
      <c r="I151" s="287"/>
      <c r="J151" s="287"/>
      <c r="K151" s="287"/>
      <c r="L151" s="287"/>
      <c r="M151" s="287"/>
      <c r="N151" s="287"/>
      <c r="O151" s="287"/>
      <c r="P151" s="287"/>
      <c r="Q151" s="287"/>
      <c r="R151" s="287"/>
      <c r="S151" s="287"/>
      <c r="T151" s="287"/>
      <c r="U151" s="287"/>
      <c r="V151" s="287"/>
      <c r="W151" s="287"/>
      <c r="X151" s="287"/>
      <c r="Y151" s="287"/>
      <c r="Z151" s="287"/>
      <c r="AA151" s="233"/>
      <c r="AC151" s="34"/>
    </row>
    <row r="152" spans="2:29" x14ac:dyDescent="0.25">
      <c r="B152" s="308"/>
      <c r="C152" s="309"/>
      <c r="D152" s="309"/>
      <c r="E152" s="309"/>
      <c r="F152" s="309"/>
      <c r="G152" s="309"/>
      <c r="H152" s="309"/>
      <c r="I152" s="309"/>
      <c r="J152" s="309"/>
      <c r="K152" s="309"/>
      <c r="L152" s="309"/>
      <c r="M152" s="309"/>
      <c r="N152" s="309"/>
      <c r="O152" s="309"/>
      <c r="P152" s="309"/>
      <c r="Q152" s="309"/>
      <c r="R152" s="309"/>
      <c r="S152" s="309"/>
      <c r="T152" s="309"/>
      <c r="U152" s="309"/>
      <c r="V152" s="309"/>
      <c r="W152" s="309"/>
      <c r="X152" s="309"/>
      <c r="Y152" s="309"/>
      <c r="Z152" s="309"/>
      <c r="AA152" s="310"/>
      <c r="AC152" s="34"/>
    </row>
    <row r="153" spans="2:29" x14ac:dyDescent="0.25">
      <c r="B153" s="308"/>
      <c r="C153" s="309"/>
      <c r="D153" s="309"/>
      <c r="E153" s="309"/>
      <c r="F153" s="309"/>
      <c r="G153" s="309"/>
      <c r="H153" s="309"/>
      <c r="I153" s="309"/>
      <c r="J153" s="309"/>
      <c r="K153" s="309"/>
      <c r="L153" s="309"/>
      <c r="M153" s="309"/>
      <c r="N153" s="309"/>
      <c r="O153" s="309"/>
      <c r="P153" s="309"/>
      <c r="Q153" s="309"/>
      <c r="R153" s="309"/>
      <c r="S153" s="309"/>
      <c r="T153" s="309"/>
      <c r="U153" s="309"/>
      <c r="V153" s="309"/>
      <c r="W153" s="309"/>
      <c r="X153" s="309"/>
      <c r="Y153" s="309"/>
      <c r="Z153" s="309"/>
      <c r="AA153" s="310"/>
      <c r="AC153" s="34"/>
    </row>
    <row r="154" spans="2:29" x14ac:dyDescent="0.25">
      <c r="B154" s="308"/>
      <c r="C154" s="309"/>
      <c r="D154" s="309"/>
      <c r="E154" s="309"/>
      <c r="F154" s="309"/>
      <c r="G154" s="309"/>
      <c r="H154" s="309"/>
      <c r="I154" s="309"/>
      <c r="J154" s="309"/>
      <c r="K154" s="309"/>
      <c r="L154" s="309"/>
      <c r="M154" s="309"/>
      <c r="N154" s="309"/>
      <c r="O154" s="309"/>
      <c r="P154" s="309"/>
      <c r="Q154" s="309"/>
      <c r="R154" s="309"/>
      <c r="S154" s="309"/>
      <c r="T154" s="309"/>
      <c r="U154" s="309"/>
      <c r="V154" s="309"/>
      <c r="W154" s="309"/>
      <c r="X154" s="309"/>
      <c r="Y154" s="309"/>
      <c r="Z154" s="309"/>
      <c r="AA154" s="310"/>
      <c r="AC154" s="34"/>
    </row>
    <row r="155" spans="2:29" x14ac:dyDescent="0.25">
      <c r="B155" s="308"/>
      <c r="C155" s="309"/>
      <c r="D155" s="309"/>
      <c r="E155" s="309"/>
      <c r="F155" s="309"/>
      <c r="G155" s="309"/>
      <c r="H155" s="309"/>
      <c r="I155" s="309"/>
      <c r="J155" s="309"/>
      <c r="K155" s="309"/>
      <c r="L155" s="309"/>
      <c r="M155" s="309"/>
      <c r="N155" s="309"/>
      <c r="O155" s="309"/>
      <c r="P155" s="309"/>
      <c r="Q155" s="309"/>
      <c r="R155" s="309"/>
      <c r="S155" s="309"/>
      <c r="T155" s="309"/>
      <c r="U155" s="309"/>
      <c r="V155" s="309"/>
      <c r="W155" s="309"/>
      <c r="X155" s="309"/>
      <c r="Y155" s="309"/>
      <c r="Z155" s="309"/>
      <c r="AA155" s="310"/>
      <c r="AC155" s="34"/>
    </row>
    <row r="156" spans="2:29" x14ac:dyDescent="0.25">
      <c r="B156" s="308"/>
      <c r="C156" s="309"/>
      <c r="D156" s="309"/>
      <c r="E156" s="309"/>
      <c r="F156" s="309"/>
      <c r="G156" s="309"/>
      <c r="H156" s="309"/>
      <c r="I156" s="309"/>
      <c r="J156" s="309"/>
      <c r="K156" s="309"/>
      <c r="L156" s="309"/>
      <c r="M156" s="309"/>
      <c r="N156" s="309"/>
      <c r="O156" s="309"/>
      <c r="P156" s="309"/>
      <c r="Q156" s="309"/>
      <c r="R156" s="309"/>
      <c r="S156" s="309"/>
      <c r="T156" s="309"/>
      <c r="U156" s="309"/>
      <c r="V156" s="309"/>
      <c r="W156" s="309"/>
      <c r="X156" s="309"/>
      <c r="Y156" s="309"/>
      <c r="Z156" s="309"/>
      <c r="AA156" s="310"/>
      <c r="AC156" s="34"/>
    </row>
    <row r="157" spans="2:29" x14ac:dyDescent="0.25">
      <c r="B157" s="308"/>
      <c r="C157" s="309"/>
      <c r="D157" s="309"/>
      <c r="E157" s="309"/>
      <c r="F157" s="309"/>
      <c r="G157" s="309"/>
      <c r="H157" s="309"/>
      <c r="I157" s="309"/>
      <c r="J157" s="309"/>
      <c r="K157" s="309"/>
      <c r="L157" s="309"/>
      <c r="M157" s="309"/>
      <c r="N157" s="309"/>
      <c r="O157" s="309"/>
      <c r="P157" s="309"/>
      <c r="Q157" s="309"/>
      <c r="R157" s="309"/>
      <c r="S157" s="309"/>
      <c r="T157" s="309"/>
      <c r="U157" s="309"/>
      <c r="V157" s="309"/>
      <c r="W157" s="309"/>
      <c r="X157" s="309"/>
      <c r="Y157" s="309"/>
      <c r="Z157" s="309"/>
      <c r="AA157" s="310"/>
      <c r="AC157" s="34"/>
    </row>
    <row r="158" spans="2:29" x14ac:dyDescent="0.25">
      <c r="B158" s="308"/>
      <c r="C158" s="309"/>
      <c r="D158" s="309"/>
      <c r="E158" s="309"/>
      <c r="F158" s="309"/>
      <c r="G158" s="309"/>
      <c r="H158" s="309"/>
      <c r="I158" s="309"/>
      <c r="J158" s="309"/>
      <c r="K158" s="309"/>
      <c r="L158" s="309"/>
      <c r="M158" s="309"/>
      <c r="N158" s="309"/>
      <c r="O158" s="309"/>
      <c r="P158" s="309"/>
      <c r="Q158" s="309"/>
      <c r="R158" s="309"/>
      <c r="S158" s="309"/>
      <c r="T158" s="309"/>
      <c r="U158" s="309"/>
      <c r="V158" s="309"/>
      <c r="W158" s="309"/>
      <c r="X158" s="309"/>
      <c r="Y158" s="309"/>
      <c r="Z158" s="309"/>
      <c r="AA158" s="310"/>
      <c r="AC158" s="34"/>
    </row>
    <row r="159" spans="2:29" x14ac:dyDescent="0.25">
      <c r="B159" s="308"/>
      <c r="C159" s="309"/>
      <c r="D159" s="309"/>
      <c r="E159" s="309"/>
      <c r="F159" s="309"/>
      <c r="G159" s="309"/>
      <c r="H159" s="309"/>
      <c r="I159" s="309"/>
      <c r="J159" s="309"/>
      <c r="K159" s="309"/>
      <c r="L159" s="309"/>
      <c r="M159" s="309"/>
      <c r="N159" s="309"/>
      <c r="O159" s="309"/>
      <c r="P159" s="309"/>
      <c r="Q159" s="309"/>
      <c r="R159" s="309"/>
      <c r="S159" s="309"/>
      <c r="T159" s="309"/>
      <c r="U159" s="309"/>
      <c r="V159" s="309"/>
      <c r="W159" s="309"/>
      <c r="X159" s="309"/>
      <c r="Y159" s="309"/>
      <c r="Z159" s="309"/>
      <c r="AA159" s="310"/>
      <c r="AC159" s="34"/>
    </row>
    <row r="160" spans="2:29" x14ac:dyDescent="0.25">
      <c r="B160" s="308"/>
      <c r="C160" s="309"/>
      <c r="D160" s="309"/>
      <c r="E160" s="309"/>
      <c r="F160" s="309"/>
      <c r="G160" s="309"/>
      <c r="H160" s="309"/>
      <c r="I160" s="309"/>
      <c r="J160" s="309"/>
      <c r="K160" s="309"/>
      <c r="L160" s="309"/>
      <c r="M160" s="309"/>
      <c r="N160" s="309"/>
      <c r="O160" s="309"/>
      <c r="P160" s="309"/>
      <c r="Q160" s="309"/>
      <c r="R160" s="309"/>
      <c r="S160" s="309"/>
      <c r="T160" s="309"/>
      <c r="U160" s="309"/>
      <c r="V160" s="309"/>
      <c r="W160" s="309"/>
      <c r="X160" s="309"/>
      <c r="Y160" s="309"/>
      <c r="Z160" s="309"/>
      <c r="AA160" s="310"/>
      <c r="AC160" s="34"/>
    </row>
    <row r="161" spans="2:29" x14ac:dyDescent="0.25">
      <c r="B161" s="308"/>
      <c r="C161" s="309"/>
      <c r="D161" s="309"/>
      <c r="E161" s="309"/>
      <c r="F161" s="309"/>
      <c r="G161" s="309"/>
      <c r="H161" s="309"/>
      <c r="I161" s="309"/>
      <c r="J161" s="309"/>
      <c r="K161" s="309"/>
      <c r="L161" s="309"/>
      <c r="M161" s="309"/>
      <c r="N161" s="309"/>
      <c r="O161" s="309"/>
      <c r="P161" s="309"/>
      <c r="Q161" s="309"/>
      <c r="R161" s="309"/>
      <c r="S161" s="309"/>
      <c r="T161" s="309"/>
      <c r="U161" s="309"/>
      <c r="V161" s="309"/>
      <c r="W161" s="309"/>
      <c r="X161" s="309"/>
      <c r="Y161" s="309"/>
      <c r="Z161" s="309"/>
      <c r="AA161" s="310"/>
      <c r="AC161" s="34"/>
    </row>
    <row r="162" spans="2:29" x14ac:dyDescent="0.25">
      <c r="B162" s="308"/>
      <c r="C162" s="309"/>
      <c r="D162" s="309"/>
      <c r="E162" s="309"/>
      <c r="F162" s="309"/>
      <c r="G162" s="309"/>
      <c r="H162" s="309"/>
      <c r="I162" s="309"/>
      <c r="J162" s="309"/>
      <c r="K162" s="309"/>
      <c r="L162" s="309"/>
      <c r="M162" s="309"/>
      <c r="N162" s="309"/>
      <c r="O162" s="309"/>
      <c r="P162" s="309"/>
      <c r="Q162" s="309"/>
      <c r="R162" s="309"/>
      <c r="S162" s="309"/>
      <c r="T162" s="309"/>
      <c r="U162" s="309"/>
      <c r="V162" s="309"/>
      <c r="W162" s="309"/>
      <c r="X162" s="309"/>
      <c r="Y162" s="309"/>
      <c r="Z162" s="309"/>
      <c r="AA162" s="310"/>
      <c r="AC162" s="34"/>
    </row>
    <row r="163" spans="2:29" x14ac:dyDescent="0.25">
      <c r="B163" s="308"/>
      <c r="C163" s="309"/>
      <c r="D163" s="309"/>
      <c r="E163" s="309"/>
      <c r="F163" s="309"/>
      <c r="G163" s="309"/>
      <c r="H163" s="309"/>
      <c r="I163" s="309"/>
      <c r="J163" s="309"/>
      <c r="K163" s="309"/>
      <c r="L163" s="309"/>
      <c r="M163" s="309"/>
      <c r="N163" s="309"/>
      <c r="O163" s="309"/>
      <c r="P163" s="309"/>
      <c r="Q163" s="309"/>
      <c r="R163" s="309"/>
      <c r="S163" s="309"/>
      <c r="T163" s="309"/>
      <c r="U163" s="309"/>
      <c r="V163" s="309"/>
      <c r="W163" s="309"/>
      <c r="X163" s="309"/>
      <c r="Y163" s="309"/>
      <c r="Z163" s="309"/>
      <c r="AA163" s="310"/>
      <c r="AC163" s="34"/>
    </row>
    <row r="164" spans="2:29" x14ac:dyDescent="0.25">
      <c r="B164" s="308"/>
      <c r="C164" s="309"/>
      <c r="D164" s="309"/>
      <c r="E164" s="309"/>
      <c r="F164" s="309"/>
      <c r="G164" s="309"/>
      <c r="H164" s="309"/>
      <c r="I164" s="309"/>
      <c r="J164" s="309"/>
      <c r="K164" s="309"/>
      <c r="L164" s="309"/>
      <c r="M164" s="309"/>
      <c r="N164" s="309"/>
      <c r="O164" s="309"/>
      <c r="P164" s="309"/>
      <c r="Q164" s="309"/>
      <c r="R164" s="309"/>
      <c r="S164" s="309"/>
      <c r="T164" s="309"/>
      <c r="U164" s="309"/>
      <c r="V164" s="309"/>
      <c r="W164" s="309"/>
      <c r="X164" s="309"/>
      <c r="Y164" s="309"/>
      <c r="Z164" s="309"/>
      <c r="AA164" s="310"/>
      <c r="AC164" s="34"/>
    </row>
    <row r="165" spans="2:29" x14ac:dyDescent="0.25">
      <c r="B165" s="308"/>
      <c r="C165" s="309"/>
      <c r="D165" s="309"/>
      <c r="E165" s="309"/>
      <c r="F165" s="309"/>
      <c r="G165" s="309"/>
      <c r="H165" s="309"/>
      <c r="I165" s="309"/>
      <c r="J165" s="309"/>
      <c r="K165" s="309"/>
      <c r="L165" s="309"/>
      <c r="M165" s="309"/>
      <c r="N165" s="309"/>
      <c r="O165" s="309"/>
      <c r="P165" s="309"/>
      <c r="Q165" s="309"/>
      <c r="R165" s="309"/>
      <c r="S165" s="309"/>
      <c r="T165" s="309"/>
      <c r="U165" s="309"/>
      <c r="V165" s="309"/>
      <c r="W165" s="309"/>
      <c r="X165" s="309"/>
      <c r="Y165" s="309"/>
      <c r="Z165" s="309"/>
      <c r="AA165" s="310"/>
      <c r="AC165" s="34"/>
    </row>
    <row r="166" spans="2:29" x14ac:dyDescent="0.25">
      <c r="B166" s="308"/>
      <c r="C166" s="309"/>
      <c r="D166" s="309"/>
      <c r="E166" s="309"/>
      <c r="F166" s="309"/>
      <c r="G166" s="309"/>
      <c r="H166" s="309"/>
      <c r="I166" s="309"/>
      <c r="J166" s="309"/>
      <c r="K166" s="309"/>
      <c r="L166" s="309"/>
      <c r="M166" s="309"/>
      <c r="N166" s="309"/>
      <c r="O166" s="309"/>
      <c r="P166" s="309"/>
      <c r="Q166" s="309"/>
      <c r="R166" s="309"/>
      <c r="S166" s="309"/>
      <c r="T166" s="309"/>
      <c r="U166" s="309"/>
      <c r="V166" s="309"/>
      <c r="W166" s="309"/>
      <c r="X166" s="309"/>
      <c r="Y166" s="309"/>
      <c r="Z166" s="309"/>
      <c r="AA166" s="310"/>
      <c r="AC166" s="34"/>
    </row>
    <row r="167" spans="2:29" x14ac:dyDescent="0.25">
      <c r="B167" s="308"/>
      <c r="C167" s="309"/>
      <c r="D167" s="309"/>
      <c r="E167" s="309"/>
      <c r="F167" s="309"/>
      <c r="G167" s="309"/>
      <c r="H167" s="309"/>
      <c r="I167" s="309"/>
      <c r="J167" s="309"/>
      <c r="K167" s="309"/>
      <c r="L167" s="309"/>
      <c r="M167" s="309"/>
      <c r="N167" s="309"/>
      <c r="O167" s="309"/>
      <c r="P167" s="309"/>
      <c r="Q167" s="309"/>
      <c r="R167" s="309"/>
      <c r="S167" s="309"/>
      <c r="T167" s="309"/>
      <c r="U167" s="309"/>
      <c r="V167" s="309"/>
      <c r="W167" s="309"/>
      <c r="X167" s="309"/>
      <c r="Y167" s="309"/>
      <c r="Z167" s="309"/>
      <c r="AA167" s="310"/>
      <c r="AC167" s="34"/>
    </row>
    <row r="168" spans="2:29" x14ac:dyDescent="0.25">
      <c r="B168" s="308"/>
      <c r="C168" s="309"/>
      <c r="D168" s="309"/>
      <c r="E168" s="309"/>
      <c r="F168" s="309"/>
      <c r="G168" s="309"/>
      <c r="H168" s="309"/>
      <c r="I168" s="309"/>
      <c r="J168" s="309"/>
      <c r="K168" s="309"/>
      <c r="L168" s="309"/>
      <c r="M168" s="309"/>
      <c r="N168" s="309"/>
      <c r="O168" s="309"/>
      <c r="P168" s="309"/>
      <c r="Q168" s="309"/>
      <c r="R168" s="309"/>
      <c r="S168" s="309"/>
      <c r="T168" s="309"/>
      <c r="U168" s="309"/>
      <c r="V168" s="309"/>
      <c r="W168" s="309"/>
      <c r="X168" s="309"/>
      <c r="Y168" s="309"/>
      <c r="Z168" s="309"/>
      <c r="AA168" s="310"/>
      <c r="AC168" s="34"/>
    </row>
    <row r="169" spans="2:29" x14ac:dyDescent="0.25">
      <c r="B169" s="308"/>
      <c r="C169" s="309"/>
      <c r="D169" s="309"/>
      <c r="E169" s="309"/>
      <c r="F169" s="309"/>
      <c r="G169" s="309"/>
      <c r="H169" s="309"/>
      <c r="I169" s="309"/>
      <c r="J169" s="309"/>
      <c r="K169" s="309"/>
      <c r="L169" s="309"/>
      <c r="M169" s="309"/>
      <c r="N169" s="309"/>
      <c r="O169" s="309"/>
      <c r="P169" s="309"/>
      <c r="Q169" s="309"/>
      <c r="R169" s="309"/>
      <c r="S169" s="309"/>
      <c r="T169" s="309"/>
      <c r="U169" s="309"/>
      <c r="V169" s="309"/>
      <c r="W169" s="309"/>
      <c r="X169" s="309"/>
      <c r="Y169" s="309"/>
      <c r="Z169" s="309"/>
      <c r="AA169" s="310"/>
      <c r="AC169" s="34"/>
    </row>
    <row r="170" spans="2:29" x14ac:dyDescent="0.25">
      <c r="B170" s="308"/>
      <c r="C170" s="309"/>
      <c r="D170" s="309"/>
      <c r="E170" s="309"/>
      <c r="F170" s="309"/>
      <c r="G170" s="309"/>
      <c r="H170" s="309"/>
      <c r="I170" s="309"/>
      <c r="J170" s="309"/>
      <c r="K170" s="309"/>
      <c r="L170" s="309"/>
      <c r="M170" s="309"/>
      <c r="N170" s="309"/>
      <c r="O170" s="309"/>
      <c r="P170" s="309"/>
      <c r="Q170" s="309"/>
      <c r="R170" s="309"/>
      <c r="S170" s="309"/>
      <c r="T170" s="309"/>
      <c r="U170" s="309"/>
      <c r="V170" s="309"/>
      <c r="W170" s="309"/>
      <c r="X170" s="309"/>
      <c r="Y170" s="309"/>
      <c r="Z170" s="309"/>
      <c r="AA170" s="310"/>
      <c r="AC170" s="34"/>
    </row>
    <row r="171" spans="2:29" x14ac:dyDescent="0.25">
      <c r="B171" s="308"/>
      <c r="C171" s="309"/>
      <c r="D171" s="309"/>
      <c r="E171" s="309"/>
      <c r="F171" s="309"/>
      <c r="G171" s="309"/>
      <c r="H171" s="309"/>
      <c r="I171" s="309"/>
      <c r="J171" s="309"/>
      <c r="K171" s="309"/>
      <c r="L171" s="309"/>
      <c r="M171" s="309"/>
      <c r="N171" s="309"/>
      <c r="O171" s="309"/>
      <c r="P171" s="309"/>
      <c r="Q171" s="309"/>
      <c r="R171" s="309"/>
      <c r="S171" s="309"/>
      <c r="T171" s="309"/>
      <c r="U171" s="309"/>
      <c r="V171" s="309"/>
      <c r="W171" s="309"/>
      <c r="X171" s="309"/>
      <c r="Y171" s="309"/>
      <c r="Z171" s="309"/>
      <c r="AA171" s="310"/>
      <c r="AC171" s="34"/>
    </row>
    <row r="172" spans="2:29" x14ac:dyDescent="0.25">
      <c r="B172" s="308"/>
      <c r="C172" s="309"/>
      <c r="D172" s="309"/>
      <c r="E172" s="309"/>
      <c r="F172" s="309"/>
      <c r="G172" s="309"/>
      <c r="H172" s="309"/>
      <c r="I172" s="309"/>
      <c r="J172" s="309"/>
      <c r="K172" s="309"/>
      <c r="L172" s="309"/>
      <c r="M172" s="309"/>
      <c r="N172" s="309"/>
      <c r="O172" s="309"/>
      <c r="P172" s="309"/>
      <c r="Q172" s="309"/>
      <c r="R172" s="309"/>
      <c r="S172" s="309"/>
      <c r="T172" s="309"/>
      <c r="U172" s="309"/>
      <c r="V172" s="309"/>
      <c r="W172" s="309"/>
      <c r="X172" s="309"/>
      <c r="Y172" s="309"/>
      <c r="Z172" s="309"/>
      <c r="AA172" s="310"/>
      <c r="AC172" s="34"/>
    </row>
    <row r="173" spans="2:29" x14ac:dyDescent="0.25">
      <c r="B173" s="308"/>
      <c r="C173" s="309"/>
      <c r="D173" s="309"/>
      <c r="E173" s="309"/>
      <c r="F173" s="309"/>
      <c r="G173" s="309"/>
      <c r="H173" s="309"/>
      <c r="I173" s="309"/>
      <c r="J173" s="309"/>
      <c r="K173" s="309"/>
      <c r="L173" s="309"/>
      <c r="M173" s="309"/>
      <c r="N173" s="309"/>
      <c r="O173" s="309"/>
      <c r="P173" s="309"/>
      <c r="Q173" s="309"/>
      <c r="R173" s="309"/>
      <c r="S173" s="309"/>
      <c r="T173" s="309"/>
      <c r="U173" s="309"/>
      <c r="V173" s="309"/>
      <c r="W173" s="309"/>
      <c r="X173" s="309"/>
      <c r="Y173" s="309"/>
      <c r="Z173" s="309"/>
      <c r="AA173" s="310"/>
      <c r="AC173" s="34"/>
    </row>
    <row r="174" spans="2:29" x14ac:dyDescent="0.25">
      <c r="B174" s="308"/>
      <c r="C174" s="309"/>
      <c r="D174" s="309"/>
      <c r="E174" s="309"/>
      <c r="F174" s="309"/>
      <c r="G174" s="309"/>
      <c r="H174" s="309"/>
      <c r="I174" s="309"/>
      <c r="J174" s="309"/>
      <c r="K174" s="309"/>
      <c r="L174" s="309"/>
      <c r="M174" s="309"/>
      <c r="N174" s="309"/>
      <c r="O174" s="309"/>
      <c r="P174" s="309"/>
      <c r="Q174" s="309"/>
      <c r="R174" s="309"/>
      <c r="S174" s="309"/>
      <c r="T174" s="309"/>
      <c r="U174" s="309"/>
      <c r="V174" s="309"/>
      <c r="W174" s="309"/>
      <c r="X174" s="309"/>
      <c r="Y174" s="309"/>
      <c r="Z174" s="309"/>
      <c r="AA174" s="310"/>
      <c r="AC174" s="34"/>
    </row>
    <row r="175" spans="2:29" x14ac:dyDescent="0.25">
      <c r="B175" s="308"/>
      <c r="C175" s="309"/>
      <c r="D175" s="309"/>
      <c r="E175" s="309"/>
      <c r="F175" s="309"/>
      <c r="G175" s="309"/>
      <c r="H175" s="309"/>
      <c r="I175" s="309"/>
      <c r="J175" s="309"/>
      <c r="K175" s="309"/>
      <c r="L175" s="309"/>
      <c r="M175" s="309"/>
      <c r="N175" s="309"/>
      <c r="O175" s="309"/>
      <c r="P175" s="309"/>
      <c r="Q175" s="309"/>
      <c r="R175" s="309"/>
      <c r="S175" s="309"/>
      <c r="T175" s="309"/>
      <c r="U175" s="309"/>
      <c r="V175" s="309"/>
      <c r="W175" s="309"/>
      <c r="X175" s="309"/>
      <c r="Y175" s="309"/>
      <c r="Z175" s="309"/>
      <c r="AA175" s="310"/>
      <c r="AC175" s="34"/>
    </row>
    <row r="176" spans="2:29" x14ac:dyDescent="0.25">
      <c r="B176" s="308"/>
      <c r="C176" s="309"/>
      <c r="D176" s="309"/>
      <c r="E176" s="309"/>
      <c r="F176" s="309"/>
      <c r="G176" s="309"/>
      <c r="H176" s="309"/>
      <c r="I176" s="309"/>
      <c r="J176" s="309"/>
      <c r="K176" s="309"/>
      <c r="L176" s="309"/>
      <c r="M176" s="309"/>
      <c r="N176" s="309"/>
      <c r="O176" s="309"/>
      <c r="P176" s="309"/>
      <c r="Q176" s="309"/>
      <c r="R176" s="309"/>
      <c r="S176" s="309"/>
      <c r="T176" s="309"/>
      <c r="U176" s="309"/>
      <c r="V176" s="309"/>
      <c r="W176" s="309"/>
      <c r="X176" s="309"/>
      <c r="Y176" s="309"/>
      <c r="Z176" s="309"/>
      <c r="AA176" s="310"/>
      <c r="AC176" s="34"/>
    </row>
    <row r="177" spans="1:29" ht="17.25" thickBot="1" x14ac:dyDescent="0.3">
      <c r="B177" s="311"/>
      <c r="C177" s="312"/>
      <c r="D177" s="312"/>
      <c r="E177" s="312"/>
      <c r="F177" s="312"/>
      <c r="G177" s="312"/>
      <c r="H177" s="312"/>
      <c r="I177" s="312"/>
      <c r="J177" s="312"/>
      <c r="K177" s="312"/>
      <c r="L177" s="312"/>
      <c r="M177" s="312"/>
      <c r="N177" s="312"/>
      <c r="O177" s="312"/>
      <c r="P177" s="312"/>
      <c r="Q177" s="312"/>
      <c r="R177" s="312"/>
      <c r="S177" s="312"/>
      <c r="T177" s="312"/>
      <c r="U177" s="312"/>
      <c r="V177" s="312"/>
      <c r="W177" s="312"/>
      <c r="X177" s="312"/>
      <c r="Y177" s="312"/>
      <c r="Z177" s="312"/>
      <c r="AA177" s="313"/>
      <c r="AC177" s="34"/>
    </row>
    <row r="178" spans="1:29" x14ac:dyDescent="0.25">
      <c r="AC178" s="34"/>
    </row>
    <row r="179" spans="1:29" x14ac:dyDescent="0.25">
      <c r="A179" s="34"/>
      <c r="B179" s="34"/>
      <c r="C179" s="34"/>
      <c r="D179" s="34"/>
      <c r="E179" s="34"/>
      <c r="F179" s="34"/>
      <c r="G179" s="34"/>
      <c r="H179" s="34"/>
      <c r="I179" s="34"/>
      <c r="J179" s="34"/>
      <c r="K179" s="34"/>
      <c r="L179" s="34"/>
      <c r="M179" s="34"/>
      <c r="N179" s="34"/>
      <c r="O179" s="34"/>
      <c r="P179" s="34"/>
      <c r="Q179" s="34"/>
      <c r="R179" s="34"/>
      <c r="S179" s="34"/>
      <c r="T179" s="34"/>
      <c r="U179" s="34"/>
      <c r="V179" s="34"/>
      <c r="W179" s="34"/>
      <c r="X179" s="34"/>
      <c r="Y179" s="34"/>
      <c r="Z179" s="34"/>
      <c r="AA179" s="34"/>
      <c r="AB179" s="34"/>
      <c r="AC179" s="34"/>
    </row>
  </sheetData>
  <sheetProtection algorithmName="SHA-512" hashValue="650gd70V/8RRmTEZ4qrGAMx3+9xSe/eLDx4Uw44Hwq0vzIWItbyH8WGC+srog0vEGENO3f026jSjrlAixSfzpQ==" saltValue="7GUDssH97XYdpPP5EwO6Cw==" spinCount="100000" sheet="1" selectLockedCells="1"/>
  <mergeCells count="16">
    <mergeCell ref="B152:AA177"/>
    <mergeCell ref="B12:H37"/>
    <mergeCell ref="J12:AA37"/>
    <mergeCell ref="B124:AA149"/>
    <mergeCell ref="B68:AA93"/>
    <mergeCell ref="B151:AA151"/>
    <mergeCell ref="B2:C2"/>
    <mergeCell ref="B11:H11"/>
    <mergeCell ref="J11:AA11"/>
    <mergeCell ref="B67:AA67"/>
    <mergeCell ref="B123:AA123"/>
    <mergeCell ref="B39:H39"/>
    <mergeCell ref="B40:H65"/>
    <mergeCell ref="J40:AA65"/>
    <mergeCell ref="B95:AA95"/>
    <mergeCell ref="B96:AA121"/>
  </mergeCells>
  <hyperlinks>
    <hyperlink ref="E4" location="Instructions!C33" display="Back to Instructions tab" xr:uid="{00000000-0004-0000-0500-000000000000}"/>
  </hyperlinks>
  <printOptions horizontalCentered="1"/>
  <pageMargins left="0.25" right="0.25" top="0.75" bottom="0.25" header="0.3" footer="0.3"/>
  <pageSetup scale="75" fitToHeight="3" orientation="landscape" r:id="rId1"/>
  <headerFooter>
    <oddHeader>&amp;F</oddHeader>
  </headerFooter>
  <extLst>
    <ext xmlns:x14="http://schemas.microsoft.com/office/spreadsheetml/2009/9/main" uri="{78C0D931-6437-407d-A8EE-F0AAD7539E65}">
      <x14:conditionalFormattings>
        <x14:conditionalFormatting xmlns:xm="http://schemas.microsoft.com/office/excel/2006/main">
          <x14:cfRule type="expression" priority="2" id="{4A16E1DF-B825-4CAD-ABC8-E446DE0DB9D4}">
            <xm:f>'General Info &amp; Test Results'!$C$27="No"</xm:f>
            <x14:dxf>
              <fill>
                <patternFill patternType="darkUp"/>
              </fill>
            </x14:dxf>
          </x14:cfRule>
          <xm:sqref>B96:AA121</xm:sqref>
        </x14:conditionalFormatting>
        <x14:conditionalFormatting xmlns:xm="http://schemas.microsoft.com/office/excel/2006/main">
          <x14:cfRule type="expression" priority="1" id="{2FE1CE06-F083-42E5-809E-6402813977B3}">
            <xm:f>'General Info &amp; Test Results'!$C$27="No"</xm:f>
            <x14:dxf>
              <fill>
                <patternFill patternType="darkUp"/>
              </fill>
            </x14:dxf>
          </x14:cfRule>
          <xm:sqref>J12:AA37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rgb="FF0066CC"/>
  </sheetPr>
  <dimension ref="A1:S86"/>
  <sheetViews>
    <sheetView showGridLines="0" zoomScale="90" zoomScaleNormal="90" workbookViewId="0">
      <selection activeCell="B13" sqref="B13:Q17"/>
    </sheetView>
  </sheetViews>
  <sheetFormatPr defaultRowHeight="18" x14ac:dyDescent="0.35"/>
  <cols>
    <col min="1" max="3" width="4.5703125" style="138" customWidth="1"/>
    <col min="4" max="4" width="36" style="138" customWidth="1"/>
    <col min="5" max="7" width="18.140625" style="138" customWidth="1"/>
    <col min="8" max="8" width="4.5703125" style="138" customWidth="1"/>
    <col min="9" max="10" width="3.5703125" style="138" customWidth="1"/>
    <col min="11" max="11" width="4.5703125" style="138" customWidth="1"/>
    <col min="12" max="12" width="36" style="138" customWidth="1"/>
    <col min="13" max="15" width="18.140625" style="138" customWidth="1"/>
    <col min="16" max="16" width="4.5703125" style="138" customWidth="1"/>
    <col min="17" max="17" width="8.42578125" style="138" customWidth="1"/>
    <col min="18" max="18" width="5.7109375" style="139" customWidth="1"/>
    <col min="19" max="19" width="3" customWidth="1"/>
  </cols>
  <sheetData>
    <row r="1" spans="1:19" ht="18.75" thickBot="1" x14ac:dyDescent="0.4">
      <c r="A1" s="116"/>
      <c r="B1" s="116"/>
      <c r="C1" s="116"/>
      <c r="D1" s="116"/>
      <c r="E1" s="116"/>
      <c r="F1" s="116"/>
      <c r="G1" s="116"/>
      <c r="H1" s="116"/>
      <c r="I1" s="116"/>
      <c r="J1" s="116"/>
      <c r="K1" s="116"/>
      <c r="L1" s="116"/>
      <c r="M1" s="116"/>
      <c r="N1" s="116"/>
      <c r="O1" s="116"/>
      <c r="P1" s="116"/>
      <c r="Q1" s="116"/>
      <c r="R1" s="117"/>
      <c r="S1" s="118"/>
    </row>
    <row r="2" spans="1:19" ht="18.75" thickBot="1" x14ac:dyDescent="0.4">
      <c r="A2" s="116"/>
      <c r="B2" s="269" t="str">
        <f>'Version Control'!$B$2</f>
        <v>Title Block</v>
      </c>
      <c r="C2" s="270"/>
      <c r="D2" s="270"/>
      <c r="E2" s="270"/>
      <c r="F2" s="270"/>
      <c r="G2" s="270"/>
      <c r="H2" s="271"/>
      <c r="I2" s="116"/>
      <c r="J2" s="116"/>
      <c r="K2" s="116"/>
      <c r="L2" s="116"/>
      <c r="M2" s="116"/>
      <c r="N2" s="116"/>
      <c r="O2" s="116"/>
      <c r="P2" s="116"/>
      <c r="Q2" s="116"/>
      <c r="R2" s="117"/>
      <c r="S2" s="118"/>
    </row>
    <row r="3" spans="1:19" x14ac:dyDescent="0.35">
      <c r="A3" s="116"/>
      <c r="B3" s="333" t="str">
        <f>'Version Control'!$B$3</f>
        <v>Test Report Template Name:</v>
      </c>
      <c r="C3" s="334"/>
      <c r="D3" s="334"/>
      <c r="E3" s="330" t="str">
        <f>'Version Control'!$C$3</f>
        <v>Water Closets</v>
      </c>
      <c r="F3" s="331"/>
      <c r="G3" s="331"/>
      <c r="H3" s="332"/>
      <c r="I3" s="116"/>
      <c r="J3" s="119" t="s">
        <v>54</v>
      </c>
      <c r="K3" s="116"/>
      <c r="L3" s="116"/>
      <c r="M3" s="116"/>
      <c r="N3" s="116"/>
      <c r="O3" s="116"/>
      <c r="P3" s="116"/>
      <c r="Q3" s="116"/>
      <c r="R3" s="117"/>
      <c r="S3" s="118"/>
    </row>
    <row r="4" spans="1:19" x14ac:dyDescent="0.35">
      <c r="A4" s="116"/>
      <c r="B4" s="320" t="str">
        <f>'Version Control'!$B$4</f>
        <v>Version Number:</v>
      </c>
      <c r="C4" s="321"/>
      <c r="D4" s="321"/>
      <c r="E4" s="314">
        <f>'Version Control'!$C$4</f>
        <v>1.2</v>
      </c>
      <c r="F4" s="315"/>
      <c r="G4" s="315"/>
      <c r="H4" s="316"/>
      <c r="I4" s="119"/>
      <c r="J4" s="119"/>
      <c r="K4" s="119"/>
      <c r="M4" s="119"/>
      <c r="N4" s="119"/>
      <c r="O4" s="116"/>
      <c r="P4" s="116"/>
      <c r="Q4" s="116"/>
      <c r="R4" s="117"/>
      <c r="S4" s="118"/>
    </row>
    <row r="5" spans="1:19" x14ac:dyDescent="0.35">
      <c r="A5" s="116"/>
      <c r="B5" s="320" t="str">
        <f>'Version Control'!$B$5</f>
        <v xml:space="preserve">Latest Template Revision: </v>
      </c>
      <c r="C5" s="321"/>
      <c r="D5" s="321"/>
      <c r="E5" s="314">
        <f>'Version Control'!$C$5</f>
        <v>45560</v>
      </c>
      <c r="F5" s="315"/>
      <c r="G5" s="315"/>
      <c r="H5" s="316"/>
      <c r="I5" s="116"/>
      <c r="J5" s="116"/>
      <c r="K5" s="116"/>
      <c r="L5" s="116"/>
      <c r="M5" s="116"/>
      <c r="N5" s="116"/>
      <c r="O5" s="116"/>
      <c r="P5" s="116"/>
      <c r="Q5" s="116"/>
      <c r="R5" s="117"/>
      <c r="S5" s="118"/>
    </row>
    <row r="6" spans="1:19" x14ac:dyDescent="0.35">
      <c r="A6" s="116"/>
      <c r="B6" s="320" t="str">
        <f>'Version Control'!$B$6</f>
        <v>Tab Name:</v>
      </c>
      <c r="C6" s="321"/>
      <c r="D6" s="321"/>
      <c r="E6" s="314" t="str">
        <f ca="1">MID(CELL("filename",A1), FIND("]", CELL("filename", A1))+ 1, 255)</f>
        <v>Full Flush Test Results</v>
      </c>
      <c r="F6" s="315"/>
      <c r="G6" s="315"/>
      <c r="H6" s="316"/>
      <c r="I6" s="116"/>
      <c r="J6" s="116"/>
      <c r="K6" s="116"/>
      <c r="L6" s="116"/>
      <c r="M6" s="116"/>
      <c r="N6" s="116"/>
      <c r="O6" s="116"/>
      <c r="P6" s="116"/>
      <c r="Q6" s="116"/>
      <c r="R6" s="117"/>
      <c r="S6" s="118"/>
    </row>
    <row r="7" spans="1:19" s="162" customFormat="1" ht="37.5" customHeight="1" x14ac:dyDescent="0.35">
      <c r="A7" s="116"/>
      <c r="B7" s="320" t="str">
        <f>'Version Control'!$B$7</f>
        <v>File Name:</v>
      </c>
      <c r="C7" s="321"/>
      <c r="D7" s="321"/>
      <c r="E7" s="314" t="str">
        <f ca="1">'Version Control'!$C$7</f>
        <v>Water Closet - v1.2.xlsx</v>
      </c>
      <c r="F7" s="315"/>
      <c r="G7" s="315"/>
      <c r="H7" s="316"/>
      <c r="I7" s="116"/>
      <c r="J7" s="116"/>
      <c r="K7" s="116"/>
      <c r="L7" s="116"/>
      <c r="M7" s="116"/>
      <c r="N7" s="116"/>
      <c r="O7" s="116"/>
      <c r="P7" s="116"/>
      <c r="Q7" s="116"/>
      <c r="R7" s="117"/>
      <c r="S7" s="118"/>
    </row>
    <row r="8" spans="1:19" ht="18.75" thickBot="1" x14ac:dyDescent="0.4">
      <c r="A8" s="116"/>
      <c r="B8" s="328" t="str">
        <f>'Version Control'!$B$8</f>
        <v xml:space="preserve">Test Completion Date: </v>
      </c>
      <c r="C8" s="329"/>
      <c r="D8" s="329"/>
      <c r="E8" s="317" t="str">
        <f>'Version Control'!$C$8</f>
        <v>[MM/DD/YYYY]</v>
      </c>
      <c r="F8" s="318"/>
      <c r="G8" s="318"/>
      <c r="H8" s="319"/>
      <c r="I8" s="116"/>
      <c r="J8" s="116"/>
      <c r="K8" s="116"/>
      <c r="L8" s="116"/>
      <c r="M8" s="116"/>
      <c r="N8" s="116"/>
      <c r="O8" s="116"/>
      <c r="P8" s="116"/>
      <c r="Q8" s="116"/>
      <c r="R8" s="117"/>
      <c r="S8" s="118"/>
    </row>
    <row r="9" spans="1:19" x14ac:dyDescent="0.35">
      <c r="A9" s="116"/>
      <c r="B9" s="116"/>
      <c r="C9" s="116"/>
      <c r="D9" s="116"/>
      <c r="E9" s="116"/>
      <c r="F9" s="116"/>
      <c r="G9" s="116"/>
      <c r="H9" s="116"/>
      <c r="I9" s="116"/>
      <c r="J9" s="116"/>
      <c r="K9" s="116"/>
      <c r="L9" s="116"/>
      <c r="M9" s="116"/>
      <c r="N9" s="116"/>
      <c r="O9" s="116"/>
      <c r="P9" s="116"/>
      <c r="Q9" s="116"/>
      <c r="R9" s="117"/>
      <c r="S9" s="118"/>
    </row>
    <row r="10" spans="1:19" ht="18.75" thickBot="1" x14ac:dyDescent="0.4">
      <c r="A10" s="116"/>
      <c r="B10" s="116"/>
      <c r="C10" s="116"/>
      <c r="D10" s="116"/>
      <c r="E10" s="116"/>
      <c r="F10" s="116"/>
      <c r="G10" s="116"/>
      <c r="H10" s="116"/>
      <c r="I10" s="116"/>
      <c r="J10" s="116"/>
      <c r="K10" s="116"/>
      <c r="L10" s="116"/>
      <c r="M10" s="116"/>
      <c r="N10" s="116"/>
      <c r="O10" s="116"/>
      <c r="P10" s="116"/>
      <c r="Q10" s="116"/>
      <c r="R10" s="117"/>
      <c r="S10" s="118"/>
    </row>
    <row r="11" spans="1:19" s="162" customFormat="1" ht="18.75" thickBot="1" x14ac:dyDescent="0.4">
      <c r="A11" s="116"/>
      <c r="B11" s="322" t="s">
        <v>137</v>
      </c>
      <c r="C11" s="323"/>
      <c r="D11" s="323"/>
      <c r="E11" s="323"/>
      <c r="F11" s="323"/>
      <c r="G11" s="323"/>
      <c r="H11" s="323"/>
      <c r="I11" s="323"/>
      <c r="J11" s="323"/>
      <c r="K11" s="323"/>
      <c r="L11" s="323"/>
      <c r="M11" s="323"/>
      <c r="N11" s="323"/>
      <c r="O11" s="323"/>
      <c r="P11" s="323"/>
      <c r="Q11" s="324"/>
      <c r="R11" s="117"/>
      <c r="S11" s="118"/>
    </row>
    <row r="12" spans="1:19" s="162" customFormat="1" ht="112.5" customHeight="1" thickBot="1" x14ac:dyDescent="0.4">
      <c r="A12" s="116"/>
      <c r="B12" s="355" t="s">
        <v>181</v>
      </c>
      <c r="C12" s="356"/>
      <c r="D12" s="356"/>
      <c r="E12" s="356"/>
      <c r="F12" s="356"/>
      <c r="G12" s="356"/>
      <c r="H12" s="356"/>
      <c r="I12" s="356"/>
      <c r="J12" s="356"/>
      <c r="K12" s="356"/>
      <c r="L12" s="356"/>
      <c r="M12" s="356"/>
      <c r="N12" s="356"/>
      <c r="O12" s="356"/>
      <c r="P12" s="356"/>
      <c r="Q12" s="357"/>
      <c r="R12" s="117"/>
      <c r="S12" s="118"/>
    </row>
    <row r="13" spans="1:19" s="162" customFormat="1" x14ac:dyDescent="0.35">
      <c r="A13" s="116"/>
      <c r="B13" s="358"/>
      <c r="C13" s="359"/>
      <c r="D13" s="359"/>
      <c r="E13" s="359"/>
      <c r="F13" s="359"/>
      <c r="G13" s="359"/>
      <c r="H13" s="359"/>
      <c r="I13" s="359"/>
      <c r="J13" s="359"/>
      <c r="K13" s="359"/>
      <c r="L13" s="359"/>
      <c r="M13" s="359"/>
      <c r="N13" s="359"/>
      <c r="O13" s="359"/>
      <c r="P13" s="359"/>
      <c r="Q13" s="360"/>
      <c r="R13" s="117"/>
      <c r="S13" s="118"/>
    </row>
    <row r="14" spans="1:19" s="162" customFormat="1" x14ac:dyDescent="0.35">
      <c r="A14" s="116"/>
      <c r="B14" s="358"/>
      <c r="C14" s="359"/>
      <c r="D14" s="359"/>
      <c r="E14" s="359"/>
      <c r="F14" s="359"/>
      <c r="G14" s="359"/>
      <c r="H14" s="359"/>
      <c r="I14" s="359"/>
      <c r="J14" s="359"/>
      <c r="K14" s="359"/>
      <c r="L14" s="359"/>
      <c r="M14" s="359"/>
      <c r="N14" s="359"/>
      <c r="O14" s="359"/>
      <c r="P14" s="359"/>
      <c r="Q14" s="360"/>
      <c r="R14" s="117"/>
      <c r="S14" s="118"/>
    </row>
    <row r="15" spans="1:19" s="162" customFormat="1" x14ac:dyDescent="0.35">
      <c r="A15" s="116"/>
      <c r="B15" s="358"/>
      <c r="C15" s="359"/>
      <c r="D15" s="359"/>
      <c r="E15" s="359"/>
      <c r="F15" s="359"/>
      <c r="G15" s="359"/>
      <c r="H15" s="359"/>
      <c r="I15" s="359"/>
      <c r="J15" s="359"/>
      <c r="K15" s="359"/>
      <c r="L15" s="359"/>
      <c r="M15" s="359"/>
      <c r="N15" s="359"/>
      <c r="O15" s="359"/>
      <c r="P15" s="359"/>
      <c r="Q15" s="360"/>
      <c r="R15" s="117"/>
      <c r="S15" s="118"/>
    </row>
    <row r="16" spans="1:19" s="162" customFormat="1" x14ac:dyDescent="0.35">
      <c r="A16" s="116"/>
      <c r="B16" s="358"/>
      <c r="C16" s="359"/>
      <c r="D16" s="359"/>
      <c r="E16" s="359"/>
      <c r="F16" s="359"/>
      <c r="G16" s="359"/>
      <c r="H16" s="359"/>
      <c r="I16" s="359"/>
      <c r="J16" s="359"/>
      <c r="K16" s="359"/>
      <c r="L16" s="359"/>
      <c r="M16" s="359"/>
      <c r="N16" s="359"/>
      <c r="O16" s="359"/>
      <c r="P16" s="359"/>
      <c r="Q16" s="360"/>
      <c r="R16" s="117"/>
      <c r="S16" s="118"/>
    </row>
    <row r="17" spans="1:19" s="162" customFormat="1" ht="18.75" thickBot="1" x14ac:dyDescent="0.4">
      <c r="A17" s="116"/>
      <c r="B17" s="361"/>
      <c r="C17" s="362"/>
      <c r="D17" s="362"/>
      <c r="E17" s="362"/>
      <c r="F17" s="362"/>
      <c r="G17" s="362"/>
      <c r="H17" s="362"/>
      <c r="I17" s="362"/>
      <c r="J17" s="362"/>
      <c r="K17" s="362"/>
      <c r="L17" s="362"/>
      <c r="M17" s="362"/>
      <c r="N17" s="362"/>
      <c r="O17" s="362"/>
      <c r="P17" s="362"/>
      <c r="Q17" s="363"/>
      <c r="R17" s="117"/>
      <c r="S17" s="118"/>
    </row>
    <row r="18" spans="1:19" s="162" customFormat="1" x14ac:dyDescent="0.35">
      <c r="A18" s="116"/>
      <c r="B18" s="116"/>
      <c r="C18" s="116"/>
      <c r="D18" s="116"/>
      <c r="E18" s="116"/>
      <c r="F18" s="116"/>
      <c r="G18" s="116"/>
      <c r="H18" s="116"/>
      <c r="I18" s="116"/>
      <c r="J18" s="116"/>
      <c r="K18" s="116"/>
      <c r="L18" s="116"/>
      <c r="M18" s="116"/>
      <c r="N18" s="116"/>
      <c r="O18" s="116"/>
      <c r="P18" s="116"/>
      <c r="Q18" s="116"/>
      <c r="R18" s="117"/>
      <c r="S18" s="118"/>
    </row>
    <row r="19" spans="1:19" s="162" customFormat="1" ht="18.75" thickBot="1" x14ac:dyDescent="0.4">
      <c r="A19" s="116"/>
      <c r="B19" s="116"/>
      <c r="C19" s="116"/>
      <c r="D19" s="116"/>
      <c r="E19" s="116"/>
      <c r="F19" s="116"/>
      <c r="G19" s="116"/>
      <c r="H19" s="116"/>
      <c r="I19" s="116"/>
      <c r="J19" s="116"/>
      <c r="K19" s="116"/>
      <c r="L19" s="116"/>
      <c r="M19" s="116"/>
      <c r="N19" s="116"/>
      <c r="O19" s="116"/>
      <c r="P19" s="116"/>
      <c r="Q19" s="116"/>
      <c r="R19" s="117"/>
      <c r="S19" s="118"/>
    </row>
    <row r="20" spans="1:19" s="162" customFormat="1" ht="18.75" thickBot="1" x14ac:dyDescent="0.4">
      <c r="A20" s="116"/>
      <c r="B20" s="322" t="s">
        <v>73</v>
      </c>
      <c r="C20" s="323"/>
      <c r="D20" s="323"/>
      <c r="E20" s="323"/>
      <c r="F20" s="323"/>
      <c r="G20" s="323"/>
      <c r="H20" s="323"/>
      <c r="I20" s="323"/>
      <c r="J20" s="323"/>
      <c r="K20" s="323"/>
      <c r="L20" s="323"/>
      <c r="M20" s="323"/>
      <c r="N20" s="323"/>
      <c r="O20" s="323"/>
      <c r="P20" s="323"/>
      <c r="Q20" s="324"/>
      <c r="R20" s="117"/>
      <c r="S20" s="118"/>
    </row>
    <row r="21" spans="1:19" s="162" customFormat="1" ht="35.1" customHeight="1" thickBot="1" x14ac:dyDescent="0.4">
      <c r="A21" s="116"/>
      <c r="B21" s="355" t="s">
        <v>131</v>
      </c>
      <c r="C21" s="356"/>
      <c r="D21" s="356"/>
      <c r="E21" s="356"/>
      <c r="F21" s="356"/>
      <c r="G21" s="356"/>
      <c r="H21" s="356"/>
      <c r="I21" s="356"/>
      <c r="J21" s="356"/>
      <c r="K21" s="356"/>
      <c r="L21" s="356"/>
      <c r="M21" s="356"/>
      <c r="N21" s="356"/>
      <c r="O21" s="356"/>
      <c r="P21" s="356"/>
      <c r="Q21" s="357"/>
      <c r="R21" s="117"/>
      <c r="S21" s="118"/>
    </row>
    <row r="22" spans="1:19" s="162" customFormat="1" x14ac:dyDescent="0.35">
      <c r="A22" s="116"/>
      <c r="B22" s="203"/>
      <c r="C22" s="120"/>
      <c r="D22" s="120"/>
      <c r="E22" s="120"/>
      <c r="F22" s="120"/>
      <c r="G22" s="120"/>
      <c r="H22" s="120"/>
      <c r="I22" s="197"/>
      <c r="J22" s="197"/>
      <c r="K22" s="197"/>
      <c r="L22" s="197"/>
      <c r="M22" s="197"/>
      <c r="N22" s="197"/>
      <c r="O22" s="197"/>
      <c r="P22" s="197"/>
      <c r="Q22" s="196"/>
      <c r="R22" s="117"/>
      <c r="S22" s="118"/>
    </row>
    <row r="23" spans="1:19" s="162" customFormat="1" ht="18.75" thickBot="1" x14ac:dyDescent="0.4">
      <c r="A23" s="116"/>
      <c r="B23" s="195"/>
      <c r="C23" s="204" t="s">
        <v>117</v>
      </c>
      <c r="D23" s="198"/>
      <c r="E23" s="198"/>
      <c r="F23" s="198"/>
      <c r="G23" s="198"/>
      <c r="H23" s="197"/>
      <c r="I23" s="197"/>
      <c r="J23" s="197"/>
      <c r="K23" s="204" t="s">
        <v>119</v>
      </c>
      <c r="L23" s="198"/>
      <c r="M23" s="198"/>
      <c r="N23" s="198"/>
      <c r="O23" s="198"/>
      <c r="P23" s="197"/>
      <c r="Q23" s="196"/>
      <c r="R23" s="117"/>
      <c r="S23" s="118"/>
    </row>
    <row r="24" spans="1:19" s="162" customFormat="1" x14ac:dyDescent="0.35">
      <c r="A24" s="116"/>
      <c r="B24" s="195"/>
      <c r="C24" s="192"/>
      <c r="D24" s="193"/>
      <c r="E24" s="193"/>
      <c r="F24" s="193"/>
      <c r="G24" s="193"/>
      <c r="H24" s="194"/>
      <c r="I24" s="197"/>
      <c r="J24" s="197"/>
      <c r="K24" s="192"/>
      <c r="L24" s="193"/>
      <c r="M24" s="193"/>
      <c r="N24" s="193"/>
      <c r="O24" s="193"/>
      <c r="P24" s="194"/>
      <c r="Q24" s="196"/>
      <c r="R24" s="117"/>
      <c r="S24" s="118"/>
    </row>
    <row r="25" spans="1:19" s="162" customFormat="1" x14ac:dyDescent="0.35">
      <c r="A25" s="116"/>
      <c r="B25" s="195"/>
      <c r="C25" s="195"/>
      <c r="D25" s="337" t="s">
        <v>107</v>
      </c>
      <c r="E25" s="339" t="s">
        <v>108</v>
      </c>
      <c r="F25" s="340"/>
      <c r="G25" s="341"/>
      <c r="H25" s="196"/>
      <c r="I25" s="197"/>
      <c r="J25" s="197"/>
      <c r="K25" s="195"/>
      <c r="L25" s="337" t="s">
        <v>107</v>
      </c>
      <c r="M25" s="339" t="s">
        <v>108</v>
      </c>
      <c r="N25" s="340"/>
      <c r="O25" s="341"/>
      <c r="P25" s="196"/>
      <c r="Q25" s="196"/>
      <c r="R25" s="117"/>
      <c r="S25" s="118"/>
    </row>
    <row r="26" spans="1:19" s="162" customFormat="1" ht="33.950000000000003" customHeight="1" x14ac:dyDescent="0.35">
      <c r="A26" s="116"/>
      <c r="B26" s="195"/>
      <c r="C26" s="195"/>
      <c r="D26" s="338"/>
      <c r="E26" s="174" t="s">
        <v>149</v>
      </c>
      <c r="F26" s="174" t="s">
        <v>159</v>
      </c>
      <c r="G26" s="174" t="s">
        <v>157</v>
      </c>
      <c r="H26" s="196"/>
      <c r="I26" s="197"/>
      <c r="J26" s="197"/>
      <c r="K26" s="195"/>
      <c r="L26" s="338"/>
      <c r="M26" s="174" t="s">
        <v>149</v>
      </c>
      <c r="N26" s="174" t="s">
        <v>159</v>
      </c>
      <c r="O26" s="174" t="s">
        <v>146</v>
      </c>
      <c r="P26" s="196"/>
      <c r="Q26" s="196"/>
      <c r="R26" s="117"/>
      <c r="S26" s="118"/>
    </row>
    <row r="27" spans="1:19" s="162" customFormat="1" ht="17.100000000000001" customHeight="1" x14ac:dyDescent="0.35">
      <c r="A27" s="116"/>
      <c r="B27" s="195"/>
      <c r="C27" s="195"/>
      <c r="D27" s="215" t="s">
        <v>142</v>
      </c>
      <c r="E27" s="224" t="s">
        <v>171</v>
      </c>
      <c r="F27" s="216" t="s">
        <v>147</v>
      </c>
      <c r="G27" s="216" t="s">
        <v>147</v>
      </c>
      <c r="H27" s="196"/>
      <c r="I27" s="197"/>
      <c r="J27" s="197"/>
      <c r="K27" s="195"/>
      <c r="L27" s="215" t="s">
        <v>142</v>
      </c>
      <c r="M27" s="224" t="s">
        <v>171</v>
      </c>
      <c r="N27" s="216" t="s">
        <v>147</v>
      </c>
      <c r="O27" s="216" t="s">
        <v>147</v>
      </c>
      <c r="P27" s="196"/>
      <c r="Q27" s="196"/>
      <c r="R27" s="117"/>
      <c r="S27" s="118"/>
    </row>
    <row r="28" spans="1:19" s="162" customFormat="1" x14ac:dyDescent="0.35">
      <c r="A28" s="116"/>
      <c r="B28" s="195"/>
      <c r="C28" s="195"/>
      <c r="D28" s="189" t="s">
        <v>109</v>
      </c>
      <c r="E28" s="225" t="s">
        <v>172</v>
      </c>
      <c r="F28" s="191"/>
      <c r="G28" s="191"/>
      <c r="H28" s="196"/>
      <c r="I28" s="197"/>
      <c r="J28" s="197"/>
      <c r="K28" s="195"/>
      <c r="L28" s="189" t="s">
        <v>109</v>
      </c>
      <c r="M28" s="225" t="s">
        <v>172</v>
      </c>
      <c r="N28" s="191"/>
      <c r="O28" s="191"/>
      <c r="P28" s="196"/>
      <c r="Q28" s="196"/>
      <c r="R28" s="117"/>
      <c r="S28" s="118"/>
    </row>
    <row r="29" spans="1:19" s="162" customFormat="1" x14ac:dyDescent="0.35">
      <c r="A29" s="116"/>
      <c r="B29" s="195"/>
      <c r="C29" s="195"/>
      <c r="D29" s="189" t="s">
        <v>110</v>
      </c>
      <c r="E29" s="225" t="s">
        <v>172</v>
      </c>
      <c r="F29" s="170"/>
      <c r="G29" s="170"/>
      <c r="H29" s="196"/>
      <c r="I29" s="197"/>
      <c r="J29" s="197"/>
      <c r="K29" s="195"/>
      <c r="L29" s="189" t="s">
        <v>110</v>
      </c>
      <c r="M29" s="225" t="s">
        <v>172</v>
      </c>
      <c r="N29" s="170"/>
      <c r="O29" s="170"/>
      <c r="P29" s="196"/>
      <c r="Q29" s="196"/>
      <c r="R29" s="117"/>
      <c r="S29" s="118"/>
    </row>
    <row r="30" spans="1:19" s="162" customFormat="1" x14ac:dyDescent="0.35">
      <c r="A30" s="116"/>
      <c r="B30" s="195"/>
      <c r="C30" s="195"/>
      <c r="D30" s="190" t="s">
        <v>111</v>
      </c>
      <c r="E30" s="225" t="s">
        <v>172</v>
      </c>
      <c r="F30" s="170"/>
      <c r="G30" s="170"/>
      <c r="H30" s="196"/>
      <c r="I30" s="197"/>
      <c r="J30" s="197"/>
      <c r="K30" s="195"/>
      <c r="L30" s="190" t="s">
        <v>111</v>
      </c>
      <c r="M30" s="225" t="s">
        <v>172</v>
      </c>
      <c r="N30" s="170"/>
      <c r="O30" s="170"/>
      <c r="P30" s="196"/>
      <c r="Q30" s="196"/>
      <c r="R30" s="117"/>
      <c r="S30" s="118"/>
    </row>
    <row r="31" spans="1:19" s="162" customFormat="1" x14ac:dyDescent="0.35">
      <c r="A31" s="116"/>
      <c r="B31" s="195"/>
      <c r="C31" s="195"/>
      <c r="D31" s="197"/>
      <c r="E31" s="342" t="s">
        <v>116</v>
      </c>
      <c r="F31" s="343"/>
      <c r="G31" s="188" t="str">
        <f>IF(AND(G28&lt;&gt;"",G29&lt;&gt;"",G30&lt;&gt;""),ROUND(AVERAGE(G28:G30),2),"")</f>
        <v/>
      </c>
      <c r="H31" s="196"/>
      <c r="I31" s="197"/>
      <c r="J31" s="197"/>
      <c r="K31" s="195"/>
      <c r="L31" s="197"/>
      <c r="M31" s="342" t="s">
        <v>116</v>
      </c>
      <c r="N31" s="343"/>
      <c r="O31" s="188" t="str">
        <f>IF(AND(O28&lt;&gt;"",O29&lt;&gt;"",O30&lt;&gt;""),ROUND(AVERAGE(O28:O30),2),"")</f>
        <v/>
      </c>
      <c r="P31" s="196"/>
      <c r="Q31" s="196"/>
      <c r="R31" s="117"/>
      <c r="S31" s="118"/>
    </row>
    <row r="32" spans="1:19" s="162" customFormat="1" x14ac:dyDescent="0.35">
      <c r="A32" s="116"/>
      <c r="B32" s="195"/>
      <c r="C32" s="195"/>
      <c r="D32" s="198"/>
      <c r="E32" s="198"/>
      <c r="F32" s="198"/>
      <c r="G32" s="198"/>
      <c r="H32" s="196"/>
      <c r="I32" s="197"/>
      <c r="J32" s="197"/>
      <c r="K32" s="195"/>
      <c r="L32" s="197"/>
      <c r="M32" s="197"/>
      <c r="N32" s="197"/>
      <c r="O32" s="197"/>
      <c r="P32" s="196"/>
      <c r="Q32" s="196"/>
      <c r="R32" s="117"/>
      <c r="S32" s="118"/>
    </row>
    <row r="33" spans="1:19" s="162" customFormat="1" x14ac:dyDescent="0.35">
      <c r="A33" s="116"/>
      <c r="B33" s="195"/>
      <c r="C33" s="195"/>
      <c r="D33" s="344" t="s">
        <v>112</v>
      </c>
      <c r="E33" s="339" t="s">
        <v>108</v>
      </c>
      <c r="F33" s="340"/>
      <c r="G33" s="341"/>
      <c r="H33" s="196"/>
      <c r="I33" s="197"/>
      <c r="J33" s="197"/>
      <c r="K33" s="195"/>
      <c r="L33" s="337" t="s">
        <v>135</v>
      </c>
      <c r="M33" s="339" t="s">
        <v>108</v>
      </c>
      <c r="N33" s="340"/>
      <c r="O33" s="341"/>
      <c r="P33" s="196"/>
      <c r="Q33" s="196"/>
      <c r="R33" s="117"/>
      <c r="S33" s="118"/>
    </row>
    <row r="34" spans="1:19" s="162" customFormat="1" ht="34.5" x14ac:dyDescent="0.35">
      <c r="A34" s="116"/>
      <c r="B34" s="195"/>
      <c r="C34" s="195"/>
      <c r="D34" s="345"/>
      <c r="E34" s="174" t="s">
        <v>149</v>
      </c>
      <c r="F34" s="174" t="s">
        <v>159</v>
      </c>
      <c r="G34" s="174" t="s">
        <v>146</v>
      </c>
      <c r="H34" s="196"/>
      <c r="I34" s="197"/>
      <c r="J34" s="197"/>
      <c r="K34" s="195"/>
      <c r="L34" s="338"/>
      <c r="M34" s="174" t="s">
        <v>149</v>
      </c>
      <c r="N34" s="174" t="s">
        <v>159</v>
      </c>
      <c r="O34" s="174" t="s">
        <v>146</v>
      </c>
      <c r="P34" s="196"/>
      <c r="Q34" s="196"/>
      <c r="R34" s="117"/>
      <c r="S34" s="118"/>
    </row>
    <row r="35" spans="1:19" s="162" customFormat="1" x14ac:dyDescent="0.35">
      <c r="A35" s="116"/>
      <c r="B35" s="195"/>
      <c r="C35" s="195"/>
      <c r="D35" s="189" t="s">
        <v>109</v>
      </c>
      <c r="E35" s="225" t="s">
        <v>173</v>
      </c>
      <c r="F35" s="191"/>
      <c r="G35" s="191"/>
      <c r="H35" s="196"/>
      <c r="I35" s="197"/>
      <c r="J35" s="197"/>
      <c r="K35" s="195"/>
      <c r="L35" s="189" t="s">
        <v>109</v>
      </c>
      <c r="M35" s="225" t="s">
        <v>176</v>
      </c>
      <c r="N35" s="191"/>
      <c r="O35" s="191"/>
      <c r="P35" s="196"/>
      <c r="Q35" s="196"/>
      <c r="R35" s="117"/>
      <c r="S35" s="118"/>
    </row>
    <row r="36" spans="1:19" s="162" customFormat="1" x14ac:dyDescent="0.35">
      <c r="A36" s="116"/>
      <c r="B36" s="195"/>
      <c r="C36" s="195"/>
      <c r="D36" s="189" t="s">
        <v>110</v>
      </c>
      <c r="E36" s="225" t="s">
        <v>173</v>
      </c>
      <c r="F36" s="170"/>
      <c r="G36" s="170"/>
      <c r="H36" s="196"/>
      <c r="I36" s="197"/>
      <c r="J36" s="197"/>
      <c r="K36" s="195"/>
      <c r="L36" s="189" t="s">
        <v>110</v>
      </c>
      <c r="M36" s="225" t="s">
        <v>176</v>
      </c>
      <c r="N36" s="170"/>
      <c r="O36" s="170"/>
      <c r="P36" s="196"/>
      <c r="Q36" s="196"/>
      <c r="R36" s="117"/>
      <c r="S36" s="118"/>
    </row>
    <row r="37" spans="1:19" s="162" customFormat="1" x14ac:dyDescent="0.35">
      <c r="A37" s="116"/>
      <c r="B37" s="195"/>
      <c r="C37" s="195"/>
      <c r="D37" s="190" t="s">
        <v>111</v>
      </c>
      <c r="E37" s="225" t="s">
        <v>173</v>
      </c>
      <c r="F37" s="170"/>
      <c r="G37" s="170"/>
      <c r="H37" s="196"/>
      <c r="I37" s="197"/>
      <c r="J37" s="197"/>
      <c r="K37" s="195"/>
      <c r="L37" s="190" t="s">
        <v>111</v>
      </c>
      <c r="M37" s="225" t="s">
        <v>176</v>
      </c>
      <c r="N37" s="170"/>
      <c r="O37" s="170"/>
      <c r="P37" s="196"/>
      <c r="Q37" s="196"/>
      <c r="R37" s="117"/>
      <c r="S37" s="118"/>
    </row>
    <row r="38" spans="1:19" s="162" customFormat="1" x14ac:dyDescent="0.35">
      <c r="A38" s="116"/>
      <c r="B38" s="195"/>
      <c r="C38" s="195"/>
      <c r="D38" s="197"/>
      <c r="E38" s="342" t="s">
        <v>115</v>
      </c>
      <c r="F38" s="343"/>
      <c r="G38" s="188" t="str">
        <f>IF(AND(G35&lt;&gt;"",G36&lt;&gt;"",G37&lt;&gt;""),ROUND(AVERAGE(G35:G37),2),"")</f>
        <v/>
      </c>
      <c r="H38" s="196"/>
      <c r="I38" s="197"/>
      <c r="J38" s="197"/>
      <c r="K38" s="195"/>
      <c r="L38" s="197"/>
      <c r="M38" s="342" t="s">
        <v>136</v>
      </c>
      <c r="N38" s="343"/>
      <c r="O38" s="188" t="str">
        <f>IF(AND(O35&lt;&gt;"",O36&lt;&gt;"",O37&lt;&gt;""),ROUND(AVERAGE(O35:O37),2),"")</f>
        <v/>
      </c>
      <c r="P38" s="196"/>
      <c r="Q38" s="196"/>
      <c r="R38" s="117"/>
      <c r="S38" s="118"/>
    </row>
    <row r="39" spans="1:19" s="162" customFormat="1" ht="18.75" thickBot="1" x14ac:dyDescent="0.4">
      <c r="A39" s="116"/>
      <c r="B39" s="195"/>
      <c r="C39" s="195"/>
      <c r="D39" s="197"/>
      <c r="E39" s="197"/>
      <c r="F39" s="197"/>
      <c r="G39" s="197"/>
      <c r="H39" s="196"/>
      <c r="I39" s="197"/>
      <c r="J39" s="197"/>
      <c r="K39" s="199"/>
      <c r="L39" s="200"/>
      <c r="M39" s="200"/>
      <c r="N39" s="200"/>
      <c r="O39" s="200"/>
      <c r="P39" s="201"/>
      <c r="Q39" s="196"/>
      <c r="R39" s="117"/>
      <c r="S39" s="118"/>
    </row>
    <row r="40" spans="1:19" s="162" customFormat="1" x14ac:dyDescent="0.35">
      <c r="A40" s="116"/>
      <c r="B40" s="195"/>
      <c r="C40" s="195"/>
      <c r="D40" s="337" t="s">
        <v>113</v>
      </c>
      <c r="E40" s="339" t="s">
        <v>108</v>
      </c>
      <c r="F40" s="340"/>
      <c r="G40" s="341"/>
      <c r="H40" s="196"/>
      <c r="I40" s="197"/>
      <c r="J40" s="197"/>
      <c r="K40" s="198"/>
      <c r="L40" s="198"/>
      <c r="M40" s="198"/>
      <c r="N40" s="198"/>
      <c r="O40" s="198"/>
      <c r="P40" s="198"/>
      <c r="Q40" s="205"/>
      <c r="R40" s="117"/>
      <c r="S40" s="118"/>
    </row>
    <row r="41" spans="1:19" s="162" customFormat="1" ht="34.5" x14ac:dyDescent="0.35">
      <c r="A41" s="116"/>
      <c r="B41" s="195"/>
      <c r="C41" s="195"/>
      <c r="D41" s="338"/>
      <c r="E41" s="174" t="s">
        <v>149</v>
      </c>
      <c r="F41" s="174" t="s">
        <v>159</v>
      </c>
      <c r="G41" s="174" t="s">
        <v>146</v>
      </c>
      <c r="H41" s="196"/>
      <c r="I41" s="197"/>
      <c r="J41" s="197"/>
      <c r="K41" s="198"/>
      <c r="L41" s="198"/>
      <c r="M41" s="198"/>
      <c r="N41" s="198"/>
      <c r="O41" s="198"/>
      <c r="P41" s="198"/>
      <c r="Q41" s="205"/>
      <c r="R41" s="117"/>
      <c r="S41" s="118"/>
    </row>
    <row r="42" spans="1:19" s="162" customFormat="1" x14ac:dyDescent="0.35">
      <c r="A42" s="116"/>
      <c r="B42" s="195"/>
      <c r="C42" s="195"/>
      <c r="D42" s="189" t="s">
        <v>109</v>
      </c>
      <c r="E42" s="225" t="s">
        <v>174</v>
      </c>
      <c r="F42" s="191"/>
      <c r="G42" s="191"/>
      <c r="H42" s="196"/>
      <c r="I42" s="197"/>
      <c r="J42" s="197"/>
      <c r="K42" s="198"/>
      <c r="L42" s="198"/>
      <c r="M42" s="198"/>
      <c r="N42" s="198"/>
      <c r="O42" s="198"/>
      <c r="P42" s="198"/>
      <c r="Q42" s="205"/>
      <c r="R42" s="117"/>
      <c r="S42" s="118"/>
    </row>
    <row r="43" spans="1:19" s="162" customFormat="1" x14ac:dyDescent="0.35">
      <c r="A43" s="116"/>
      <c r="B43" s="195"/>
      <c r="C43" s="195"/>
      <c r="D43" s="189" t="s">
        <v>110</v>
      </c>
      <c r="E43" s="225" t="s">
        <v>174</v>
      </c>
      <c r="F43" s="170"/>
      <c r="G43" s="170"/>
      <c r="H43" s="196"/>
      <c r="I43" s="197"/>
      <c r="J43" s="197"/>
      <c r="K43" s="198"/>
      <c r="L43" s="198"/>
      <c r="M43" s="198"/>
      <c r="N43" s="198"/>
      <c r="O43" s="198"/>
      <c r="P43" s="198"/>
      <c r="Q43" s="205"/>
      <c r="R43" s="117"/>
      <c r="S43" s="118"/>
    </row>
    <row r="44" spans="1:19" s="162" customFormat="1" x14ac:dyDescent="0.35">
      <c r="A44" s="116"/>
      <c r="B44" s="195"/>
      <c r="C44" s="195"/>
      <c r="D44" s="190" t="s">
        <v>111</v>
      </c>
      <c r="E44" s="225" t="s">
        <v>174</v>
      </c>
      <c r="F44" s="170"/>
      <c r="G44" s="170"/>
      <c r="H44" s="196"/>
      <c r="I44" s="197"/>
      <c r="J44" s="197"/>
      <c r="K44" s="198"/>
      <c r="L44" s="198"/>
      <c r="M44" s="198"/>
      <c r="N44" s="198"/>
      <c r="O44" s="198"/>
      <c r="P44" s="198"/>
      <c r="Q44" s="205"/>
      <c r="R44" s="117"/>
      <c r="S44" s="118"/>
    </row>
    <row r="45" spans="1:19" s="162" customFormat="1" x14ac:dyDescent="0.35">
      <c r="A45" s="116"/>
      <c r="B45" s="195"/>
      <c r="C45" s="195"/>
      <c r="D45" s="197"/>
      <c r="E45" s="342" t="s">
        <v>114</v>
      </c>
      <c r="F45" s="343"/>
      <c r="G45" s="188" t="str">
        <f>IF(AND(G42&lt;&gt;"",G43&lt;&gt;"",G44&lt;&gt;""),ROUND(AVERAGE(G42:G44),2),"")</f>
        <v/>
      </c>
      <c r="H45" s="196"/>
      <c r="I45" s="197"/>
      <c r="J45" s="197"/>
      <c r="K45" s="198"/>
      <c r="L45" s="198"/>
      <c r="M45" s="198"/>
      <c r="N45" s="198"/>
      <c r="O45" s="198"/>
      <c r="P45" s="198"/>
      <c r="Q45" s="205"/>
      <c r="R45" s="117"/>
      <c r="S45" s="118"/>
    </row>
    <row r="46" spans="1:19" s="162" customFormat="1" ht="18.75" thickBot="1" x14ac:dyDescent="0.4">
      <c r="A46" s="116"/>
      <c r="B46" s="195"/>
      <c r="C46" s="199"/>
      <c r="D46" s="200"/>
      <c r="E46" s="200"/>
      <c r="F46" s="200"/>
      <c r="G46" s="200"/>
      <c r="H46" s="201"/>
      <c r="I46" s="197"/>
      <c r="J46" s="197"/>
      <c r="K46" s="198"/>
      <c r="L46" s="198"/>
      <c r="M46" s="198"/>
      <c r="N46" s="198"/>
      <c r="O46" s="198"/>
      <c r="P46" s="198"/>
      <c r="Q46" s="205"/>
      <c r="R46" s="117"/>
      <c r="S46" s="118"/>
    </row>
    <row r="47" spans="1:19" s="162" customFormat="1" x14ac:dyDescent="0.35">
      <c r="A47" s="116"/>
      <c r="B47" s="195"/>
      <c r="C47" s="197"/>
      <c r="D47" s="197"/>
      <c r="E47" s="197"/>
      <c r="F47" s="197"/>
      <c r="G47" s="197"/>
      <c r="H47" s="197"/>
      <c r="I47" s="197"/>
      <c r="J47" s="197"/>
      <c r="K47" s="198"/>
      <c r="L47" s="198"/>
      <c r="M47" s="198"/>
      <c r="N47" s="198"/>
      <c r="O47" s="198"/>
      <c r="P47" s="198"/>
      <c r="Q47" s="205"/>
      <c r="R47" s="117"/>
      <c r="S47" s="118"/>
    </row>
    <row r="48" spans="1:19" s="162" customFormat="1" ht="18.75" thickBot="1" x14ac:dyDescent="0.4">
      <c r="A48" s="116"/>
      <c r="B48" s="195"/>
      <c r="C48" s="204" t="s">
        <v>120</v>
      </c>
      <c r="D48" s="198"/>
      <c r="E48" s="198"/>
      <c r="F48" s="198"/>
      <c r="G48" s="198"/>
      <c r="H48" s="197"/>
      <c r="I48" s="197"/>
      <c r="J48" s="197"/>
      <c r="K48" s="198"/>
      <c r="L48" s="198"/>
      <c r="M48" s="198"/>
      <c r="N48" s="198"/>
      <c r="O48" s="198"/>
      <c r="P48" s="198"/>
      <c r="Q48" s="205"/>
      <c r="R48" s="117"/>
      <c r="S48" s="118"/>
    </row>
    <row r="49" spans="1:19" s="162" customFormat="1" x14ac:dyDescent="0.35">
      <c r="A49" s="116"/>
      <c r="B49" s="195"/>
      <c r="C49" s="192"/>
      <c r="D49" s="193"/>
      <c r="E49" s="193"/>
      <c r="F49" s="193"/>
      <c r="G49" s="193"/>
      <c r="H49" s="194"/>
      <c r="I49" s="197"/>
      <c r="J49" s="197"/>
      <c r="K49" s="198"/>
      <c r="L49" s="198"/>
      <c r="M49" s="198"/>
      <c r="N49" s="198"/>
      <c r="O49" s="198"/>
      <c r="P49" s="198"/>
      <c r="Q49" s="205"/>
      <c r="R49" s="117"/>
      <c r="S49" s="118"/>
    </row>
    <row r="50" spans="1:19" s="162" customFormat="1" x14ac:dyDescent="0.35">
      <c r="A50" s="116"/>
      <c r="B50" s="195"/>
      <c r="C50" s="195"/>
      <c r="D50" s="337" t="s">
        <v>107</v>
      </c>
      <c r="E50" s="339" t="s">
        <v>108</v>
      </c>
      <c r="F50" s="340"/>
      <c r="G50" s="341"/>
      <c r="H50" s="196"/>
      <c r="I50" s="197"/>
      <c r="J50" s="197"/>
      <c r="K50" s="198"/>
      <c r="L50" s="198"/>
      <c r="M50" s="198"/>
      <c r="N50" s="198"/>
      <c r="O50" s="198"/>
      <c r="P50" s="198"/>
      <c r="Q50" s="205"/>
      <c r="R50" s="117"/>
      <c r="S50" s="118"/>
    </row>
    <row r="51" spans="1:19" s="162" customFormat="1" ht="34.5" x14ac:dyDescent="0.35">
      <c r="A51" s="116"/>
      <c r="B51" s="195"/>
      <c r="C51" s="195"/>
      <c r="D51" s="338"/>
      <c r="E51" s="174" t="s">
        <v>149</v>
      </c>
      <c r="F51" s="174" t="s">
        <v>159</v>
      </c>
      <c r="G51" s="174" t="s">
        <v>146</v>
      </c>
      <c r="H51" s="196"/>
      <c r="I51" s="197"/>
      <c r="J51" s="197"/>
      <c r="K51" s="198"/>
      <c r="L51" s="198"/>
      <c r="M51" s="198"/>
      <c r="N51" s="198"/>
      <c r="O51" s="198"/>
      <c r="P51" s="198"/>
      <c r="Q51" s="205"/>
      <c r="R51" s="117"/>
      <c r="S51" s="118"/>
    </row>
    <row r="52" spans="1:19" s="162" customFormat="1" x14ac:dyDescent="0.35">
      <c r="A52" s="116"/>
      <c r="B52" s="195"/>
      <c r="C52" s="195"/>
      <c r="D52" s="215" t="s">
        <v>142</v>
      </c>
      <c r="E52" s="224" t="s">
        <v>171</v>
      </c>
      <c r="F52" s="216" t="s">
        <v>147</v>
      </c>
      <c r="G52" s="216" t="s">
        <v>147</v>
      </c>
      <c r="H52" s="196"/>
      <c r="I52" s="197"/>
      <c r="J52" s="197"/>
      <c r="K52" s="198"/>
      <c r="L52" s="198"/>
      <c r="M52" s="198"/>
      <c r="N52" s="198"/>
      <c r="O52" s="198"/>
      <c r="P52" s="198"/>
      <c r="Q52" s="205"/>
      <c r="R52" s="117"/>
      <c r="S52" s="118"/>
    </row>
    <row r="53" spans="1:19" x14ac:dyDescent="0.35">
      <c r="A53" s="116"/>
      <c r="B53" s="195"/>
      <c r="C53" s="195"/>
      <c r="D53" s="189" t="s">
        <v>109</v>
      </c>
      <c r="E53" s="225" t="s">
        <v>172</v>
      </c>
      <c r="F53" s="191"/>
      <c r="G53" s="191"/>
      <c r="H53" s="196"/>
      <c r="I53" s="197"/>
      <c r="J53" s="171"/>
      <c r="K53" s="206"/>
      <c r="L53" s="206"/>
      <c r="M53" s="206"/>
      <c r="N53" s="206"/>
      <c r="O53" s="206"/>
      <c r="P53" s="206"/>
      <c r="Q53" s="207"/>
      <c r="R53" s="120"/>
      <c r="S53" s="118"/>
    </row>
    <row r="54" spans="1:19" x14ac:dyDescent="0.35">
      <c r="A54" s="116"/>
      <c r="B54" s="195"/>
      <c r="C54" s="195"/>
      <c r="D54" s="189" t="s">
        <v>110</v>
      </c>
      <c r="E54" s="225" t="s">
        <v>172</v>
      </c>
      <c r="F54" s="170"/>
      <c r="G54" s="170"/>
      <c r="H54" s="196"/>
      <c r="I54" s="197"/>
      <c r="J54" s="124"/>
      <c r="K54" s="206"/>
      <c r="L54" s="206"/>
      <c r="M54" s="206"/>
      <c r="N54" s="206"/>
      <c r="O54" s="206"/>
      <c r="P54" s="206"/>
      <c r="Q54" s="207"/>
      <c r="R54" s="124"/>
      <c r="S54" s="118"/>
    </row>
    <row r="55" spans="1:19" x14ac:dyDescent="0.35">
      <c r="A55" s="116"/>
      <c r="B55" s="195"/>
      <c r="C55" s="195"/>
      <c r="D55" s="190" t="s">
        <v>111</v>
      </c>
      <c r="E55" s="225" t="s">
        <v>172</v>
      </c>
      <c r="F55" s="170"/>
      <c r="G55" s="170"/>
      <c r="H55" s="196"/>
      <c r="I55" s="197"/>
      <c r="J55" s="120"/>
      <c r="K55" s="206"/>
      <c r="L55" s="206"/>
      <c r="M55" s="206"/>
      <c r="N55" s="206"/>
      <c r="O55" s="206"/>
      <c r="P55" s="206"/>
      <c r="Q55" s="207"/>
      <c r="R55" s="124"/>
      <c r="S55" s="128"/>
    </row>
    <row r="56" spans="1:19" x14ac:dyDescent="0.35">
      <c r="A56" s="116"/>
      <c r="B56" s="195"/>
      <c r="C56" s="195"/>
      <c r="D56" s="197"/>
      <c r="E56" s="342" t="s">
        <v>116</v>
      </c>
      <c r="F56" s="343"/>
      <c r="G56" s="188" t="str">
        <f>IF(AND(G53&lt;&gt;"",G54&lt;&gt;"",G55&lt;&gt;""),ROUND(AVERAGE(G53:G55),2),"")</f>
        <v/>
      </c>
      <c r="H56" s="196"/>
      <c r="I56" s="197"/>
      <c r="J56" s="172"/>
      <c r="K56" s="206"/>
      <c r="L56" s="206"/>
      <c r="M56" s="206"/>
      <c r="N56" s="206"/>
      <c r="O56" s="206"/>
      <c r="P56" s="206"/>
      <c r="Q56" s="207"/>
      <c r="R56" s="129"/>
      <c r="S56" s="128"/>
    </row>
    <row r="57" spans="1:19" x14ac:dyDescent="0.35">
      <c r="A57" s="116"/>
      <c r="B57" s="195"/>
      <c r="C57" s="195"/>
      <c r="D57" s="197"/>
      <c r="E57" s="197"/>
      <c r="F57" s="197"/>
      <c r="G57" s="197"/>
      <c r="H57" s="196"/>
      <c r="I57" s="197"/>
      <c r="J57" s="133"/>
      <c r="K57" s="206"/>
      <c r="L57" s="206"/>
      <c r="M57" s="206"/>
      <c r="N57" s="206"/>
      <c r="O57" s="206"/>
      <c r="P57" s="206"/>
      <c r="Q57" s="207"/>
      <c r="R57" s="131"/>
      <c r="S57" s="128"/>
    </row>
    <row r="58" spans="1:19" x14ac:dyDescent="0.35">
      <c r="A58" s="116"/>
      <c r="B58" s="195"/>
      <c r="C58" s="195"/>
      <c r="D58" s="337" t="s">
        <v>118</v>
      </c>
      <c r="E58" s="339" t="s">
        <v>108</v>
      </c>
      <c r="F58" s="340"/>
      <c r="G58" s="341"/>
      <c r="H58" s="196"/>
      <c r="I58" s="197"/>
      <c r="J58" s="133"/>
      <c r="K58" s="133"/>
      <c r="L58" s="133"/>
      <c r="M58" s="133"/>
      <c r="N58" s="133"/>
      <c r="O58" s="131"/>
      <c r="P58" s="131"/>
      <c r="Q58" s="130"/>
      <c r="R58" s="131"/>
      <c r="S58" s="128"/>
    </row>
    <row r="59" spans="1:19" ht="34.5" x14ac:dyDescent="0.35">
      <c r="A59" s="116"/>
      <c r="B59" s="195"/>
      <c r="C59" s="195"/>
      <c r="D59" s="338"/>
      <c r="E59" s="174" t="s">
        <v>149</v>
      </c>
      <c r="F59" s="174" t="s">
        <v>159</v>
      </c>
      <c r="G59" s="174" t="s">
        <v>146</v>
      </c>
      <c r="H59" s="196"/>
      <c r="I59" s="197"/>
      <c r="J59" s="124"/>
      <c r="K59" s="124"/>
      <c r="L59" s="124"/>
      <c r="M59" s="124"/>
      <c r="N59" s="124"/>
      <c r="O59" s="124"/>
      <c r="P59" s="124"/>
      <c r="Q59" s="127"/>
      <c r="R59" s="124"/>
      <c r="S59" s="118"/>
    </row>
    <row r="60" spans="1:19" x14ac:dyDescent="0.35">
      <c r="A60" s="116"/>
      <c r="B60" s="195"/>
      <c r="C60" s="195"/>
      <c r="D60" s="189" t="s">
        <v>109</v>
      </c>
      <c r="E60" s="225" t="s">
        <v>175</v>
      </c>
      <c r="F60" s="191"/>
      <c r="G60" s="191"/>
      <c r="H60" s="196"/>
      <c r="I60" s="197"/>
      <c r="J60" s="120"/>
      <c r="K60" s="120"/>
      <c r="L60" s="120"/>
      <c r="M60" s="120"/>
      <c r="N60" s="120"/>
      <c r="O60" s="124"/>
      <c r="P60" s="124"/>
      <c r="Q60" s="127"/>
      <c r="R60" s="124"/>
      <c r="S60" s="118"/>
    </row>
    <row r="61" spans="1:19" x14ac:dyDescent="0.35">
      <c r="A61" s="116"/>
      <c r="B61" s="195"/>
      <c r="C61" s="195"/>
      <c r="D61" s="189" t="s">
        <v>110</v>
      </c>
      <c r="E61" s="225" t="s">
        <v>175</v>
      </c>
      <c r="F61" s="170"/>
      <c r="G61" s="170"/>
      <c r="H61" s="196"/>
      <c r="I61" s="197"/>
      <c r="J61" s="173"/>
      <c r="K61" s="173"/>
      <c r="L61" s="173"/>
      <c r="M61" s="173"/>
      <c r="N61" s="173"/>
      <c r="O61" s="124"/>
      <c r="P61" s="124"/>
      <c r="Q61" s="127"/>
      <c r="R61" s="124"/>
      <c r="S61" s="118"/>
    </row>
    <row r="62" spans="1:19" x14ac:dyDescent="0.35">
      <c r="A62" s="116"/>
      <c r="B62" s="195"/>
      <c r="C62" s="195"/>
      <c r="D62" s="190" t="s">
        <v>111</v>
      </c>
      <c r="E62" s="225" t="s">
        <v>175</v>
      </c>
      <c r="F62" s="170"/>
      <c r="G62" s="170"/>
      <c r="H62" s="196"/>
      <c r="I62" s="197"/>
      <c r="J62" s="133"/>
      <c r="K62" s="133"/>
      <c r="L62" s="133"/>
      <c r="M62" s="133"/>
      <c r="N62" s="133"/>
      <c r="O62" s="124"/>
      <c r="P62" s="124"/>
      <c r="Q62" s="127"/>
      <c r="R62" s="124"/>
      <c r="S62" s="118"/>
    </row>
    <row r="63" spans="1:19" x14ac:dyDescent="0.35">
      <c r="A63" s="116"/>
      <c r="B63" s="195"/>
      <c r="C63" s="195"/>
      <c r="D63" s="197"/>
      <c r="E63" s="342" t="s">
        <v>134</v>
      </c>
      <c r="F63" s="343"/>
      <c r="G63" s="188" t="str">
        <f>IF(AND(G60&lt;&gt;"",G61&lt;&gt;"",G62&lt;&gt;""),ROUND(AVERAGE(G60:G62),2),"")</f>
        <v/>
      </c>
      <c r="H63" s="196"/>
      <c r="I63" s="197"/>
      <c r="J63" s="133"/>
      <c r="K63" s="133"/>
      <c r="L63" s="133"/>
      <c r="M63" s="133"/>
      <c r="N63" s="133"/>
      <c r="O63" s="133"/>
      <c r="P63" s="133"/>
      <c r="Q63" s="132"/>
      <c r="R63" s="133"/>
      <c r="S63" s="118"/>
    </row>
    <row r="64" spans="1:19" ht="18.75" thickBot="1" x14ac:dyDescent="0.4">
      <c r="A64" s="116"/>
      <c r="B64" s="195"/>
      <c r="C64" s="199"/>
      <c r="D64" s="200"/>
      <c r="E64" s="200"/>
      <c r="F64" s="200"/>
      <c r="G64" s="200"/>
      <c r="H64" s="201"/>
      <c r="I64" s="197"/>
      <c r="J64" s="133"/>
      <c r="K64" s="133"/>
      <c r="L64" s="133"/>
      <c r="M64" s="133"/>
      <c r="N64" s="133"/>
      <c r="O64" s="133"/>
      <c r="P64" s="133"/>
      <c r="Q64" s="132"/>
      <c r="R64" s="133"/>
      <c r="S64" s="118"/>
    </row>
    <row r="65" spans="1:19" ht="18.75" thickBot="1" x14ac:dyDescent="0.4">
      <c r="A65" s="116"/>
      <c r="B65" s="199"/>
      <c r="C65" s="200"/>
      <c r="D65" s="200"/>
      <c r="E65" s="200"/>
      <c r="F65" s="200"/>
      <c r="G65" s="200"/>
      <c r="H65" s="200"/>
      <c r="I65" s="200"/>
      <c r="J65" s="208"/>
      <c r="K65" s="208"/>
      <c r="L65" s="208"/>
      <c r="M65" s="208"/>
      <c r="N65" s="208"/>
      <c r="O65" s="208"/>
      <c r="P65" s="208"/>
      <c r="Q65" s="209"/>
      <c r="R65" s="133"/>
      <c r="S65" s="118"/>
    </row>
    <row r="66" spans="1:19" x14ac:dyDescent="0.35">
      <c r="A66" s="116"/>
      <c r="B66" s="116"/>
      <c r="C66" s="116"/>
      <c r="D66" s="116"/>
      <c r="E66" s="116"/>
      <c r="F66" s="116"/>
      <c r="G66" s="116"/>
      <c r="H66" s="116"/>
      <c r="I66" s="116"/>
      <c r="J66" s="133"/>
      <c r="K66" s="133"/>
      <c r="L66" s="133"/>
      <c r="M66" s="133"/>
      <c r="N66" s="133"/>
      <c r="O66" s="133"/>
      <c r="P66" s="133"/>
      <c r="Q66" s="133"/>
      <c r="R66" s="133"/>
      <c r="S66" s="118"/>
    </row>
    <row r="67" spans="1:19" ht="18.75" thickBot="1" x14ac:dyDescent="0.4">
      <c r="A67" s="116"/>
      <c r="B67" s="134"/>
      <c r="C67" s="134"/>
      <c r="D67" s="134"/>
      <c r="E67" s="134"/>
      <c r="F67" s="134"/>
      <c r="G67" s="134"/>
      <c r="H67" s="134"/>
      <c r="I67" s="134"/>
      <c r="J67" s="134"/>
      <c r="K67" s="134"/>
      <c r="L67" s="134"/>
      <c r="M67" s="134"/>
      <c r="N67" s="134"/>
      <c r="O67" s="134"/>
      <c r="P67" s="134"/>
      <c r="Q67" s="134"/>
      <c r="R67" s="135"/>
      <c r="S67" s="118"/>
    </row>
    <row r="68" spans="1:19" ht="18.75" thickBot="1" x14ac:dyDescent="0.4">
      <c r="A68" s="116"/>
      <c r="B68" s="322" t="s">
        <v>74</v>
      </c>
      <c r="C68" s="323"/>
      <c r="D68" s="323"/>
      <c r="E68" s="323"/>
      <c r="F68" s="323"/>
      <c r="G68" s="323"/>
      <c r="H68" s="323"/>
      <c r="I68" s="323"/>
      <c r="J68" s="323"/>
      <c r="K68" s="323"/>
      <c r="L68" s="323"/>
      <c r="M68" s="323"/>
      <c r="N68" s="323"/>
      <c r="O68" s="324"/>
      <c r="P68" s="202"/>
      <c r="Q68" s="202"/>
      <c r="R68" s="120"/>
      <c r="S68" s="118"/>
    </row>
    <row r="69" spans="1:19" ht="16.5" customHeight="1" thickBot="1" x14ac:dyDescent="0.4">
      <c r="A69" s="116"/>
      <c r="B69" s="121"/>
      <c r="C69" s="122"/>
      <c r="D69" s="122"/>
      <c r="E69" s="122"/>
      <c r="F69" s="122"/>
      <c r="G69" s="122"/>
      <c r="H69" s="122"/>
      <c r="I69" s="122"/>
      <c r="J69" s="122"/>
      <c r="K69" s="122"/>
      <c r="L69" s="122"/>
      <c r="M69" s="122"/>
      <c r="N69" s="122"/>
      <c r="O69" s="123"/>
      <c r="P69" s="122"/>
      <c r="Q69" s="122"/>
      <c r="R69" s="124"/>
      <c r="S69" s="118"/>
    </row>
    <row r="70" spans="1:19" x14ac:dyDescent="0.35">
      <c r="A70" s="116"/>
      <c r="B70" s="121"/>
      <c r="C70" s="122"/>
      <c r="D70" s="325" t="s">
        <v>76</v>
      </c>
      <c r="E70" s="326"/>
      <c r="F70" s="326"/>
      <c r="G70" s="327"/>
      <c r="H70" s="171"/>
      <c r="I70" s="171"/>
      <c r="J70" s="171"/>
      <c r="K70" s="171"/>
      <c r="L70" s="171"/>
      <c r="M70" s="171"/>
      <c r="N70" s="171"/>
      <c r="O70" s="123"/>
      <c r="P70" s="122"/>
      <c r="Q70" s="122"/>
      <c r="R70" s="124"/>
      <c r="S70" s="118"/>
    </row>
    <row r="71" spans="1:19" x14ac:dyDescent="0.35">
      <c r="A71" s="116"/>
      <c r="B71" s="121"/>
      <c r="C71" s="122"/>
      <c r="D71" s="366" t="s">
        <v>177</v>
      </c>
      <c r="E71" s="367"/>
      <c r="F71" s="368"/>
      <c r="G71" s="364" t="s">
        <v>86</v>
      </c>
      <c r="H71" s="171"/>
      <c r="I71" s="171"/>
      <c r="J71" s="171"/>
      <c r="K71" s="171"/>
      <c r="L71" s="171"/>
      <c r="M71" s="171"/>
      <c r="N71" s="171"/>
      <c r="O71" s="123"/>
      <c r="P71" s="122"/>
      <c r="Q71" s="122"/>
      <c r="R71" s="124"/>
      <c r="S71" s="118"/>
    </row>
    <row r="72" spans="1:19" x14ac:dyDescent="0.35">
      <c r="A72" s="116"/>
      <c r="B72" s="121"/>
      <c r="C72" s="122"/>
      <c r="D72" s="369"/>
      <c r="E72" s="370"/>
      <c r="F72" s="371"/>
      <c r="G72" s="365"/>
      <c r="H72" s="171"/>
      <c r="I72" s="171"/>
      <c r="J72" s="171"/>
      <c r="K72" s="171"/>
      <c r="L72" s="171"/>
      <c r="M72" s="171"/>
      <c r="N72" s="171"/>
      <c r="O72" s="123"/>
      <c r="P72" s="122"/>
      <c r="Q72" s="122"/>
      <c r="R72" s="124"/>
      <c r="S72" s="118"/>
    </row>
    <row r="73" spans="1:19" ht="18.75" thickBot="1" x14ac:dyDescent="0.4">
      <c r="A73" s="116"/>
      <c r="B73" s="121"/>
      <c r="C73" s="122"/>
      <c r="D73" s="335" t="s">
        <v>77</v>
      </c>
      <c r="E73" s="336"/>
      <c r="F73" s="212" t="str">
        <f>IFERROR(IF(ISNUMBER(MATCH(Product_Class,'Drop-Downs'!$D$12:$D$14,0)),ROUND(AVERAGE(G31,G38,G45),2),IF(Product_Class='Drop-Downs'!$D$15,ROUND(AVERAGE(O31,O38),2),IF(Product_Class='Drop-Downs'!$D$16,ROUND(AVERAGE(G56,G63),2),""))),"")</f>
        <v/>
      </c>
      <c r="G73" s="226" t="str">
        <f>IF(ISNUMBER(MATCH(Product_Class,'Drop-Downs'!$D$12:$D$14,0)),$G$27,IF(Product_Class='Drop-Downs'!$D$15,$O$27,IF(Product_Class='Drop-Downs'!$D$16,$G$52)))</f>
        <v>Gal/Flush (gpf)</v>
      </c>
      <c r="H73" s="171"/>
      <c r="I73" s="171"/>
      <c r="J73" s="171"/>
      <c r="K73" s="171"/>
      <c r="L73" s="171"/>
      <c r="M73" s="171"/>
      <c r="N73" s="171"/>
      <c r="O73" s="130"/>
      <c r="P73" s="131"/>
      <c r="Q73" s="131"/>
      <c r="R73" s="131"/>
      <c r="S73" s="118"/>
    </row>
    <row r="74" spans="1:19" x14ac:dyDescent="0.35">
      <c r="A74" s="116"/>
      <c r="B74" s="121"/>
      <c r="C74" s="122"/>
      <c r="D74" s="122"/>
      <c r="E74" s="122"/>
      <c r="F74" s="122"/>
      <c r="G74" s="122"/>
      <c r="H74" s="124"/>
      <c r="I74" s="124"/>
      <c r="J74" s="124"/>
      <c r="K74" s="124"/>
      <c r="L74" s="124"/>
      <c r="M74" s="124"/>
      <c r="N74" s="124"/>
      <c r="O74" s="123"/>
      <c r="P74" s="122"/>
      <c r="Q74" s="122"/>
      <c r="R74" s="124"/>
      <c r="S74" s="118"/>
    </row>
    <row r="75" spans="1:19" ht="18.75" thickBot="1" x14ac:dyDescent="0.4">
      <c r="A75" s="116"/>
      <c r="B75" s="125"/>
      <c r="C75" s="126"/>
      <c r="D75" s="126"/>
      <c r="E75" s="126"/>
      <c r="F75" s="126"/>
      <c r="G75" s="126"/>
      <c r="H75" s="126"/>
      <c r="I75" s="126"/>
      <c r="J75" s="126"/>
      <c r="K75" s="126"/>
      <c r="L75" s="126"/>
      <c r="M75" s="126"/>
      <c r="N75" s="126"/>
      <c r="O75" s="136"/>
      <c r="P75" s="124"/>
      <c r="Q75" s="124"/>
      <c r="R75" s="124"/>
      <c r="S75" s="118"/>
    </row>
    <row r="76" spans="1:19" s="162" customFormat="1" ht="18.75" thickBot="1" x14ac:dyDescent="0.4">
      <c r="A76" s="116"/>
      <c r="B76" s="122"/>
      <c r="C76" s="122"/>
      <c r="D76" s="122"/>
      <c r="E76" s="122"/>
      <c r="F76" s="122"/>
      <c r="G76" s="122"/>
      <c r="H76" s="122"/>
      <c r="I76" s="122"/>
      <c r="J76" s="122"/>
      <c r="K76" s="122"/>
      <c r="L76" s="122"/>
      <c r="M76" s="122"/>
      <c r="N76" s="122"/>
      <c r="O76" s="124"/>
      <c r="P76" s="124"/>
      <c r="Q76" s="124"/>
      <c r="R76" s="124"/>
      <c r="S76" s="118"/>
    </row>
    <row r="77" spans="1:19" s="162" customFormat="1" ht="18.75" thickBot="1" x14ac:dyDescent="0.4">
      <c r="A77" s="116"/>
      <c r="B77" s="322" t="s">
        <v>133</v>
      </c>
      <c r="C77" s="323"/>
      <c r="D77" s="323"/>
      <c r="E77" s="323"/>
      <c r="F77" s="323"/>
      <c r="G77" s="323"/>
      <c r="H77" s="323"/>
      <c r="I77" s="323"/>
      <c r="J77" s="323"/>
      <c r="K77" s="323"/>
      <c r="L77" s="323"/>
      <c r="M77" s="323"/>
      <c r="N77" s="323"/>
      <c r="O77" s="324"/>
      <c r="P77" s="124"/>
      <c r="Q77" s="124"/>
      <c r="R77" s="124"/>
      <c r="S77" s="118"/>
    </row>
    <row r="78" spans="1:19" s="162" customFormat="1" x14ac:dyDescent="0.35">
      <c r="A78" s="116"/>
      <c r="B78" s="346"/>
      <c r="C78" s="347"/>
      <c r="D78" s="347"/>
      <c r="E78" s="347"/>
      <c r="F78" s="347"/>
      <c r="G78" s="347"/>
      <c r="H78" s="347"/>
      <c r="I78" s="347"/>
      <c r="J78" s="347"/>
      <c r="K78" s="347"/>
      <c r="L78" s="347"/>
      <c r="M78" s="347"/>
      <c r="N78" s="347"/>
      <c r="O78" s="348"/>
      <c r="P78" s="124"/>
      <c r="Q78" s="124"/>
      <c r="R78" s="124"/>
      <c r="S78" s="118"/>
    </row>
    <row r="79" spans="1:19" s="162" customFormat="1" x14ac:dyDescent="0.35">
      <c r="A79" s="116"/>
      <c r="B79" s="349"/>
      <c r="C79" s="350"/>
      <c r="D79" s="350"/>
      <c r="E79" s="350"/>
      <c r="F79" s="350"/>
      <c r="G79" s="350"/>
      <c r="H79" s="350"/>
      <c r="I79" s="350"/>
      <c r="J79" s="350"/>
      <c r="K79" s="350"/>
      <c r="L79" s="350"/>
      <c r="M79" s="350"/>
      <c r="N79" s="350"/>
      <c r="O79" s="351"/>
      <c r="P79" s="124"/>
      <c r="Q79" s="124"/>
      <c r="R79" s="124"/>
      <c r="S79" s="118"/>
    </row>
    <row r="80" spans="1:19" s="162" customFormat="1" x14ac:dyDescent="0.35">
      <c r="A80" s="116"/>
      <c r="B80" s="349"/>
      <c r="C80" s="350"/>
      <c r="D80" s="350"/>
      <c r="E80" s="350"/>
      <c r="F80" s="350"/>
      <c r="G80" s="350"/>
      <c r="H80" s="350"/>
      <c r="I80" s="350"/>
      <c r="J80" s="350"/>
      <c r="K80" s="350"/>
      <c r="L80" s="350"/>
      <c r="M80" s="350"/>
      <c r="N80" s="350"/>
      <c r="O80" s="351"/>
      <c r="P80" s="124"/>
      <c r="Q80" s="124"/>
      <c r="R80" s="124"/>
      <c r="S80" s="118"/>
    </row>
    <row r="81" spans="1:19" s="162" customFormat="1" x14ac:dyDescent="0.35">
      <c r="A81" s="116"/>
      <c r="B81" s="349"/>
      <c r="C81" s="350"/>
      <c r="D81" s="350"/>
      <c r="E81" s="350"/>
      <c r="F81" s="350"/>
      <c r="G81" s="350"/>
      <c r="H81" s="350"/>
      <c r="I81" s="350"/>
      <c r="J81" s="350"/>
      <c r="K81" s="350"/>
      <c r="L81" s="350"/>
      <c r="M81" s="350"/>
      <c r="N81" s="350"/>
      <c r="O81" s="351"/>
      <c r="P81" s="124"/>
      <c r="Q81" s="124"/>
      <c r="R81" s="124"/>
      <c r="S81" s="118"/>
    </row>
    <row r="82" spans="1:19" s="162" customFormat="1" ht="18.75" thickBot="1" x14ac:dyDescent="0.4">
      <c r="A82" s="116"/>
      <c r="B82" s="352"/>
      <c r="C82" s="353"/>
      <c r="D82" s="353"/>
      <c r="E82" s="353"/>
      <c r="F82" s="353"/>
      <c r="G82" s="353"/>
      <c r="H82" s="353"/>
      <c r="I82" s="353"/>
      <c r="J82" s="353"/>
      <c r="K82" s="353"/>
      <c r="L82" s="353"/>
      <c r="M82" s="353"/>
      <c r="N82" s="353"/>
      <c r="O82" s="354"/>
      <c r="P82" s="124"/>
      <c r="Q82" s="124"/>
      <c r="R82" s="124"/>
      <c r="S82" s="118"/>
    </row>
    <row r="83" spans="1:19" s="162" customFormat="1" x14ac:dyDescent="0.35">
      <c r="A83" s="116"/>
      <c r="B83" s="122"/>
      <c r="C83" s="122"/>
      <c r="D83" s="122"/>
      <c r="E83" s="122"/>
      <c r="F83" s="122"/>
      <c r="G83" s="122"/>
      <c r="H83" s="122"/>
      <c r="I83" s="122"/>
      <c r="J83" s="122"/>
      <c r="K83" s="122"/>
      <c r="L83" s="122"/>
      <c r="M83" s="122"/>
      <c r="N83" s="122"/>
      <c r="O83" s="124"/>
      <c r="P83" s="124"/>
      <c r="Q83" s="124"/>
      <c r="R83" s="124"/>
      <c r="S83" s="118"/>
    </row>
    <row r="84" spans="1:19" x14ac:dyDescent="0.35">
      <c r="A84" s="116"/>
      <c r="B84" s="116"/>
      <c r="C84" s="116"/>
      <c r="D84" s="116"/>
      <c r="E84" s="116"/>
      <c r="F84" s="116"/>
      <c r="G84" s="116"/>
      <c r="H84" s="116"/>
      <c r="I84" s="116"/>
      <c r="J84" s="116"/>
      <c r="K84" s="116"/>
      <c r="L84" s="116"/>
      <c r="M84" s="116"/>
      <c r="N84" s="116"/>
      <c r="O84" s="116"/>
      <c r="P84" s="116"/>
      <c r="Q84" s="116"/>
      <c r="R84" s="117"/>
      <c r="S84" s="118"/>
    </row>
    <row r="85" spans="1:19" ht="12.75" customHeight="1" x14ac:dyDescent="0.35">
      <c r="A85" s="137"/>
      <c r="B85" s="137"/>
      <c r="C85" s="137"/>
      <c r="D85" s="137"/>
      <c r="E85" s="137"/>
      <c r="F85" s="137"/>
      <c r="G85" s="137"/>
      <c r="H85" s="137"/>
      <c r="I85" s="137"/>
      <c r="J85" s="137"/>
      <c r="K85" s="137"/>
      <c r="L85" s="137"/>
      <c r="M85" s="137"/>
      <c r="N85" s="137"/>
      <c r="O85" s="137"/>
      <c r="P85" s="137"/>
      <c r="Q85" s="137"/>
      <c r="R85" s="137"/>
      <c r="S85" s="118"/>
    </row>
    <row r="86" spans="1:19" x14ac:dyDescent="0.35">
      <c r="G86" s="213"/>
    </row>
  </sheetData>
  <sheetProtection algorithmName="SHA-512" hashValue="W6eYW1w/9hsTckw+gPsSjKpBUYa9YVGg2e18W2+hy7DzFLHPE+bw2hGD0qaKjNieuwTlCObJ5VBL3LdGVixNRg==" saltValue="AvdwNbwflB4HUjIQt5hJLA==" spinCount="100000" sheet="1" selectLockedCells="1"/>
  <mergeCells count="46">
    <mergeCell ref="B78:O82"/>
    <mergeCell ref="B77:O77"/>
    <mergeCell ref="B12:Q12"/>
    <mergeCell ref="B11:Q11"/>
    <mergeCell ref="B13:Q17"/>
    <mergeCell ref="G71:G72"/>
    <mergeCell ref="D71:F72"/>
    <mergeCell ref="E56:F56"/>
    <mergeCell ref="D58:D59"/>
    <mergeCell ref="E58:G58"/>
    <mergeCell ref="E63:F63"/>
    <mergeCell ref="B20:Q20"/>
    <mergeCell ref="B21:Q21"/>
    <mergeCell ref="L33:L34"/>
    <mergeCell ref="M33:O33"/>
    <mergeCell ref="M38:N38"/>
    <mergeCell ref="D73:E73"/>
    <mergeCell ref="D50:D51"/>
    <mergeCell ref="E50:G50"/>
    <mergeCell ref="L25:L26"/>
    <mergeCell ref="M25:O25"/>
    <mergeCell ref="M31:N31"/>
    <mergeCell ref="E38:F38"/>
    <mergeCell ref="E31:F31"/>
    <mergeCell ref="E45:F45"/>
    <mergeCell ref="E25:G25"/>
    <mergeCell ref="D25:D26"/>
    <mergeCell ref="D33:D34"/>
    <mergeCell ref="E33:G33"/>
    <mergeCell ref="D40:D41"/>
    <mergeCell ref="E40:G40"/>
    <mergeCell ref="B2:H2"/>
    <mergeCell ref="E3:H3"/>
    <mergeCell ref="E4:H4"/>
    <mergeCell ref="E5:H5"/>
    <mergeCell ref="E6:H6"/>
    <mergeCell ref="B5:D5"/>
    <mergeCell ref="B6:D6"/>
    <mergeCell ref="B3:D3"/>
    <mergeCell ref="B4:D4"/>
    <mergeCell ref="E7:H7"/>
    <mergeCell ref="E8:H8"/>
    <mergeCell ref="B7:D7"/>
    <mergeCell ref="B68:O68"/>
    <mergeCell ref="D70:G70"/>
    <mergeCell ref="B8:D8"/>
  </mergeCells>
  <phoneticPr fontId="44" type="noConversion"/>
  <hyperlinks>
    <hyperlink ref="J3" location="Instructions!C35" display="Back to Instructions tab" xr:uid="{00000000-0004-0000-0600-000000000000}"/>
  </hyperlinks>
  <pageMargins left="0.7" right="0.7" top="0.75" bottom="0.75" header="0.3" footer="0.3"/>
  <pageSetup orientation="portrait" horizontalDpi="200" verticalDpi="200" r:id="rId1"/>
  <extLst>
    <ext xmlns:x14="http://schemas.microsoft.com/office/spreadsheetml/2009/9/main" uri="{78C0D931-6437-407d-A8EE-F0AAD7539E65}">
      <x14:conditionalFormattings>
        <x14:conditionalFormatting xmlns:xm="http://schemas.microsoft.com/office/excel/2006/main">
          <x14:cfRule type="expression" priority="4" id="{11069FC9-EE8D-4E52-ABBC-614B62DE7893}">
            <xm:f>'General Info &amp; Test Results'!$C$25&lt;&gt;'Drop-Downs'!$D$15</xm:f>
            <x14:dxf>
              <fill>
                <patternFill patternType="lightUp"/>
              </fill>
            </x14:dxf>
          </x14:cfRule>
          <xm:sqref>K24:P39</xm:sqref>
        </x14:conditionalFormatting>
        <x14:conditionalFormatting xmlns:xm="http://schemas.microsoft.com/office/excel/2006/main">
          <x14:cfRule type="expression" priority="3" id="{CB016383-2B3B-46CA-AF4A-3CD70724410D}">
            <xm:f>'General Info &amp; Test Results'!$C$25&lt;&gt;'Drop-Downs'!$D$16</xm:f>
            <x14:dxf>
              <fill>
                <patternFill patternType="lightUp"/>
              </fill>
            </x14:dxf>
          </x14:cfRule>
          <xm:sqref>C49:H64</xm:sqref>
        </x14:conditionalFormatting>
        <x14:conditionalFormatting xmlns:xm="http://schemas.microsoft.com/office/excel/2006/main">
          <x14:cfRule type="expression" priority="1" id="{14954AA6-DE0F-4900-9F0A-B71ADA718047}">
            <xm:f>'General Info &amp; Test Results'!$C$25='Drop-Downs'!$D$16</xm:f>
            <x14:dxf>
              <fill>
                <patternFill patternType="lightUp"/>
              </fill>
            </x14:dxf>
          </x14:cfRule>
          <x14:cfRule type="expression" priority="2" id="{1F79EB0D-FC58-4433-A0DD-C6E51258175A}">
            <xm:f>'General Info &amp; Test Results'!$C$25='Drop-Downs'!$D$15</xm:f>
            <x14:dxf>
              <fill>
                <patternFill patternType="lightUp"/>
              </fill>
            </x14:dxf>
          </x14:cfRule>
          <xm:sqref>C24:H46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21124ABF-6799-4F1B-B57A-CF4E023AE380}">
          <x14:formula1>
            <xm:f>'Drop-Downs'!$F$12:$F$13</xm:f>
          </x14:formula1>
          <xm:sqref>F27:G27 N27:O27 F52:G52 G73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C8E85-2CAB-4033-A568-84A63098992E}">
  <sheetPr codeName="Sheet7">
    <tabColor rgb="FF0066CC"/>
  </sheetPr>
  <dimension ref="A1:S86"/>
  <sheetViews>
    <sheetView showGridLines="0" zoomScale="90" zoomScaleNormal="90" workbookViewId="0">
      <selection activeCell="B13" sqref="B13:Q17"/>
    </sheetView>
  </sheetViews>
  <sheetFormatPr defaultColWidth="8.7109375" defaultRowHeight="18" x14ac:dyDescent="0.35"/>
  <cols>
    <col min="1" max="3" width="4.5703125" style="138" customWidth="1"/>
    <col min="4" max="4" width="36" style="138" customWidth="1"/>
    <col min="5" max="7" width="18.140625" style="138" customWidth="1"/>
    <col min="8" max="8" width="4.5703125" style="138" customWidth="1"/>
    <col min="9" max="10" width="3.5703125" style="138" customWidth="1"/>
    <col min="11" max="11" width="4.5703125" style="138" customWidth="1"/>
    <col min="12" max="12" width="36" style="138" customWidth="1"/>
    <col min="13" max="15" width="18.140625" style="138" customWidth="1"/>
    <col min="16" max="16" width="4.5703125" style="138" customWidth="1"/>
    <col min="17" max="17" width="8.42578125" style="138" customWidth="1"/>
    <col min="18" max="18" width="5.7109375" style="139" customWidth="1"/>
    <col min="19" max="19" width="3" style="162" customWidth="1"/>
    <col min="20" max="16384" width="8.7109375" style="162"/>
  </cols>
  <sheetData>
    <row r="1" spans="1:19" ht="18.75" thickBot="1" x14ac:dyDescent="0.4">
      <c r="A1" s="116"/>
      <c r="B1" s="372" t="str">
        <f>IF('General Info &amp; Test Results'!$C$26&lt;&gt;"Yes","SINGLE FLUSH MODEL - SHEET NOT NEEDED","")</f>
        <v/>
      </c>
      <c r="C1" s="372"/>
      <c r="D1" s="372"/>
      <c r="E1" s="372"/>
      <c r="F1" s="116"/>
      <c r="G1" s="116"/>
      <c r="H1" s="116"/>
      <c r="I1" s="116"/>
      <c r="J1" s="116"/>
      <c r="K1" s="116"/>
      <c r="L1" s="116"/>
      <c r="M1" s="116"/>
      <c r="N1" s="116"/>
      <c r="O1" s="116"/>
      <c r="P1" s="116"/>
      <c r="Q1" s="116"/>
      <c r="R1" s="117"/>
      <c r="S1" s="118"/>
    </row>
    <row r="2" spans="1:19" ht="18.75" thickBot="1" x14ac:dyDescent="0.4">
      <c r="A2" s="116"/>
      <c r="B2" s="269" t="str">
        <f>'Version Control'!$B$2</f>
        <v>Title Block</v>
      </c>
      <c r="C2" s="270"/>
      <c r="D2" s="270"/>
      <c r="E2" s="270"/>
      <c r="F2" s="270"/>
      <c r="G2" s="270"/>
      <c r="H2" s="271"/>
      <c r="I2" s="116"/>
      <c r="J2" s="116"/>
      <c r="K2" s="116"/>
      <c r="L2" s="116"/>
      <c r="M2" s="116"/>
      <c r="N2" s="116"/>
      <c r="O2" s="116"/>
      <c r="P2" s="116"/>
      <c r="Q2" s="116"/>
      <c r="R2" s="117"/>
      <c r="S2" s="118"/>
    </row>
    <row r="3" spans="1:19" x14ac:dyDescent="0.35">
      <c r="A3" s="116"/>
      <c r="B3" s="333" t="str">
        <f>'Version Control'!$B$3</f>
        <v>Test Report Template Name:</v>
      </c>
      <c r="C3" s="334"/>
      <c r="D3" s="334"/>
      <c r="E3" s="330" t="str">
        <f>'Version Control'!$C$3</f>
        <v>Water Closets</v>
      </c>
      <c r="F3" s="331"/>
      <c r="G3" s="331"/>
      <c r="H3" s="332"/>
      <c r="I3" s="116"/>
      <c r="J3" s="119" t="s">
        <v>54</v>
      </c>
      <c r="K3" s="116"/>
      <c r="L3" s="116"/>
      <c r="M3" s="116"/>
      <c r="N3" s="116"/>
      <c r="O3" s="116"/>
      <c r="P3" s="116"/>
      <c r="Q3" s="116"/>
      <c r="R3" s="117"/>
      <c r="S3" s="118"/>
    </row>
    <row r="4" spans="1:19" x14ac:dyDescent="0.35">
      <c r="A4" s="116"/>
      <c r="B4" s="320" t="str">
        <f>'Version Control'!$B$4</f>
        <v>Version Number:</v>
      </c>
      <c r="C4" s="321"/>
      <c r="D4" s="321"/>
      <c r="E4" s="314">
        <f>'Version Control'!$C$4</f>
        <v>1.2</v>
      </c>
      <c r="F4" s="315"/>
      <c r="G4" s="315"/>
      <c r="H4" s="316"/>
      <c r="I4" s="119"/>
      <c r="J4" s="119"/>
      <c r="K4" s="119"/>
      <c r="M4" s="119"/>
      <c r="N4" s="119"/>
      <c r="O4" s="116"/>
      <c r="P4" s="116"/>
      <c r="Q4" s="116"/>
      <c r="R4" s="117"/>
      <c r="S4" s="118"/>
    </row>
    <row r="5" spans="1:19" x14ac:dyDescent="0.35">
      <c r="A5" s="116"/>
      <c r="B5" s="320" t="str">
        <f>'Version Control'!$B$5</f>
        <v xml:space="preserve">Latest Template Revision: </v>
      </c>
      <c r="C5" s="321"/>
      <c r="D5" s="321"/>
      <c r="E5" s="314">
        <f>'Version Control'!$C$5</f>
        <v>45560</v>
      </c>
      <c r="F5" s="315"/>
      <c r="G5" s="315"/>
      <c r="H5" s="316"/>
      <c r="I5" s="116"/>
      <c r="J5" s="116"/>
      <c r="K5" s="116"/>
      <c r="L5" s="116"/>
      <c r="M5" s="116"/>
      <c r="N5" s="116"/>
      <c r="O5" s="116"/>
      <c r="P5" s="116"/>
      <c r="Q5" s="116"/>
      <c r="R5" s="117"/>
      <c r="S5" s="118"/>
    </row>
    <row r="6" spans="1:19" x14ac:dyDescent="0.35">
      <c r="A6" s="116"/>
      <c r="B6" s="320" t="str">
        <f>'Version Control'!$B$6</f>
        <v>Tab Name:</v>
      </c>
      <c r="C6" s="321"/>
      <c r="D6" s="321"/>
      <c r="E6" s="314" t="str">
        <f ca="1">MID(CELL("filename",A1), FIND("]", CELL("filename", A1))+ 1, 255)</f>
        <v>Reduced Flush Test Results</v>
      </c>
      <c r="F6" s="315"/>
      <c r="G6" s="315"/>
      <c r="H6" s="316"/>
      <c r="I6" s="116"/>
      <c r="J6" s="116"/>
      <c r="K6" s="116"/>
      <c r="L6" s="116"/>
      <c r="M6" s="116"/>
      <c r="N6" s="116"/>
      <c r="O6" s="116"/>
      <c r="P6" s="116"/>
      <c r="Q6" s="116"/>
      <c r="R6" s="117"/>
      <c r="S6" s="118"/>
    </row>
    <row r="7" spans="1:19" ht="37.5" customHeight="1" x14ac:dyDescent="0.35">
      <c r="A7" s="116"/>
      <c r="B7" s="320" t="str">
        <f>'Version Control'!$B$7</f>
        <v>File Name:</v>
      </c>
      <c r="C7" s="321"/>
      <c r="D7" s="321"/>
      <c r="E7" s="314" t="str">
        <f ca="1">'Version Control'!$C$7</f>
        <v>Water Closet - v1.2.xlsx</v>
      </c>
      <c r="F7" s="315"/>
      <c r="G7" s="315"/>
      <c r="H7" s="316"/>
      <c r="I7" s="116"/>
      <c r="J7" s="116"/>
      <c r="K7" s="116"/>
      <c r="L7" s="116"/>
      <c r="M7" s="116"/>
      <c r="N7" s="116"/>
      <c r="O7" s="116"/>
      <c r="P7" s="116"/>
      <c r="Q7" s="116"/>
      <c r="R7" s="117"/>
      <c r="S7" s="118"/>
    </row>
    <row r="8" spans="1:19" ht="18.75" thickBot="1" x14ac:dyDescent="0.4">
      <c r="A8" s="116"/>
      <c r="B8" s="328" t="str">
        <f>'Version Control'!$B$8</f>
        <v xml:space="preserve">Test Completion Date: </v>
      </c>
      <c r="C8" s="329"/>
      <c r="D8" s="329"/>
      <c r="E8" s="317" t="str">
        <f>'Version Control'!$C$8</f>
        <v>[MM/DD/YYYY]</v>
      </c>
      <c r="F8" s="318"/>
      <c r="G8" s="318"/>
      <c r="H8" s="319"/>
      <c r="I8" s="116"/>
      <c r="J8" s="116"/>
      <c r="K8" s="116"/>
      <c r="L8" s="116"/>
      <c r="M8" s="116"/>
      <c r="N8" s="116"/>
      <c r="O8" s="116"/>
      <c r="P8" s="116"/>
      <c r="Q8" s="116"/>
      <c r="R8" s="117"/>
      <c r="S8" s="118"/>
    </row>
    <row r="9" spans="1:19" x14ac:dyDescent="0.35">
      <c r="A9" s="116"/>
      <c r="B9" s="116"/>
      <c r="C9" s="116"/>
      <c r="D9" s="116"/>
      <c r="E9" s="116"/>
      <c r="F9" s="116"/>
      <c r="G9" s="116"/>
      <c r="H9" s="116"/>
      <c r="I9" s="116"/>
      <c r="J9" s="116"/>
      <c r="K9" s="116"/>
      <c r="L9" s="116"/>
      <c r="M9" s="116"/>
      <c r="N9" s="116"/>
      <c r="O9" s="116"/>
      <c r="P9" s="116"/>
      <c r="Q9" s="116"/>
      <c r="R9" s="117"/>
      <c r="S9" s="118"/>
    </row>
    <row r="10" spans="1:19" ht="18.75" thickBot="1" x14ac:dyDescent="0.4">
      <c r="A10" s="116"/>
      <c r="B10" s="116"/>
      <c r="C10" s="116"/>
      <c r="D10" s="116"/>
      <c r="E10" s="116"/>
      <c r="F10" s="116"/>
      <c r="G10" s="116"/>
      <c r="H10" s="116"/>
      <c r="I10" s="116"/>
      <c r="J10" s="116"/>
      <c r="K10" s="116"/>
      <c r="L10" s="116"/>
      <c r="M10" s="116"/>
      <c r="N10" s="116"/>
      <c r="O10" s="116"/>
      <c r="P10" s="116"/>
      <c r="Q10" s="116"/>
      <c r="R10" s="117"/>
      <c r="S10" s="118"/>
    </row>
    <row r="11" spans="1:19" ht="18.75" thickBot="1" x14ac:dyDescent="0.4">
      <c r="A11" s="116"/>
      <c r="B11" s="322" t="s">
        <v>137</v>
      </c>
      <c r="C11" s="323"/>
      <c r="D11" s="323"/>
      <c r="E11" s="323"/>
      <c r="F11" s="323"/>
      <c r="G11" s="323"/>
      <c r="H11" s="323"/>
      <c r="I11" s="323"/>
      <c r="J11" s="323"/>
      <c r="K11" s="323"/>
      <c r="L11" s="323"/>
      <c r="M11" s="323"/>
      <c r="N11" s="323"/>
      <c r="O11" s="323"/>
      <c r="P11" s="323"/>
      <c r="Q11" s="324"/>
      <c r="R11" s="117"/>
      <c r="S11" s="118"/>
    </row>
    <row r="12" spans="1:19" ht="112.5" customHeight="1" thickBot="1" x14ac:dyDescent="0.4">
      <c r="A12" s="116"/>
      <c r="B12" s="355" t="s">
        <v>181</v>
      </c>
      <c r="C12" s="356"/>
      <c r="D12" s="356"/>
      <c r="E12" s="356"/>
      <c r="F12" s="356"/>
      <c r="G12" s="356"/>
      <c r="H12" s="356"/>
      <c r="I12" s="356"/>
      <c r="J12" s="356"/>
      <c r="K12" s="356"/>
      <c r="L12" s="356"/>
      <c r="M12" s="356"/>
      <c r="N12" s="356"/>
      <c r="O12" s="356"/>
      <c r="P12" s="356"/>
      <c r="Q12" s="357"/>
      <c r="R12" s="117"/>
      <c r="S12" s="118"/>
    </row>
    <row r="13" spans="1:19" x14ac:dyDescent="0.35">
      <c r="A13" s="116"/>
      <c r="B13" s="358"/>
      <c r="C13" s="359"/>
      <c r="D13" s="359"/>
      <c r="E13" s="359"/>
      <c r="F13" s="359"/>
      <c r="G13" s="359"/>
      <c r="H13" s="359"/>
      <c r="I13" s="359"/>
      <c r="J13" s="359"/>
      <c r="K13" s="359"/>
      <c r="L13" s="359"/>
      <c r="M13" s="359"/>
      <c r="N13" s="359"/>
      <c r="O13" s="359"/>
      <c r="P13" s="359"/>
      <c r="Q13" s="360"/>
      <c r="R13" s="117"/>
      <c r="S13" s="118"/>
    </row>
    <row r="14" spans="1:19" x14ac:dyDescent="0.35">
      <c r="A14" s="116"/>
      <c r="B14" s="358"/>
      <c r="C14" s="359"/>
      <c r="D14" s="359"/>
      <c r="E14" s="359"/>
      <c r="F14" s="359"/>
      <c r="G14" s="359"/>
      <c r="H14" s="359"/>
      <c r="I14" s="359"/>
      <c r="J14" s="359"/>
      <c r="K14" s="359"/>
      <c r="L14" s="359"/>
      <c r="M14" s="359"/>
      <c r="N14" s="359"/>
      <c r="O14" s="359"/>
      <c r="P14" s="359"/>
      <c r="Q14" s="360"/>
      <c r="R14" s="117"/>
      <c r="S14" s="118"/>
    </row>
    <row r="15" spans="1:19" x14ac:dyDescent="0.35">
      <c r="A15" s="116"/>
      <c r="B15" s="358"/>
      <c r="C15" s="359"/>
      <c r="D15" s="359"/>
      <c r="E15" s="359"/>
      <c r="F15" s="359"/>
      <c r="G15" s="359"/>
      <c r="H15" s="359"/>
      <c r="I15" s="359"/>
      <c r="J15" s="359"/>
      <c r="K15" s="359"/>
      <c r="L15" s="359"/>
      <c r="M15" s="359"/>
      <c r="N15" s="359"/>
      <c r="O15" s="359"/>
      <c r="P15" s="359"/>
      <c r="Q15" s="360"/>
      <c r="R15" s="117"/>
      <c r="S15" s="118"/>
    </row>
    <row r="16" spans="1:19" x14ac:dyDescent="0.35">
      <c r="A16" s="116"/>
      <c r="B16" s="358"/>
      <c r="C16" s="359"/>
      <c r="D16" s="359"/>
      <c r="E16" s="359"/>
      <c r="F16" s="359"/>
      <c r="G16" s="359"/>
      <c r="H16" s="359"/>
      <c r="I16" s="359"/>
      <c r="J16" s="359"/>
      <c r="K16" s="359"/>
      <c r="L16" s="359"/>
      <c r="M16" s="359"/>
      <c r="N16" s="359"/>
      <c r="O16" s="359"/>
      <c r="P16" s="359"/>
      <c r="Q16" s="360"/>
      <c r="R16" s="117"/>
      <c r="S16" s="118"/>
    </row>
    <row r="17" spans="1:19" ht="18.75" thickBot="1" x14ac:dyDescent="0.4">
      <c r="A17" s="116"/>
      <c r="B17" s="361"/>
      <c r="C17" s="362"/>
      <c r="D17" s="362"/>
      <c r="E17" s="362"/>
      <c r="F17" s="362"/>
      <c r="G17" s="362"/>
      <c r="H17" s="362"/>
      <c r="I17" s="362"/>
      <c r="J17" s="362"/>
      <c r="K17" s="362"/>
      <c r="L17" s="362"/>
      <c r="M17" s="362"/>
      <c r="N17" s="362"/>
      <c r="O17" s="362"/>
      <c r="P17" s="362"/>
      <c r="Q17" s="363"/>
      <c r="R17" s="117"/>
      <c r="S17" s="118"/>
    </row>
    <row r="18" spans="1:19" x14ac:dyDescent="0.35">
      <c r="A18" s="116"/>
      <c r="B18" s="116"/>
      <c r="C18" s="116"/>
      <c r="D18" s="116"/>
      <c r="E18" s="116"/>
      <c r="F18" s="116"/>
      <c r="G18" s="116"/>
      <c r="H18" s="116"/>
      <c r="I18" s="116"/>
      <c r="J18" s="116"/>
      <c r="K18" s="116"/>
      <c r="L18" s="116"/>
      <c r="M18" s="116"/>
      <c r="N18" s="116"/>
      <c r="O18" s="116"/>
      <c r="P18" s="116"/>
      <c r="Q18" s="116"/>
      <c r="R18" s="117"/>
      <c r="S18" s="118"/>
    </row>
    <row r="19" spans="1:19" ht="18.75" thickBot="1" x14ac:dyDescent="0.4">
      <c r="A19" s="116"/>
      <c r="B19" s="116"/>
      <c r="C19" s="116"/>
      <c r="D19" s="116"/>
      <c r="E19" s="116"/>
      <c r="F19" s="116"/>
      <c r="G19" s="116"/>
      <c r="H19" s="116"/>
      <c r="I19" s="116"/>
      <c r="J19" s="116"/>
      <c r="K19" s="116"/>
      <c r="L19" s="116"/>
      <c r="M19" s="116"/>
      <c r="N19" s="116"/>
      <c r="O19" s="116"/>
      <c r="P19" s="116"/>
      <c r="Q19" s="116"/>
      <c r="R19" s="117"/>
      <c r="S19" s="118"/>
    </row>
    <row r="20" spans="1:19" ht="18.75" thickBot="1" x14ac:dyDescent="0.4">
      <c r="A20" s="116"/>
      <c r="B20" s="322" t="s">
        <v>132</v>
      </c>
      <c r="C20" s="323"/>
      <c r="D20" s="323"/>
      <c r="E20" s="323"/>
      <c r="F20" s="323"/>
      <c r="G20" s="323"/>
      <c r="H20" s="323"/>
      <c r="I20" s="323"/>
      <c r="J20" s="323"/>
      <c r="K20" s="323"/>
      <c r="L20" s="323"/>
      <c r="M20" s="323"/>
      <c r="N20" s="323"/>
      <c r="O20" s="323"/>
      <c r="P20" s="323"/>
      <c r="Q20" s="324"/>
      <c r="R20" s="117"/>
      <c r="S20" s="118"/>
    </row>
    <row r="21" spans="1:19" ht="35.1" customHeight="1" thickBot="1" x14ac:dyDescent="0.4">
      <c r="A21" s="116"/>
      <c r="B21" s="355" t="s">
        <v>131</v>
      </c>
      <c r="C21" s="356"/>
      <c r="D21" s="356"/>
      <c r="E21" s="356"/>
      <c r="F21" s="356"/>
      <c r="G21" s="356"/>
      <c r="H21" s="356"/>
      <c r="I21" s="356"/>
      <c r="J21" s="356"/>
      <c r="K21" s="356"/>
      <c r="L21" s="356"/>
      <c r="M21" s="356"/>
      <c r="N21" s="356"/>
      <c r="O21" s="356"/>
      <c r="P21" s="356"/>
      <c r="Q21" s="357"/>
      <c r="R21" s="117"/>
      <c r="S21" s="118"/>
    </row>
    <row r="22" spans="1:19" x14ac:dyDescent="0.35">
      <c r="A22" s="116"/>
      <c r="B22" s="203"/>
      <c r="C22" s="120"/>
      <c r="D22" s="120"/>
      <c r="E22" s="120"/>
      <c r="F22" s="120"/>
      <c r="G22" s="120"/>
      <c r="H22" s="120"/>
      <c r="I22" s="197"/>
      <c r="J22" s="197"/>
      <c r="K22" s="197"/>
      <c r="L22" s="197"/>
      <c r="M22" s="197"/>
      <c r="N22" s="197"/>
      <c r="O22" s="197"/>
      <c r="P22" s="197"/>
      <c r="Q22" s="196"/>
      <c r="R22" s="117"/>
      <c r="S22" s="118"/>
    </row>
    <row r="23" spans="1:19" ht="18.75" thickBot="1" x14ac:dyDescent="0.4">
      <c r="A23" s="116"/>
      <c r="B23" s="195"/>
      <c r="C23" s="204" t="s">
        <v>117</v>
      </c>
      <c r="D23" s="198"/>
      <c r="E23" s="198"/>
      <c r="F23" s="198"/>
      <c r="G23" s="198"/>
      <c r="H23" s="197"/>
      <c r="I23" s="197"/>
      <c r="J23" s="197"/>
      <c r="K23" s="204" t="s">
        <v>119</v>
      </c>
      <c r="L23" s="198"/>
      <c r="M23" s="198"/>
      <c r="N23" s="198"/>
      <c r="O23" s="198"/>
      <c r="P23" s="197"/>
      <c r="Q23" s="196"/>
      <c r="R23" s="117"/>
      <c r="S23" s="118"/>
    </row>
    <row r="24" spans="1:19" x14ac:dyDescent="0.35">
      <c r="A24" s="116"/>
      <c r="B24" s="195"/>
      <c r="C24" s="192"/>
      <c r="D24" s="193"/>
      <c r="E24" s="193"/>
      <c r="F24" s="193"/>
      <c r="G24" s="193"/>
      <c r="H24" s="194"/>
      <c r="I24" s="197"/>
      <c r="J24" s="197"/>
      <c r="K24" s="192"/>
      <c r="L24" s="193"/>
      <c r="M24" s="193"/>
      <c r="N24" s="193"/>
      <c r="O24" s="193"/>
      <c r="P24" s="194"/>
      <c r="Q24" s="196"/>
      <c r="R24" s="117"/>
      <c r="S24" s="118"/>
    </row>
    <row r="25" spans="1:19" x14ac:dyDescent="0.35">
      <c r="A25" s="116"/>
      <c r="B25" s="195"/>
      <c r="C25" s="195"/>
      <c r="D25" s="337" t="s">
        <v>107</v>
      </c>
      <c r="E25" s="339" t="s">
        <v>108</v>
      </c>
      <c r="F25" s="340"/>
      <c r="G25" s="341"/>
      <c r="H25" s="196"/>
      <c r="I25" s="197"/>
      <c r="J25" s="197"/>
      <c r="K25" s="195"/>
      <c r="L25" s="337" t="s">
        <v>107</v>
      </c>
      <c r="M25" s="339" t="s">
        <v>108</v>
      </c>
      <c r="N25" s="340"/>
      <c r="O25" s="341"/>
      <c r="P25" s="196"/>
      <c r="Q25" s="196"/>
      <c r="R25" s="117"/>
      <c r="S25" s="118"/>
    </row>
    <row r="26" spans="1:19" ht="33.950000000000003" customHeight="1" x14ac:dyDescent="0.35">
      <c r="A26" s="116"/>
      <c r="B26" s="195"/>
      <c r="C26" s="195"/>
      <c r="D26" s="338"/>
      <c r="E26" s="174" t="s">
        <v>149</v>
      </c>
      <c r="F26" s="174" t="s">
        <v>159</v>
      </c>
      <c r="G26" s="174" t="s">
        <v>146</v>
      </c>
      <c r="H26" s="196"/>
      <c r="I26" s="197"/>
      <c r="J26" s="197"/>
      <c r="K26" s="195"/>
      <c r="L26" s="338"/>
      <c r="M26" s="214" t="s">
        <v>149</v>
      </c>
      <c r="N26" s="214" t="s">
        <v>159</v>
      </c>
      <c r="O26" s="214" t="s">
        <v>146</v>
      </c>
      <c r="P26" s="196"/>
      <c r="Q26" s="196"/>
      <c r="R26" s="117"/>
      <c r="S26" s="118"/>
    </row>
    <row r="27" spans="1:19" ht="17.100000000000001" customHeight="1" x14ac:dyDescent="0.35">
      <c r="A27" s="116"/>
      <c r="B27" s="195"/>
      <c r="C27" s="195"/>
      <c r="D27" s="215" t="s">
        <v>142</v>
      </c>
      <c r="E27" s="224" t="s">
        <v>171</v>
      </c>
      <c r="F27" s="216" t="s">
        <v>147</v>
      </c>
      <c r="G27" s="216" t="s">
        <v>147</v>
      </c>
      <c r="H27" s="196"/>
      <c r="I27" s="197"/>
      <c r="J27" s="197"/>
      <c r="K27" s="195"/>
      <c r="L27" s="215" t="s">
        <v>142</v>
      </c>
      <c r="M27" s="224" t="s">
        <v>171</v>
      </c>
      <c r="N27" s="216" t="s">
        <v>147</v>
      </c>
      <c r="O27" s="216" t="s">
        <v>147</v>
      </c>
      <c r="P27" s="196"/>
      <c r="Q27" s="196"/>
      <c r="R27" s="117"/>
      <c r="S27" s="118"/>
    </row>
    <row r="28" spans="1:19" x14ac:dyDescent="0.35">
      <c r="A28" s="116"/>
      <c r="B28" s="195"/>
      <c r="C28" s="195"/>
      <c r="D28" s="189" t="s">
        <v>109</v>
      </c>
      <c r="E28" s="225" t="s">
        <v>172</v>
      </c>
      <c r="F28" s="191"/>
      <c r="G28" s="191"/>
      <c r="H28" s="196"/>
      <c r="I28" s="197"/>
      <c r="J28" s="197"/>
      <c r="K28" s="195"/>
      <c r="L28" s="189" t="s">
        <v>109</v>
      </c>
      <c r="M28" s="225" t="s">
        <v>172</v>
      </c>
      <c r="N28" s="191"/>
      <c r="O28" s="191"/>
      <c r="P28" s="196"/>
      <c r="Q28" s="196"/>
      <c r="R28" s="117"/>
      <c r="S28" s="118"/>
    </row>
    <row r="29" spans="1:19" x14ac:dyDescent="0.35">
      <c r="A29" s="116"/>
      <c r="B29" s="195"/>
      <c r="C29" s="195"/>
      <c r="D29" s="189" t="s">
        <v>110</v>
      </c>
      <c r="E29" s="225" t="s">
        <v>172</v>
      </c>
      <c r="F29" s="170"/>
      <c r="G29" s="170"/>
      <c r="H29" s="196"/>
      <c r="I29" s="197"/>
      <c r="J29" s="197"/>
      <c r="K29" s="195"/>
      <c r="L29" s="189" t="s">
        <v>110</v>
      </c>
      <c r="M29" s="225" t="s">
        <v>172</v>
      </c>
      <c r="N29" s="170"/>
      <c r="O29" s="170"/>
      <c r="P29" s="196"/>
      <c r="Q29" s="196"/>
      <c r="R29" s="117"/>
      <c r="S29" s="118"/>
    </row>
    <row r="30" spans="1:19" x14ac:dyDescent="0.35">
      <c r="A30" s="116"/>
      <c r="B30" s="195"/>
      <c r="C30" s="195"/>
      <c r="D30" s="190" t="s">
        <v>111</v>
      </c>
      <c r="E30" s="225" t="s">
        <v>172</v>
      </c>
      <c r="F30" s="170"/>
      <c r="G30" s="170"/>
      <c r="H30" s="196"/>
      <c r="I30" s="197"/>
      <c r="J30" s="197"/>
      <c r="K30" s="195"/>
      <c r="L30" s="190" t="s">
        <v>111</v>
      </c>
      <c r="M30" s="225" t="s">
        <v>172</v>
      </c>
      <c r="N30" s="170"/>
      <c r="O30" s="170"/>
      <c r="P30" s="196"/>
      <c r="Q30" s="196"/>
      <c r="R30" s="117"/>
      <c r="S30" s="118"/>
    </row>
    <row r="31" spans="1:19" x14ac:dyDescent="0.35">
      <c r="A31" s="116"/>
      <c r="B31" s="195"/>
      <c r="C31" s="195"/>
      <c r="D31" s="197"/>
      <c r="E31" s="342" t="s">
        <v>116</v>
      </c>
      <c r="F31" s="343"/>
      <c r="G31" s="188" t="str">
        <f>IF(AND(G28&lt;&gt;"",G29&lt;&gt;"",G30&lt;&gt;""),ROUND(AVERAGE(G28:G30),2),"")</f>
        <v/>
      </c>
      <c r="H31" s="196"/>
      <c r="I31" s="197"/>
      <c r="J31" s="197"/>
      <c r="K31" s="195"/>
      <c r="L31" s="197"/>
      <c r="M31" s="342" t="s">
        <v>116</v>
      </c>
      <c r="N31" s="343"/>
      <c r="O31" s="188" t="str">
        <f>IF(AND(O28&lt;&gt;"",O29&lt;&gt;"",O30&lt;&gt;""),ROUND(AVERAGE(O28:O30),2),"")</f>
        <v/>
      </c>
      <c r="P31" s="196"/>
      <c r="Q31" s="196"/>
      <c r="R31" s="117"/>
      <c r="S31" s="118"/>
    </row>
    <row r="32" spans="1:19" x14ac:dyDescent="0.35">
      <c r="A32" s="116"/>
      <c r="B32" s="195"/>
      <c r="C32" s="195"/>
      <c r="D32" s="198"/>
      <c r="E32" s="198"/>
      <c r="F32" s="198"/>
      <c r="G32" s="198"/>
      <c r="H32" s="196"/>
      <c r="I32" s="197"/>
      <c r="J32" s="197"/>
      <c r="K32" s="195"/>
      <c r="L32" s="197"/>
      <c r="M32" s="197"/>
      <c r="N32" s="197"/>
      <c r="O32" s="197"/>
      <c r="P32" s="196"/>
      <c r="Q32" s="196"/>
      <c r="R32" s="117"/>
      <c r="S32" s="118"/>
    </row>
    <row r="33" spans="1:19" x14ac:dyDescent="0.35">
      <c r="A33" s="116"/>
      <c r="B33" s="195"/>
      <c r="C33" s="195"/>
      <c r="D33" s="344" t="s">
        <v>112</v>
      </c>
      <c r="E33" s="339" t="s">
        <v>108</v>
      </c>
      <c r="F33" s="340"/>
      <c r="G33" s="341"/>
      <c r="H33" s="196"/>
      <c r="I33" s="197"/>
      <c r="J33" s="197"/>
      <c r="K33" s="195"/>
      <c r="L33" s="337" t="s">
        <v>135</v>
      </c>
      <c r="M33" s="339" t="s">
        <v>108</v>
      </c>
      <c r="N33" s="340"/>
      <c r="O33" s="341"/>
      <c r="P33" s="196"/>
      <c r="Q33" s="196"/>
      <c r="R33" s="117"/>
      <c r="S33" s="118"/>
    </row>
    <row r="34" spans="1:19" ht="34.5" x14ac:dyDescent="0.35">
      <c r="A34" s="116"/>
      <c r="B34" s="195"/>
      <c r="C34" s="195"/>
      <c r="D34" s="345"/>
      <c r="E34" s="214" t="s">
        <v>149</v>
      </c>
      <c r="F34" s="214" t="s">
        <v>159</v>
      </c>
      <c r="G34" s="214" t="s">
        <v>146</v>
      </c>
      <c r="H34" s="196"/>
      <c r="I34" s="197"/>
      <c r="J34" s="197"/>
      <c r="K34" s="195"/>
      <c r="L34" s="338"/>
      <c r="M34" s="214" t="s">
        <v>149</v>
      </c>
      <c r="N34" s="214" t="s">
        <v>159</v>
      </c>
      <c r="O34" s="214" t="s">
        <v>146</v>
      </c>
      <c r="P34" s="196"/>
      <c r="Q34" s="196"/>
      <c r="R34" s="117"/>
      <c r="S34" s="118"/>
    </row>
    <row r="35" spans="1:19" x14ac:dyDescent="0.35">
      <c r="A35" s="116"/>
      <c r="B35" s="195"/>
      <c r="C35" s="195"/>
      <c r="D35" s="189" t="s">
        <v>109</v>
      </c>
      <c r="E35" s="225" t="s">
        <v>173</v>
      </c>
      <c r="F35" s="191"/>
      <c r="G35" s="191"/>
      <c r="H35" s="196"/>
      <c r="I35" s="197"/>
      <c r="J35" s="197"/>
      <c r="K35" s="195"/>
      <c r="L35" s="189" t="s">
        <v>109</v>
      </c>
      <c r="M35" s="225" t="s">
        <v>176</v>
      </c>
      <c r="N35" s="191"/>
      <c r="O35" s="191"/>
      <c r="P35" s="196"/>
      <c r="Q35" s="196"/>
      <c r="R35" s="117"/>
      <c r="S35" s="118"/>
    </row>
    <row r="36" spans="1:19" x14ac:dyDescent="0.35">
      <c r="A36" s="116"/>
      <c r="B36" s="195"/>
      <c r="C36" s="195"/>
      <c r="D36" s="189" t="s">
        <v>110</v>
      </c>
      <c r="E36" s="225" t="s">
        <v>173</v>
      </c>
      <c r="F36" s="170"/>
      <c r="G36" s="170"/>
      <c r="H36" s="196"/>
      <c r="I36" s="197"/>
      <c r="J36" s="197"/>
      <c r="K36" s="195"/>
      <c r="L36" s="189" t="s">
        <v>110</v>
      </c>
      <c r="M36" s="225" t="s">
        <v>176</v>
      </c>
      <c r="N36" s="170"/>
      <c r="O36" s="170"/>
      <c r="P36" s="196"/>
      <c r="Q36" s="196"/>
      <c r="R36" s="117"/>
      <c r="S36" s="118"/>
    </row>
    <row r="37" spans="1:19" x14ac:dyDescent="0.35">
      <c r="A37" s="116"/>
      <c r="B37" s="195"/>
      <c r="C37" s="195"/>
      <c r="D37" s="190" t="s">
        <v>111</v>
      </c>
      <c r="E37" s="225" t="s">
        <v>173</v>
      </c>
      <c r="F37" s="170"/>
      <c r="G37" s="170"/>
      <c r="H37" s="196"/>
      <c r="I37" s="197"/>
      <c r="J37" s="197"/>
      <c r="K37" s="195"/>
      <c r="L37" s="190" t="s">
        <v>111</v>
      </c>
      <c r="M37" s="225" t="s">
        <v>176</v>
      </c>
      <c r="N37" s="170"/>
      <c r="O37" s="170"/>
      <c r="P37" s="196"/>
      <c r="Q37" s="196"/>
      <c r="R37" s="117"/>
      <c r="S37" s="118"/>
    </row>
    <row r="38" spans="1:19" x14ac:dyDescent="0.35">
      <c r="A38" s="116"/>
      <c r="B38" s="195"/>
      <c r="C38" s="195"/>
      <c r="D38" s="197"/>
      <c r="E38" s="342" t="s">
        <v>115</v>
      </c>
      <c r="F38" s="343"/>
      <c r="G38" s="188" t="str">
        <f>IF(AND(G35&lt;&gt;"",G36&lt;&gt;"",G37&lt;&gt;""),ROUND(AVERAGE(G35:G37),2),"")</f>
        <v/>
      </c>
      <c r="H38" s="196"/>
      <c r="I38" s="197"/>
      <c r="J38" s="197"/>
      <c r="K38" s="195"/>
      <c r="L38" s="197"/>
      <c r="M38" s="342" t="s">
        <v>136</v>
      </c>
      <c r="N38" s="343"/>
      <c r="O38" s="188" t="str">
        <f>IF(AND(O35&lt;&gt;"",O36&lt;&gt;"",O37&lt;&gt;""),ROUND(AVERAGE(O35:O37),2),"")</f>
        <v/>
      </c>
      <c r="P38" s="196"/>
      <c r="Q38" s="196"/>
      <c r="R38" s="117"/>
      <c r="S38" s="118"/>
    </row>
    <row r="39" spans="1:19" ht="18.75" thickBot="1" x14ac:dyDescent="0.4">
      <c r="A39" s="116"/>
      <c r="B39" s="195"/>
      <c r="C39" s="195"/>
      <c r="D39" s="197"/>
      <c r="E39" s="197"/>
      <c r="F39" s="197"/>
      <c r="G39" s="197"/>
      <c r="H39" s="196"/>
      <c r="I39" s="197"/>
      <c r="J39" s="197"/>
      <c r="K39" s="199"/>
      <c r="L39" s="200"/>
      <c r="M39" s="200"/>
      <c r="N39" s="200"/>
      <c r="O39" s="200"/>
      <c r="P39" s="201"/>
      <c r="Q39" s="196"/>
      <c r="R39" s="117"/>
      <c r="S39" s="118"/>
    </row>
    <row r="40" spans="1:19" x14ac:dyDescent="0.35">
      <c r="A40" s="116"/>
      <c r="B40" s="195"/>
      <c r="C40" s="195"/>
      <c r="D40" s="337" t="s">
        <v>113</v>
      </c>
      <c r="E40" s="339" t="s">
        <v>108</v>
      </c>
      <c r="F40" s="340"/>
      <c r="G40" s="341"/>
      <c r="H40" s="196"/>
      <c r="I40" s="197"/>
      <c r="J40" s="197"/>
      <c r="K40" s="198"/>
      <c r="L40" s="198"/>
      <c r="M40" s="198"/>
      <c r="N40" s="198"/>
      <c r="O40" s="198"/>
      <c r="P40" s="198"/>
      <c r="Q40" s="205"/>
      <c r="R40" s="117"/>
      <c r="S40" s="118"/>
    </row>
    <row r="41" spans="1:19" ht="34.5" x14ac:dyDescent="0.35">
      <c r="A41" s="116"/>
      <c r="B41" s="195"/>
      <c r="C41" s="195"/>
      <c r="D41" s="338"/>
      <c r="E41" s="214" t="s">
        <v>149</v>
      </c>
      <c r="F41" s="214" t="s">
        <v>159</v>
      </c>
      <c r="G41" s="214" t="s">
        <v>146</v>
      </c>
      <c r="H41" s="196"/>
      <c r="I41" s="197"/>
      <c r="J41" s="197"/>
      <c r="K41" s="198"/>
      <c r="L41" s="198"/>
      <c r="M41" s="198"/>
      <c r="N41" s="198"/>
      <c r="O41" s="198"/>
      <c r="P41" s="198"/>
      <c r="Q41" s="205"/>
      <c r="R41" s="117"/>
      <c r="S41" s="118"/>
    </row>
    <row r="42" spans="1:19" x14ac:dyDescent="0.35">
      <c r="A42" s="116"/>
      <c r="B42" s="195"/>
      <c r="C42" s="195"/>
      <c r="D42" s="189" t="s">
        <v>109</v>
      </c>
      <c r="E42" s="225" t="s">
        <v>174</v>
      </c>
      <c r="F42" s="191"/>
      <c r="G42" s="191"/>
      <c r="H42" s="196"/>
      <c r="I42" s="197"/>
      <c r="J42" s="197"/>
      <c r="K42" s="198"/>
      <c r="L42" s="198"/>
      <c r="M42" s="198"/>
      <c r="N42" s="198"/>
      <c r="O42" s="198"/>
      <c r="P42" s="198"/>
      <c r="Q42" s="205"/>
      <c r="R42" s="117"/>
      <c r="S42" s="118"/>
    </row>
    <row r="43" spans="1:19" x14ac:dyDescent="0.35">
      <c r="A43" s="116"/>
      <c r="B43" s="195"/>
      <c r="C43" s="195"/>
      <c r="D43" s="189" t="s">
        <v>110</v>
      </c>
      <c r="E43" s="225" t="s">
        <v>174</v>
      </c>
      <c r="F43" s="170"/>
      <c r="G43" s="170"/>
      <c r="H43" s="196"/>
      <c r="I43" s="197"/>
      <c r="J43" s="197"/>
      <c r="K43" s="198"/>
      <c r="L43" s="198"/>
      <c r="M43" s="198"/>
      <c r="N43" s="198"/>
      <c r="O43" s="198"/>
      <c r="P43" s="198"/>
      <c r="Q43" s="205"/>
      <c r="R43" s="117"/>
      <c r="S43" s="118"/>
    </row>
    <row r="44" spans="1:19" x14ac:dyDescent="0.35">
      <c r="A44" s="116"/>
      <c r="B44" s="195"/>
      <c r="C44" s="195"/>
      <c r="D44" s="190" t="s">
        <v>111</v>
      </c>
      <c r="E44" s="225" t="s">
        <v>174</v>
      </c>
      <c r="F44" s="170"/>
      <c r="G44" s="170"/>
      <c r="H44" s="196"/>
      <c r="I44" s="197"/>
      <c r="J44" s="197"/>
      <c r="K44" s="198"/>
      <c r="L44" s="198"/>
      <c r="M44" s="198"/>
      <c r="N44" s="198"/>
      <c r="O44" s="198"/>
      <c r="P44" s="198"/>
      <c r="Q44" s="205"/>
      <c r="R44" s="117"/>
      <c r="S44" s="118"/>
    </row>
    <row r="45" spans="1:19" x14ac:dyDescent="0.35">
      <c r="A45" s="116"/>
      <c r="B45" s="195"/>
      <c r="C45" s="195"/>
      <c r="D45" s="197"/>
      <c r="E45" s="342" t="s">
        <v>114</v>
      </c>
      <c r="F45" s="343"/>
      <c r="G45" s="188" t="str">
        <f>IF(AND(G42&lt;&gt;"",G43&lt;&gt;"",G44&lt;&gt;""),ROUND(AVERAGE(G42:G44),2),"")</f>
        <v/>
      </c>
      <c r="H45" s="196"/>
      <c r="I45" s="197"/>
      <c r="J45" s="197"/>
      <c r="K45" s="198"/>
      <c r="L45" s="198"/>
      <c r="M45" s="198"/>
      <c r="N45" s="198"/>
      <c r="O45" s="198"/>
      <c r="P45" s="198"/>
      <c r="Q45" s="205"/>
      <c r="R45" s="117"/>
      <c r="S45" s="118"/>
    </row>
    <row r="46" spans="1:19" ht="18.75" thickBot="1" x14ac:dyDescent="0.4">
      <c r="A46" s="116"/>
      <c r="B46" s="195"/>
      <c r="C46" s="199"/>
      <c r="D46" s="200"/>
      <c r="E46" s="200"/>
      <c r="F46" s="200"/>
      <c r="G46" s="200"/>
      <c r="H46" s="201"/>
      <c r="I46" s="197"/>
      <c r="J46" s="197"/>
      <c r="K46" s="198"/>
      <c r="L46" s="198"/>
      <c r="M46" s="198"/>
      <c r="N46" s="198"/>
      <c r="O46" s="198"/>
      <c r="P46" s="198"/>
      <c r="Q46" s="205"/>
      <c r="R46" s="117"/>
      <c r="S46" s="118"/>
    </row>
    <row r="47" spans="1:19" x14ac:dyDescent="0.35">
      <c r="A47" s="116"/>
      <c r="B47" s="195"/>
      <c r="C47" s="197"/>
      <c r="D47" s="197"/>
      <c r="E47" s="197"/>
      <c r="F47" s="197"/>
      <c r="G47" s="197"/>
      <c r="H47" s="197"/>
      <c r="I47" s="197"/>
      <c r="J47" s="197"/>
      <c r="K47" s="198"/>
      <c r="L47" s="198"/>
      <c r="M47" s="198"/>
      <c r="N47" s="198"/>
      <c r="O47" s="198"/>
      <c r="P47" s="198"/>
      <c r="Q47" s="205"/>
      <c r="R47" s="117"/>
      <c r="S47" s="118"/>
    </row>
    <row r="48" spans="1:19" ht="18.75" thickBot="1" x14ac:dyDescent="0.4">
      <c r="A48" s="116"/>
      <c r="B48" s="195"/>
      <c r="C48" s="204" t="s">
        <v>120</v>
      </c>
      <c r="D48" s="198"/>
      <c r="E48" s="198"/>
      <c r="F48" s="198"/>
      <c r="G48" s="198"/>
      <c r="H48" s="197"/>
      <c r="I48" s="197"/>
      <c r="J48" s="197"/>
      <c r="K48" s="198"/>
      <c r="L48" s="198"/>
      <c r="M48" s="198"/>
      <c r="N48" s="198"/>
      <c r="O48" s="198"/>
      <c r="P48" s="198"/>
      <c r="Q48" s="205"/>
      <c r="R48" s="117"/>
      <c r="S48" s="118"/>
    </row>
    <row r="49" spans="1:19" x14ac:dyDescent="0.35">
      <c r="A49" s="116"/>
      <c r="B49" s="195"/>
      <c r="C49" s="192"/>
      <c r="D49" s="193"/>
      <c r="E49" s="193"/>
      <c r="F49" s="193"/>
      <c r="G49" s="193"/>
      <c r="H49" s="194"/>
      <c r="I49" s="197"/>
      <c r="J49" s="197"/>
      <c r="K49" s="198"/>
      <c r="L49" s="198"/>
      <c r="M49" s="198"/>
      <c r="N49" s="198"/>
      <c r="O49" s="198"/>
      <c r="P49" s="198"/>
      <c r="Q49" s="205"/>
      <c r="R49" s="117"/>
      <c r="S49" s="118"/>
    </row>
    <row r="50" spans="1:19" x14ac:dyDescent="0.35">
      <c r="A50" s="116"/>
      <c r="B50" s="195"/>
      <c r="C50" s="195"/>
      <c r="D50" s="337" t="s">
        <v>107</v>
      </c>
      <c r="E50" s="339" t="s">
        <v>108</v>
      </c>
      <c r="F50" s="340"/>
      <c r="G50" s="341"/>
      <c r="H50" s="196"/>
      <c r="I50" s="197"/>
      <c r="J50" s="197"/>
      <c r="K50" s="198"/>
      <c r="L50" s="198"/>
      <c r="M50" s="198"/>
      <c r="N50" s="198"/>
      <c r="O50" s="198"/>
      <c r="P50" s="198"/>
      <c r="Q50" s="205"/>
      <c r="R50" s="117"/>
      <c r="S50" s="118"/>
    </row>
    <row r="51" spans="1:19" ht="34.5" x14ac:dyDescent="0.35">
      <c r="A51" s="116"/>
      <c r="B51" s="195"/>
      <c r="C51" s="195"/>
      <c r="D51" s="338"/>
      <c r="E51" s="214" t="s">
        <v>149</v>
      </c>
      <c r="F51" s="214" t="s">
        <v>159</v>
      </c>
      <c r="G51" s="214" t="s">
        <v>146</v>
      </c>
      <c r="H51" s="196"/>
      <c r="I51" s="197"/>
      <c r="J51" s="197"/>
      <c r="K51" s="198"/>
      <c r="L51" s="198"/>
      <c r="M51" s="198"/>
      <c r="N51" s="198"/>
      <c r="O51" s="198"/>
      <c r="P51" s="198"/>
      <c r="Q51" s="205"/>
      <c r="R51" s="117"/>
      <c r="S51" s="118"/>
    </row>
    <row r="52" spans="1:19" x14ac:dyDescent="0.35">
      <c r="A52" s="116"/>
      <c r="B52" s="195"/>
      <c r="C52" s="195"/>
      <c r="D52" s="215" t="s">
        <v>142</v>
      </c>
      <c r="E52" s="224" t="s">
        <v>171</v>
      </c>
      <c r="F52" s="216" t="s">
        <v>147</v>
      </c>
      <c r="G52" s="216" t="s">
        <v>147</v>
      </c>
      <c r="H52" s="196"/>
      <c r="I52" s="197"/>
      <c r="J52" s="197"/>
      <c r="K52" s="198"/>
      <c r="L52" s="198"/>
      <c r="M52" s="198"/>
      <c r="N52" s="198"/>
      <c r="O52" s="198"/>
      <c r="P52" s="198"/>
      <c r="Q52" s="205"/>
      <c r="R52" s="117"/>
      <c r="S52" s="118"/>
    </row>
    <row r="53" spans="1:19" x14ac:dyDescent="0.35">
      <c r="A53" s="116"/>
      <c r="B53" s="195"/>
      <c r="C53" s="195"/>
      <c r="D53" s="189" t="s">
        <v>109</v>
      </c>
      <c r="E53" s="225" t="s">
        <v>172</v>
      </c>
      <c r="F53" s="191"/>
      <c r="G53" s="191"/>
      <c r="H53" s="196"/>
      <c r="I53" s="197"/>
      <c r="J53" s="171"/>
      <c r="K53" s="206"/>
      <c r="L53" s="206"/>
      <c r="M53" s="206"/>
      <c r="N53" s="206"/>
      <c r="O53" s="206"/>
      <c r="P53" s="206"/>
      <c r="Q53" s="207"/>
      <c r="R53" s="120"/>
      <c r="S53" s="118"/>
    </row>
    <row r="54" spans="1:19" x14ac:dyDescent="0.35">
      <c r="A54" s="116"/>
      <c r="B54" s="195"/>
      <c r="C54" s="195"/>
      <c r="D54" s="189" t="s">
        <v>110</v>
      </c>
      <c r="E54" s="225" t="s">
        <v>172</v>
      </c>
      <c r="F54" s="170"/>
      <c r="G54" s="170"/>
      <c r="H54" s="196"/>
      <c r="I54" s="197"/>
      <c r="J54" s="124"/>
      <c r="K54" s="206"/>
      <c r="L54" s="206"/>
      <c r="M54" s="206"/>
      <c r="N54" s="206"/>
      <c r="O54" s="206"/>
      <c r="P54" s="206"/>
      <c r="Q54" s="207"/>
      <c r="R54" s="124"/>
      <c r="S54" s="118"/>
    </row>
    <row r="55" spans="1:19" x14ac:dyDescent="0.35">
      <c r="A55" s="116"/>
      <c r="B55" s="195"/>
      <c r="C55" s="195"/>
      <c r="D55" s="190" t="s">
        <v>111</v>
      </c>
      <c r="E55" s="225" t="s">
        <v>172</v>
      </c>
      <c r="F55" s="170"/>
      <c r="G55" s="170"/>
      <c r="H55" s="196"/>
      <c r="I55" s="197"/>
      <c r="J55" s="120"/>
      <c r="K55" s="206"/>
      <c r="L55" s="206"/>
      <c r="M55" s="206"/>
      <c r="N55" s="206"/>
      <c r="O55" s="206"/>
      <c r="P55" s="206"/>
      <c r="Q55" s="207"/>
      <c r="R55" s="124"/>
      <c r="S55" s="128"/>
    </row>
    <row r="56" spans="1:19" x14ac:dyDescent="0.35">
      <c r="A56" s="116"/>
      <c r="B56" s="195"/>
      <c r="C56" s="195"/>
      <c r="D56" s="197"/>
      <c r="E56" s="342" t="s">
        <v>116</v>
      </c>
      <c r="F56" s="343"/>
      <c r="G56" s="188" t="str">
        <f>IF(AND(G53&lt;&gt;"",G54&lt;&gt;"",G55&lt;&gt;""),ROUND(AVERAGE(G53:G55),2),"")</f>
        <v/>
      </c>
      <c r="H56" s="196"/>
      <c r="I56" s="197"/>
      <c r="J56" s="172"/>
      <c r="K56" s="206"/>
      <c r="L56" s="206"/>
      <c r="M56" s="206"/>
      <c r="N56" s="206"/>
      <c r="O56" s="206"/>
      <c r="P56" s="206"/>
      <c r="Q56" s="207"/>
      <c r="R56" s="129"/>
      <c r="S56" s="128"/>
    </row>
    <row r="57" spans="1:19" x14ac:dyDescent="0.35">
      <c r="A57" s="116"/>
      <c r="B57" s="195"/>
      <c r="C57" s="195"/>
      <c r="D57" s="197"/>
      <c r="E57" s="197"/>
      <c r="F57" s="197"/>
      <c r="G57" s="197"/>
      <c r="H57" s="196"/>
      <c r="I57" s="197"/>
      <c r="J57" s="133"/>
      <c r="K57" s="206"/>
      <c r="L57" s="206"/>
      <c r="M57" s="206"/>
      <c r="N57" s="206"/>
      <c r="O57" s="206"/>
      <c r="P57" s="206"/>
      <c r="Q57" s="207"/>
      <c r="R57" s="131"/>
      <c r="S57" s="128"/>
    </row>
    <row r="58" spans="1:19" x14ac:dyDescent="0.35">
      <c r="A58" s="116"/>
      <c r="B58" s="195"/>
      <c r="C58" s="195"/>
      <c r="D58" s="337" t="s">
        <v>118</v>
      </c>
      <c r="E58" s="339" t="s">
        <v>108</v>
      </c>
      <c r="F58" s="340"/>
      <c r="G58" s="341"/>
      <c r="H58" s="196"/>
      <c r="I58" s="197"/>
      <c r="J58" s="133"/>
      <c r="K58" s="133"/>
      <c r="L58" s="133"/>
      <c r="M58" s="133"/>
      <c r="N58" s="133"/>
      <c r="O58" s="131"/>
      <c r="P58" s="131"/>
      <c r="Q58" s="130"/>
      <c r="R58" s="131"/>
      <c r="S58" s="128"/>
    </row>
    <row r="59" spans="1:19" ht="34.5" x14ac:dyDescent="0.35">
      <c r="A59" s="116"/>
      <c r="B59" s="195"/>
      <c r="C59" s="195"/>
      <c r="D59" s="338"/>
      <c r="E59" s="214" t="s">
        <v>149</v>
      </c>
      <c r="F59" s="214" t="s">
        <v>159</v>
      </c>
      <c r="G59" s="214" t="s">
        <v>146</v>
      </c>
      <c r="H59" s="196"/>
      <c r="I59" s="197"/>
      <c r="J59" s="124"/>
      <c r="K59" s="124"/>
      <c r="L59" s="124"/>
      <c r="M59" s="124"/>
      <c r="N59" s="124"/>
      <c r="O59" s="124"/>
      <c r="P59" s="124"/>
      <c r="Q59" s="127"/>
      <c r="R59" s="124"/>
      <c r="S59" s="118"/>
    </row>
    <row r="60" spans="1:19" x14ac:dyDescent="0.35">
      <c r="A60" s="116"/>
      <c r="B60" s="195"/>
      <c r="C60" s="195"/>
      <c r="D60" s="189" t="s">
        <v>109</v>
      </c>
      <c r="E60" s="225" t="s">
        <v>175</v>
      </c>
      <c r="F60" s="191"/>
      <c r="G60" s="191"/>
      <c r="H60" s="196"/>
      <c r="I60" s="197"/>
      <c r="J60" s="120"/>
      <c r="K60" s="120"/>
      <c r="L60" s="120"/>
      <c r="M60" s="120"/>
      <c r="N60" s="120"/>
      <c r="O60" s="124"/>
      <c r="P60" s="124"/>
      <c r="Q60" s="127"/>
      <c r="R60" s="124"/>
      <c r="S60" s="118"/>
    </row>
    <row r="61" spans="1:19" x14ac:dyDescent="0.35">
      <c r="A61" s="116"/>
      <c r="B61" s="195"/>
      <c r="C61" s="195"/>
      <c r="D61" s="189" t="s">
        <v>110</v>
      </c>
      <c r="E61" s="225" t="s">
        <v>175</v>
      </c>
      <c r="F61" s="170"/>
      <c r="G61" s="170"/>
      <c r="H61" s="196"/>
      <c r="I61" s="197"/>
      <c r="J61" s="173"/>
      <c r="K61" s="173"/>
      <c r="L61" s="173"/>
      <c r="M61" s="173"/>
      <c r="N61" s="173"/>
      <c r="O61" s="124"/>
      <c r="P61" s="124"/>
      <c r="Q61" s="127"/>
      <c r="R61" s="124"/>
      <c r="S61" s="118"/>
    </row>
    <row r="62" spans="1:19" x14ac:dyDescent="0.35">
      <c r="A62" s="116"/>
      <c r="B62" s="195"/>
      <c r="C62" s="195"/>
      <c r="D62" s="190" t="s">
        <v>111</v>
      </c>
      <c r="E62" s="225" t="s">
        <v>175</v>
      </c>
      <c r="F62" s="170"/>
      <c r="G62" s="170"/>
      <c r="H62" s="196"/>
      <c r="I62" s="197"/>
      <c r="J62" s="133"/>
      <c r="K62" s="133"/>
      <c r="L62" s="133"/>
      <c r="M62" s="133"/>
      <c r="N62" s="133"/>
      <c r="O62" s="124"/>
      <c r="P62" s="124"/>
      <c r="Q62" s="127"/>
      <c r="R62" s="124"/>
      <c r="S62" s="118"/>
    </row>
    <row r="63" spans="1:19" x14ac:dyDescent="0.35">
      <c r="A63" s="116"/>
      <c r="B63" s="195"/>
      <c r="C63" s="195"/>
      <c r="D63" s="197"/>
      <c r="E63" s="342" t="s">
        <v>134</v>
      </c>
      <c r="F63" s="343"/>
      <c r="G63" s="188" t="str">
        <f>IF(AND(G60&lt;&gt;"",G61&lt;&gt;"",G62&lt;&gt;""),ROUND(AVERAGE(G60:G62),2),"")</f>
        <v/>
      </c>
      <c r="H63" s="196"/>
      <c r="I63" s="197"/>
      <c r="J63" s="133"/>
      <c r="K63" s="133"/>
      <c r="L63" s="133"/>
      <c r="M63" s="133"/>
      <c r="N63" s="133"/>
      <c r="O63" s="133"/>
      <c r="P63" s="133"/>
      <c r="Q63" s="132"/>
      <c r="R63" s="133"/>
      <c r="S63" s="118"/>
    </row>
    <row r="64" spans="1:19" ht="18.75" thickBot="1" x14ac:dyDescent="0.4">
      <c r="A64" s="116"/>
      <c r="B64" s="195"/>
      <c r="C64" s="199"/>
      <c r="D64" s="200"/>
      <c r="E64" s="200"/>
      <c r="F64" s="200"/>
      <c r="G64" s="200"/>
      <c r="H64" s="201"/>
      <c r="I64" s="197"/>
      <c r="J64" s="133"/>
      <c r="K64" s="133"/>
      <c r="L64" s="133"/>
      <c r="M64" s="133"/>
      <c r="N64" s="133"/>
      <c r="O64" s="133"/>
      <c r="P64" s="133"/>
      <c r="Q64" s="132"/>
      <c r="R64" s="133"/>
      <c r="S64" s="118"/>
    </row>
    <row r="65" spans="1:19" ht="18.75" thickBot="1" x14ac:dyDescent="0.4">
      <c r="A65" s="116"/>
      <c r="B65" s="199"/>
      <c r="C65" s="200"/>
      <c r="D65" s="200"/>
      <c r="E65" s="200"/>
      <c r="F65" s="200"/>
      <c r="G65" s="200"/>
      <c r="H65" s="200"/>
      <c r="I65" s="200"/>
      <c r="J65" s="208"/>
      <c r="K65" s="208"/>
      <c r="L65" s="208"/>
      <c r="M65" s="208"/>
      <c r="N65" s="208"/>
      <c r="O65" s="208"/>
      <c r="P65" s="208"/>
      <c r="Q65" s="209"/>
      <c r="R65" s="133"/>
      <c r="S65" s="118"/>
    </row>
    <row r="66" spans="1:19" x14ac:dyDescent="0.35">
      <c r="A66" s="116"/>
      <c r="B66" s="116"/>
      <c r="C66" s="116"/>
      <c r="D66" s="116"/>
      <c r="E66" s="116"/>
      <c r="F66" s="116"/>
      <c r="G66" s="116"/>
      <c r="H66" s="116"/>
      <c r="I66" s="116"/>
      <c r="J66" s="133"/>
      <c r="K66" s="133"/>
      <c r="L66" s="133"/>
      <c r="M66" s="133"/>
      <c r="N66" s="133"/>
      <c r="O66" s="133"/>
      <c r="P66" s="133"/>
      <c r="Q66" s="133"/>
      <c r="R66" s="133"/>
      <c r="S66" s="118"/>
    </row>
    <row r="67" spans="1:19" ht="18.75" thickBot="1" x14ac:dyDescent="0.4">
      <c r="A67" s="116"/>
      <c r="B67" s="134"/>
      <c r="C67" s="134"/>
      <c r="D67" s="134"/>
      <c r="E67" s="134"/>
      <c r="F67" s="134"/>
      <c r="G67" s="134"/>
      <c r="H67" s="134"/>
      <c r="I67" s="134"/>
      <c r="J67" s="134"/>
      <c r="K67" s="134"/>
      <c r="L67" s="134"/>
      <c r="M67" s="134"/>
      <c r="N67" s="134"/>
      <c r="O67" s="134"/>
      <c r="P67" s="134"/>
      <c r="Q67" s="134"/>
      <c r="R67" s="135"/>
      <c r="S67" s="118"/>
    </row>
    <row r="68" spans="1:19" ht="18.75" thickBot="1" x14ac:dyDescent="0.4">
      <c r="A68" s="116"/>
      <c r="B68" s="322" t="s">
        <v>74</v>
      </c>
      <c r="C68" s="323"/>
      <c r="D68" s="323"/>
      <c r="E68" s="323"/>
      <c r="F68" s="323"/>
      <c r="G68" s="323"/>
      <c r="H68" s="323"/>
      <c r="I68" s="323"/>
      <c r="J68" s="323"/>
      <c r="K68" s="323"/>
      <c r="L68" s="323"/>
      <c r="M68" s="323"/>
      <c r="N68" s="323"/>
      <c r="O68" s="324"/>
      <c r="P68" s="202"/>
      <c r="Q68" s="202"/>
      <c r="R68" s="120"/>
      <c r="S68" s="118"/>
    </row>
    <row r="69" spans="1:19" ht="16.5" customHeight="1" thickBot="1" x14ac:dyDescent="0.4">
      <c r="A69" s="116"/>
      <c r="B69" s="121"/>
      <c r="C69" s="122"/>
      <c r="D69" s="122"/>
      <c r="E69" s="122"/>
      <c r="F69" s="122"/>
      <c r="G69" s="122"/>
      <c r="H69" s="122"/>
      <c r="I69" s="122"/>
      <c r="J69" s="122"/>
      <c r="K69" s="122"/>
      <c r="L69" s="122"/>
      <c r="M69" s="122"/>
      <c r="N69" s="122"/>
      <c r="O69" s="123"/>
      <c r="P69" s="122"/>
      <c r="Q69" s="122"/>
      <c r="R69" s="124"/>
      <c r="S69" s="118"/>
    </row>
    <row r="70" spans="1:19" x14ac:dyDescent="0.35">
      <c r="A70" s="116"/>
      <c r="B70" s="121"/>
      <c r="C70" s="122"/>
      <c r="D70" s="325" t="s">
        <v>76</v>
      </c>
      <c r="E70" s="326"/>
      <c r="F70" s="326"/>
      <c r="G70" s="327"/>
      <c r="H70" s="171"/>
      <c r="I70" s="171"/>
      <c r="J70" s="171"/>
      <c r="K70" s="171"/>
      <c r="L70" s="171"/>
      <c r="M70" s="171"/>
      <c r="N70" s="171"/>
      <c r="O70" s="123"/>
      <c r="P70" s="122"/>
      <c r="Q70" s="122"/>
      <c r="R70" s="124"/>
      <c r="S70" s="118"/>
    </row>
    <row r="71" spans="1:19" x14ac:dyDescent="0.35">
      <c r="A71" s="116"/>
      <c r="B71" s="121"/>
      <c r="C71" s="122"/>
      <c r="D71" s="366" t="s">
        <v>178</v>
      </c>
      <c r="E71" s="367"/>
      <c r="F71" s="368"/>
      <c r="G71" s="364" t="s">
        <v>86</v>
      </c>
      <c r="H71" s="227"/>
      <c r="I71" s="227"/>
      <c r="J71" s="227"/>
      <c r="K71" s="227"/>
      <c r="L71" s="227"/>
      <c r="M71" s="227"/>
      <c r="N71" s="227"/>
      <c r="O71" s="123"/>
      <c r="P71" s="122"/>
      <c r="Q71" s="122"/>
      <c r="R71" s="124"/>
      <c r="S71" s="118"/>
    </row>
    <row r="72" spans="1:19" x14ac:dyDescent="0.35">
      <c r="A72" s="116"/>
      <c r="B72" s="121"/>
      <c r="C72" s="122"/>
      <c r="D72" s="369"/>
      <c r="E72" s="370"/>
      <c r="F72" s="371"/>
      <c r="G72" s="365"/>
      <c r="H72" s="227"/>
      <c r="I72" s="227"/>
      <c r="J72" s="227"/>
      <c r="K72" s="227"/>
      <c r="L72" s="227"/>
      <c r="M72" s="227"/>
      <c r="N72" s="227"/>
      <c r="O72" s="123"/>
      <c r="P72" s="122"/>
      <c r="Q72" s="122"/>
      <c r="R72" s="124"/>
      <c r="S72" s="118"/>
    </row>
    <row r="73" spans="1:19" ht="18.75" thickBot="1" x14ac:dyDescent="0.4">
      <c r="A73" s="116"/>
      <c r="B73" s="121"/>
      <c r="C73" s="122"/>
      <c r="D73" s="335" t="s">
        <v>77</v>
      </c>
      <c r="E73" s="336"/>
      <c r="F73" s="212" t="str">
        <f>IFERROR(IF(ISNUMBER(MATCH(Product_Class,'Drop-Downs'!$D$12:$D$14,0)),ROUND(AVERAGE(G31,G38,G45),2),IF(Product_Class='Drop-Downs'!$D$15,ROUND(AVERAGE(O31,O38),2),IF(Product_Class='Drop-Downs'!$D$16,ROUND(AVERAGE(G56,G63),2),""))),"")</f>
        <v/>
      </c>
      <c r="G73" s="226" t="str">
        <f>IF(ISNUMBER(MATCH(Product_Class,'Drop-Downs'!$D$12:$D$14,0)),$G$27,IF(Product_Class='Drop-Downs'!$D$15,$O$27,IF(Product_Class='Drop-Downs'!$D$16,$G$52)))</f>
        <v>Gal/Flush (gpf)</v>
      </c>
      <c r="H73" s="228"/>
      <c r="I73" s="228"/>
      <c r="J73" s="228"/>
      <c r="K73" s="228"/>
      <c r="L73" s="228"/>
      <c r="M73" s="228"/>
      <c r="N73" s="229"/>
      <c r="O73" s="130"/>
      <c r="P73" s="131"/>
      <c r="Q73" s="131"/>
      <c r="R73" s="131"/>
      <c r="S73" s="118"/>
    </row>
    <row r="74" spans="1:19" x14ac:dyDescent="0.35">
      <c r="A74" s="116"/>
      <c r="B74" s="121"/>
      <c r="C74" s="122"/>
      <c r="D74" s="122"/>
      <c r="E74" s="122"/>
      <c r="F74" s="122"/>
      <c r="G74" s="122"/>
      <c r="H74" s="124"/>
      <c r="I74" s="124"/>
      <c r="J74" s="124"/>
      <c r="K74" s="124"/>
      <c r="L74" s="124"/>
      <c r="M74" s="124"/>
      <c r="N74" s="124"/>
      <c r="O74" s="123"/>
      <c r="P74" s="122"/>
      <c r="Q74" s="122"/>
      <c r="R74" s="124"/>
      <c r="S74" s="118"/>
    </row>
    <row r="75" spans="1:19" ht="18.75" thickBot="1" x14ac:dyDescent="0.4">
      <c r="A75" s="116"/>
      <c r="B75" s="125"/>
      <c r="C75" s="126"/>
      <c r="D75" s="126"/>
      <c r="E75" s="126"/>
      <c r="F75" s="126"/>
      <c r="G75" s="126"/>
      <c r="H75" s="126"/>
      <c r="I75" s="126"/>
      <c r="J75" s="126"/>
      <c r="K75" s="126"/>
      <c r="L75" s="126"/>
      <c r="M75" s="126"/>
      <c r="N75" s="126"/>
      <c r="O75" s="136"/>
      <c r="P75" s="124"/>
      <c r="Q75" s="124"/>
      <c r="R75" s="124"/>
      <c r="S75" s="118"/>
    </row>
    <row r="76" spans="1:19" ht="18.75" thickBot="1" x14ac:dyDescent="0.4">
      <c r="A76" s="116"/>
      <c r="B76" s="122"/>
      <c r="C76" s="122"/>
      <c r="D76" s="122"/>
      <c r="E76" s="122"/>
      <c r="F76" s="122"/>
      <c r="G76" s="122"/>
      <c r="H76" s="122"/>
      <c r="I76" s="122"/>
      <c r="J76" s="122"/>
      <c r="K76" s="122"/>
      <c r="L76" s="122"/>
      <c r="M76" s="122"/>
      <c r="N76" s="122"/>
      <c r="O76" s="124"/>
      <c r="P76" s="124"/>
      <c r="Q76" s="124"/>
      <c r="R76" s="124"/>
      <c r="S76" s="118"/>
    </row>
    <row r="77" spans="1:19" ht="18.75" thickBot="1" x14ac:dyDescent="0.4">
      <c r="A77" s="116"/>
      <c r="B77" s="322" t="s">
        <v>133</v>
      </c>
      <c r="C77" s="323"/>
      <c r="D77" s="323"/>
      <c r="E77" s="323"/>
      <c r="F77" s="323"/>
      <c r="G77" s="323"/>
      <c r="H77" s="323"/>
      <c r="I77" s="323"/>
      <c r="J77" s="323"/>
      <c r="K77" s="323"/>
      <c r="L77" s="323"/>
      <c r="M77" s="323"/>
      <c r="N77" s="323"/>
      <c r="O77" s="324"/>
      <c r="P77" s="124"/>
      <c r="Q77" s="124"/>
      <c r="R77" s="124"/>
      <c r="S77" s="118"/>
    </row>
    <row r="78" spans="1:19" x14ac:dyDescent="0.35">
      <c r="A78" s="116"/>
      <c r="B78" s="346"/>
      <c r="C78" s="347"/>
      <c r="D78" s="347"/>
      <c r="E78" s="347"/>
      <c r="F78" s="347"/>
      <c r="G78" s="347"/>
      <c r="H78" s="347"/>
      <c r="I78" s="347"/>
      <c r="J78" s="347"/>
      <c r="K78" s="347"/>
      <c r="L78" s="347"/>
      <c r="M78" s="347"/>
      <c r="N78" s="347"/>
      <c r="O78" s="348"/>
      <c r="P78" s="124"/>
      <c r="Q78" s="124"/>
      <c r="R78" s="124"/>
      <c r="S78" s="118"/>
    </row>
    <row r="79" spans="1:19" x14ac:dyDescent="0.35">
      <c r="A79" s="116"/>
      <c r="B79" s="349"/>
      <c r="C79" s="350"/>
      <c r="D79" s="350"/>
      <c r="E79" s="350"/>
      <c r="F79" s="350"/>
      <c r="G79" s="350"/>
      <c r="H79" s="350"/>
      <c r="I79" s="350"/>
      <c r="J79" s="350"/>
      <c r="K79" s="350"/>
      <c r="L79" s="350"/>
      <c r="M79" s="350"/>
      <c r="N79" s="350"/>
      <c r="O79" s="351"/>
      <c r="P79" s="124"/>
      <c r="Q79" s="124"/>
      <c r="R79" s="124"/>
      <c r="S79" s="118"/>
    </row>
    <row r="80" spans="1:19" x14ac:dyDescent="0.35">
      <c r="A80" s="116"/>
      <c r="B80" s="349"/>
      <c r="C80" s="350"/>
      <c r="D80" s="350"/>
      <c r="E80" s="350"/>
      <c r="F80" s="350"/>
      <c r="G80" s="350"/>
      <c r="H80" s="350"/>
      <c r="I80" s="350"/>
      <c r="J80" s="350"/>
      <c r="K80" s="350"/>
      <c r="L80" s="350"/>
      <c r="M80" s="350"/>
      <c r="N80" s="350"/>
      <c r="O80" s="351"/>
      <c r="P80" s="124"/>
      <c r="Q80" s="124"/>
      <c r="R80" s="124"/>
      <c r="S80" s="118"/>
    </row>
    <row r="81" spans="1:19" x14ac:dyDescent="0.35">
      <c r="A81" s="116"/>
      <c r="B81" s="349"/>
      <c r="C81" s="350"/>
      <c r="D81" s="350"/>
      <c r="E81" s="350"/>
      <c r="F81" s="350"/>
      <c r="G81" s="350"/>
      <c r="H81" s="350"/>
      <c r="I81" s="350"/>
      <c r="J81" s="350"/>
      <c r="K81" s="350"/>
      <c r="L81" s="350"/>
      <c r="M81" s="350"/>
      <c r="N81" s="350"/>
      <c r="O81" s="351"/>
      <c r="P81" s="124"/>
      <c r="Q81" s="124"/>
      <c r="R81" s="124"/>
      <c r="S81" s="118"/>
    </row>
    <row r="82" spans="1:19" ht="18.75" thickBot="1" x14ac:dyDescent="0.4">
      <c r="A82" s="116"/>
      <c r="B82" s="352"/>
      <c r="C82" s="353"/>
      <c r="D82" s="353"/>
      <c r="E82" s="353"/>
      <c r="F82" s="353"/>
      <c r="G82" s="353"/>
      <c r="H82" s="353"/>
      <c r="I82" s="353"/>
      <c r="J82" s="353"/>
      <c r="K82" s="353"/>
      <c r="L82" s="353"/>
      <c r="M82" s="353"/>
      <c r="N82" s="353"/>
      <c r="O82" s="354"/>
      <c r="P82" s="124"/>
      <c r="Q82" s="124"/>
      <c r="R82" s="124"/>
      <c r="S82" s="118"/>
    </row>
    <row r="83" spans="1:19" x14ac:dyDescent="0.35">
      <c r="A83" s="116"/>
      <c r="B83" s="122"/>
      <c r="C83" s="122"/>
      <c r="D83" s="122"/>
      <c r="E83" s="122"/>
      <c r="F83" s="122"/>
      <c r="G83" s="122"/>
      <c r="H83" s="122"/>
      <c r="I83" s="122"/>
      <c r="J83" s="122"/>
      <c r="K83" s="122"/>
      <c r="L83" s="122"/>
      <c r="M83" s="122"/>
      <c r="N83" s="122"/>
      <c r="O83" s="124"/>
      <c r="P83" s="124"/>
      <c r="Q83" s="124"/>
      <c r="R83" s="124"/>
      <c r="S83" s="118"/>
    </row>
    <row r="84" spans="1:19" x14ac:dyDescent="0.35">
      <c r="A84" s="116"/>
      <c r="B84" s="116"/>
      <c r="C84" s="116"/>
      <c r="D84" s="116"/>
      <c r="E84" s="116"/>
      <c r="F84" s="116"/>
      <c r="G84" s="116"/>
      <c r="H84" s="116"/>
      <c r="I84" s="116"/>
      <c r="J84" s="116"/>
      <c r="K84" s="116"/>
      <c r="L84" s="116"/>
      <c r="M84" s="116"/>
      <c r="N84" s="116"/>
      <c r="O84" s="116"/>
      <c r="P84" s="116"/>
      <c r="Q84" s="116"/>
      <c r="R84" s="117"/>
      <c r="S84" s="118"/>
    </row>
    <row r="85" spans="1:19" ht="12.75" customHeight="1" x14ac:dyDescent="0.35">
      <c r="A85" s="137"/>
      <c r="B85" s="137"/>
      <c r="C85" s="137"/>
      <c r="D85" s="137"/>
      <c r="E85" s="137"/>
      <c r="F85" s="137"/>
      <c r="G85" s="137"/>
      <c r="H85" s="137"/>
      <c r="I85" s="137"/>
      <c r="J85" s="137"/>
      <c r="K85" s="137"/>
      <c r="L85" s="137"/>
      <c r="M85" s="137"/>
      <c r="N85" s="137"/>
      <c r="O85" s="137"/>
      <c r="P85" s="137"/>
      <c r="Q85" s="137"/>
      <c r="R85" s="137"/>
      <c r="S85" s="118"/>
    </row>
    <row r="86" spans="1:19" x14ac:dyDescent="0.35">
      <c r="G86" s="213"/>
    </row>
  </sheetData>
  <sheetProtection algorithmName="SHA-512" hashValue="7msWa9Ul5TWOCPZ/Ri4PlnzEwBnzGaASsm4tIfXAacVGBgIEtdRgSO6XRf6Yg7EQSAvhub956laVZigzl9qxhg==" saltValue="R4ykWzSaDeArM/9W3BL4jg==" spinCount="100000" sheet="1" selectLockedCells="1"/>
  <mergeCells count="47">
    <mergeCell ref="D73:E73"/>
    <mergeCell ref="B68:O68"/>
    <mergeCell ref="D71:F72"/>
    <mergeCell ref="G71:G72"/>
    <mergeCell ref="D33:D34"/>
    <mergeCell ref="E33:G33"/>
    <mergeCell ref="L33:L34"/>
    <mergeCell ref="M33:O33"/>
    <mergeCell ref="D70:G70"/>
    <mergeCell ref="E38:F38"/>
    <mergeCell ref="M38:N38"/>
    <mergeCell ref="D40:D41"/>
    <mergeCell ref="E40:G40"/>
    <mergeCell ref="E45:F45"/>
    <mergeCell ref="D50:D51"/>
    <mergeCell ref="E50:G50"/>
    <mergeCell ref="E56:F56"/>
    <mergeCell ref="D58:D59"/>
    <mergeCell ref="E58:G58"/>
    <mergeCell ref="E63:F63"/>
    <mergeCell ref="B12:Q12"/>
    <mergeCell ref="B13:Q17"/>
    <mergeCell ref="B20:Q20"/>
    <mergeCell ref="B21:Q21"/>
    <mergeCell ref="E31:F31"/>
    <mergeCell ref="M31:N31"/>
    <mergeCell ref="B7:D7"/>
    <mergeCell ref="E7:H7"/>
    <mergeCell ref="B8:D8"/>
    <mergeCell ref="E8:H8"/>
    <mergeCell ref="B11:Q11"/>
    <mergeCell ref="B1:E1"/>
    <mergeCell ref="B5:D5"/>
    <mergeCell ref="E5:H5"/>
    <mergeCell ref="B77:O77"/>
    <mergeCell ref="B78:O82"/>
    <mergeCell ref="B2:H2"/>
    <mergeCell ref="B3:D3"/>
    <mergeCell ref="E3:H3"/>
    <mergeCell ref="B4:D4"/>
    <mergeCell ref="E4:H4"/>
    <mergeCell ref="D25:D26"/>
    <mergeCell ref="E25:G25"/>
    <mergeCell ref="L25:L26"/>
    <mergeCell ref="M25:O25"/>
    <mergeCell ref="B6:D6"/>
    <mergeCell ref="E6:H6"/>
  </mergeCells>
  <conditionalFormatting sqref="B1">
    <cfRule type="expression" dxfId="5" priority="1">
      <formula>$B$1&lt;&gt;""</formula>
    </cfRule>
  </conditionalFormatting>
  <hyperlinks>
    <hyperlink ref="J3" location="Instructions!C35" display="Back to Instructions tab" xr:uid="{DD48BD41-2082-4EE3-931C-8C5FEA0769D9}"/>
  </hyperlinks>
  <pageMargins left="0.7" right="0.7" top="0.75" bottom="0.75" header="0.3" footer="0.3"/>
  <pageSetup orientation="portrait" horizontalDpi="200" verticalDpi="200" r:id="rId1"/>
  <extLst>
    <ext xmlns:x14="http://schemas.microsoft.com/office/spreadsheetml/2009/9/main" uri="{78C0D931-6437-407d-A8EE-F0AAD7539E65}">
      <x14:conditionalFormattings>
        <x14:conditionalFormatting xmlns:xm="http://schemas.microsoft.com/office/excel/2006/main">
          <x14:cfRule type="expression" priority="7" id="{FB205A4C-FE87-41AB-82C0-56189BF814CE}">
            <xm:f>'General Info &amp; Test Results'!$C$25='Drop-Downs'!$D$16</xm:f>
            <x14:dxf>
              <fill>
                <patternFill patternType="lightUp"/>
              </fill>
            </x14:dxf>
          </x14:cfRule>
          <x14:cfRule type="expression" priority="8" id="{685548F1-E2CB-45A9-8203-26F974E288A2}">
            <xm:f>'General Info &amp; Test Results'!$C$25='Drop-Downs'!$D$15</xm:f>
            <x14:dxf>
              <fill>
                <patternFill patternType="lightUp"/>
              </fill>
            </x14:dxf>
          </x14:cfRule>
          <xm:sqref>C24:H46</xm:sqref>
        </x14:conditionalFormatting>
        <x14:conditionalFormatting xmlns:xm="http://schemas.microsoft.com/office/excel/2006/main">
          <x14:cfRule type="expression" priority="6" id="{8C2A2F21-8A2D-42D5-8F89-4654EC5C355D}">
            <xm:f>'General Info &amp; Test Results'!$C$25&lt;&gt;'Drop-Downs'!$D$16</xm:f>
            <x14:dxf>
              <fill>
                <patternFill patternType="lightUp"/>
              </fill>
            </x14:dxf>
          </x14:cfRule>
          <xm:sqref>C49:H64</xm:sqref>
        </x14:conditionalFormatting>
        <x14:conditionalFormatting xmlns:xm="http://schemas.microsoft.com/office/excel/2006/main">
          <x14:cfRule type="expression" priority="5" id="{DA0B2765-89E4-4CD7-A3D7-715AD10DCA31}">
            <xm:f>'General Info &amp; Test Results'!$C$25&lt;&gt;'Drop-Downs'!$D$15</xm:f>
            <x14:dxf>
              <fill>
                <patternFill patternType="lightUp"/>
              </fill>
            </x14:dxf>
          </x14:cfRule>
          <xm:sqref>K24:P39</xm:sqref>
        </x14:conditionalFormatting>
        <x14:conditionalFormatting xmlns:xm="http://schemas.microsoft.com/office/excel/2006/main">
          <x14:cfRule type="expression" priority="2" id="{FE53F650-D29C-4EFC-B6DB-0A86480F529F}">
            <xm:f>'General Info &amp; Test Results'!$C$26&lt;&gt;"Yes"</xm:f>
            <x14:dxf>
              <fill>
                <patternFill patternType="darkUp"/>
              </fill>
            </x14:dxf>
          </x14:cfRule>
          <xm:sqref>A1:B1 F1:XFD1 A2:XFD72 A74:XFD1048576 A73:F73 H73:XFD73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E30E20FF-09F9-4D6A-9795-571319125CFC}">
          <x14:formula1>
            <xm:f>'Drop-Downs'!$F$12:$F$13</xm:f>
          </x14:formula1>
          <xm:sqref>F27:G27 N27:O27 F52:G52 N73 G73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0070C0"/>
  </sheetPr>
  <dimension ref="A1:G20"/>
  <sheetViews>
    <sheetView showGridLines="0" zoomScale="90" zoomScaleNormal="90" workbookViewId="0">
      <selection activeCell="E15" sqref="E15"/>
    </sheetView>
  </sheetViews>
  <sheetFormatPr defaultColWidth="9.140625" defaultRowHeight="16.5" x14ac:dyDescent="0.3"/>
  <cols>
    <col min="1" max="1" width="3.5703125" style="1" customWidth="1"/>
    <col min="2" max="2" width="30.7109375" style="1" bestFit="1" customWidth="1"/>
    <col min="3" max="3" width="52.28515625" style="1" customWidth="1"/>
    <col min="4" max="4" width="22.7109375" style="1" customWidth="1"/>
    <col min="5" max="5" width="50" style="1" customWidth="1"/>
    <col min="6" max="6" width="4.42578125" style="1" customWidth="1"/>
    <col min="7" max="7" width="3.85546875" style="1" customWidth="1"/>
    <col min="8" max="16384" width="9.140625" style="1"/>
  </cols>
  <sheetData>
    <row r="1" spans="1:7" ht="17.25" thickBot="1" x14ac:dyDescent="0.35">
      <c r="G1" s="21"/>
    </row>
    <row r="2" spans="1:7" ht="18" thickBot="1" x14ac:dyDescent="0.35">
      <c r="B2" s="373" t="str">
        <f>'Version Control'!$B$2</f>
        <v>Title Block</v>
      </c>
      <c r="C2" s="374"/>
      <c r="G2" s="21"/>
    </row>
    <row r="3" spans="1:7" x14ac:dyDescent="0.3">
      <c r="B3" s="24" t="str">
        <f>'Version Control'!$B$3</f>
        <v>Test Report Template Name:</v>
      </c>
      <c r="C3" s="86" t="str">
        <f>'Version Control'!$C$3</f>
        <v>Water Closets</v>
      </c>
      <c r="G3" s="21"/>
    </row>
    <row r="4" spans="1:7" ht="18" x14ac:dyDescent="0.35">
      <c r="B4" s="85" t="str">
        <f>'Version Control'!$B$4</f>
        <v>Version Number:</v>
      </c>
      <c r="C4" s="30">
        <f>'Version Control'!$C$4</f>
        <v>1.2</v>
      </c>
      <c r="E4" s="152" t="s">
        <v>54</v>
      </c>
      <c r="G4" s="21"/>
    </row>
    <row r="5" spans="1:7" x14ac:dyDescent="0.3">
      <c r="B5" s="23" t="str">
        <f>'Version Control'!$B$5</f>
        <v xml:space="preserve">Latest Template Revision: </v>
      </c>
      <c r="C5" s="31">
        <f>'Version Control'!$C$5</f>
        <v>45560</v>
      </c>
      <c r="G5" s="21"/>
    </row>
    <row r="6" spans="1:7" x14ac:dyDescent="0.3">
      <c r="B6" s="23" t="str">
        <f>'Version Control'!$B$6</f>
        <v>Tab Name:</v>
      </c>
      <c r="C6" s="183" t="str">
        <f ca="1">MID(CELL("filename",A1), FIND("]", CELL("filename", A1))+ 1, 255)</f>
        <v>Report Sign-Off Block</v>
      </c>
      <c r="G6" s="21"/>
    </row>
    <row r="7" spans="1:7" ht="34.5" customHeight="1" x14ac:dyDescent="0.3">
      <c r="B7" s="40" t="str">
        <f>'Version Control'!$B$7</f>
        <v>File Name:</v>
      </c>
      <c r="C7" s="179" t="str">
        <f ca="1">'Version Control'!$C$7</f>
        <v>Water Closet - v1.2.xlsx</v>
      </c>
      <c r="G7" s="21"/>
    </row>
    <row r="8" spans="1:7" ht="17.25" thickBot="1" x14ac:dyDescent="0.35">
      <c r="B8" s="26" t="str">
        <f>'Version Control'!$B$8</f>
        <v xml:space="preserve">Test Completion Date: </v>
      </c>
      <c r="C8" s="32" t="str">
        <f>'Version Control'!$C$8</f>
        <v>[MM/DD/YYYY]</v>
      </c>
      <c r="G8" s="21"/>
    </row>
    <row r="9" spans="1:7" x14ac:dyDescent="0.3">
      <c r="G9" s="21"/>
    </row>
    <row r="10" spans="1:7" ht="17.25" thickBot="1" x14ac:dyDescent="0.35">
      <c r="G10" s="21"/>
    </row>
    <row r="11" spans="1:7" ht="18" thickBot="1" x14ac:dyDescent="0.35">
      <c r="A11" s="2"/>
      <c r="B11" s="269" t="s">
        <v>65</v>
      </c>
      <c r="C11" s="270"/>
      <c r="D11" s="270"/>
      <c r="E11" s="271"/>
      <c r="G11" s="21"/>
    </row>
    <row r="12" spans="1:7" ht="25.5" customHeight="1" x14ac:dyDescent="0.3">
      <c r="A12" s="2"/>
      <c r="B12" s="375" t="s">
        <v>68</v>
      </c>
      <c r="C12" s="376"/>
      <c r="D12" s="376"/>
      <c r="E12" s="377"/>
      <c r="G12" s="21"/>
    </row>
    <row r="13" spans="1:7" ht="30" customHeight="1" x14ac:dyDescent="0.3">
      <c r="A13" s="2"/>
      <c r="B13" s="378"/>
      <c r="C13" s="379"/>
      <c r="D13" s="379"/>
      <c r="E13" s="380"/>
      <c r="G13" s="21"/>
    </row>
    <row r="14" spans="1:7" ht="17.25" x14ac:dyDescent="0.35">
      <c r="A14" s="2"/>
      <c r="B14" s="267" t="s">
        <v>24</v>
      </c>
      <c r="C14" s="268"/>
      <c r="D14" s="101" t="s">
        <v>23</v>
      </c>
      <c r="E14" s="102" t="s">
        <v>25</v>
      </c>
      <c r="G14" s="21"/>
    </row>
    <row r="15" spans="1:7" x14ac:dyDescent="0.3">
      <c r="A15" s="2"/>
      <c r="B15" s="259" t="s">
        <v>26</v>
      </c>
      <c r="C15" s="260"/>
      <c r="D15" s="103" t="str">
        <f>'General Info &amp; Test Results'!C17</f>
        <v>[MM/DD/YYYY]</v>
      </c>
      <c r="E15" s="105" t="s">
        <v>70</v>
      </c>
      <c r="G15" s="21"/>
    </row>
    <row r="16" spans="1:7" x14ac:dyDescent="0.3">
      <c r="A16" s="2"/>
      <c r="B16" s="259" t="s">
        <v>62</v>
      </c>
      <c r="C16" s="260"/>
      <c r="D16" s="106" t="s">
        <v>46</v>
      </c>
      <c r="E16" s="105" t="s">
        <v>70</v>
      </c>
      <c r="G16" s="21"/>
    </row>
    <row r="17" spans="1:7" x14ac:dyDescent="0.3">
      <c r="A17" s="2"/>
      <c r="B17" s="259" t="s">
        <v>69</v>
      </c>
      <c r="C17" s="260"/>
      <c r="D17" s="106" t="s">
        <v>46</v>
      </c>
      <c r="E17" s="105" t="s">
        <v>70</v>
      </c>
      <c r="G17" s="21"/>
    </row>
    <row r="18" spans="1:7" x14ac:dyDescent="0.3">
      <c r="A18" s="2"/>
      <c r="B18" s="259" t="s">
        <v>69</v>
      </c>
      <c r="C18" s="260"/>
      <c r="D18" s="106" t="s">
        <v>46</v>
      </c>
      <c r="E18" s="105" t="s">
        <v>70</v>
      </c>
      <c r="G18" s="21"/>
    </row>
    <row r="19" spans="1:7" x14ac:dyDescent="0.3">
      <c r="G19" s="21"/>
    </row>
    <row r="20" spans="1:7" x14ac:dyDescent="0.3">
      <c r="A20" s="21"/>
      <c r="B20" s="21"/>
      <c r="C20" s="21"/>
      <c r="D20" s="21"/>
      <c r="E20" s="21"/>
      <c r="F20" s="21"/>
      <c r="G20" s="21"/>
    </row>
  </sheetData>
  <sheetProtection algorithmName="SHA-512" hashValue="sAyAwKL6D77VRinlM69+0AkGxUXBinLt2XRkcmn0giKV7p7dAEwj/tdLZRQ+UmBPqxaNS863KE5VbgGK1uZU+Q==" saltValue="uyDKa+m+z5M8yS+jaFb7yw==" spinCount="100000" sheet="1" selectLockedCells="1"/>
  <mergeCells count="8">
    <mergeCell ref="B2:C2"/>
    <mergeCell ref="B18:C18"/>
    <mergeCell ref="B12:E13"/>
    <mergeCell ref="B11:E11"/>
    <mergeCell ref="B14:C14"/>
    <mergeCell ref="B15:C15"/>
    <mergeCell ref="B16:C16"/>
    <mergeCell ref="B17:C17"/>
  </mergeCells>
  <hyperlinks>
    <hyperlink ref="E4" location="Instructions!C33" display="Back to Instructions tab" xr:uid="{00000000-0004-0000-0800-000000000000}"/>
  </hyperlinks>
  <pageMargins left="0.7" right="0.7" top="0.75" bottom="0.75" header="0.3" footer="0.3"/>
  <pageSetup orientation="portrait" horizontalDpi="200" verticalDpi="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Y18"/>
  <sheetViews>
    <sheetView showGridLines="0" zoomScale="90" zoomScaleNormal="90" workbookViewId="0">
      <selection activeCell="D24" sqref="D24"/>
    </sheetView>
  </sheetViews>
  <sheetFormatPr defaultColWidth="9.140625" defaultRowHeight="16.5" x14ac:dyDescent="0.3"/>
  <cols>
    <col min="1" max="1" width="9.140625" style="3"/>
    <col min="2" max="2" width="30.7109375" style="3" bestFit="1" customWidth="1"/>
    <col min="3" max="3" width="51.5703125" style="3" bestFit="1" customWidth="1"/>
    <col min="4" max="4" width="36.85546875" style="3" customWidth="1"/>
    <col min="5" max="8" width="21.42578125" style="3" customWidth="1"/>
    <col min="9" max="9" width="6.28515625" style="3" customWidth="1"/>
    <col min="10" max="10" width="3" style="15" customWidth="1"/>
    <col min="11" max="11" width="16.85546875" style="3" customWidth="1"/>
    <col min="12" max="12" width="9.140625" style="3"/>
    <col min="13" max="13" width="13" style="3" customWidth="1"/>
    <col min="14" max="14" width="6.42578125" style="3" customWidth="1"/>
    <col min="15" max="15" width="12.42578125" style="3" customWidth="1"/>
    <col min="16" max="16384" width="9.140625" style="3"/>
  </cols>
  <sheetData>
    <row r="1" spans="1:25" ht="17.25" thickBot="1" x14ac:dyDescent="0.35">
      <c r="J1" s="16"/>
    </row>
    <row r="2" spans="1:25" ht="18" thickBot="1" x14ac:dyDescent="0.35">
      <c r="B2" s="232" t="str">
        <f>'Version Control'!$B$2</f>
        <v>Title Block</v>
      </c>
      <c r="C2" s="233"/>
      <c r="J2" s="16"/>
    </row>
    <row r="3" spans="1:25" x14ac:dyDescent="0.3">
      <c r="B3" s="24" t="str">
        <f>'Version Control'!$B$3</f>
        <v>Test Report Template Name:</v>
      </c>
      <c r="C3" s="153" t="str">
        <f>'Version Control'!$C$3</f>
        <v>Water Closets</v>
      </c>
      <c r="J3" s="16"/>
    </row>
    <row r="4" spans="1:25" x14ac:dyDescent="0.3">
      <c r="B4" s="25" t="str">
        <f>'Version Control'!$B$4</f>
        <v>Version Number:</v>
      </c>
      <c r="C4" s="149">
        <f>'Version Control'!$C$4</f>
        <v>1.2</v>
      </c>
      <c r="J4" s="16"/>
    </row>
    <row r="5" spans="1:25" x14ac:dyDescent="0.3">
      <c r="B5" s="23" t="str">
        <f>'Version Control'!$B$5</f>
        <v xml:space="preserve">Latest Template Revision: </v>
      </c>
      <c r="C5" s="150">
        <f>'Version Control'!$C$5</f>
        <v>45560</v>
      </c>
      <c r="J5" s="16"/>
    </row>
    <row r="6" spans="1:25" x14ac:dyDescent="0.3">
      <c r="B6" s="23" t="str">
        <f>'Version Control'!$B$6</f>
        <v>Tab Name:</v>
      </c>
      <c r="C6" s="182" t="str">
        <f ca="1">MID(CELL("filename",A1), FIND("]", CELL("filename", A1))+ 1, 255)</f>
        <v>Drop-Downs</v>
      </c>
      <c r="J6" s="16"/>
    </row>
    <row r="7" spans="1:25" ht="35.25" customHeight="1" x14ac:dyDescent="0.3">
      <c r="B7" s="40" t="str">
        <f>'Version Control'!$B$7</f>
        <v>File Name:</v>
      </c>
      <c r="C7" s="181" t="str">
        <f ca="1">'Version Control'!$C$7</f>
        <v>Water Closet - v1.2.xlsx</v>
      </c>
      <c r="J7" s="16"/>
    </row>
    <row r="8" spans="1:25" ht="17.25" thickBot="1" x14ac:dyDescent="0.35">
      <c r="B8" s="26" t="str">
        <f>'Version Control'!$B$8</f>
        <v xml:space="preserve">Test Completion Date: </v>
      </c>
      <c r="C8" s="151" t="str">
        <f>'Version Control'!$C$8</f>
        <v>[MM/DD/YYYY]</v>
      </c>
      <c r="J8" s="16"/>
    </row>
    <row r="9" spans="1:25" x14ac:dyDescent="0.3">
      <c r="J9" s="16"/>
    </row>
    <row r="10" spans="1:25" x14ac:dyDescent="0.3">
      <c r="A10" s="5"/>
      <c r="B10" s="5"/>
      <c r="J10" s="16"/>
    </row>
    <row r="11" spans="1:25" ht="17.25" x14ac:dyDescent="0.35">
      <c r="A11" s="5"/>
      <c r="B11" s="4" t="s">
        <v>98</v>
      </c>
      <c r="D11" s="154" t="s">
        <v>89</v>
      </c>
      <c r="E11" s="5"/>
      <c r="F11" s="154" t="s">
        <v>90</v>
      </c>
      <c r="G11" s="5"/>
      <c r="H11" s="154" t="s">
        <v>143</v>
      </c>
      <c r="I11" s="5"/>
      <c r="J11" s="17"/>
      <c r="K11" s="5"/>
      <c r="L11" s="5"/>
      <c r="M11" s="5"/>
      <c r="N11" s="5"/>
      <c r="O11" s="5"/>
      <c r="P11" s="5"/>
      <c r="Q11" s="5"/>
      <c r="R11" s="5"/>
      <c r="S11" s="5"/>
      <c r="T11" s="5"/>
      <c r="U11" s="5"/>
      <c r="V11" s="5"/>
      <c r="W11" s="5"/>
      <c r="X11" s="5"/>
      <c r="Y11" s="5"/>
    </row>
    <row r="12" spans="1:25" x14ac:dyDescent="0.3">
      <c r="A12" s="5"/>
      <c r="B12" s="7" t="s">
        <v>87</v>
      </c>
      <c r="D12" s="7" t="s">
        <v>121</v>
      </c>
      <c r="E12" s="5"/>
      <c r="F12" s="7" t="s">
        <v>147</v>
      </c>
      <c r="G12" s="5"/>
      <c r="H12" s="7" t="s">
        <v>144</v>
      </c>
      <c r="I12" s="5"/>
      <c r="J12" s="17"/>
      <c r="K12" s="5"/>
      <c r="L12" s="5"/>
      <c r="M12" s="5"/>
      <c r="N12" s="5"/>
      <c r="O12" s="5"/>
      <c r="P12" s="5"/>
      <c r="Q12" s="5"/>
      <c r="R12" s="5"/>
      <c r="S12" s="5"/>
      <c r="T12" s="5"/>
      <c r="U12" s="5"/>
      <c r="V12" s="5"/>
      <c r="W12" s="5"/>
      <c r="X12" s="5"/>
      <c r="Y12" s="5"/>
    </row>
    <row r="13" spans="1:25" x14ac:dyDescent="0.3">
      <c r="A13" s="5"/>
      <c r="B13" s="8" t="s">
        <v>88</v>
      </c>
      <c r="D13" s="210" t="s">
        <v>122</v>
      </c>
      <c r="E13" s="5"/>
      <c r="F13" s="8" t="s">
        <v>148</v>
      </c>
      <c r="G13" s="5"/>
      <c r="H13" s="8" t="s">
        <v>145</v>
      </c>
      <c r="I13" s="5"/>
      <c r="J13" s="17"/>
      <c r="K13" s="5"/>
      <c r="L13" s="5"/>
      <c r="M13" s="6"/>
      <c r="N13" s="5"/>
      <c r="O13" s="6"/>
      <c r="P13" s="5"/>
      <c r="Q13" s="5"/>
      <c r="R13" s="5"/>
      <c r="S13" s="5"/>
      <c r="T13" s="5"/>
      <c r="U13" s="5"/>
      <c r="V13" s="5"/>
      <c r="W13" s="5"/>
      <c r="X13" s="5"/>
      <c r="Y13" s="5"/>
    </row>
    <row r="14" spans="1:25" x14ac:dyDescent="0.3">
      <c r="A14" s="5"/>
      <c r="B14" s="13"/>
      <c r="D14" s="210" t="s">
        <v>154</v>
      </c>
      <c r="E14" s="14"/>
      <c r="G14" s="14"/>
      <c r="H14" s="14"/>
      <c r="I14" s="5"/>
      <c r="J14" s="17"/>
      <c r="K14" s="5"/>
      <c r="L14" s="5"/>
      <c r="M14" s="5"/>
      <c r="N14" s="5"/>
      <c r="O14" s="5"/>
      <c r="P14" s="5"/>
      <c r="Q14" s="5"/>
      <c r="R14" s="5"/>
      <c r="S14" s="5"/>
      <c r="T14" s="5"/>
      <c r="U14" s="5"/>
      <c r="V14" s="5"/>
      <c r="W14" s="5"/>
      <c r="X14" s="5"/>
      <c r="Y14" s="5"/>
    </row>
    <row r="15" spans="1:25" x14ac:dyDescent="0.3">
      <c r="A15" s="5"/>
      <c r="B15" s="13"/>
      <c r="D15" s="210" t="s">
        <v>123</v>
      </c>
      <c r="E15" s="14"/>
      <c r="F15" s="14"/>
      <c r="G15" s="14"/>
      <c r="H15" s="14"/>
      <c r="I15" s="5"/>
      <c r="J15" s="17"/>
      <c r="K15" s="5"/>
      <c r="L15" s="5"/>
      <c r="M15" s="5"/>
      <c r="N15" s="5"/>
      <c r="O15" s="5"/>
      <c r="P15" s="5"/>
      <c r="Q15" s="5"/>
      <c r="R15" s="5"/>
      <c r="S15" s="5"/>
      <c r="T15" s="5"/>
      <c r="U15" s="5"/>
      <c r="V15" s="5"/>
      <c r="W15" s="5"/>
      <c r="X15" s="5"/>
      <c r="Y15" s="5"/>
    </row>
    <row r="16" spans="1:25" x14ac:dyDescent="0.3">
      <c r="A16" s="5"/>
      <c r="B16" s="13"/>
      <c r="D16" s="8" t="s">
        <v>124</v>
      </c>
      <c r="E16" s="14"/>
      <c r="F16" s="14"/>
      <c r="G16" s="14"/>
      <c r="H16" s="14"/>
      <c r="I16" s="5"/>
      <c r="J16" s="17"/>
      <c r="K16" s="5"/>
      <c r="L16" s="5"/>
      <c r="M16" s="5"/>
      <c r="N16" s="5"/>
      <c r="O16" s="5"/>
      <c r="P16" s="5"/>
      <c r="Q16" s="5"/>
      <c r="R16" s="5"/>
      <c r="S16" s="5"/>
      <c r="T16" s="5"/>
      <c r="U16" s="5"/>
      <c r="V16" s="5"/>
      <c r="W16" s="5"/>
      <c r="X16" s="5"/>
      <c r="Y16" s="5"/>
    </row>
    <row r="17" spans="1:25" x14ac:dyDescent="0.3">
      <c r="A17" s="5"/>
      <c r="B17" s="13"/>
      <c r="D17" s="5"/>
      <c r="E17" s="14"/>
      <c r="F17" s="14"/>
      <c r="G17" s="14"/>
      <c r="H17" s="14"/>
      <c r="I17" s="5"/>
      <c r="J17" s="17"/>
      <c r="K17" s="5"/>
      <c r="L17" s="5"/>
      <c r="M17" s="5"/>
      <c r="N17" s="5"/>
      <c r="O17" s="5"/>
      <c r="P17" s="5"/>
      <c r="Q17" s="5"/>
      <c r="R17" s="5"/>
      <c r="S17" s="5"/>
      <c r="T17" s="5"/>
      <c r="U17" s="5"/>
      <c r="V17" s="5"/>
      <c r="W17" s="5"/>
      <c r="X17" s="5"/>
      <c r="Y17" s="5"/>
    </row>
    <row r="18" spans="1:25" s="15" customFormat="1" x14ac:dyDescent="0.3">
      <c r="A18" s="16"/>
      <c r="B18" s="16"/>
      <c r="C18" s="16"/>
      <c r="D18" s="16"/>
      <c r="E18" s="16"/>
      <c r="F18" s="16"/>
      <c r="G18" s="16"/>
      <c r="H18" s="16"/>
      <c r="I18" s="16"/>
      <c r="J18" s="16"/>
    </row>
  </sheetData>
  <sheetProtection algorithmName="SHA-512" hashValue="UgtnORsOCy+Vx+P9FC9XIDTdPlMUeJOW/Urb8Z/MceaK4NLbiSdCAwbpHomXgBFw0LqwMwIHHRYvQJGxh0LryA==" saltValue="9jt83zuhQMzrUjsTg9sNSQ==" spinCount="100000" sheet="1" selectLockedCells="1"/>
  <mergeCells count="1">
    <mergeCell ref="B2:C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7F475CDF8CF84FA8CB5A26B3D06D61" ma:contentTypeVersion="33" ma:contentTypeDescription="Create a new document." ma:contentTypeScope="" ma:versionID="90906814037895db0409a5b5dd1e2d19">
  <xsd:schema xmlns:xsd="http://www.w3.org/2001/XMLSchema" xmlns:xs="http://www.w3.org/2001/XMLSchema" xmlns:p="http://schemas.microsoft.com/office/2006/metadata/properties" xmlns:ns1="http://schemas.microsoft.com/sharepoint/v3" xmlns:ns2="4df2367c-248b-4396-b237-095486b51c07" xmlns:ns3="60f0d1d5-43ef-4dc2-aad3-41e9518621be" xmlns:ns4="30674b71-3698-4f56-b5b1-6f341ff5e867" xmlns:ns5="40bfe1b6-d5ea-4072-b8d0-9ef77ba6cdba" targetNamespace="http://schemas.microsoft.com/office/2006/metadata/properties" ma:root="true" ma:fieldsID="09489ecb223a9aa5875bc2e08644389a" ns1:_="" ns2:_="" ns3:_="" ns4:_="" ns5:_="">
    <xsd:import namespace="http://schemas.microsoft.com/sharepoint/v3"/>
    <xsd:import namespace="4df2367c-248b-4396-b237-095486b51c07"/>
    <xsd:import namespace="60f0d1d5-43ef-4dc2-aad3-41e9518621be"/>
    <xsd:import namespace="30674b71-3698-4f56-b5b1-6f341ff5e867"/>
    <xsd:import namespace="40bfe1b6-d5ea-4072-b8d0-9ef77ba6c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4:lcf76f155ced4ddcb4097134ff3c332f" minOccurs="0"/>
                <xsd:element ref="ns5:TaxCatchAll" minOccurs="0"/>
                <xsd:element ref="ns4:MediaServiceDateTaken" minOccurs="0"/>
                <xsd:element ref="ns4:MediaServiceLocation" minOccurs="0"/>
                <xsd:element ref="ns4:MediaServiceGenerationTime" minOccurs="0"/>
                <xsd:element ref="ns4:MediaServiceEventHashCode" minOccurs="0"/>
                <xsd:element ref="ns4:MediaServiceOCR" minOccurs="0"/>
                <xsd:element ref="ns1:_ip_UnifiedCompliancePolicyProperties" minOccurs="0"/>
                <xsd:element ref="ns1:_ip_UnifiedCompliancePolicyUIAction"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df2367c-248b-4396-b237-095486b51c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0f0d1d5-43ef-4dc2-aad3-41e9518621b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0674b71-3698-4f56-b5b1-6f341ff5e867" elementFormDefault="qualified">
    <xsd:import namespace="http://schemas.microsoft.com/office/2006/documentManagement/types"/>
    <xsd:import namespace="http://schemas.microsoft.com/office/infopath/2007/PartnerControls"/>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43fe8d3c-0f3e-402f-8378-068a6b534446"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0bfe1b6-d5ea-4072-b8d0-9ef77ba6cdba"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6e924cbc-575a-459f-9251-b1e0ebf0be59}" ma:internalName="TaxCatchAll" ma:showField="CatchAllData" ma:web="40bfe1b6-d5ea-4072-b8d0-9ef77ba6c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_ip_UnifiedCompliancePolicyUIAction xmlns="http://schemas.microsoft.com/sharepoint/v3" xsi:nil="true"/>
    <TaxCatchAll xmlns="40bfe1b6-d5ea-4072-b8d0-9ef77ba6cdba" xsi:nil="true"/>
    <_ip_UnifiedCompliancePolicyProperties xmlns="http://schemas.microsoft.com/sharepoint/v3" xsi:nil="true"/>
    <lcf76f155ced4ddcb4097134ff3c332f xmlns="30674b71-3698-4f56-b5b1-6f341ff5e86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EF861DB-D331-4A38-A341-D1F129B43F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df2367c-248b-4396-b237-095486b51c07"/>
    <ds:schemaRef ds:uri="60f0d1d5-43ef-4dc2-aad3-41e9518621be"/>
    <ds:schemaRef ds:uri="30674b71-3698-4f56-b5b1-6f341ff5e867"/>
    <ds:schemaRef ds:uri="40bfe1b6-d5ea-4072-b8d0-9ef77ba6c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9DBCCDE-ABFB-41E1-B1EB-9FCCA252BDD1}">
  <ds:schemaRefs>
    <ds:schemaRef ds:uri="http://schemas.microsoft.com/sharepoint/v3/contenttype/forms"/>
  </ds:schemaRefs>
</ds:datastoreItem>
</file>

<file path=customXml/itemProps3.xml><?xml version="1.0" encoding="utf-8"?>
<ds:datastoreItem xmlns:ds="http://schemas.openxmlformats.org/officeDocument/2006/customXml" ds:itemID="{CFFDA2E1-4A6A-484B-80CA-ABF8787066A1}">
  <ds:schemaRefs>
    <ds:schemaRef ds:uri="http://purl.org/dc/terms/"/>
    <ds:schemaRef ds:uri="http://schemas.openxmlformats.org/package/2006/metadata/core-properties"/>
    <ds:schemaRef ds:uri="40bfe1b6-d5ea-4072-b8d0-9ef77ba6cdba"/>
    <ds:schemaRef ds:uri="http://schemas.microsoft.com/office/2006/documentManagement/types"/>
    <ds:schemaRef ds:uri="4df2367c-248b-4396-b237-095486b51c07"/>
    <ds:schemaRef ds:uri="http://www.w3.org/XML/1998/namespace"/>
    <ds:schemaRef ds:uri="http://schemas.microsoft.com/office/2006/metadata/properties"/>
    <ds:schemaRef ds:uri="http://schemas.microsoft.com/office/infopath/2007/PartnerControls"/>
    <ds:schemaRef ds:uri="30674b71-3698-4f56-b5b1-6f341ff5e867"/>
    <ds:schemaRef ds:uri="http://purl.org/dc/elements/1.1/"/>
    <ds:schemaRef ds:uri="60f0d1d5-43ef-4dc2-aad3-41e9518621be"/>
    <ds:schemaRef ds:uri="http://schemas.microsoft.com/sharepoint/v3"/>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Instructions</vt:lpstr>
      <vt:lpstr>General Info &amp; Test Results</vt:lpstr>
      <vt:lpstr>Description of Test Units</vt:lpstr>
      <vt:lpstr>Setup &amp; Instrumentation</vt:lpstr>
      <vt:lpstr>Photos</vt:lpstr>
      <vt:lpstr>Full Flush Test Results</vt:lpstr>
      <vt:lpstr>Reduced Flush Test Results</vt:lpstr>
      <vt:lpstr>Report Sign-Off Block</vt:lpstr>
      <vt:lpstr>Drop-Downs</vt:lpstr>
      <vt:lpstr>Version Control</vt:lpstr>
      <vt:lpstr>Brand</vt:lpstr>
      <vt:lpstr>DD_Y_N</vt:lpstr>
      <vt:lpstr>full_flush_rounded</vt:lpstr>
      <vt:lpstr>model_num</vt:lpstr>
      <vt:lpstr>Product_Class</vt:lpstr>
      <vt:lpstr>receipt_date</vt:lpstr>
      <vt:lpstr>red_flush_rounded</vt:lpstr>
      <vt:lpstr>S_N</vt:lpstr>
    </vt:vector>
  </TitlesOfParts>
  <Company>Navigant Consulting,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Heather Lisle</dc:creator>
  <cp:lastModifiedBy>User 939</cp:lastModifiedBy>
  <cp:lastPrinted>2011-03-11T22:08:00Z</cp:lastPrinted>
  <dcterms:created xsi:type="dcterms:W3CDTF">2010-01-27T14:49:37Z</dcterms:created>
  <dcterms:modified xsi:type="dcterms:W3CDTF">2025-01-15T22:40:02Z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0x010100B07F475CDF8CF84FA8CB5A26B3D06D61</vt:lpwstr>
  </property>
  <property fmtid="{D5CDD505-2E9C-101B-9397-08002B2CF9AE}" pid="3" name="MediaServiceImageTags">
    <vt:lpwstr/>
  </property>
</Properties>
</file>