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E25D2A5A-3412-46C9-ABAE-6535060B18D4}" xr6:coauthVersionLast="47" xr6:coauthVersionMax="47" xr10:uidLastSave="{00000000-0000-0000-0000-000000000000}"/>
  <workbookProtection workbookPassword="DA9F" lockStructure="1"/>
  <bookViews>
    <workbookView xWindow="28680" yWindow="-120" windowWidth="29040" windowHeight="15840" tabRatio="875" xr2:uid="{00000000-000D-0000-FFFF-FFFF00000000}"/>
  </bookViews>
  <sheets>
    <sheet name="Instructions" sheetId="25" r:id="rId1"/>
    <sheet name="General Info &amp; Test Results" sheetId="1" r:id="rId2"/>
    <sheet name="Setup &amp; Instrumentation" sheetId="27" r:id="rId3"/>
    <sheet name="Test Conditions" sheetId="6" r:id="rId4"/>
    <sheet name="Settings" sheetId="34" r:id="rId5"/>
    <sheet name="Raw Data" sheetId="32" r:id="rId6"/>
    <sheet name="Photos" sheetId="16" r:id="rId7"/>
    <sheet name="Test Data Inputs &amp; Calculations" sheetId="31" r:id="rId8"/>
    <sheet name="Comments" sheetId="29" r:id="rId9"/>
    <sheet name="Report Sign-Off Block" sheetId="24" r:id="rId10"/>
    <sheet name="Drop-Downs" sheetId="15" r:id="rId11"/>
    <sheet name="Version Control" sheetId="23" r:id="rId12"/>
  </sheets>
  <definedNames>
    <definedName name="Access">'General Info &amp; Test Results'!$C$95</definedName>
    <definedName name="AHAM_Vol_Total_rounded">'Test Data Inputs &amp; Calculations'!$H$30</definedName>
    <definedName name="AV">'Test Data Inputs &amp; Calculations'!$H$71</definedName>
    <definedName name="CDEC">'Test Data Inputs &amp; Calculations'!$H$92</definedName>
    <definedName name="CDEC_rounded">'Test Data Inputs &amp; Calculations'!$H$93</definedName>
    <definedName name="CDEC_unrounded">'Test Data Inputs &amp; Calculations'!$H$92</definedName>
    <definedName name="DD_3Types">'Drop-Downs'!$B$21:$B$23</definedName>
    <definedName name="DD_Access">'Drop-Downs'!$N$12:$N$15</definedName>
    <definedName name="DD_Appendix">'Drop-Downs'!$H$21:$H$22</definedName>
    <definedName name="DD_Defrost_Method">'Drop-Downs'!$F$21:$F$23</definedName>
    <definedName name="DD_Defrost_Type">'Drop-Downs'!$D$21:$D$24</definedName>
    <definedName name="DD_Design">'Drop-Downs'!$J$12:$J$13</definedName>
    <definedName name="DD_Door_Opening">'Drop-Downs'!$L$12:$L$13</definedName>
    <definedName name="DD_Door_Type">'Drop-Downs'!$H$12:$H$14</definedName>
    <definedName name="DD_Equip_Family">'Drop-Downs'!$R$12:$R$20</definedName>
    <definedName name="DD_Equip_Orientation">'Drop-Downs'!$F$12:$F$15</definedName>
    <definedName name="DD_Lighting_Type">'Drop-Downs'!$P$12:$P$15</definedName>
    <definedName name="DD_Style">'Drop-Downs'!$D$12:$D$17</definedName>
    <definedName name="DD_Type">'Drop-Downs'!$B$12:$B$15</definedName>
    <definedName name="Design">'General Info &amp; Test Results'!$C$44</definedName>
    <definedName name="Door_Opening">'General Info &amp; Test Results'!$C$94</definedName>
    <definedName name="Door_Type">'General Info &amp; Test Results'!$C$47</definedName>
    <definedName name="Equip_Family">'General Info &amp; Test Results'!$C$48</definedName>
    <definedName name="Equip_Orientation">'General Info &amp; Test Results'!$C$46</definedName>
    <definedName name="Lighting_Type">'General Info &amp; Test Results'!$C$97</definedName>
    <definedName name="Max_Temp">'General Info &amp; Test Results'!$C$51</definedName>
    <definedName name="Min_Temp">'General Info &amp; Test Results'!$C$50</definedName>
    <definedName name="Style">'General Info &amp; Test Results'!$C$42</definedName>
    <definedName name="TDA_rounded">'Test Data Inputs &amp; Calculations'!$H$32</definedName>
    <definedName name="TDEC_rounded">'Test Data Inputs &amp; Calculations'!$H$79</definedName>
    <definedName name="Type">'General Info &amp; Test Results'!$C$41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1" l="1"/>
  <c r="C86" i="1"/>
  <c r="C75" i="1"/>
  <c r="C64" i="1"/>
  <c r="F13" i="1" l="1"/>
  <c r="E13" i="1"/>
  <c r="G13" i="1" s="1"/>
  <c r="F14" i="1"/>
  <c r="H67" i="31" l="1"/>
  <c r="H59" i="31"/>
  <c r="H68" i="31" s="1"/>
  <c r="H49" i="31"/>
  <c r="H41" i="31"/>
  <c r="H50" i="31" s="1"/>
  <c r="C7" i="23" l="1"/>
  <c r="B2" i="34" l="1"/>
  <c r="B8" i="34" l="1"/>
  <c r="B7" i="34"/>
  <c r="C6" i="34"/>
  <c r="B6" i="34"/>
  <c r="B5" i="34"/>
  <c r="B4" i="34"/>
  <c r="C3" i="34"/>
  <c r="B3" i="34"/>
  <c r="C6" i="25" l="1"/>
  <c r="B7" i="25"/>
  <c r="B6" i="25"/>
  <c r="B8" i="1"/>
  <c r="B7" i="1"/>
  <c r="C6" i="1"/>
  <c r="B6" i="1"/>
  <c r="B5" i="1"/>
  <c r="B4" i="1"/>
  <c r="C3" i="1"/>
  <c r="B3" i="1"/>
  <c r="B2" i="1"/>
  <c r="B8" i="27"/>
  <c r="B7" i="27"/>
  <c r="C6" i="27"/>
  <c r="B6" i="27"/>
  <c r="B5" i="27"/>
  <c r="B4" i="27"/>
  <c r="C3" i="27"/>
  <c r="B3" i="27"/>
  <c r="B2" i="27"/>
  <c r="C6" i="6"/>
  <c r="B8" i="6"/>
  <c r="B7" i="6"/>
  <c r="B8" i="32"/>
  <c r="B7" i="32"/>
  <c r="C6" i="32"/>
  <c r="B6" i="32"/>
  <c r="B5" i="32"/>
  <c r="B4" i="32"/>
  <c r="C3" i="32"/>
  <c r="B3" i="32"/>
  <c r="B2" i="32"/>
  <c r="B8" i="16"/>
  <c r="B7" i="16"/>
  <c r="C6" i="16"/>
  <c r="B6" i="16"/>
  <c r="B5" i="16"/>
  <c r="B4" i="16"/>
  <c r="C3" i="16"/>
  <c r="B3" i="16"/>
  <c r="B2" i="16"/>
  <c r="D6" i="31"/>
  <c r="B8" i="31"/>
  <c r="B7" i="31"/>
  <c r="B8" i="29"/>
  <c r="B7" i="29"/>
  <c r="C6" i="29"/>
  <c r="B6" i="29"/>
  <c r="B5" i="29"/>
  <c r="B4" i="29"/>
  <c r="C3" i="29"/>
  <c r="B3" i="29"/>
  <c r="B2" i="29"/>
  <c r="C6" i="24"/>
  <c r="B8" i="24"/>
  <c r="B7" i="24"/>
  <c r="C6" i="15"/>
  <c r="B8" i="15"/>
  <c r="B7" i="15"/>
  <c r="C8" i="23"/>
  <c r="C6" i="23"/>
  <c r="C5" i="23"/>
  <c r="C5" i="34" s="1"/>
  <c r="C4" i="23"/>
  <c r="C4" i="34" s="1"/>
  <c r="C4" i="27" l="1"/>
  <c r="C8" i="27"/>
  <c r="C8" i="34"/>
  <c r="C5" i="27"/>
  <c r="C5" i="16"/>
  <c r="C5" i="29"/>
  <c r="D4" i="31"/>
  <c r="C4" i="32"/>
  <c r="C5" i="1"/>
  <c r="C4" i="25"/>
  <c r="C4" i="15"/>
  <c r="C4" i="24"/>
  <c r="C4" i="16"/>
  <c r="C4" i="29"/>
  <c r="C5" i="32"/>
  <c r="C4" i="6"/>
  <c r="C4" i="1"/>
  <c r="C7" i="15"/>
  <c r="C7" i="34"/>
  <c r="C8" i="15"/>
  <c r="C8" i="24"/>
  <c r="C8" i="29"/>
  <c r="C8" i="1"/>
  <c r="C7" i="25"/>
  <c r="C7" i="1"/>
  <c r="D8" i="31"/>
  <c r="C8" i="16"/>
  <c r="C8" i="32"/>
  <c r="C8" i="6"/>
  <c r="C7" i="27"/>
  <c r="C7" i="6"/>
  <c r="C7" i="32"/>
  <c r="C7" i="16"/>
  <c r="D7" i="31"/>
  <c r="C7" i="29"/>
  <c r="C7" i="24"/>
  <c r="H85" i="31" l="1"/>
  <c r="H28" i="31" l="1"/>
  <c r="H20" i="31"/>
  <c r="H29" i="31" l="1"/>
  <c r="H92" i="31"/>
  <c r="C5" i="24" l="1"/>
  <c r="B6" i="31" l="1"/>
  <c r="B5" i="31"/>
  <c r="B4" i="31"/>
  <c r="B3" i="31"/>
  <c r="B2" i="31"/>
  <c r="H28" i="1" l="1"/>
  <c r="H27" i="1"/>
  <c r="H26" i="1"/>
  <c r="H25" i="1"/>
  <c r="D15" i="24"/>
  <c r="G25" i="1" s="1"/>
  <c r="G26" i="1"/>
  <c r="G27" i="1"/>
  <c r="G28" i="1"/>
  <c r="D5" i="31" l="1"/>
  <c r="B6" i="15" l="1"/>
  <c r="B5" i="15"/>
  <c r="B4" i="15"/>
  <c r="B3" i="15"/>
  <c r="B2" i="15"/>
  <c r="B6" i="6" l="1"/>
  <c r="B5" i="6"/>
  <c r="B4" i="6"/>
  <c r="B3" i="6"/>
  <c r="B2" i="6"/>
  <c r="B5" i="25" l="1"/>
  <c r="B4" i="25"/>
  <c r="B3" i="25"/>
  <c r="B2" i="25"/>
  <c r="B6" i="24"/>
  <c r="B5" i="24"/>
  <c r="B4" i="24"/>
  <c r="B3" i="24"/>
  <c r="B2" i="24"/>
  <c r="D3" i="31" l="1"/>
  <c r="C3" i="15"/>
  <c r="C5" i="15"/>
  <c r="C5" i="6"/>
  <c r="C5" i="25"/>
  <c r="C3" i="6"/>
  <c r="C3" i="24"/>
  <c r="C3" i="25"/>
</calcChain>
</file>

<file path=xl/sharedStrings.xml><?xml version="1.0" encoding="utf-8"?>
<sst xmlns="http://schemas.openxmlformats.org/spreadsheetml/2006/main" count="684" uniqueCount="381">
  <si>
    <t>Lab Name:</t>
  </si>
  <si>
    <t>Product Information</t>
  </si>
  <si>
    <t>Condition as received:</t>
  </si>
  <si>
    <t>Test Conditions</t>
  </si>
  <si>
    <t>Step 1</t>
  </si>
  <si>
    <t>Step 2</t>
  </si>
  <si>
    <t>Step 3</t>
  </si>
  <si>
    <t>Step 4</t>
  </si>
  <si>
    <t>Step 5</t>
  </si>
  <si>
    <t>Step 7</t>
  </si>
  <si>
    <t>Step 8</t>
  </si>
  <si>
    <t xml:space="preserve">     Height</t>
  </si>
  <si>
    <t xml:space="preserve">     Width</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</si>
  <si>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</si>
  <si>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</si>
  <si>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</si>
  <si>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</si>
  <si>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</si>
  <si>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</si>
  <si>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</si>
  <si>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</si>
  <si>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</si>
  <si>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</si>
  <si>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</si>
  <si>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</si>
  <si>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</si>
  <si>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</si>
  <si>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</si>
  <si>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</si>
  <si>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</si>
  <si>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</si>
  <si>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</si>
  <si>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</si>
  <si>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</si>
  <si>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</si>
  <si>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</si>
  <si>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</si>
  <si>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</si>
  <si>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</si>
  <si>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</si>
  <si>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</si>
  <si>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</si>
  <si>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</si>
  <si>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</si>
  <si>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Serial number: </t>
  </si>
  <si>
    <t>Report Sign-Off Block</t>
  </si>
  <si>
    <t>Setup &amp; Instrumentation</t>
  </si>
  <si>
    <t>Version Control</t>
  </si>
  <si>
    <t>[MM/DD/YYYY]</t>
  </si>
  <si>
    <t>Instructions</t>
  </si>
  <si>
    <t>Test Information</t>
  </si>
  <si>
    <t>Model #</t>
  </si>
  <si>
    <t>Brand</t>
  </si>
  <si>
    <t>Result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</si>
  <si>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</si>
  <si>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</si>
  <si>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</si>
  <si>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</si>
  <si>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</si>
  <si>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</si>
  <si>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</si>
  <si>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</si>
  <si>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</si>
  <si>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</si>
  <si>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</si>
  <si>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</si>
  <si>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</si>
  <si>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</si>
  <si>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</si>
  <si>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</si>
  <si>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</si>
  <si>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</si>
  <si>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</si>
  <si>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</si>
  <si>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</si>
  <si>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</si>
  <si>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</si>
  <si>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Measurement</t>
  </si>
  <si>
    <t>Notes/Comments: (Please clarify any pertinent details, unusual events, etc.)</t>
  </si>
  <si>
    <t>Constants used in Calculations</t>
  </si>
  <si>
    <t>Constant</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</si>
  <si>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</si>
  <si>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</si>
  <si>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</si>
  <si>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</si>
  <si>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</si>
  <si>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</si>
  <si>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</si>
  <si>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</si>
  <si>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</si>
  <si>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</si>
  <si>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</si>
  <si>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</si>
  <si>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</si>
  <si>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Input for test condition measurements</t>
  </si>
  <si>
    <t>Rated Voltage</t>
  </si>
  <si>
    <t>Rated Frequency</t>
  </si>
  <si>
    <t>Overall External Dimenions (in)</t>
  </si>
  <si>
    <t>Net Usable Volume</t>
  </si>
  <si>
    <t xml:space="preserve">Opening of Doors </t>
  </si>
  <si>
    <t>Number of Doors (0 if not applicable)</t>
  </si>
  <si>
    <t>Method of access to refrigerated compartment</t>
  </si>
  <si>
    <t>Type of Refrigerator Lighting</t>
  </si>
  <si>
    <t>Defrost Characteristics</t>
  </si>
  <si>
    <t xml:space="preserve">     Type</t>
  </si>
  <si>
    <t xml:space="preserve">     Termination Method</t>
  </si>
  <si>
    <t xml:space="preserve">     Frequency</t>
  </si>
  <si>
    <t xml:space="preserve">     Duration</t>
  </si>
  <si>
    <t>Average temperature of all test simulators (AT):</t>
  </si>
  <si>
    <t xml:space="preserve">Coldest test simulator average temperature (CTSA): </t>
  </si>
  <si>
    <t>Warmest test simulator average temperature (WTSA):</t>
  </si>
  <si>
    <t>Warmest test simulator temperature (WTS):</t>
  </si>
  <si>
    <t>Ambient dry-bulb temperatures:</t>
  </si>
  <si>
    <t>Ambient wet-bulb temperatures:</t>
  </si>
  <si>
    <t>Test room illumination:</t>
  </si>
  <si>
    <t>Overall time measurement:</t>
  </si>
  <si>
    <t>Product loading, percent of net usable volume</t>
  </si>
  <si>
    <t>°F</t>
  </si>
  <si>
    <t>Test-room wall temperatures:</t>
  </si>
  <si>
    <t>Test-room ceiling temperature:</t>
  </si>
  <si>
    <t>%</t>
  </si>
  <si>
    <t>hr</t>
  </si>
  <si>
    <t>Value</t>
  </si>
  <si>
    <t>Refrigerant type</t>
  </si>
  <si>
    <t>Refrigerator load Wrt(Qrt)</t>
  </si>
  <si>
    <t>Refrigerator load Woa(Qoa)</t>
  </si>
  <si>
    <t>For direct expansion coils only:</t>
  </si>
  <si>
    <t xml:space="preserve">     Average entering liquid refrigerant pressure:</t>
  </si>
  <si>
    <t xml:space="preserve">     Average entering liquid refrigerant temperature:</t>
  </si>
  <si>
    <t xml:space="preserve">     Average leaving vapor refrigerant temperature:</t>
  </si>
  <si>
    <t xml:space="preserve">     Average refrigerant mass flow:</t>
  </si>
  <si>
    <t xml:space="preserve">     Energy input to each elecrical circuit within the refrigerator:</t>
  </si>
  <si>
    <t>kWh/day</t>
  </si>
  <si>
    <t xml:space="preserve">     Equivalent refrigerant dew-point temperature (calculated)</t>
  </si>
  <si>
    <t>For secondary cooling coils only:</t>
  </si>
  <si>
    <t xml:space="preserve">     Average enering coolant temperature:</t>
  </si>
  <si>
    <t xml:space="preserve">     Average leaving coolant temperature:</t>
  </si>
  <si>
    <t xml:space="preserve">     Average coolant mass flow</t>
  </si>
  <si>
    <t xml:space="preserve">     Average pressure difference between inlet and outlet of refrigerator:</t>
  </si>
  <si>
    <t xml:space="preserve">     Secondary Coolant Type:</t>
  </si>
  <si>
    <t xml:space="preserve">     Secondary Coolant Concentration: </t>
  </si>
  <si>
    <t>Average fluid temperature into refrigerator condenser:</t>
  </si>
  <si>
    <t>Average fluid temperature out of refrigerator condenser:</t>
  </si>
  <si>
    <t>Total fluid flow for a 24-hour period</t>
  </si>
  <si>
    <t>Pressure differential across the liquid-cooled condenser at one-hour intervals:</t>
  </si>
  <si>
    <t>BTU/hr</t>
  </si>
  <si>
    <t>Test voltage</t>
  </si>
  <si>
    <t>V</t>
  </si>
  <si>
    <t>Evaporator dew point temperature</t>
  </si>
  <si>
    <t>Load capacity</t>
  </si>
  <si>
    <t>Adjusted dew point</t>
  </si>
  <si>
    <r>
      <t>ft</t>
    </r>
    <r>
      <rPr>
        <vertAlign val="superscript"/>
        <sz val="11"/>
        <color theme="1"/>
        <rFont val="Palatino Linotype"/>
        <family val="1"/>
      </rPr>
      <t>3</t>
    </r>
  </si>
  <si>
    <t>Remote Units</t>
  </si>
  <si>
    <t>CEC</t>
  </si>
  <si>
    <t>FEC</t>
  </si>
  <si>
    <t>LEC</t>
  </si>
  <si>
    <t>PEC</t>
  </si>
  <si>
    <t>AEC</t>
  </si>
  <si>
    <t>DEC</t>
  </si>
  <si>
    <t>TDEC</t>
  </si>
  <si>
    <t>10 CFR 431.64:  Uniform test method for the measurement of energy consumption of commercial refrigerators, freezers, and refrigerator-freezers.</t>
  </si>
  <si>
    <t>1. Nameplate showing model number and serial number</t>
  </si>
  <si>
    <t>2. Unit as received, in packaging</t>
  </si>
  <si>
    <t>3. Photos of test unit from all sides</t>
  </si>
  <si>
    <t>5. Controls</t>
  </si>
  <si>
    <t xml:space="preserve">     Other</t>
  </si>
  <si>
    <t xml:space="preserve">     Average leaving vapor refrigerant pressure:</t>
  </si>
  <si>
    <t>Coldest test simulator temperature (CTS):</t>
  </si>
  <si>
    <t>AHAM Volume to Include</t>
  </si>
  <si>
    <t>Item</t>
  </si>
  <si>
    <t>Quantity</t>
  </si>
  <si>
    <t>Height (in)</t>
  </si>
  <si>
    <t>Width (in)</t>
  </si>
  <si>
    <t>Depth (in)</t>
  </si>
  <si>
    <t>AHAM Volume to Deduct</t>
  </si>
  <si>
    <r>
      <t>in</t>
    </r>
    <r>
      <rPr>
        <vertAlign val="superscript"/>
        <sz val="11"/>
        <color theme="1"/>
        <rFont val="Palatino Linotype"/>
        <family val="1"/>
      </rPr>
      <t>3</t>
    </r>
  </si>
  <si>
    <r>
      <t>in</t>
    </r>
    <r>
      <rPr>
        <vertAlign val="superscript"/>
        <sz val="11"/>
        <color theme="1"/>
        <rFont val="Palatino Linotype"/>
        <family val="1"/>
      </rPr>
      <t>3</t>
    </r>
    <r>
      <rPr>
        <sz val="11"/>
        <color theme="1"/>
        <rFont val="Calibri"/>
        <family val="2"/>
        <scheme val="minor"/>
      </rPr>
      <t/>
    </r>
  </si>
  <si>
    <t xml:space="preserve">Make/Manufacturer: </t>
  </si>
  <si>
    <t>Model name (if available):</t>
  </si>
  <si>
    <t>Model number:</t>
  </si>
  <si>
    <t>Type</t>
  </si>
  <si>
    <t>Design</t>
  </si>
  <si>
    <t>Style</t>
  </si>
  <si>
    <r>
      <t>ft</t>
    </r>
    <r>
      <rPr>
        <vertAlign val="superscript"/>
        <sz val="11"/>
        <color theme="1"/>
        <rFont val="Palatino Linotype"/>
        <family val="1"/>
      </rPr>
      <t>2</t>
    </r>
    <r>
      <rPr>
        <sz val="11"/>
        <color theme="1"/>
        <rFont val="Calibri"/>
        <family val="2"/>
        <scheme val="minor"/>
      </rPr>
      <t/>
    </r>
  </si>
  <si>
    <t>TDA</t>
  </si>
  <si>
    <t>Cubic inches to cubic feet conversion factor</t>
  </si>
  <si>
    <t>Subtotal</t>
  </si>
  <si>
    <t>Selective options, such as shelf locations, shelf sizes, number of shelves, and extra lights</t>
  </si>
  <si>
    <t>Remote and Self-Contained Units - Energy</t>
  </si>
  <si>
    <t>kWh/24h</t>
  </si>
  <si>
    <t xml:space="preserve">Auxiliary energy, including lighting and controls </t>
  </si>
  <si>
    <t>Total energy consumption</t>
  </si>
  <si>
    <t>Length</t>
  </si>
  <si>
    <t>ft</t>
  </si>
  <si>
    <r>
      <t>ft</t>
    </r>
    <r>
      <rPr>
        <vertAlign val="superscript"/>
        <sz val="11"/>
        <color theme="1"/>
        <rFont val="Palatino Linotype"/>
        <family val="1"/>
      </rPr>
      <t>2</t>
    </r>
  </si>
  <si>
    <t>Other Loads:</t>
  </si>
  <si>
    <t>lb</t>
  </si>
  <si>
    <t>lux</t>
  </si>
  <si>
    <t>lb/s</t>
  </si>
  <si>
    <t>psi</t>
  </si>
  <si>
    <t>Refrigerator</t>
  </si>
  <si>
    <t>Freezer</t>
  </si>
  <si>
    <t>Reach-in</t>
  </si>
  <si>
    <t>Roll-in</t>
  </si>
  <si>
    <t>Roll-through</t>
  </si>
  <si>
    <t>Pull-down</t>
  </si>
  <si>
    <t>Other (Specify)</t>
  </si>
  <si>
    <t>Vertical</t>
  </si>
  <si>
    <t>Horizontal</t>
  </si>
  <si>
    <t>Semi-Vertical</t>
  </si>
  <si>
    <t>Service Over Counter</t>
  </si>
  <si>
    <t>Transparent</t>
  </si>
  <si>
    <t>Solid</t>
  </si>
  <si>
    <t>Open/None</t>
  </si>
  <si>
    <t>Remote</t>
  </si>
  <si>
    <t>Self-Contained</t>
  </si>
  <si>
    <t>Sliding</t>
  </si>
  <si>
    <t>Hinged</t>
  </si>
  <si>
    <t>From above</t>
  </si>
  <si>
    <t>Incandescent</t>
  </si>
  <si>
    <t>Fluorescent</t>
  </si>
  <si>
    <t>Self-Contained Units</t>
  </si>
  <si>
    <t>Remote Units Only</t>
  </si>
  <si>
    <t>Self-Contained Units Only</t>
  </si>
  <si>
    <t>VOP</t>
  </si>
  <si>
    <t>SVO</t>
  </si>
  <si>
    <t>HZO</t>
  </si>
  <si>
    <t>VCT</t>
  </si>
  <si>
    <t>HCT</t>
  </si>
  <si>
    <t>VCS</t>
  </si>
  <si>
    <t>HCS</t>
  </si>
  <si>
    <t>SOC</t>
  </si>
  <si>
    <t>PD</t>
  </si>
  <si>
    <t>Comments:</t>
  </si>
  <si>
    <t>Raw Data Tab</t>
  </si>
  <si>
    <t>Raw Data</t>
  </si>
  <si>
    <t>Data taken during stabilization period and test</t>
  </si>
  <si>
    <t>DD_Type</t>
  </si>
  <si>
    <t>DD_Style</t>
  </si>
  <si>
    <t>DD_Equip_Orientation</t>
  </si>
  <si>
    <t>DD_Door_Type</t>
  </si>
  <si>
    <t>DD_Design</t>
  </si>
  <si>
    <t>DD_Door_Opening</t>
  </si>
  <si>
    <t>DD_Access</t>
  </si>
  <si>
    <t>DD_Lighting_Type</t>
  </si>
  <si>
    <t>DD_Equip_Family</t>
  </si>
  <si>
    <t>From front</t>
  </si>
  <si>
    <t>From back</t>
  </si>
  <si>
    <t>Pass-through</t>
  </si>
  <si>
    <t>Watts</t>
  </si>
  <si>
    <t>-</t>
  </si>
  <si>
    <t>4. Photos of test setup, including exact placement of all sensors on, in, or around the unit</t>
  </si>
  <si>
    <r>
      <t>in</t>
    </r>
    <r>
      <rPr>
        <vertAlign val="superscript"/>
        <sz val="11"/>
        <color theme="1"/>
        <rFont val="Palatino Linotype"/>
        <family val="1"/>
      </rPr>
      <t>3</t>
    </r>
    <r>
      <rPr>
        <sz val="11"/>
        <color theme="1"/>
        <rFont val="Palatino Linotype"/>
        <family val="1"/>
      </rPr>
      <t>/ft</t>
    </r>
    <r>
      <rPr>
        <vertAlign val="superscript"/>
        <sz val="11"/>
        <color theme="1"/>
        <rFont val="Palatino Linotype"/>
        <family val="1"/>
      </rPr>
      <t>3</t>
    </r>
  </si>
  <si>
    <t>6. Selective options, such as shelf locations, shelf sizes, number of shelves, and extra lights</t>
  </si>
  <si>
    <t>7. Any additional photos</t>
  </si>
  <si>
    <t>Drop-Downs</t>
  </si>
  <si>
    <t>Tabs</t>
  </si>
  <si>
    <t>Tabs with input cells</t>
  </si>
  <si>
    <t>Tabs with space to paste raw data</t>
  </si>
  <si>
    <t>Cells</t>
  </si>
  <si>
    <t>Auto-populated cell</t>
  </si>
  <si>
    <t>Test Report Template Name:</t>
  </si>
  <si>
    <t xml:space="preserve">Commercial Refrigeration Equipment  </t>
  </si>
  <si>
    <t>AHAM Volume Total (unrounded)</t>
  </si>
  <si>
    <t>AHAM Volume Total (rounded per significant figures conventions and instrumentation resolution)</t>
  </si>
  <si>
    <t>Settings</t>
  </si>
  <si>
    <t>Details on settings used for the test that are not accounted for elsewhere.</t>
  </si>
  <si>
    <t>Setting 1:</t>
  </si>
  <si>
    <t>Setting 2:</t>
  </si>
  <si>
    <t>Setting 3:</t>
  </si>
  <si>
    <t>Setting 4:</t>
  </si>
  <si>
    <t>Setting 5:</t>
  </si>
  <si>
    <t>Record the following for refrigerant-to-liquid cooled units</t>
  </si>
  <si>
    <t>Ice-Cream Freezer</t>
  </si>
  <si>
    <t>LED</t>
  </si>
  <si>
    <t>DD_Defrost_Type</t>
  </si>
  <si>
    <t>Manual</t>
  </si>
  <si>
    <t>Hot Gas</t>
  </si>
  <si>
    <t>Off-cycle</t>
  </si>
  <si>
    <t>Electric</t>
  </si>
  <si>
    <t>DD_Defrost_Method</t>
  </si>
  <si>
    <t>Time based</t>
  </si>
  <si>
    <t>Sensor based</t>
  </si>
  <si>
    <t>Refrigerator Lighting Nameplate Power (Watts)</t>
  </si>
  <si>
    <t>Paste in this tab all data from the pull-down, stabilization, and test periods.</t>
  </si>
  <si>
    <t>Integrated Average Temperature of Product Simulators:</t>
  </si>
  <si>
    <t>Input for test settings</t>
  </si>
  <si>
    <t>Step 9</t>
  </si>
  <si>
    <t>v1.0</t>
  </si>
  <si>
    <t>Energy Efficiency Ratio (EER)</t>
  </si>
  <si>
    <t>Condensing unit brand:</t>
  </si>
  <si>
    <t>Condensing unit make/manufacturer:</t>
  </si>
  <si>
    <t>Condensing unit model name (if available):</t>
  </si>
  <si>
    <t>Condensing unit model number:</t>
  </si>
  <si>
    <t>Condensing unit serial number:</t>
  </si>
  <si>
    <t>Date condensing unit received:</t>
  </si>
  <si>
    <t>Condensing unit condition as received:</t>
  </si>
  <si>
    <t>Condensing Unit Information (for Remote-Condensing Products)</t>
  </si>
  <si>
    <t>Condensing unit manufacture date (if available):</t>
  </si>
  <si>
    <t>Time anti-condensate  heaters are on in 24-hr period (ta)</t>
  </si>
  <si>
    <t>Time defrost heater is on in 24-hr period (td)</t>
  </si>
  <si>
    <t>Time unit is in defrost (tdt)</t>
  </si>
  <si>
    <t>Time fans are on in 24-hr period (tf)</t>
  </si>
  <si>
    <t>Time lights are on in 24-hr period (tl)</t>
  </si>
  <si>
    <t>Fan power (Pf)</t>
  </si>
  <si>
    <t>Light input power (Pli)</t>
  </si>
  <si>
    <t>Anti-condensate heater input power (Pai)</t>
  </si>
  <si>
    <t>Defrost heater input power (Pd)</t>
  </si>
  <si>
    <t>Condensate evaporator pan heater input power (Pc)</t>
  </si>
  <si>
    <t>Time condensate evaporator pan heaters are on in 24-hr period (tc)</t>
  </si>
  <si>
    <t>v1.1_draft1</t>
  </si>
  <si>
    <t>v1.1_draft2</t>
  </si>
  <si>
    <t>Refrigerator-Freezer</t>
  </si>
  <si>
    <t>AV</t>
  </si>
  <si>
    <t>AHAM Volume to Include: Chilled Compartment</t>
  </si>
  <si>
    <t>AHAM Volume to Deduct: Chilled Compartment</t>
  </si>
  <si>
    <t>AHAM Volume to Include: Frozen Compartment</t>
  </si>
  <si>
    <t>AHAM Volume to Deduct: Frozen Compartment</t>
  </si>
  <si>
    <t>Remote and Self-Contained Refrigerator-Freezer Products</t>
  </si>
  <si>
    <t>Remote and Self-Contained Refrigerator, Freezer, and Ice-Cream Freezer Products</t>
  </si>
  <si>
    <t xml:space="preserve">     Average temperature of all test simulators (AT):</t>
  </si>
  <si>
    <t xml:space="preserve">     Coldest test simulator average temperature (CTSA): </t>
  </si>
  <si>
    <t xml:space="preserve">     Warmest test simulator average temperature (WTSA):</t>
  </si>
  <si>
    <t xml:space="preserve">     Warmest test simulator temperature (WTS):</t>
  </si>
  <si>
    <t xml:space="preserve">     Coldest test simulator temperature (CTS):</t>
  </si>
  <si>
    <t xml:space="preserve">     Integrated Average Temperature of Product Simulators:</t>
  </si>
  <si>
    <t xml:space="preserve">     Product loading, percent of net usable volume</t>
  </si>
  <si>
    <t>Remote and Self-Contained Refrigerator, Freezer, and Ice-Cream Freezer Products - Volume and/or TDA</t>
  </si>
  <si>
    <t>For the refrigerator-freezer chilled compartment:</t>
  </si>
  <si>
    <t>For the refrigerator-freezer frozen compartment:</t>
  </si>
  <si>
    <t xml:space="preserve">     Equipment Orientation</t>
  </si>
  <si>
    <t xml:space="preserve">     Type of Doors</t>
  </si>
  <si>
    <t xml:space="preserve">     Equipment Family</t>
  </si>
  <si>
    <t xml:space="preserve">          Range Lowest Value  (°F)</t>
  </si>
  <si>
    <t xml:space="preserve">          Range Highest Value  (°F)</t>
  </si>
  <si>
    <t xml:space="preserve">          Style</t>
  </si>
  <si>
    <t xml:space="preserve">               Other</t>
  </si>
  <si>
    <t xml:space="preserve">          Equipment Orientation</t>
  </si>
  <si>
    <t xml:space="preserve">          Type of Doors</t>
  </si>
  <si>
    <t xml:space="preserve">          Equipment Family</t>
  </si>
  <si>
    <t xml:space="preserve">          Stated Operating Temperature Range (°F)</t>
  </si>
  <si>
    <t xml:space="preserve">               Range Lowest Value  (°F)</t>
  </si>
  <si>
    <t xml:space="preserve">               Range Highest Value  (°F)</t>
  </si>
  <si>
    <t>Chilled AHAM Volume Total (rounded per significant figures conventions and instrumentation resolution)</t>
  </si>
  <si>
    <t>Frozen AHAM Volume Total (rounded per significant figures conventions and instrumentation resolution)</t>
  </si>
  <si>
    <t>Frozen AHAM Volume Total (unrounded)</t>
  </si>
  <si>
    <t>Chilled AHAM Volume Total (unrounded)</t>
  </si>
  <si>
    <t>Refrigeration energy consumption of frozen compartment (for refrigerator-freezer products)</t>
  </si>
  <si>
    <t>Refrigeration energy consumption of chilled compartment (for refrigerator-freezer products)</t>
  </si>
  <si>
    <t>Refrigeration energy consumption (for refrigerator, freezer, and ice-cream freezer products)</t>
  </si>
  <si>
    <t>Remote and Self-Contained Refrigerator-Freezer Products: Compartment Volume and Adjusted Volume</t>
  </si>
  <si>
    <t xml:space="preserve"> Back to Instructions tab</t>
  </si>
  <si>
    <t>v1.1</t>
  </si>
  <si>
    <t>v1.2_draft1</t>
  </si>
  <si>
    <t>v1.2</t>
  </si>
  <si>
    <t>v2.0</t>
  </si>
  <si>
    <t>kW∙h/24h</t>
  </si>
  <si>
    <r>
      <t>kW</t>
    </r>
    <r>
      <rPr>
        <sz val="11"/>
        <color theme="1"/>
        <rFont val="Calibri"/>
        <family val="2"/>
      </rPr>
      <t>∙</t>
    </r>
    <r>
      <rPr>
        <sz val="11"/>
        <color theme="1"/>
        <rFont val="Palatino Linotype"/>
        <family val="1"/>
      </rPr>
      <t>h per day</t>
    </r>
  </si>
  <si>
    <t>kW∙h per day</t>
  </si>
  <si>
    <t>TDEC (unrounded)</t>
  </si>
  <si>
    <t>TDEC (rounded per significant figures conventions and instrumentation resolution)</t>
  </si>
  <si>
    <t>v2.1</t>
  </si>
  <si>
    <t>Thermostat Temperature Range (°F)</t>
  </si>
  <si>
    <t>v2.2</t>
  </si>
  <si>
    <t>v2.3</t>
  </si>
  <si>
    <t>Section/Class 2</t>
  </si>
  <si>
    <t>Section/Class 1</t>
  </si>
  <si>
    <t>Section/Class 3</t>
  </si>
  <si>
    <t>Section/Class Type</t>
  </si>
  <si>
    <t>v2.4</t>
  </si>
  <si>
    <t xml:space="preserve">     Equipment Class</t>
  </si>
  <si>
    <t xml:space="preserve">          Equipment Class</t>
  </si>
  <si>
    <t>For Refrigerator, Freezer, and Ice-Cream Freezer Equipment:</t>
  </si>
  <si>
    <t>For Refrigerator-Freezer Equipment:</t>
  </si>
  <si>
    <t>DD_3Types</t>
  </si>
  <si>
    <t>DD_Appendix</t>
  </si>
  <si>
    <t>Appendix A</t>
  </si>
  <si>
    <t>Appendix B</t>
  </si>
  <si>
    <t>v2.5</t>
  </si>
  <si>
    <t>Appendix (A/B) to Subpart B of Part 431</t>
  </si>
  <si>
    <t>v2.6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</si>
</sst>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9"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theme="9" tint="-0.249977111117893"/>
      <name val="Palatino Linotype"/>
      <family val="1"/>
    </font>
    <font>
      <sz val="11"/>
      <color rgb="FF7030A0"/>
      <name val="Palatino Linotype"/>
      <family val="1"/>
    </font>
    <font>
      <vertAlign val="superscript"/>
      <sz val="11"/>
      <color theme="1"/>
      <name val="Palatino Linotype"/>
      <family val="1"/>
    </font>
    <font>
      <b/>
      <sz val="11"/>
      <color theme="3" tint="0.59999389629810485"/>
      <name val="Palatino Linotype"/>
      <family val="1"/>
    </font>
    <font>
      <sz val="11"/>
      <color theme="3" tint="0.59999389629810485"/>
      <name val="Palatino Linotype"/>
      <family val="1"/>
    </font>
    <font>
      <i/>
      <sz val="11"/>
      <name val="Palatino Linotype"/>
      <family val="1"/>
    </font>
    <font>
      <b/>
      <i/>
      <sz val="11"/>
      <color theme="1"/>
      <name val="Palatino Linotype"/>
      <family val="1"/>
    </font>
    <font>
      <b/>
      <i/>
      <sz val="11"/>
      <name val="Palatino Linotype"/>
      <family val="1"/>
    </font>
    <font>
      <sz val="10"/>
      <color theme="1"/>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99CCFF"/>
        <bgColor theme="3" tint="0.59996337778862885"/>
      </patternFill>
    </fill>
    <fill>
      <patternFill patternType="solid">
        <fgColor rgb="FF800000"/>
        <bgColor theme="3" tint="0.59996337778862885"/>
      </patternFill>
    </fill>
  </fills>
  <borders count="12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top style="thin">
        <color theme="0" tint="-0.14996795556505021"/>
      </top>
      <bottom style="medium">
        <color indexed="64"/>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right/>
      <top style="medium">
        <color indexed="64"/>
      </top>
      <bottom style="thin">
        <color theme="0" tint="-0.249977111117893"/>
      </bottom>
      <diagonal/>
    </border>
    <border>
      <left/>
      <right style="medium">
        <color indexed="64"/>
      </right>
      <top style="thin">
        <color theme="0" tint="-0.249977111117893"/>
      </top>
      <bottom/>
      <diagonal/>
    </border>
    <border>
      <left/>
      <right style="thin">
        <color indexed="64"/>
      </right>
      <top style="thin">
        <color theme="0" tint="-0.14996795556505021"/>
      </top>
      <bottom style="medium">
        <color indexed="64"/>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theme="2"/>
      </bottom>
      <diagonal/>
    </border>
    <border>
      <left style="medium">
        <color indexed="64"/>
      </left>
      <right style="thin">
        <color indexed="64"/>
      </right>
      <top style="thin">
        <color theme="2"/>
      </top>
      <bottom style="thin">
        <color theme="2"/>
      </bottom>
      <diagonal/>
    </border>
    <border>
      <left style="medium">
        <color indexed="64"/>
      </left>
      <right style="thin">
        <color indexed="64"/>
      </right>
      <top style="thin">
        <color theme="2"/>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bottom style="thin">
        <color theme="0" tint="-0.14996795556505021"/>
      </bottom>
      <diagonal/>
    </border>
    <border>
      <left/>
      <right/>
      <top/>
      <bottom style="thin">
        <color theme="0" tint="-0.14996795556505021"/>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theme="0" tint="-0.249977111117893"/>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diagonal/>
    </border>
    <border>
      <left style="thin">
        <color indexed="64"/>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thin">
        <color theme="0" tint="-0.249977111117893"/>
      </top>
      <bottom style="thin">
        <color theme="0" tint="-0.249977111117893"/>
      </bottom>
      <diagonal/>
    </border>
    <border>
      <left/>
      <right/>
      <top style="thin">
        <color indexed="64"/>
      </top>
      <bottom style="thin">
        <color indexed="64"/>
      </bottom>
      <diagonal/>
    </border>
    <border>
      <left/>
      <right style="medium">
        <color indexed="64"/>
      </right>
      <top style="thin">
        <color indexed="64"/>
      </top>
      <bottom style="thin">
        <color theme="0" tint="-0.249977111117893"/>
      </bottom>
      <diagonal/>
    </border>
    <border>
      <left style="medium">
        <color indexed="64"/>
      </left>
      <right/>
      <top style="thin">
        <color indexed="64"/>
      </top>
      <bottom style="thin">
        <color theme="0" tint="-0.24994659260841701"/>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21">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8" fillId="21" borderId="0" applyNumberFormat="0" applyBorder="0" applyAlignment="0" applyProtection="0"/>
    <xf numFmtId="0" fontId="39" fillId="20" borderId="0" applyNumberFormat="0" applyBorder="0" applyAlignment="0" applyProtection="0"/>
  </cellStyleXfs>
  <cellXfs count="516">
    <xf numFmtId="0" fontId="0" fillId="0" borderId="0" xfId="0"/>
    <xf numFmtId="0" fontId="8" fillId="0" borderId="8" xfId="0" applyFont="1" applyBorder="1"/>
    <xf numFmtId="0" fontId="8" fillId="0" borderId="0" xfId="0" applyFont="1"/>
    <xf numFmtId="0" fontId="8" fillId="0" borderId="12" xfId="0" applyFont="1" applyBorder="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8" xfId="0" applyFont="1" applyBorder="1" applyAlignment="1">
      <alignment wrapText="1"/>
    </xf>
    <xf numFmtId="0" fontId="8" fillId="0" borderId="0" xfId="0" applyFont="1" applyBorder="1" applyAlignment="1">
      <alignment wrapText="1"/>
    </xf>
    <xf numFmtId="0" fontId="8" fillId="0" borderId="12" xfId="0" applyFont="1" applyBorder="1" applyAlignment="1">
      <alignment wrapText="1"/>
    </xf>
    <xf numFmtId="0" fontId="8" fillId="0" borderId="5" xfId="0" applyFont="1" applyBorder="1"/>
    <xf numFmtId="0" fontId="8" fillId="0" borderId="6" xfId="0" applyFont="1" applyBorder="1"/>
    <xf numFmtId="14" fontId="6" fillId="0" borderId="0" xfId="7" applyNumberFormat="1" applyFont="1"/>
    <xf numFmtId="0" fontId="6" fillId="0" borderId="0" xfId="7" applyFont="1"/>
    <xf numFmtId="0" fontId="6" fillId="0" borderId="0" xfId="7" applyNumberFormat="1" applyFont="1"/>
    <xf numFmtId="0" fontId="28"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22" fillId="2" borderId="0" xfId="8" applyFont="1" applyFill="1" applyBorder="1" applyAlignment="1">
      <alignment horizontal="left" vertical="top"/>
    </xf>
    <xf numFmtId="0" fontId="22" fillId="0" borderId="0" xfId="8" applyFont="1" applyFill="1" applyBorder="1" applyAlignment="1">
      <alignment vertical="center"/>
    </xf>
    <xf numFmtId="0" fontId="8" fillId="0" borderId="0" xfId="0" applyFont="1" applyAlignment="1">
      <alignment vertical="center"/>
    </xf>
    <xf numFmtId="0" fontId="8" fillId="6" borderId="0" xfId="0" applyFont="1" applyFill="1" applyAlignment="1">
      <alignment vertical="center"/>
    </xf>
    <xf numFmtId="0" fontId="23" fillId="0" borderId="0" xfId="1" applyFont="1" applyAlignment="1" applyProtection="1">
      <alignment vertical="center"/>
      <protection locked="0"/>
    </xf>
    <xf numFmtId="0" fontId="8"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42" xfId="7" applyFont="1" applyBorder="1"/>
    <xf numFmtId="0" fontId="6" fillId="0" borderId="37" xfId="7" applyFont="1" applyBorder="1"/>
    <xf numFmtId="0" fontId="6" fillId="0" borderId="37" xfId="7" applyNumberFormat="1" applyFont="1" applyBorder="1"/>
    <xf numFmtId="0" fontId="30" fillId="0" borderId="56" xfId="7" applyFont="1" applyBorder="1" applyAlignment="1">
      <alignment horizontal="left"/>
    </xf>
    <xf numFmtId="14" fontId="6" fillId="0" borderId="56" xfId="7" applyNumberFormat="1" applyFont="1" applyBorder="1" applyAlignment="1">
      <alignment horizontal="left"/>
    </xf>
    <xf numFmtId="0" fontId="30" fillId="0" borderId="59" xfId="7" applyFont="1" applyBorder="1" applyAlignment="1">
      <alignment horizontal="left"/>
    </xf>
    <xf numFmtId="0" fontId="6" fillId="0" borderId="40" xfId="7" applyFont="1" applyBorder="1"/>
    <xf numFmtId="14" fontId="6" fillId="0" borderId="57" xfId="7" applyNumberFormat="1" applyFont="1" applyBorder="1" applyAlignment="1">
      <alignment horizontal="left"/>
    </xf>
    <xf numFmtId="0" fontId="6" fillId="0" borderId="51" xfId="7" applyNumberFormat="1" applyFont="1" applyBorder="1" applyAlignment="1">
      <alignment horizontal="center" wrapText="1"/>
    </xf>
    <xf numFmtId="14" fontId="6" fillId="0" borderId="41" xfId="7" applyNumberFormat="1" applyFont="1" applyBorder="1" applyAlignment="1">
      <alignment horizontal="center" wrapText="1"/>
    </xf>
    <xf numFmtId="0" fontId="6" fillId="0" borderId="49" xfId="7" applyNumberFormat="1" applyFont="1" applyBorder="1" applyAlignment="1">
      <alignment horizontal="center" wrapText="1"/>
    </xf>
    <xf numFmtId="14" fontId="6" fillId="0" borderId="43" xfId="7" applyNumberFormat="1" applyFont="1" applyBorder="1" applyAlignment="1">
      <alignment horizontal="center" wrapText="1"/>
    </xf>
    <xf numFmtId="0" fontId="10" fillId="0" borderId="1" xfId="22" applyFont="1" applyBorder="1" applyAlignment="1" applyProtection="1">
      <alignment horizontal="center"/>
    </xf>
    <xf numFmtId="0" fontId="10" fillId="0" borderId="20" xfId="22" applyFont="1" applyBorder="1" applyAlignment="1" applyProtection="1">
      <alignment horizontal="center"/>
    </xf>
    <xf numFmtId="14" fontId="11" fillId="15" borderId="1" xfId="19" applyNumberFormat="1" applyFont="1" applyFill="1" applyBorder="1" applyProtection="1">
      <alignment horizontal="center" vertical="center"/>
    </xf>
    <xf numFmtId="0" fontId="11" fillId="15" borderId="20" xfId="19" applyFont="1" applyFill="1" applyBorder="1" applyAlignment="1" applyProtection="1">
      <alignment horizontal="left" vertical="center"/>
    </xf>
    <xf numFmtId="0" fontId="11" fillId="15" borderId="19" xfId="19" applyFont="1" applyFill="1" applyBorder="1" applyAlignment="1" applyProtection="1">
      <alignment horizontal="left" vertical="center"/>
    </xf>
    <xf numFmtId="0" fontId="17" fillId="14" borderId="20" xfId="19" applyFont="1" applyFill="1" applyBorder="1" applyAlignment="1" applyProtection="1">
      <alignment horizontal="left" vertical="center"/>
      <protection locked="0"/>
    </xf>
    <xf numFmtId="14" fontId="17" fillId="14" borderId="1" xfId="19" applyNumberFormat="1" applyFont="1" applyFill="1" applyBorder="1" applyProtection="1">
      <alignment horizontal="center" vertical="center"/>
      <protection locked="0"/>
    </xf>
    <xf numFmtId="0" fontId="17" fillId="14" borderId="19" xfId="19" applyFont="1" applyFill="1" applyBorder="1" applyAlignment="1" applyProtection="1">
      <alignment horizontal="left" vertical="center"/>
      <protection locked="0"/>
    </xf>
    <xf numFmtId="0" fontId="20" fillId="14" borderId="44" xfId="19" applyFont="1" applyFill="1" applyBorder="1" applyAlignment="1" applyProtection="1">
      <alignment horizontal="left" vertical="center"/>
      <protection locked="0"/>
    </xf>
    <xf numFmtId="0" fontId="20" fillId="14" borderId="31" xfId="19" applyFont="1" applyFill="1" applyBorder="1" applyAlignment="1" applyProtection="1">
      <alignment horizontal="left" vertical="center"/>
      <protection locked="0"/>
    </xf>
    <xf numFmtId="0" fontId="17" fillId="14" borderId="16" xfId="19" applyFont="1" applyFill="1" applyBorder="1" applyAlignment="1" applyProtection="1">
      <alignment horizontal="left" vertical="center"/>
      <protection locked="0"/>
    </xf>
    <xf numFmtId="14" fontId="11" fillId="15" borderId="22" xfId="19" applyNumberFormat="1" applyFont="1" applyFill="1" applyBorder="1" applyProtection="1">
      <alignment horizontal="center" vertical="center"/>
    </xf>
    <xf numFmtId="0" fontId="36" fillId="2" borderId="0" xfId="0" applyFont="1" applyFill="1" applyProtection="1"/>
    <xf numFmtId="0" fontId="36" fillId="0" borderId="0" xfId="0" applyFont="1" applyFill="1" applyProtection="1"/>
    <xf numFmtId="0" fontId="0" fillId="6" borderId="0" xfId="0" applyFill="1" applyProtection="1"/>
    <xf numFmtId="0" fontId="10" fillId="0" borderId="0" xfId="0" applyFont="1" applyFill="1" applyBorder="1" applyAlignment="1" applyProtection="1">
      <alignment horizontal="left"/>
    </xf>
    <xf numFmtId="0" fontId="8" fillId="2" borderId="8" xfId="0" applyFont="1" applyFill="1" applyBorder="1" applyProtection="1"/>
    <xf numFmtId="0" fontId="8" fillId="2" borderId="0" xfId="0" applyFont="1" applyFill="1" applyBorder="1" applyProtection="1"/>
    <xf numFmtId="0" fontId="8" fillId="2" borderId="12" xfId="0" applyFont="1" applyFill="1" applyBorder="1" applyProtection="1"/>
    <xf numFmtId="0" fontId="8" fillId="0" borderId="0" xfId="0" applyFont="1" applyFill="1" applyBorder="1" applyProtection="1"/>
    <xf numFmtId="0" fontId="17" fillId="0" borderId="32" xfId="0" applyFont="1" applyBorder="1" applyAlignment="1" applyProtection="1">
      <alignment horizontal="left" vertical="center"/>
    </xf>
    <xf numFmtId="0" fontId="8" fillId="2" borderId="13" xfId="0" applyFont="1" applyFill="1" applyBorder="1" applyProtection="1"/>
    <xf numFmtId="0" fontId="8" fillId="2" borderId="14" xfId="0" applyFont="1" applyFill="1" applyBorder="1" applyProtection="1"/>
    <xf numFmtId="0" fontId="27" fillId="2" borderId="0" xfId="0" applyFont="1" applyFill="1" applyProtection="1"/>
    <xf numFmtId="0" fontId="10" fillId="2" borderId="8" xfId="0" applyFont="1" applyFill="1" applyBorder="1" applyProtection="1"/>
    <xf numFmtId="0" fontId="8" fillId="0" borderId="12" xfId="0" applyFont="1" applyFill="1" applyBorder="1" applyProtection="1"/>
    <xf numFmtId="0" fontId="36" fillId="6" borderId="0" xfId="0" applyFont="1" applyFill="1" applyBorder="1" applyProtection="1"/>
    <xf numFmtId="0" fontId="37" fillId="0" borderId="12" xfId="0" applyFont="1" applyFill="1" applyBorder="1" applyProtection="1"/>
    <xf numFmtId="0" fontId="37" fillId="0" borderId="0" xfId="0" applyFont="1" applyFill="1" applyBorder="1" applyProtection="1"/>
    <xf numFmtId="0" fontId="17" fillId="0" borderId="72" xfId="0" applyFont="1" applyBorder="1" applyAlignment="1" applyProtection="1">
      <alignment horizontal="left" vertical="center"/>
    </xf>
    <xf numFmtId="0" fontId="0" fillId="0" borderId="12" xfId="0" applyFont="1" applyFill="1" applyBorder="1" applyProtection="1"/>
    <xf numFmtId="0" fontId="0" fillId="0" borderId="0" xfId="0" applyFont="1" applyFill="1" applyBorder="1" applyProtection="1"/>
    <xf numFmtId="0" fontId="8" fillId="22" borderId="1" xfId="0" applyNumberFormat="1" applyFont="1" applyFill="1" applyBorder="1" applyAlignment="1" applyProtection="1">
      <alignment horizontal="center"/>
      <protection locked="0"/>
    </xf>
    <xf numFmtId="0" fontId="8" fillId="0" borderId="12"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36" fillId="6" borderId="0" xfId="0" applyFont="1" applyFill="1" applyProtection="1"/>
    <xf numFmtId="0" fontId="17" fillId="0" borderId="33" xfId="0" applyFont="1" applyBorder="1" applyAlignment="1" applyProtection="1">
      <alignment horizontal="left" vertical="center"/>
    </xf>
    <xf numFmtId="0" fontId="17" fillId="0" borderId="75" xfId="0" applyFont="1" applyBorder="1" applyAlignment="1" applyProtection="1">
      <alignment horizontal="left" vertical="center"/>
    </xf>
    <xf numFmtId="0" fontId="9" fillId="0" borderId="0" xfId="7" applyFont="1" applyFill="1" applyBorder="1" applyAlignment="1">
      <alignment vertical="center"/>
    </xf>
    <xf numFmtId="0" fontId="10" fillId="2" borderId="6" xfId="0" applyFont="1" applyFill="1" applyBorder="1" applyAlignment="1" applyProtection="1">
      <alignment horizontal="center" vertical="center"/>
    </xf>
    <xf numFmtId="0" fontId="10" fillId="2" borderId="34" xfId="0" applyFont="1" applyFill="1" applyBorder="1" applyAlignment="1" applyProtection="1">
      <alignment horizontal="center" wrapText="1"/>
    </xf>
    <xf numFmtId="0" fontId="10" fillId="2" borderId="34" xfId="0" applyFont="1" applyFill="1" applyBorder="1" applyAlignment="1" applyProtection="1">
      <alignment horizontal="center"/>
    </xf>
    <xf numFmtId="0" fontId="8" fillId="0" borderId="66" xfId="0" applyNumberFormat="1" applyFont="1" applyFill="1" applyBorder="1" applyAlignment="1" applyProtection="1">
      <alignment horizontal="center"/>
    </xf>
    <xf numFmtId="0" fontId="8" fillId="0" borderId="82" xfId="0" applyNumberFormat="1" applyFont="1" applyFill="1" applyBorder="1" applyAlignment="1" applyProtection="1">
      <alignment horizontal="center"/>
    </xf>
    <xf numFmtId="0" fontId="8" fillId="0" borderId="70" xfId="0" applyNumberFormat="1" applyFont="1" applyFill="1" applyBorder="1" applyAlignment="1" applyProtection="1">
      <alignment horizontal="center"/>
    </xf>
    <xf numFmtId="0" fontId="10" fillId="0" borderId="0" xfId="0" applyFont="1" applyBorder="1"/>
    <xf numFmtId="0" fontId="31" fillId="0" borderId="48" xfId="7" applyFont="1" applyBorder="1" applyAlignment="1">
      <alignment horizontal="center"/>
    </xf>
    <xf numFmtId="0" fontId="31" fillId="0" borderId="34" xfId="7" applyFont="1" applyBorder="1" applyAlignment="1">
      <alignment horizontal="center"/>
    </xf>
    <xf numFmtId="0" fontId="43" fillId="0" borderId="0" xfId="8" applyFont="1" applyFill="1" applyBorder="1" applyAlignment="1">
      <alignment vertical="center"/>
    </xf>
    <xf numFmtId="0" fontId="44" fillId="0" borderId="0" xfId="7" applyFont="1" applyFill="1" applyBorder="1" applyAlignment="1">
      <alignment vertical="center"/>
    </xf>
    <xf numFmtId="0" fontId="8" fillId="0" borderId="87" xfId="0" applyNumberFormat="1" applyFont="1" applyFill="1" applyBorder="1" applyAlignment="1" applyProtection="1">
      <alignment horizontal="center"/>
    </xf>
    <xf numFmtId="0" fontId="8" fillId="22" borderId="5" xfId="0" applyNumberFormat="1" applyFont="1" applyFill="1" applyBorder="1" applyAlignment="1" applyProtection="1">
      <alignment horizontal="center"/>
      <protection locked="0"/>
    </xf>
    <xf numFmtId="0" fontId="17" fillId="0" borderId="84" xfId="0" applyFont="1" applyBorder="1" applyAlignment="1" applyProtection="1">
      <alignment horizontal="left" vertical="center"/>
    </xf>
    <xf numFmtId="0" fontId="17" fillId="0" borderId="88" xfId="0" applyFont="1" applyBorder="1" applyAlignment="1" applyProtection="1">
      <alignment horizontal="left" vertical="center"/>
    </xf>
    <xf numFmtId="0" fontId="8" fillId="22" borderId="22" xfId="0" applyNumberFormat="1" applyFont="1" applyFill="1" applyBorder="1" applyAlignment="1" applyProtection="1">
      <alignment horizontal="center"/>
      <protection locked="0"/>
    </xf>
    <xf numFmtId="0" fontId="17" fillId="0" borderId="33" xfId="0" applyFont="1" applyBorder="1" applyAlignment="1" applyProtection="1">
      <alignment horizontal="left" vertical="top"/>
    </xf>
    <xf numFmtId="0" fontId="8" fillId="0" borderId="85" xfId="0" applyFont="1" applyBorder="1"/>
    <xf numFmtId="0" fontId="8" fillId="2" borderId="15" xfId="0" applyFont="1" applyFill="1" applyBorder="1" applyProtection="1"/>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42" xfId="7" applyFont="1" applyBorder="1" applyAlignment="1" applyProtection="1">
      <alignment vertical="center"/>
    </xf>
    <xf numFmtId="0" fontId="9" fillId="0" borderId="55" xfId="7" applyFont="1" applyBorder="1" applyAlignment="1" applyProtection="1">
      <alignment horizontal="left" vertical="center"/>
    </xf>
    <xf numFmtId="0" fontId="37" fillId="0" borderId="0" xfId="0" applyFont="1" applyAlignment="1" applyProtection="1">
      <alignment vertical="center"/>
    </xf>
    <xf numFmtId="0" fontId="8" fillId="0" borderId="37" xfId="7" applyNumberFormat="1" applyFont="1" applyBorder="1" applyAlignment="1" applyProtection="1">
      <alignment vertical="center"/>
    </xf>
    <xf numFmtId="0" fontId="8" fillId="0" borderId="37" xfId="7" applyFont="1" applyBorder="1" applyAlignment="1" applyProtection="1">
      <alignment vertical="center"/>
    </xf>
    <xf numFmtId="14" fontId="8" fillId="0" borderId="56" xfId="7" applyNumberFormat="1" applyFont="1" applyBorder="1" applyAlignment="1" applyProtection="1">
      <alignment horizontal="left" vertical="center"/>
    </xf>
    <xf numFmtId="0" fontId="8" fillId="0" borderId="40" xfId="7" applyFont="1" applyBorder="1" applyAlignment="1" applyProtection="1">
      <alignment vertical="center"/>
    </xf>
    <xf numFmtId="0" fontId="10" fillId="0" borderId="0" xfId="18" applyFont="1" applyBorder="1" applyAlignment="1" applyProtection="1">
      <alignment horizontal="center" vertical="center" wrapText="1"/>
    </xf>
    <xf numFmtId="0" fontId="8" fillId="0" borderId="50" xfId="7" applyFont="1" applyBorder="1" applyAlignment="1" applyProtection="1">
      <alignment vertical="center"/>
    </xf>
    <xf numFmtId="0" fontId="10" fillId="0" borderId="62" xfId="18" applyFont="1" applyBorder="1" applyAlignment="1" applyProtection="1">
      <alignment horizontal="center" vertical="center" wrapText="1"/>
    </xf>
    <xf numFmtId="0" fontId="10" fillId="0" borderId="63" xfId="18" applyFont="1" applyBorder="1" applyAlignment="1" applyProtection="1">
      <alignment horizontal="center" vertical="center" wrapText="1"/>
    </xf>
    <xf numFmtId="0" fontId="10" fillId="0" borderId="16" xfId="18" applyFont="1" applyBorder="1" applyAlignment="1" applyProtection="1">
      <alignment horizontal="center" vertical="center" wrapText="1"/>
    </xf>
    <xf numFmtId="0" fontId="8" fillId="0" borderId="51" xfId="7" applyFont="1" applyBorder="1" applyAlignment="1" applyProtection="1">
      <alignment vertical="center"/>
    </xf>
    <xf numFmtId="0" fontId="10" fillId="0" borderId="0" xfId="18" applyFont="1" applyBorder="1" applyAlignment="1" applyProtection="1">
      <alignment horizontal="left" vertical="center"/>
    </xf>
    <xf numFmtId="0" fontId="8" fillId="0" borderId="47" xfId="0" applyFont="1" applyBorder="1" applyAlignment="1" applyProtection="1">
      <alignment horizontal="center" vertical="center"/>
    </xf>
    <xf numFmtId="0" fontId="10" fillId="0" borderId="0" xfId="18" applyFont="1" applyBorder="1" applyAlignment="1" applyProtection="1">
      <alignment horizontal="center" vertical="center"/>
    </xf>
    <xf numFmtId="0" fontId="17" fillId="0" borderId="37" xfId="7" applyFont="1" applyBorder="1" applyAlignment="1" applyProtection="1">
      <alignment vertical="center"/>
    </xf>
    <xf numFmtId="0" fontId="17" fillId="0" borderId="40" xfId="7" applyFont="1" applyBorder="1" applyAlignment="1" applyProtection="1">
      <alignment vertical="center"/>
    </xf>
    <xf numFmtId="0" fontId="8" fillId="0" borderId="0" xfId="0" applyFont="1" applyBorder="1" applyAlignment="1" applyProtection="1">
      <alignment vertical="center"/>
    </xf>
    <xf numFmtId="0" fontId="8" fillId="0" borderId="0" xfId="7" applyFont="1" applyBorder="1" applyAlignment="1" applyProtection="1">
      <alignment vertical="center"/>
    </xf>
    <xf numFmtId="0" fontId="24" fillId="0" borderId="0" xfId="7" applyFont="1" applyBorder="1" applyAlignment="1" applyProtection="1">
      <alignment vertical="center"/>
    </xf>
    <xf numFmtId="0" fontId="40" fillId="0" borderId="0" xfId="0" applyFont="1" applyAlignment="1" applyProtection="1">
      <alignment vertical="center"/>
    </xf>
    <xf numFmtId="0" fontId="26" fillId="0" borderId="83" xfId="7" applyFont="1" applyBorder="1" applyAlignment="1" applyProtection="1">
      <alignment vertical="center"/>
    </xf>
    <xf numFmtId="0" fontId="8" fillId="0" borderId="0" xfId="7" applyFont="1" applyAlignment="1" applyProtection="1">
      <alignment vertical="center"/>
    </xf>
    <xf numFmtId="0" fontId="8" fillId="6" borderId="0" xfId="7" applyFont="1" applyFill="1" applyAlignment="1" applyProtection="1">
      <alignment vertical="center"/>
    </xf>
    <xf numFmtId="0" fontId="10" fillId="0" borderId="48" xfId="7" applyFont="1" applyFill="1" applyBorder="1" applyAlignment="1" applyProtection="1">
      <alignment horizontal="center" vertical="center"/>
    </xf>
    <xf numFmtId="0" fontId="10" fillId="0" borderId="6" xfId="7" applyFont="1" applyFill="1" applyBorder="1" applyAlignment="1" applyProtection="1">
      <alignment horizontal="center" vertical="center"/>
    </xf>
    <xf numFmtId="0" fontId="10" fillId="0" borderId="6" xfId="7" applyFont="1" applyBorder="1" applyAlignment="1" applyProtection="1">
      <alignment horizontal="center" vertical="center"/>
    </xf>
    <xf numFmtId="0" fontId="10" fillId="0" borderId="34" xfId="7" applyFont="1" applyFill="1" applyBorder="1" applyAlignment="1" applyProtection="1">
      <alignment horizontal="center" vertical="center"/>
    </xf>
    <xf numFmtId="0" fontId="40" fillId="0" borderId="0" xfId="7" applyFont="1" applyAlignment="1" applyProtection="1">
      <alignment vertical="center"/>
    </xf>
    <xf numFmtId="0" fontId="17" fillId="0" borderId="0" xfId="7" applyFont="1" applyAlignment="1" applyProtection="1">
      <alignment vertical="center"/>
    </xf>
    <xf numFmtId="0" fontId="17" fillId="6" borderId="0" xfId="7" applyFont="1" applyFill="1" applyAlignment="1" applyProtection="1">
      <alignment vertical="center"/>
    </xf>
    <xf numFmtId="0" fontId="8" fillId="0" borderId="45" xfId="7" applyFont="1" applyBorder="1" applyAlignment="1" applyProtection="1">
      <alignment vertical="center"/>
    </xf>
    <xf numFmtId="0" fontId="10" fillId="0" borderId="48" xfId="7" applyFont="1" applyBorder="1" applyAlignment="1" applyProtection="1">
      <alignment horizontal="center" vertical="center"/>
    </xf>
    <xf numFmtId="0" fontId="10" fillId="0" borderId="34" xfId="7" applyFont="1" applyBorder="1" applyAlignment="1" applyProtection="1">
      <alignment horizontal="center" vertical="center"/>
    </xf>
    <xf numFmtId="0" fontId="8" fillId="0" borderId="43" xfId="7" applyFont="1" applyBorder="1" applyAlignment="1" applyProtection="1">
      <alignment vertical="center"/>
    </xf>
    <xf numFmtId="0" fontId="8" fillId="0" borderId="39" xfId="7" applyFont="1" applyBorder="1" applyAlignment="1" applyProtection="1">
      <alignment vertical="center"/>
    </xf>
    <xf numFmtId="0" fontId="17" fillId="0" borderId="39" xfId="7" applyFont="1" applyBorder="1" applyAlignment="1" applyProtection="1">
      <alignment vertical="center"/>
    </xf>
    <xf numFmtId="0" fontId="17" fillId="0" borderId="41" xfId="7" applyFont="1" applyBorder="1" applyAlignment="1" applyProtection="1">
      <alignment vertical="center"/>
    </xf>
    <xf numFmtId="0" fontId="17" fillId="0" borderId="0" xfId="7" applyFont="1" applyBorder="1" applyAlignment="1" applyProtection="1">
      <alignment vertical="center"/>
    </xf>
    <xf numFmtId="0" fontId="8" fillId="0" borderId="14" xfId="0" applyFont="1" applyBorder="1" applyAlignment="1" applyProtection="1">
      <alignment vertical="center"/>
    </xf>
    <xf numFmtId="0" fontId="17" fillId="0" borderId="94" xfId="7" applyFont="1" applyFill="1" applyBorder="1" applyAlignment="1" applyProtection="1">
      <alignment vertical="center"/>
    </xf>
    <xf numFmtId="0" fontId="17" fillId="0" borderId="95" xfId="7" applyFont="1" applyFill="1" applyBorder="1" applyAlignment="1" applyProtection="1">
      <alignment vertical="center"/>
    </xf>
    <xf numFmtId="0" fontId="17" fillId="0" borderId="96" xfId="7" applyFont="1" applyFill="1" applyBorder="1" applyAlignment="1" applyProtection="1">
      <alignmen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6" fillId="2" borderId="0" xfId="0" applyFont="1" applyFill="1" applyBorder="1" applyAlignment="1" applyProtection="1">
      <alignment vertical="center" wrapText="1"/>
    </xf>
    <xf numFmtId="0" fontId="25" fillId="0" borderId="0" xfId="0" applyFont="1" applyAlignment="1" applyProtection="1">
      <alignment vertical="center"/>
    </xf>
    <xf numFmtId="0" fontId="8" fillId="2" borderId="0" xfId="0" applyFont="1" applyFill="1" applyBorder="1" applyAlignment="1" applyProtection="1">
      <alignment vertical="center"/>
    </xf>
    <xf numFmtId="0" fontId="8" fillId="0" borderId="0" xfId="0" quotePrefix="1" applyFont="1" applyAlignment="1" applyProtection="1">
      <alignment vertical="center"/>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0" fillId="0" borderId="0" xfId="0" applyProtection="1"/>
    <xf numFmtId="0" fontId="8" fillId="0" borderId="0" xfId="4" applyNumberFormat="1" applyFont="1" applyFill="1" applyBorder="1" applyAlignment="1" applyProtection="1">
      <alignment horizontal="left" vertical="top" wrapText="1"/>
    </xf>
    <xf numFmtId="0" fontId="6" fillId="0" borderId="0" xfId="7" applyProtection="1"/>
    <xf numFmtId="0" fontId="6" fillId="6" borderId="0" xfId="7" applyFill="1" applyProtection="1"/>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6" fillId="0" borderId="12" xfId="7" applyBorder="1" applyProtection="1"/>
    <xf numFmtId="0" fontId="8" fillId="0" borderId="102" xfId="7" applyFont="1" applyBorder="1"/>
    <xf numFmtId="0" fontId="8" fillId="0" borderId="104" xfId="7" applyNumberFormat="1" applyFont="1" applyBorder="1"/>
    <xf numFmtId="0" fontId="8" fillId="0" borderId="104" xfId="7" applyFont="1" applyBorder="1"/>
    <xf numFmtId="0" fontId="8" fillId="0" borderId="106" xfId="7" applyFont="1" applyBorder="1"/>
    <xf numFmtId="0" fontId="10" fillId="2" borderId="1" xfId="0"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7" fillId="0" borderId="0" xfId="0" applyFont="1" applyBorder="1" applyAlignment="1" applyProtection="1">
      <alignment horizontal="left" vertical="center"/>
    </xf>
    <xf numFmtId="0" fontId="45" fillId="0" borderId="0" xfId="0" applyFont="1" applyBorder="1" applyAlignment="1" applyProtection="1">
      <alignment horizontal="right" vertical="center"/>
    </xf>
    <xf numFmtId="0" fontId="17" fillId="0" borderId="8" xfId="0" applyFont="1" applyBorder="1" applyAlignment="1" applyProtection="1">
      <alignment horizontal="left" vertical="center"/>
    </xf>
    <xf numFmtId="0" fontId="11" fillId="15" borderId="1" xfId="6" applyFont="1" applyFill="1" applyBorder="1" applyAlignment="1" applyProtection="1">
      <alignment horizontal="center" vertical="center"/>
    </xf>
    <xf numFmtId="0" fontId="10" fillId="2" borderId="20" xfId="0" applyFont="1" applyFill="1" applyBorder="1" applyAlignment="1" applyProtection="1">
      <alignment horizontal="center" wrapText="1"/>
    </xf>
    <xf numFmtId="0" fontId="8" fillId="0" borderId="20" xfId="0" applyNumberFormat="1" applyFont="1" applyFill="1" applyBorder="1" applyAlignment="1" applyProtection="1">
      <alignment horizontal="center"/>
    </xf>
    <xf numFmtId="0" fontId="8" fillId="0" borderId="19" xfId="0" applyNumberFormat="1" applyFont="1" applyFill="1" applyBorder="1" applyAlignment="1" applyProtection="1">
      <alignment horizontal="center"/>
    </xf>
    <xf numFmtId="0" fontId="46" fillId="2" borderId="17" xfId="0" applyFont="1" applyFill="1" applyBorder="1" applyProtection="1"/>
    <xf numFmtId="0" fontId="46" fillId="2" borderId="1" xfId="0" applyFont="1" applyFill="1" applyBorder="1" applyProtection="1"/>
    <xf numFmtId="0" fontId="46" fillId="2" borderId="112" xfId="0" applyFont="1" applyFill="1" applyBorder="1" applyProtection="1"/>
    <xf numFmtId="0" fontId="47" fillId="2" borderId="17" xfId="0" applyFont="1" applyFill="1" applyBorder="1" applyProtection="1"/>
    <xf numFmtId="0" fontId="47" fillId="2" borderId="1" xfId="0" applyFont="1" applyFill="1" applyBorder="1" applyProtection="1"/>
    <xf numFmtId="0" fontId="47" fillId="2" borderId="112" xfId="0" applyFont="1" applyFill="1" applyBorder="1" applyProtection="1"/>
    <xf numFmtId="0" fontId="47" fillId="0" borderId="0" xfId="0" applyFont="1" applyBorder="1" applyAlignment="1" applyProtection="1">
      <alignment horizontal="right" vertical="center"/>
    </xf>
    <xf numFmtId="0" fontId="10" fillId="2" borderId="26" xfId="0" applyFont="1" applyFill="1" applyBorder="1" applyAlignment="1" applyProtection="1">
      <alignment horizontal="center"/>
    </xf>
    <xf numFmtId="0" fontId="8" fillId="2" borderId="73" xfId="0" applyFont="1" applyFill="1" applyBorder="1" applyAlignment="1" applyProtection="1"/>
    <xf numFmtId="0" fontId="8" fillId="2" borderId="74" xfId="0" applyFont="1" applyFill="1" applyBorder="1" applyAlignment="1" applyProtection="1"/>
    <xf numFmtId="0" fontId="8" fillId="2" borderId="113" xfId="0" applyFont="1" applyFill="1" applyBorder="1" applyAlignment="1" applyProtection="1"/>
    <xf numFmtId="0" fontId="11" fillId="23" borderId="1" xfId="0" applyNumberFormat="1" applyFont="1" applyFill="1" applyBorder="1" applyAlignment="1" applyProtection="1">
      <alignment horizontal="center"/>
    </xf>
    <xf numFmtId="0" fontId="8" fillId="0" borderId="50" xfId="7" applyNumberFormat="1" applyFont="1" applyFill="1" applyBorder="1" applyAlignment="1" applyProtection="1">
      <alignment vertical="center"/>
      <protection hidden="1"/>
    </xf>
    <xf numFmtId="0" fontId="21" fillId="0" borderId="76" xfId="1" applyFont="1" applyBorder="1" applyAlignment="1" applyProtection="1">
      <alignment vertical="center"/>
      <protection locked="0"/>
    </xf>
    <xf numFmtId="0" fontId="21" fillId="0" borderId="35" xfId="1" applyFont="1" applyBorder="1" applyAlignment="1" applyProtection="1">
      <alignment vertical="center"/>
      <protection locked="0"/>
    </xf>
    <xf numFmtId="0" fontId="21" fillId="0" borderId="36" xfId="1" applyFont="1" applyBorder="1" applyAlignment="1" applyProtection="1">
      <alignment vertical="center"/>
      <protection locked="0"/>
    </xf>
    <xf numFmtId="0" fontId="0" fillId="0" borderId="0" xfId="0" applyProtection="1">
      <protection locked="0"/>
    </xf>
    <xf numFmtId="0" fontId="26" fillId="0" borderId="28" xfId="7" applyFont="1" applyBorder="1" applyAlignment="1" applyProtection="1">
      <alignment vertical="center"/>
    </xf>
    <xf numFmtId="0" fontId="9" fillId="0" borderId="93" xfId="7" applyFont="1" applyBorder="1" applyAlignment="1" applyProtection="1">
      <alignment vertical="center"/>
    </xf>
    <xf numFmtId="14" fontId="17" fillId="14" borderId="22" xfId="19" applyNumberFormat="1" applyFont="1" applyFill="1" applyBorder="1" applyProtection="1">
      <alignment horizontal="center" vertical="center"/>
      <protection locked="0"/>
    </xf>
    <xf numFmtId="0" fontId="21" fillId="0" borderId="0" xfId="20" applyFont="1" applyAlignment="1" applyProtection="1">
      <alignment horizontal="left" vertical="center"/>
      <protection locked="0"/>
    </xf>
    <xf numFmtId="0" fontId="11" fillId="17" borderId="11" xfId="7" applyFont="1" applyFill="1" applyBorder="1" applyAlignment="1" applyProtection="1">
      <alignment horizontal="center" vertical="center"/>
    </xf>
    <xf numFmtId="0" fontId="17" fillId="6" borderId="26" xfId="7" applyFont="1" applyFill="1" applyBorder="1" applyAlignment="1" applyProtection="1">
      <alignment horizontal="center" vertical="center"/>
    </xf>
    <xf numFmtId="164" fontId="8" fillId="14" borderId="12" xfId="4" applyNumberFormat="1" applyFont="1" applyFill="1" applyBorder="1" applyAlignment="1" applyProtection="1">
      <alignment horizontal="center" vertical="center"/>
    </xf>
    <xf numFmtId="0" fontId="11" fillId="15" borderId="12" xfId="6" applyFont="1" applyFill="1" applyBorder="1" applyAlignment="1" applyProtection="1">
      <alignment horizontal="center" vertical="center"/>
    </xf>
    <xf numFmtId="0" fontId="17" fillId="0" borderId="12" xfId="7" applyFont="1" applyFill="1" applyBorder="1" applyAlignment="1" applyProtection="1">
      <alignment horizontal="center" vertical="center"/>
    </xf>
    <xf numFmtId="0" fontId="29" fillId="18" borderId="15" xfId="0" applyFont="1" applyFill="1" applyBorder="1" applyAlignment="1" applyProtection="1">
      <alignment horizontal="center" vertical="center"/>
    </xf>
    <xf numFmtId="0" fontId="6" fillId="0" borderId="56" xfId="7" applyNumberFormat="1" applyFont="1" applyBorder="1" applyAlignment="1">
      <alignment horizontal="left"/>
    </xf>
    <xf numFmtId="0" fontId="6" fillId="0" borderId="83" xfId="7" applyFont="1" applyBorder="1" applyAlignment="1">
      <alignment horizontal="left" vertical="center"/>
    </xf>
    <xf numFmtId="0" fontId="6" fillId="0" borderId="118" xfId="7" applyNumberFormat="1" applyFont="1" applyBorder="1" applyAlignment="1">
      <alignment horizontal="left" vertical="center" wrapText="1"/>
    </xf>
    <xf numFmtId="0" fontId="8" fillId="0" borderId="104" xfId="7" applyFont="1" applyBorder="1" applyAlignment="1">
      <alignment vertical="center" wrapText="1"/>
    </xf>
    <xf numFmtId="0" fontId="8" fillId="0" borderId="56" xfId="7" applyNumberFormat="1" applyFont="1" applyBorder="1" applyAlignment="1" applyProtection="1">
      <alignment horizontal="left"/>
    </xf>
    <xf numFmtId="0" fontId="8" fillId="0" borderId="56" xfId="7" applyNumberFormat="1" applyFont="1" applyBorder="1" applyAlignment="1" applyProtection="1">
      <alignment horizontal="left" vertical="center"/>
    </xf>
    <xf numFmtId="0" fontId="8" fillId="0" borderId="37" xfId="7" applyFont="1" applyBorder="1" applyAlignment="1" applyProtection="1">
      <alignment vertical="center" wrapText="1"/>
    </xf>
    <xf numFmtId="0" fontId="8" fillId="0" borderId="56" xfId="7" applyNumberFormat="1" applyFont="1" applyBorder="1" applyAlignment="1" applyProtection="1">
      <alignment horizontal="left" vertical="center" wrapText="1"/>
    </xf>
    <xf numFmtId="0" fontId="8" fillId="0" borderId="118" xfId="7" applyNumberFormat="1" applyFont="1" applyBorder="1" applyAlignment="1" applyProtection="1">
      <alignment horizontal="left" vertical="center"/>
    </xf>
    <xf numFmtId="0" fontId="8" fillId="0" borderId="57" xfId="7" applyNumberFormat="1" applyFont="1" applyBorder="1" applyAlignment="1" applyProtection="1">
      <alignment horizontal="left" vertical="center"/>
    </xf>
    <xf numFmtId="0" fontId="17" fillId="14" borderId="17" xfId="19" applyFont="1" applyFill="1" applyBorder="1" applyAlignment="1" applyProtection="1">
      <alignment horizontal="left" vertical="top"/>
      <protection locked="0"/>
    </xf>
    <xf numFmtId="0" fontId="17" fillId="14" borderId="1" xfId="19" applyFont="1" applyFill="1" applyBorder="1" applyAlignment="1" applyProtection="1">
      <alignment horizontal="left" vertical="top"/>
      <protection locked="0"/>
    </xf>
    <xf numFmtId="0" fontId="17" fillId="14" borderId="20" xfId="19" applyFont="1" applyFill="1" applyBorder="1" applyAlignment="1" applyProtection="1">
      <alignment horizontal="left" vertical="top"/>
      <protection locked="0"/>
    </xf>
    <xf numFmtId="0" fontId="17" fillId="14" borderId="18" xfId="19" applyFont="1" applyFill="1" applyBorder="1" applyAlignment="1" applyProtection="1">
      <alignment horizontal="left" vertical="top"/>
      <protection locked="0"/>
    </xf>
    <xf numFmtId="0" fontId="17" fillId="14" borderId="22" xfId="19" applyFont="1" applyFill="1" applyBorder="1" applyAlignment="1" applyProtection="1">
      <alignment horizontal="left" vertical="top"/>
      <protection locked="0"/>
    </xf>
    <xf numFmtId="0" fontId="17" fillId="14" borderId="19" xfId="19" applyFont="1" applyFill="1" applyBorder="1" applyAlignment="1" applyProtection="1">
      <alignment horizontal="left" vertical="top"/>
      <protection locked="0"/>
    </xf>
    <xf numFmtId="0" fontId="8" fillId="14" borderId="4" xfId="0" applyNumberFormat="1" applyFont="1" applyFill="1" applyBorder="1" applyAlignment="1" applyProtection="1">
      <alignment vertical="center"/>
      <protection locked="0"/>
    </xf>
    <xf numFmtId="0" fontId="8" fillId="0" borderId="50" xfId="0" applyNumberFormat="1" applyFont="1" applyBorder="1" applyAlignment="1" applyProtection="1">
      <alignment vertical="center"/>
    </xf>
    <xf numFmtId="0" fontId="8" fillId="0" borderId="66" xfId="0" applyNumberFormat="1" applyFont="1" applyBorder="1" applyAlignment="1" applyProtection="1">
      <alignment horizontal="center" vertical="center"/>
    </xf>
    <xf numFmtId="0" fontId="26" fillId="2" borderId="0" xfId="0" applyNumberFormat="1" applyFont="1" applyFill="1" applyBorder="1" applyAlignment="1" applyProtection="1">
      <alignment horizontal="left" vertical="center" wrapText="1"/>
    </xf>
    <xf numFmtId="0" fontId="8" fillId="14" borderId="7" xfId="0" applyNumberFormat="1" applyFont="1" applyFill="1" applyBorder="1" applyAlignment="1" applyProtection="1">
      <alignment vertical="center"/>
      <protection locked="0"/>
    </xf>
    <xf numFmtId="0" fontId="8" fillId="0" borderId="70" xfId="0" applyNumberFormat="1" applyFont="1" applyBorder="1" applyAlignment="1" applyProtection="1">
      <alignment horizontal="center" vertical="center"/>
    </xf>
    <xf numFmtId="0" fontId="8" fillId="2" borderId="0" xfId="0" applyNumberFormat="1" applyFont="1" applyFill="1" applyBorder="1" applyAlignment="1" applyProtection="1">
      <alignment vertical="center"/>
    </xf>
    <xf numFmtId="0" fontId="26" fillId="2" borderId="0" xfId="0" applyNumberFormat="1" applyFont="1" applyFill="1" applyBorder="1" applyAlignment="1" applyProtection="1">
      <alignment vertical="center" wrapText="1"/>
    </xf>
    <xf numFmtId="0" fontId="8" fillId="0" borderId="51" xfId="0" applyNumberFormat="1" applyFont="1" applyBorder="1" applyAlignment="1" applyProtection="1">
      <alignment vertical="center" wrapText="1"/>
    </xf>
    <xf numFmtId="0" fontId="8" fillId="0" borderId="15" xfId="0" quotePrefix="1"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8" fillId="0" borderId="0" xfId="0" applyNumberFormat="1" applyFont="1" applyAlignment="1" applyProtection="1">
      <alignment vertical="center"/>
    </xf>
    <xf numFmtId="0" fontId="26" fillId="0" borderId="8"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vertical="center"/>
      <protection locked="0"/>
    </xf>
    <xf numFmtId="0" fontId="8" fillId="0" borderId="12" xfId="0" quotePrefix="1" applyNumberFormat="1" applyFont="1" applyBorder="1" applyAlignment="1" applyProtection="1">
      <alignment horizontal="center" vertical="center"/>
    </xf>
    <xf numFmtId="0" fontId="26" fillId="2" borderId="8" xfId="0" applyNumberFormat="1" applyFont="1" applyFill="1" applyBorder="1" applyAlignment="1" applyProtection="1">
      <alignment vertical="center"/>
    </xf>
    <xf numFmtId="0" fontId="8" fillId="2" borderId="12" xfId="0" applyNumberFormat="1" applyFont="1" applyFill="1" applyBorder="1" applyAlignment="1" applyProtection="1">
      <alignment horizontal="center" vertical="center"/>
    </xf>
    <xf numFmtId="0" fontId="8" fillId="0" borderId="87" xfId="0" quotePrefix="1" applyNumberFormat="1" applyFont="1" applyBorder="1" applyAlignment="1" applyProtection="1">
      <alignment horizontal="center" vertical="center"/>
    </xf>
    <xf numFmtId="0" fontId="8" fillId="0" borderId="51" xfId="0" applyNumberFormat="1" applyFont="1" applyBorder="1" applyAlignment="1" applyProtection="1">
      <alignment vertical="center"/>
    </xf>
    <xf numFmtId="0" fontId="8" fillId="14" borderId="58" xfId="0" applyNumberFormat="1" applyFont="1" applyFill="1" applyBorder="1" applyAlignment="1" applyProtection="1">
      <alignment vertical="center"/>
      <protection locked="0"/>
    </xf>
    <xf numFmtId="0" fontId="8" fillId="14" borderId="19" xfId="0" applyNumberFormat="1" applyFont="1" applyFill="1" applyBorder="1" applyAlignment="1" applyProtection="1">
      <alignment horizontal="center" vertical="center"/>
      <protection locked="0"/>
    </xf>
    <xf numFmtId="0" fontId="8" fillId="14" borderId="58" xfId="0" applyNumberFormat="1" applyFont="1" applyFill="1" applyBorder="1" applyAlignment="1" applyProtection="1">
      <alignment vertical="center" wrapText="1"/>
      <protection locked="0"/>
    </xf>
    <xf numFmtId="0" fontId="8" fillId="0" borderId="82" xfId="0" applyNumberFormat="1" applyFont="1" applyBorder="1" applyAlignment="1" applyProtection="1">
      <alignment horizontal="center" vertical="center"/>
    </xf>
    <xf numFmtId="49" fontId="17" fillId="14" borderId="1" xfId="6" applyNumberFormat="1" applyFont="1" applyFill="1" applyBorder="1" applyAlignment="1" applyProtection="1">
      <alignment horizontal="center" vertical="center"/>
      <protection locked="0"/>
    </xf>
    <xf numFmtId="49" fontId="8" fillId="22" borderId="22" xfId="0" applyNumberFormat="1" applyFont="1" applyFill="1" applyBorder="1" applyAlignment="1" applyProtection="1">
      <alignment horizontal="center"/>
      <protection locked="0"/>
    </xf>
    <xf numFmtId="0" fontId="35" fillId="15" borderId="1" xfId="15" quotePrefix="1" applyNumberFormat="1" applyFont="1" applyFill="1" applyBorder="1" applyAlignment="1" applyProtection="1">
      <alignment vertical="center"/>
    </xf>
    <xf numFmtId="0" fontId="35" fillId="15" borderId="22" xfId="15" quotePrefix="1" applyNumberFormat="1" applyFont="1" applyFill="1" applyBorder="1" applyAlignment="1" applyProtection="1">
      <alignment vertical="center"/>
    </xf>
    <xf numFmtId="0" fontId="41" fillId="14" borderId="17" xfId="0" applyFont="1" applyFill="1" applyBorder="1" applyAlignment="1" applyProtection="1">
      <alignment horizontal="left" vertical="center"/>
      <protection locked="0"/>
    </xf>
    <xf numFmtId="0" fontId="41" fillId="14" borderId="1" xfId="0" applyFont="1" applyFill="1" applyBorder="1" applyAlignment="1" applyProtection="1">
      <alignment horizontal="left" vertical="center"/>
      <protection locked="0"/>
    </xf>
    <xf numFmtId="0" fontId="41" fillId="14" borderId="112" xfId="0" applyFont="1" applyFill="1" applyBorder="1" applyAlignment="1" applyProtection="1">
      <alignment horizontal="left" vertical="center"/>
      <protection locked="0"/>
    </xf>
    <xf numFmtId="0" fontId="17" fillId="14" borderId="17" xfId="0" applyFont="1" applyFill="1" applyBorder="1" applyAlignment="1" applyProtection="1">
      <alignment horizontal="left" vertical="center"/>
      <protection locked="0"/>
    </xf>
    <xf numFmtId="0" fontId="17" fillId="14" borderId="1" xfId="0" applyFont="1" applyFill="1" applyBorder="1" applyAlignment="1" applyProtection="1">
      <alignment horizontal="left" vertical="center"/>
      <protection locked="0"/>
    </xf>
    <xf numFmtId="0" fontId="17" fillId="14" borderId="112" xfId="0" applyFont="1" applyFill="1" applyBorder="1" applyAlignment="1" applyProtection="1">
      <alignment horizontal="left" vertical="center"/>
      <protection locked="0"/>
    </xf>
    <xf numFmtId="0" fontId="47" fillId="8" borderId="13" xfId="8" applyNumberFormat="1" applyFont="1" applyBorder="1" applyAlignment="1" applyProtection="1">
      <alignment horizontal="left" vertical="center"/>
    </xf>
    <xf numFmtId="0" fontId="17" fillId="14" borderId="119" xfId="19" applyFont="1" applyFill="1" applyBorder="1" applyAlignment="1" applyProtection="1">
      <alignment horizontal="left" vertical="center"/>
      <protection locked="0"/>
    </xf>
    <xf numFmtId="0" fontId="10" fillId="0" borderId="6" xfId="0" applyNumberFormat="1" applyFont="1" applyFill="1" applyBorder="1" applyAlignment="1" applyProtection="1">
      <alignment horizontal="center" vertical="center" wrapText="1"/>
    </xf>
    <xf numFmtId="0" fontId="10" fillId="0" borderId="34" xfId="0" applyNumberFormat="1" applyFont="1" applyFill="1" applyBorder="1" applyAlignment="1" applyProtection="1">
      <alignment horizontal="center" vertical="center" wrapText="1"/>
    </xf>
    <xf numFmtId="0" fontId="22" fillId="8" borderId="14" xfId="8" applyNumberFormat="1" applyFont="1" applyBorder="1" applyAlignment="1" applyProtection="1">
      <alignment horizontal="left" vertical="center"/>
    </xf>
    <xf numFmtId="0" fontId="22" fillId="8" borderId="15" xfId="8" applyNumberFormat="1" applyFont="1" applyBorder="1" applyAlignment="1" applyProtection="1">
      <alignment horizontal="left" vertical="center"/>
    </xf>
    <xf numFmtId="0" fontId="8" fillId="14" borderId="22" xfId="0" applyFont="1" applyFill="1" applyBorder="1" applyAlignment="1" applyProtection="1">
      <alignment vertical="center"/>
      <protection locked="0"/>
    </xf>
    <xf numFmtId="0" fontId="8" fillId="14" borderId="7" xfId="0" applyFont="1" applyFill="1" applyBorder="1" applyAlignment="1" applyProtection="1">
      <alignment vertical="center"/>
      <protection locked="0"/>
    </xf>
    <xf numFmtId="0" fontId="8" fillId="14" borderId="1" xfId="0" applyFont="1" applyFill="1" applyBorder="1" applyAlignment="1" applyProtection="1">
      <alignment vertical="center"/>
      <protection locked="0"/>
    </xf>
    <xf numFmtId="0" fontId="8" fillId="14" borderId="7" xfId="0" applyFont="1" applyFill="1" applyBorder="1" applyAlignment="1" applyProtection="1">
      <alignment horizontal="left" vertical="center"/>
      <protection locked="0"/>
    </xf>
    <xf numFmtId="0" fontId="8" fillId="14" borderId="1" xfId="0" applyFont="1" applyFill="1" applyBorder="1" applyAlignment="1" applyProtection="1">
      <alignment horizontal="left" vertical="center"/>
      <protection locked="0"/>
    </xf>
    <xf numFmtId="0" fontId="8" fillId="14" borderId="58" xfId="0" applyFont="1" applyFill="1" applyBorder="1" applyAlignment="1" applyProtection="1">
      <alignment vertical="center"/>
      <protection locked="0"/>
    </xf>
    <xf numFmtId="0" fontId="8" fillId="14" borderId="20" xfId="0" applyFont="1" applyFill="1" applyBorder="1" applyAlignment="1" applyProtection="1">
      <alignment horizontal="left" vertical="center"/>
      <protection locked="0"/>
    </xf>
    <xf numFmtId="0" fontId="8" fillId="14" borderId="20" xfId="0" applyFont="1" applyFill="1" applyBorder="1" applyAlignment="1" applyProtection="1">
      <alignment vertical="center"/>
      <protection locked="0"/>
    </xf>
    <xf numFmtId="0" fontId="8" fillId="14" borderId="19" xfId="0" applyFont="1" applyFill="1" applyBorder="1" applyAlignment="1" applyProtection="1">
      <alignment vertical="center"/>
      <protection locked="0"/>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83" xfId="7" applyFont="1" applyBorder="1" applyAlignment="1" applyProtection="1">
      <alignment vertical="center"/>
    </xf>
    <xf numFmtId="0" fontId="40" fillId="0" borderId="0" xfId="0" applyFont="1" applyAlignment="1" applyProtection="1">
      <alignment vertical="center"/>
    </xf>
    <xf numFmtId="0" fontId="26" fillId="0" borderId="37" xfId="7" applyFont="1" applyBorder="1" applyAlignment="1" applyProtection="1">
      <alignment vertical="center"/>
    </xf>
    <xf numFmtId="0" fontId="8" fillId="0" borderId="44" xfId="0" applyFont="1" applyFill="1" applyBorder="1" applyAlignment="1" applyProtection="1">
      <alignment horizontal="lef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2" fillId="2" borderId="0" xfId="8" applyFont="1" applyFill="1" applyBorder="1" applyAlignment="1" applyProtection="1">
      <alignment vertical="center"/>
    </xf>
    <xf numFmtId="0" fontId="8" fillId="2" borderId="0" xfId="0" applyFont="1" applyFill="1" applyBorder="1" applyAlignment="1" applyProtection="1">
      <alignment vertical="center" wrapText="1"/>
    </xf>
    <xf numFmtId="0" fontId="8" fillId="0" borderId="0" xfId="0" applyFont="1" applyBorder="1" applyAlignment="1" applyProtection="1">
      <alignment vertical="center" wrapText="1"/>
    </xf>
    <xf numFmtId="0" fontId="8" fillId="6" borderId="0" xfId="0" applyFont="1" applyFill="1" applyBorder="1" applyAlignment="1" applyProtection="1">
      <alignment vertical="center" wrapText="1"/>
    </xf>
    <xf numFmtId="0" fontId="26" fillId="6" borderId="0" xfId="0" applyFont="1" applyFill="1" applyAlignment="1" applyProtection="1">
      <alignment vertical="center"/>
    </xf>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8" fillId="14" borderId="4" xfId="0" applyFont="1" applyFill="1" applyBorder="1" applyAlignment="1" applyProtection="1">
      <alignment horizontal="left" vertical="center"/>
      <protection locked="0"/>
    </xf>
    <xf numFmtId="0" fontId="8" fillId="14" borderId="6" xfId="0" applyFont="1" applyFill="1" applyBorder="1" applyAlignment="1" applyProtection="1">
      <alignment horizontal="left" vertical="center"/>
      <protection locked="0"/>
    </xf>
    <xf numFmtId="0" fontId="8" fillId="14" borderId="34" xfId="0" applyFont="1" applyFill="1" applyBorder="1" applyAlignment="1" applyProtection="1">
      <alignment horizontal="left" vertical="center"/>
      <protection locked="0"/>
    </xf>
    <xf numFmtId="0" fontId="8" fillId="14" borderId="111" xfId="0" applyNumberFormat="1" applyFont="1" applyFill="1" applyBorder="1" applyAlignment="1" applyProtection="1">
      <alignment horizontal="left" vertical="top" wrapText="1"/>
      <protection locked="0"/>
    </xf>
    <xf numFmtId="0" fontId="8" fillId="0" borderId="49" xfId="0" applyFont="1" applyBorder="1" applyAlignment="1" applyProtection="1">
      <alignment vertical="center"/>
    </xf>
    <xf numFmtId="0" fontId="8" fillId="0" borderId="50" xfId="0" applyFont="1" applyBorder="1" applyAlignment="1" applyProtection="1">
      <alignment vertical="center"/>
    </xf>
    <xf numFmtId="0" fontId="8" fillId="0" borderId="51" xfId="0" applyFont="1" applyBorder="1" applyAlignment="1" applyProtection="1">
      <alignment vertical="center"/>
    </xf>
    <xf numFmtId="165" fontId="12" fillId="0" borderId="123" xfId="7" applyNumberFormat="1" applyFont="1" applyBorder="1" applyAlignment="1">
      <alignment horizontal="center" wrapText="1"/>
    </xf>
    <xf numFmtId="14" fontId="6" fillId="0" borderId="124" xfId="7" applyNumberFormat="1" applyFont="1" applyBorder="1" applyAlignment="1">
      <alignment horizontal="center" wrapText="1"/>
    </xf>
    <xf numFmtId="0" fontId="22" fillId="8" borderId="28" xfId="8" applyFont="1" applyBorder="1" applyAlignment="1" applyProtection="1">
      <alignment horizontal="left" vertical="center"/>
    </xf>
    <xf numFmtId="49" fontId="17" fillId="22" borderId="1" xfId="0" applyNumberFormat="1" applyFont="1" applyFill="1" applyBorder="1" applyAlignment="1" applyProtection="1">
      <alignment horizontal="center"/>
      <protection locked="0"/>
    </xf>
    <xf numFmtId="0" fontId="22" fillId="8" borderId="30" xfId="8" applyFont="1" applyBorder="1" applyAlignment="1" applyProtection="1">
      <alignment horizontal="left" vertical="center"/>
    </xf>
    <xf numFmtId="0" fontId="8" fillId="0" borderId="0" xfId="0" applyNumberFormat="1" applyFont="1" applyBorder="1" applyAlignment="1" applyProtection="1">
      <alignment vertical="center" wrapText="1"/>
    </xf>
    <xf numFmtId="0" fontId="8" fillId="0" borderId="0" xfId="0" quotePrefix="1" applyNumberFormat="1" applyFont="1" applyBorder="1" applyAlignment="1" applyProtection="1">
      <alignment horizontal="center" vertical="center"/>
    </xf>
    <xf numFmtId="0" fontId="0" fillId="0" borderId="126" xfId="0" applyBorder="1"/>
    <xf numFmtId="0" fontId="8" fillId="0" borderId="50" xfId="0" applyNumberFormat="1" applyFont="1" applyBorder="1" applyAlignment="1" applyProtection="1">
      <alignment horizontal="left" vertical="center"/>
    </xf>
    <xf numFmtId="0" fontId="8" fillId="0" borderId="127" xfId="0" applyNumberFormat="1" applyFont="1" applyBorder="1" applyAlignment="1" applyProtection="1">
      <alignment horizontal="center" vertical="center"/>
    </xf>
    <xf numFmtId="0" fontId="8" fillId="14" borderId="6" xfId="0" applyNumberFormat="1" applyFont="1" applyFill="1" applyBorder="1" applyAlignment="1" applyProtection="1">
      <alignment vertical="center"/>
      <protection locked="0"/>
    </xf>
    <xf numFmtId="0" fontId="8" fillId="0" borderId="26" xfId="0" applyNumberFormat="1" applyFont="1" applyBorder="1" applyAlignment="1" applyProtection="1">
      <alignment horizontal="center" vertical="center"/>
    </xf>
    <xf numFmtId="0" fontId="26" fillId="0" borderId="37" xfId="0" applyNumberFormat="1" applyFont="1" applyBorder="1" applyAlignment="1" applyProtection="1">
      <alignment horizontal="left" vertical="center"/>
    </xf>
    <xf numFmtId="0" fontId="0" fillId="0" borderId="44" xfId="0" applyBorder="1"/>
    <xf numFmtId="0" fontId="17" fillId="14" borderId="27" xfId="19" applyFont="1" applyFill="1" applyBorder="1" applyAlignment="1" applyProtection="1">
      <alignment horizontal="left" vertical="center"/>
      <protection locked="0"/>
    </xf>
    <xf numFmtId="0" fontId="8" fillId="0" borderId="126" xfId="0" applyNumberFormat="1" applyFont="1" applyFill="1" applyBorder="1" applyAlignment="1" applyProtection="1">
      <alignment horizontal="center"/>
    </xf>
    <xf numFmtId="49" fontId="17" fillId="22" borderId="22" xfId="0" applyNumberFormat="1" applyFont="1" applyFill="1" applyBorder="1" applyAlignment="1" applyProtection="1">
      <alignment horizontal="center"/>
      <protection locked="0"/>
    </xf>
    <xf numFmtId="0" fontId="17" fillId="2" borderId="22" xfId="5" applyNumberFormat="1" applyFont="1" applyFill="1" applyBorder="1" applyAlignment="1" applyProtection="1">
      <alignment horizontal="center" vertical="center"/>
    </xf>
    <xf numFmtId="14" fontId="11" fillId="0" borderId="0" xfId="19" applyNumberFormat="1" applyFont="1" applyFill="1" applyBorder="1" applyProtection="1">
      <alignment horizontal="center" vertical="center"/>
    </xf>
    <xf numFmtId="0" fontId="11" fillId="0" borderId="0" xfId="19" applyFont="1" applyFill="1" applyBorder="1" applyAlignment="1" applyProtection="1">
      <alignment horizontal="left" vertical="center"/>
    </xf>
    <xf numFmtId="0" fontId="8" fillId="0" borderId="12" xfId="18" applyFont="1" applyFill="1" applyBorder="1" applyAlignment="1" applyProtection="1">
      <alignment horizontal="center" vertical="center" wrapText="1"/>
      <protection hidden="1"/>
    </xf>
    <xf numFmtId="0" fontId="26" fillId="0" borderId="37" xfId="7" applyFont="1" applyBorder="1" applyAlignment="1" applyProtection="1">
      <alignment horizontal="left" vertical="center"/>
    </xf>
    <xf numFmtId="0" fontId="0" fillId="0" borderId="24" xfId="0" applyBorder="1"/>
    <xf numFmtId="0" fontId="8" fillId="14" borderId="20" xfId="0" applyFont="1" applyFill="1" applyBorder="1" applyAlignment="1" applyProtection="1">
      <alignment horizontal="left" vertical="center"/>
    </xf>
    <xf numFmtId="0" fontId="11" fillId="15" borderId="119" xfId="19" applyFont="1" applyFill="1" applyBorder="1" applyAlignment="1" applyProtection="1">
      <alignment horizontal="left" vertical="center"/>
      <protection hidden="1"/>
    </xf>
    <xf numFmtId="0" fontId="10" fillId="0" borderId="128" xfId="7" applyFont="1" applyBorder="1" applyAlignment="1" applyProtection="1">
      <alignment vertical="center"/>
    </xf>
    <xf numFmtId="0" fontId="10" fillId="0" borderId="23" xfId="7" applyFont="1" applyBorder="1" applyAlignment="1" applyProtection="1">
      <alignment vertical="center"/>
    </xf>
    <xf numFmtId="0" fontId="8" fillId="0" borderId="23" xfId="7" applyFont="1" applyBorder="1" applyAlignment="1" applyProtection="1">
      <alignment vertical="center"/>
    </xf>
    <xf numFmtId="14" fontId="17" fillId="14" borderId="20" xfId="19" applyNumberFormat="1" applyFont="1" applyFill="1" applyBorder="1" applyAlignment="1" applyProtection="1">
      <alignment horizontal="left" vertical="center"/>
      <protection locked="0"/>
    </xf>
    <xf numFmtId="14" fontId="17" fillId="14" borderId="19" xfId="19" applyNumberFormat="1" applyFont="1" applyFill="1" applyBorder="1" applyAlignment="1" applyProtection="1">
      <alignment horizontal="left" vertical="center"/>
      <protection locked="0"/>
    </xf>
    <xf numFmtId="0" fontId="17" fillId="14" borderId="20" xfId="19" applyFont="1" applyFill="1" applyBorder="1" applyAlignment="1" applyProtection="1">
      <alignment vertical="center"/>
      <protection locked="0"/>
    </xf>
    <xf numFmtId="0" fontId="17" fillId="14" borderId="119" xfId="19" applyFont="1" applyFill="1" applyBorder="1" applyAlignment="1" applyProtection="1">
      <alignment vertical="center"/>
      <protection locked="0"/>
    </xf>
    <xf numFmtId="0" fontId="11" fillId="15" borderId="19" xfId="19" applyFont="1" applyFill="1" applyBorder="1" applyAlignment="1" applyProtection="1">
      <alignment vertical="center"/>
      <protection hidden="1"/>
    </xf>
    <xf numFmtId="0" fontId="0" fillId="0" borderId="24" xfId="0" applyBorder="1" applyAlignment="1">
      <alignment horizontal="left"/>
    </xf>
    <xf numFmtId="0" fontId="48" fillId="2" borderId="5" xfId="0" applyFont="1" applyFill="1" applyBorder="1"/>
    <xf numFmtId="0" fontId="48" fillId="2" borderId="6" xfId="0" applyFont="1" applyFill="1" applyBorder="1"/>
    <xf numFmtId="0" fontId="22" fillId="8" borderId="28" xfId="8" applyFont="1" applyBorder="1" applyAlignment="1" applyProtection="1">
      <alignment horizontal="left" vertical="center"/>
    </xf>
    <xf numFmtId="0" fontId="22" fillId="8" borderId="30" xfId="8" applyFont="1" applyBorder="1" applyAlignment="1" applyProtection="1">
      <alignment horizontal="left" vertical="center"/>
    </xf>
    <xf numFmtId="0" fontId="34" fillId="8" borderId="28" xfId="8" applyFont="1" applyBorder="1" applyAlignment="1" applyProtection="1">
      <alignment horizontal="left" vertical="center"/>
    </xf>
    <xf numFmtId="0" fontId="34" fillId="8" borderId="30" xfId="8" applyFont="1" applyBorder="1" applyAlignment="1" applyProtection="1">
      <alignment horizontal="left" vertical="center"/>
    </xf>
    <xf numFmtId="0" fontId="33" fillId="2" borderId="77" xfId="8" applyFont="1" applyFill="1" applyBorder="1" applyAlignment="1" applyProtection="1">
      <alignment horizontal="center" vertical="center"/>
    </xf>
    <xf numFmtId="0" fontId="33" fillId="2" borderId="78" xfId="8" applyFont="1" applyFill="1" applyBorder="1" applyAlignment="1" applyProtection="1">
      <alignment horizontal="center" vertical="center"/>
    </xf>
    <xf numFmtId="0" fontId="33" fillId="2" borderId="79" xfId="8" applyFont="1" applyFill="1" applyBorder="1" applyAlignment="1" applyProtection="1">
      <alignment horizontal="center" vertical="center"/>
    </xf>
    <xf numFmtId="0" fontId="33" fillId="2" borderId="80" xfId="8" applyFont="1" applyFill="1" applyBorder="1" applyAlignment="1" applyProtection="1">
      <alignment horizontal="center" vertical="center"/>
    </xf>
    <xf numFmtId="0" fontId="33" fillId="2" borderId="27" xfId="8" applyFont="1" applyFill="1" applyBorder="1" applyAlignment="1" applyProtection="1">
      <alignment horizontal="center" vertical="center"/>
    </xf>
    <xf numFmtId="0" fontId="33" fillId="2" borderId="81" xfId="8" applyFont="1" applyFill="1" applyBorder="1" applyAlignment="1" applyProtection="1">
      <alignment horizontal="center" vertical="center"/>
    </xf>
    <xf numFmtId="0" fontId="21" fillId="0" borderId="13" xfId="1" applyFont="1" applyBorder="1" applyAlignment="1" applyProtection="1">
      <alignment horizontal="left" vertical="center"/>
      <protection locked="0"/>
    </xf>
    <xf numFmtId="0" fontId="21" fillId="0" borderId="15" xfId="1" applyFont="1" applyBorder="1" applyAlignment="1" applyProtection="1">
      <alignment horizontal="left" vertical="center"/>
      <protection locked="0"/>
    </xf>
    <xf numFmtId="0" fontId="17" fillId="16" borderId="9" xfId="8" applyFont="1" applyFill="1" applyBorder="1" applyAlignment="1" applyProtection="1">
      <alignment horizontal="left" vertical="center" wrapText="1"/>
    </xf>
    <xf numFmtId="0" fontId="17" fillId="16" borderId="11" xfId="8" applyFont="1" applyFill="1" applyBorder="1" applyAlignment="1" applyProtection="1">
      <alignment horizontal="left" vertical="center" wrapText="1"/>
    </xf>
    <xf numFmtId="0" fontId="17" fillId="16" borderId="8" xfId="8" applyFont="1" applyFill="1" applyBorder="1" applyAlignment="1" applyProtection="1">
      <alignment horizontal="left" vertical="center" wrapText="1"/>
    </xf>
    <xf numFmtId="0" fontId="17" fillId="16" borderId="12" xfId="8" applyFont="1" applyFill="1" applyBorder="1" applyAlignment="1" applyProtection="1">
      <alignment horizontal="left" vertical="center" wrapText="1"/>
    </xf>
    <xf numFmtId="0" fontId="17" fillId="16" borderId="13" xfId="8" applyFont="1" applyFill="1" applyBorder="1" applyAlignment="1" applyProtection="1">
      <alignment horizontal="left" vertical="center" wrapText="1"/>
    </xf>
    <xf numFmtId="0" fontId="17" fillId="16" borderId="15" xfId="8" applyFont="1" applyFill="1" applyBorder="1" applyAlignment="1" applyProtection="1">
      <alignment horizontal="left" vertical="center" wrapText="1"/>
    </xf>
    <xf numFmtId="0" fontId="10" fillId="7" borderId="28" xfId="0" applyFont="1" applyFill="1" applyBorder="1" applyAlignment="1">
      <alignment horizontal="center"/>
    </xf>
    <xf numFmtId="0" fontId="10" fillId="7" borderId="30" xfId="0" applyFont="1" applyFill="1" applyBorder="1" applyAlignment="1">
      <alignment horizontal="center"/>
    </xf>
    <xf numFmtId="0" fontId="10" fillId="7" borderId="115" xfId="0" applyFont="1" applyFill="1" applyBorder="1" applyAlignment="1">
      <alignment horizontal="center" vertical="center"/>
    </xf>
    <xf numFmtId="0" fontId="10" fillId="7" borderId="116" xfId="0" applyFont="1" applyFill="1" applyBorder="1" applyAlignment="1">
      <alignment horizontal="center" vertical="center"/>
    </xf>
    <xf numFmtId="0" fontId="10" fillId="7" borderId="117" xfId="0" applyFont="1" applyFill="1" applyBorder="1" applyAlignment="1">
      <alignment horizontal="center" vertical="center"/>
    </xf>
    <xf numFmtId="0" fontId="22" fillId="8" borderId="29" xfId="8" applyFont="1" applyBorder="1" applyAlignment="1" applyProtection="1">
      <alignment horizontal="left" vertical="center"/>
    </xf>
    <xf numFmtId="0" fontId="7" fillId="8" borderId="28" xfId="8" applyBorder="1" applyAlignment="1" applyProtection="1">
      <alignment horizontal="left" vertical="center"/>
    </xf>
    <xf numFmtId="0" fontId="7" fillId="8" borderId="30" xfId="8" applyBorder="1" applyAlignment="1" applyProtection="1">
      <alignment horizontal="left" vertical="center"/>
    </xf>
    <xf numFmtId="0" fontId="8" fillId="0" borderId="61" xfId="22" applyFont="1" applyBorder="1" applyAlignment="1" applyProtection="1">
      <alignment horizontal="left"/>
    </xf>
    <xf numFmtId="0" fontId="8" fillId="0" borderId="58" xfId="22" applyFont="1" applyBorder="1" applyAlignment="1" applyProtection="1">
      <alignment horizontal="left"/>
    </xf>
    <xf numFmtId="0" fontId="8" fillId="0" borderId="0" xfId="22" applyFont="1" applyFill="1" applyBorder="1" applyAlignment="1" applyProtection="1">
      <alignment horizontal="left"/>
    </xf>
    <xf numFmtId="0" fontId="22" fillId="19" borderId="9" xfId="8" applyFont="1" applyFill="1" applyBorder="1" applyAlignment="1" applyProtection="1">
      <alignment horizontal="left" vertical="center" wrapText="1"/>
    </xf>
    <xf numFmtId="0" fontId="22" fillId="19" borderId="10" xfId="8" applyFont="1" applyFill="1" applyBorder="1" applyAlignment="1" applyProtection="1">
      <alignment horizontal="left" vertical="center" wrapText="1"/>
    </xf>
    <xf numFmtId="0" fontId="22" fillId="19" borderId="11" xfId="8" applyFont="1" applyFill="1" applyBorder="1" applyAlignment="1" applyProtection="1">
      <alignment horizontal="left" vertical="center" wrapText="1"/>
    </xf>
    <xf numFmtId="0" fontId="22" fillId="19" borderId="8" xfId="8" applyFont="1" applyFill="1" applyBorder="1" applyAlignment="1" applyProtection="1">
      <alignment horizontal="left" vertical="center" wrapText="1"/>
    </xf>
    <xf numFmtId="0" fontId="22" fillId="19" borderId="0" xfId="8" applyFont="1" applyFill="1" applyBorder="1" applyAlignment="1" applyProtection="1">
      <alignment horizontal="left" vertical="center" wrapText="1"/>
    </xf>
    <xf numFmtId="0" fontId="22" fillId="19" borderId="12" xfId="8" applyFont="1" applyFill="1" applyBorder="1" applyAlignment="1" applyProtection="1">
      <alignment horizontal="left" vertical="center" wrapText="1"/>
    </xf>
    <xf numFmtId="0" fontId="10" fillId="0" borderId="60" xfId="22" applyFont="1" applyBorder="1" applyAlignment="1" applyProtection="1">
      <alignment horizontal="center"/>
    </xf>
    <xf numFmtId="0" fontId="10" fillId="0" borderId="7" xfId="22" applyFont="1" applyBorder="1" applyAlignment="1" applyProtection="1">
      <alignment horizontal="center"/>
    </xf>
    <xf numFmtId="0" fontId="8" fillId="0" borderId="60" xfId="22" applyFont="1" applyBorder="1" applyAlignment="1" applyProtection="1">
      <alignment horizontal="left"/>
    </xf>
    <xf numFmtId="0" fontId="8" fillId="0" borderId="7" xfId="22" applyFont="1" applyBorder="1" applyAlignment="1" applyProtection="1">
      <alignment horizontal="left"/>
    </xf>
    <xf numFmtId="14" fontId="9" fillId="0" borderId="54" xfId="7" applyNumberFormat="1" applyFont="1" applyBorder="1" applyAlignment="1" applyProtection="1">
      <alignment horizontal="left" vertical="center"/>
    </xf>
    <xf numFmtId="14" fontId="9" fillId="0" borderId="47" xfId="7" applyNumberFormat="1" applyFont="1" applyBorder="1" applyAlignment="1" applyProtection="1">
      <alignment horizontal="left" vertical="center"/>
    </xf>
    <xf numFmtId="0" fontId="9" fillId="0" borderId="52" xfId="7" applyFont="1" applyBorder="1" applyAlignment="1" applyProtection="1">
      <alignment horizontal="left" vertical="center"/>
    </xf>
    <xf numFmtId="0" fontId="9" fillId="0" borderId="46" xfId="7" applyFont="1" applyBorder="1" applyAlignment="1" applyProtection="1">
      <alignment horizontal="left" vertical="center"/>
    </xf>
    <xf numFmtId="0" fontId="9" fillId="0" borderId="53" xfId="7" applyNumberFormat="1" applyFont="1" applyBorder="1" applyAlignment="1" applyProtection="1">
      <alignment horizontal="left" vertical="center"/>
    </xf>
    <xf numFmtId="0" fontId="9" fillId="0" borderId="38" xfId="7" applyNumberFormat="1" applyFont="1" applyBorder="1" applyAlignment="1" applyProtection="1">
      <alignment horizontal="left" vertical="center"/>
    </xf>
    <xf numFmtId="14" fontId="9" fillId="0" borderId="53" xfId="7" applyNumberFormat="1" applyFont="1" applyBorder="1" applyAlignment="1" applyProtection="1">
      <alignment horizontal="left" vertical="center"/>
    </xf>
    <xf numFmtId="14" fontId="9" fillId="0" borderId="38" xfId="7" applyNumberFormat="1" applyFont="1" applyBorder="1" applyAlignment="1" applyProtection="1">
      <alignment horizontal="left" vertical="center"/>
    </xf>
    <xf numFmtId="0" fontId="9" fillId="0" borderId="53" xfId="7" applyNumberFormat="1" applyFont="1" applyBorder="1" applyAlignment="1" applyProtection="1">
      <alignment horizontal="left" vertical="center" wrapText="1"/>
    </xf>
    <xf numFmtId="0" fontId="9" fillId="0" borderId="38" xfId="7" applyNumberFormat="1" applyFont="1" applyBorder="1" applyAlignment="1" applyProtection="1">
      <alignment horizontal="left" vertical="center" wrapText="1"/>
    </xf>
    <xf numFmtId="0" fontId="22" fillId="8" borderId="28" xfId="8" applyNumberFormat="1" applyFont="1" applyBorder="1" applyAlignment="1" applyProtection="1">
      <alignment horizontal="left" vertical="center"/>
    </xf>
    <xf numFmtId="0" fontId="22" fillId="8" borderId="29" xfId="8" applyNumberFormat="1" applyFont="1" applyBorder="1" applyAlignment="1" applyProtection="1">
      <alignment horizontal="left" vertical="center"/>
    </xf>
    <xf numFmtId="0" fontId="22" fillId="8" borderId="30" xfId="8" applyNumberFormat="1" applyFont="1" applyBorder="1" applyAlignment="1" applyProtection="1">
      <alignment horizontal="left" vertical="center"/>
    </xf>
    <xf numFmtId="0" fontId="8" fillId="14" borderId="9" xfId="0" quotePrefix="1" applyNumberFormat="1" applyFont="1" applyFill="1" applyBorder="1" applyAlignment="1" applyProtection="1">
      <alignment horizontal="left" vertical="top" wrapText="1"/>
      <protection locked="0"/>
    </xf>
    <xf numFmtId="0" fontId="8" fillId="14" borderId="10" xfId="0" quotePrefix="1" applyNumberFormat="1" applyFont="1" applyFill="1" applyBorder="1" applyAlignment="1" applyProtection="1">
      <alignment horizontal="left" vertical="top" wrapText="1"/>
      <protection locked="0"/>
    </xf>
    <xf numFmtId="0" fontId="8" fillId="14" borderId="11" xfId="0" quotePrefix="1" applyNumberFormat="1" applyFont="1" applyFill="1" applyBorder="1" applyAlignment="1" applyProtection="1">
      <alignment horizontal="left" vertical="top" wrapText="1"/>
      <protection locked="0"/>
    </xf>
    <xf numFmtId="0" fontId="8" fillId="14" borderId="8" xfId="0" quotePrefix="1" applyNumberFormat="1" applyFont="1" applyFill="1" applyBorder="1" applyAlignment="1" applyProtection="1">
      <alignment horizontal="left" vertical="top" wrapText="1"/>
      <protection locked="0"/>
    </xf>
    <xf numFmtId="0" fontId="8" fillId="14" borderId="0" xfId="0" quotePrefix="1" applyNumberFormat="1" applyFont="1" applyFill="1" applyBorder="1" applyAlignment="1" applyProtection="1">
      <alignment horizontal="left" vertical="top" wrapText="1"/>
      <protection locked="0"/>
    </xf>
    <xf numFmtId="0" fontId="8" fillId="14" borderId="12" xfId="0" quotePrefix="1" applyNumberFormat="1" applyFont="1" applyFill="1" applyBorder="1" applyAlignment="1" applyProtection="1">
      <alignment horizontal="left" vertical="top" wrapText="1"/>
      <protection locked="0"/>
    </xf>
    <xf numFmtId="0" fontId="8" fillId="14" borderId="13" xfId="0" quotePrefix="1" applyNumberFormat="1" applyFont="1" applyFill="1" applyBorder="1" applyAlignment="1" applyProtection="1">
      <alignment horizontal="left" vertical="top" wrapText="1"/>
      <protection locked="0"/>
    </xf>
    <xf numFmtId="0" fontId="8" fillId="14" borderId="14" xfId="0" quotePrefix="1" applyNumberFormat="1" applyFont="1" applyFill="1" applyBorder="1" applyAlignment="1" applyProtection="1">
      <alignment horizontal="left" vertical="top" wrapText="1"/>
      <protection locked="0"/>
    </xf>
    <xf numFmtId="0" fontId="8" fillId="14" borderId="15" xfId="0" quotePrefix="1" applyNumberFormat="1" applyFont="1" applyFill="1" applyBorder="1" applyAlignment="1" applyProtection="1">
      <alignment horizontal="left" vertical="top" wrapText="1"/>
      <protection locked="0"/>
    </xf>
    <xf numFmtId="0" fontId="22" fillId="8" borderId="9" xfId="8" applyNumberFormat="1" applyFont="1" applyBorder="1" applyAlignment="1" applyProtection="1">
      <alignment horizontal="left" vertical="center"/>
    </xf>
    <xf numFmtId="0" fontId="22" fillId="8" borderId="10" xfId="8" applyNumberFormat="1" applyFont="1" applyBorder="1" applyAlignment="1" applyProtection="1">
      <alignment horizontal="left" vertical="center"/>
    </xf>
    <xf numFmtId="0" fontId="22" fillId="8" borderId="11" xfId="8" applyNumberFormat="1" applyFont="1" applyBorder="1" applyAlignment="1" applyProtection="1">
      <alignment horizontal="left" vertical="center"/>
    </xf>
    <xf numFmtId="0" fontId="26" fillId="0" borderId="120" xfId="0" applyFont="1" applyBorder="1" applyAlignment="1" applyProtection="1">
      <alignment horizontal="left" vertical="center"/>
    </xf>
    <xf numFmtId="0" fontId="26" fillId="0" borderId="121" xfId="0" applyFont="1" applyBorder="1" applyAlignment="1" applyProtection="1">
      <alignment horizontal="left" vertical="center"/>
    </xf>
    <xf numFmtId="0" fontId="26" fillId="0" borderId="122" xfId="0" applyFont="1" applyBorder="1" applyAlignment="1" applyProtection="1">
      <alignment horizontal="left" vertical="center"/>
    </xf>
    <xf numFmtId="0" fontId="8" fillId="14" borderId="8"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12"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14"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9" xfId="0" applyFont="1" applyFill="1" applyBorder="1" applyAlignment="1" applyProtection="1">
      <alignment horizontal="left" vertical="top" wrapText="1"/>
      <protection locked="0"/>
    </xf>
    <xf numFmtId="0" fontId="8" fillId="14" borderId="10" xfId="0" applyFont="1" applyFill="1" applyBorder="1" applyAlignment="1" applyProtection="1">
      <alignment horizontal="left" vertical="top" wrapText="1"/>
      <protection locked="0"/>
    </xf>
    <xf numFmtId="0" fontId="8" fillId="14" borderId="11" xfId="0" applyFont="1" applyFill="1" applyBorder="1" applyAlignment="1" applyProtection="1">
      <alignment horizontal="left" vertical="top" wrapText="1"/>
      <protection locked="0"/>
    </xf>
    <xf numFmtId="0" fontId="22" fillId="8" borderId="28" xfId="8" quotePrefix="1" applyFont="1" applyBorder="1" applyAlignment="1">
      <alignment horizontal="left" vertical="center"/>
    </xf>
    <xf numFmtId="0" fontId="22" fillId="8" borderId="29" xfId="8" quotePrefix="1" applyFont="1" applyBorder="1" applyAlignment="1">
      <alignment horizontal="left" vertical="center"/>
    </xf>
    <xf numFmtId="0" fontId="22" fillId="8" borderId="30" xfId="8" quotePrefix="1" applyFont="1" applyBorder="1" applyAlignment="1">
      <alignment horizontal="left" vertical="center"/>
    </xf>
    <xf numFmtId="0" fontId="22" fillId="8" borderId="28" xfId="8" applyFont="1" applyBorder="1" applyAlignment="1">
      <alignment horizontal="left" vertical="center"/>
    </xf>
    <xf numFmtId="0" fontId="22" fillId="8" borderId="29" xfId="8" applyFont="1" applyBorder="1" applyAlignment="1">
      <alignment horizontal="left" vertical="center"/>
    </xf>
    <xf numFmtId="0" fontId="22" fillId="8" borderId="30" xfId="8" applyFont="1" applyBorder="1" applyAlignment="1">
      <alignment horizontal="left" vertical="center"/>
    </xf>
    <xf numFmtId="0" fontId="10" fillId="7" borderId="28" xfId="0" applyFont="1" applyFill="1" applyBorder="1" applyAlignment="1" applyProtection="1">
      <alignment horizontal="left"/>
    </xf>
    <xf numFmtId="0" fontId="10" fillId="7" borderId="29" xfId="0" applyFont="1" applyFill="1" applyBorder="1" applyAlignment="1" applyProtection="1">
      <alignment horizontal="left"/>
    </xf>
    <xf numFmtId="0" fontId="10" fillId="7" borderId="30" xfId="0" applyFont="1" applyFill="1" applyBorder="1" applyAlignment="1" applyProtection="1">
      <alignment horizontal="left"/>
    </xf>
    <xf numFmtId="0" fontId="8" fillId="0" borderId="67" xfId="22" applyFont="1" applyBorder="1" applyAlignment="1" applyProtection="1">
      <alignment horizontal="left" vertical="center"/>
    </xf>
    <xf numFmtId="0" fontId="8" fillId="0" borderId="68" xfId="22" applyFont="1" applyBorder="1" applyAlignment="1" applyProtection="1">
      <alignment horizontal="left" vertical="center"/>
    </xf>
    <xf numFmtId="0" fontId="8" fillId="0" borderId="13" xfId="22" applyFont="1" applyBorder="1" applyAlignment="1" applyProtection="1">
      <alignment horizontal="left" vertical="center"/>
    </xf>
    <xf numFmtId="0" fontId="8" fillId="0" borderId="71" xfId="22" applyFont="1" applyBorder="1" applyAlignment="1" applyProtection="1">
      <alignment horizontal="left" vertical="center"/>
    </xf>
    <xf numFmtId="0" fontId="8" fillId="0" borderId="64" xfId="22" applyFont="1" applyBorder="1" applyAlignment="1" applyProtection="1">
      <alignment horizontal="left" vertical="center"/>
    </xf>
    <xf numFmtId="0" fontId="8" fillId="0" borderId="65" xfId="22" applyFont="1" applyBorder="1" applyAlignment="1" applyProtection="1">
      <alignment horizontal="left" vertical="center"/>
    </xf>
    <xf numFmtId="0" fontId="9" fillId="0" borderId="89" xfId="22" applyFont="1" applyBorder="1" applyAlignment="1" applyProtection="1">
      <alignment horizontal="left" vertical="center"/>
    </xf>
    <xf numFmtId="0" fontId="9" fillId="0" borderId="86" xfId="22" applyFont="1" applyBorder="1" applyAlignment="1" applyProtection="1">
      <alignment horizontal="left" vertical="center"/>
    </xf>
    <xf numFmtId="0" fontId="9" fillId="0" borderId="90" xfId="22" applyFont="1" applyBorder="1" applyAlignment="1" applyProtection="1">
      <alignment horizontal="left" vertical="center"/>
    </xf>
    <xf numFmtId="0" fontId="9" fillId="0" borderId="91" xfId="22" applyFont="1" applyBorder="1" applyAlignment="1" applyProtection="1">
      <alignment horizontal="left" vertical="center"/>
    </xf>
    <xf numFmtId="0" fontId="9" fillId="0" borderId="69" xfId="22" applyFont="1" applyBorder="1" applyAlignment="1" applyProtection="1">
      <alignment horizontal="left" vertical="center"/>
    </xf>
    <xf numFmtId="0" fontId="9" fillId="0" borderId="70" xfId="22" applyFont="1" applyBorder="1" applyAlignment="1" applyProtection="1">
      <alignment horizontal="left" vertical="center"/>
    </xf>
    <xf numFmtId="14" fontId="9" fillId="0" borderId="91" xfId="22" applyNumberFormat="1" applyFont="1" applyBorder="1" applyAlignment="1" applyProtection="1">
      <alignment horizontal="left" vertical="center"/>
    </xf>
    <xf numFmtId="14" fontId="9" fillId="0" borderId="69" xfId="22" applyNumberFormat="1" applyFont="1" applyBorder="1" applyAlignment="1" applyProtection="1">
      <alignment horizontal="left" vertical="center"/>
    </xf>
    <xf numFmtId="14" fontId="9" fillId="0" borderId="70" xfId="22" applyNumberFormat="1" applyFont="1" applyBorder="1" applyAlignment="1" applyProtection="1">
      <alignment horizontal="left" vertical="center"/>
    </xf>
    <xf numFmtId="0" fontId="9" fillId="0" borderId="91" xfId="22" applyNumberFormat="1" applyFont="1" applyBorder="1" applyAlignment="1" applyProtection="1">
      <alignment horizontal="left" vertical="center"/>
    </xf>
    <xf numFmtId="0" fontId="9" fillId="0" borderId="69" xfId="22" applyNumberFormat="1" applyFont="1" applyBorder="1" applyAlignment="1" applyProtection="1">
      <alignment horizontal="left" vertical="center"/>
    </xf>
    <xf numFmtId="0" fontId="9" fillId="0" borderId="70" xfId="22" applyNumberFormat="1" applyFont="1" applyBorder="1" applyAlignment="1" applyProtection="1">
      <alignment horizontal="left" vertical="center"/>
    </xf>
    <xf numFmtId="14" fontId="9" fillId="0" borderId="92" xfId="22" applyNumberFormat="1" applyFont="1" applyBorder="1" applyAlignment="1" applyProtection="1">
      <alignment horizontal="left" vertical="center"/>
    </xf>
    <xf numFmtId="14" fontId="9" fillId="0" borderId="74" xfId="22" applyNumberFormat="1" applyFont="1" applyBorder="1" applyAlignment="1" applyProtection="1">
      <alignment horizontal="left" vertical="center"/>
    </xf>
    <xf numFmtId="14" fontId="9" fillId="0" borderId="82" xfId="22" applyNumberFormat="1" applyFont="1" applyBorder="1" applyAlignment="1" applyProtection="1">
      <alignment horizontal="left" vertical="center"/>
    </xf>
    <xf numFmtId="0" fontId="9" fillId="0" borderId="91" xfId="22" applyFont="1" applyBorder="1" applyAlignment="1" applyProtection="1">
      <alignment horizontal="left" vertical="center" wrapText="1"/>
    </xf>
    <xf numFmtId="0" fontId="9" fillId="0" borderId="69" xfId="22" applyFont="1" applyBorder="1" applyAlignment="1" applyProtection="1">
      <alignment horizontal="left" vertical="center" wrapText="1"/>
    </xf>
    <xf numFmtId="0" fontId="9" fillId="0" borderId="70" xfId="22" applyFont="1" applyBorder="1" applyAlignment="1" applyProtection="1">
      <alignment horizontal="left" vertical="center" wrapText="1"/>
    </xf>
    <xf numFmtId="0" fontId="8" fillId="0" borderId="71" xfId="0" applyNumberFormat="1" applyFont="1" applyFill="1" applyBorder="1" applyAlignment="1" applyProtection="1">
      <alignment horizontal="center"/>
    </xf>
    <xf numFmtId="0" fontId="8" fillId="0" borderId="114" xfId="0" applyNumberFormat="1" applyFont="1" applyFill="1" applyBorder="1" applyAlignment="1" applyProtection="1">
      <alignment horizontal="center"/>
    </xf>
    <xf numFmtId="0" fontId="8" fillId="2" borderId="104" xfId="0" applyFont="1" applyFill="1" applyBorder="1" applyAlignment="1" applyProtection="1">
      <alignment horizontal="left"/>
    </xf>
    <xf numFmtId="0" fontId="8" fillId="2" borderId="97" xfId="0" applyFont="1" applyFill="1" applyBorder="1" applyAlignment="1" applyProtection="1">
      <alignment horizontal="left"/>
    </xf>
    <xf numFmtId="0" fontId="8" fillId="2" borderId="91" xfId="0" applyFont="1" applyFill="1" applyBorder="1" applyAlignment="1" applyProtection="1">
      <alignment horizontal="left"/>
    </xf>
    <xf numFmtId="0" fontId="8" fillId="0" borderId="33" xfId="0" applyFont="1" applyBorder="1" applyAlignment="1" applyProtection="1">
      <alignment horizontal="left" vertical="center"/>
    </xf>
    <xf numFmtId="0" fontId="8" fillId="0" borderId="75"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72" xfId="0" applyFont="1" applyBorder="1" applyAlignment="1" applyProtection="1">
      <alignment horizontal="left" vertical="center"/>
    </xf>
    <xf numFmtId="0" fontId="10" fillId="2" borderId="6" xfId="0" applyFont="1" applyFill="1" applyBorder="1" applyAlignment="1" applyProtection="1">
      <alignment horizontal="center"/>
    </xf>
    <xf numFmtId="0" fontId="10" fillId="2" borderId="34" xfId="0" applyFont="1" applyFill="1" applyBorder="1" applyAlignment="1" applyProtection="1">
      <alignment horizontal="center"/>
    </xf>
    <xf numFmtId="0" fontId="8" fillId="0" borderId="84" xfId="0" applyFont="1" applyBorder="1" applyAlignment="1" applyProtection="1">
      <alignment horizontal="left" vertical="center"/>
    </xf>
    <xf numFmtId="0" fontId="8" fillId="14" borderId="9" xfId="4" applyNumberFormat="1" applyFont="1" applyFill="1" applyBorder="1" applyAlignment="1" applyProtection="1">
      <alignment horizontal="left" vertical="top" wrapText="1"/>
      <protection locked="0"/>
    </xf>
    <xf numFmtId="0" fontId="8" fillId="14" borderId="10" xfId="4" applyNumberFormat="1" applyFont="1" applyFill="1" applyBorder="1" applyAlignment="1" applyProtection="1">
      <alignment horizontal="left" vertical="top" wrapText="1"/>
      <protection locked="0"/>
    </xf>
    <xf numFmtId="0" fontId="8" fillId="14" borderId="11" xfId="4" applyNumberFormat="1" applyFont="1" applyFill="1" applyBorder="1" applyAlignment="1" applyProtection="1">
      <alignment horizontal="left" vertical="top" wrapText="1"/>
      <protection locked="0"/>
    </xf>
    <xf numFmtId="0" fontId="8" fillId="14" borderId="8" xfId="4" applyNumberFormat="1" applyFont="1" applyFill="1" applyBorder="1" applyAlignment="1" applyProtection="1">
      <alignment horizontal="left" vertical="top" wrapText="1"/>
      <protection locked="0"/>
    </xf>
    <xf numFmtId="0" fontId="8" fillId="14" borderId="0" xfId="4" applyNumberFormat="1" applyFont="1" applyFill="1" applyBorder="1" applyAlignment="1" applyProtection="1">
      <alignment horizontal="left" vertical="top" wrapText="1"/>
      <protection locked="0"/>
    </xf>
    <xf numFmtId="0" fontId="8" fillId="14" borderId="12" xfId="4" applyNumberFormat="1" applyFont="1" applyFill="1" applyBorder="1" applyAlignment="1" applyProtection="1">
      <alignment horizontal="left" vertical="top" wrapText="1"/>
      <protection locked="0"/>
    </xf>
    <xf numFmtId="0" fontId="8" fillId="14" borderId="13" xfId="4" applyNumberFormat="1" applyFont="1" applyFill="1" applyBorder="1" applyAlignment="1" applyProtection="1">
      <alignment horizontal="left" vertical="top" wrapText="1"/>
      <protection locked="0"/>
    </xf>
    <xf numFmtId="0" fontId="8" fillId="14" borderId="14" xfId="4" applyNumberFormat="1" applyFont="1" applyFill="1" applyBorder="1" applyAlignment="1" applyProtection="1">
      <alignment horizontal="left" vertical="top" wrapText="1"/>
      <protection locked="0"/>
    </xf>
    <xf numFmtId="0" fontId="8" fillId="14" borderId="15" xfId="4" applyNumberFormat="1" applyFont="1" applyFill="1" applyBorder="1" applyAlignment="1" applyProtection="1">
      <alignment horizontal="left" vertical="top" wrapText="1"/>
      <protection locked="0"/>
    </xf>
    <xf numFmtId="0" fontId="8" fillId="0" borderId="109" xfId="0" applyFont="1" applyBorder="1" applyAlignment="1" applyProtection="1">
      <alignment horizontal="left" vertical="center"/>
    </xf>
    <xf numFmtId="0" fontId="8" fillId="0" borderId="110" xfId="0" applyFont="1" applyBorder="1" applyAlignment="1" applyProtection="1">
      <alignment horizontal="left" vertical="center"/>
    </xf>
    <xf numFmtId="0" fontId="10" fillId="2" borderId="48" xfId="0" applyFont="1" applyFill="1" applyBorder="1" applyAlignment="1" applyProtection="1">
      <alignment horizontal="left"/>
    </xf>
    <xf numFmtId="0" fontId="10" fillId="2" borderId="6" xfId="0" applyFont="1" applyFill="1" applyBorder="1" applyAlignment="1" applyProtection="1">
      <alignment horizontal="left"/>
    </xf>
    <xf numFmtId="0" fontId="10" fillId="2" borderId="34" xfId="0" applyFont="1" applyFill="1" applyBorder="1" applyAlignment="1" applyProtection="1">
      <alignment horizontal="left"/>
    </xf>
    <xf numFmtId="0" fontId="8" fillId="2" borderId="67" xfId="0" applyFont="1" applyFill="1" applyBorder="1" applyAlignment="1" applyProtection="1">
      <alignment horizontal="left"/>
    </xf>
    <xf numFmtId="0" fontId="8" fillId="2" borderId="69" xfId="0" applyFont="1" applyFill="1" applyBorder="1" applyAlignment="1" applyProtection="1">
      <alignment horizontal="left"/>
    </xf>
    <xf numFmtId="0" fontId="8" fillId="2" borderId="125" xfId="0" applyFont="1" applyFill="1" applyBorder="1" applyAlignment="1" applyProtection="1">
      <alignment horizontal="left"/>
    </xf>
    <xf numFmtId="0" fontId="17" fillId="0" borderId="18" xfId="0" applyFont="1" applyBorder="1" applyAlignment="1" applyProtection="1">
      <alignment horizontal="left" vertical="center"/>
    </xf>
    <xf numFmtId="0" fontId="17" fillId="0" borderId="22" xfId="0" applyFont="1" applyBorder="1" applyAlignment="1" applyProtection="1">
      <alignment horizontal="left" vertical="center"/>
    </xf>
    <xf numFmtId="0" fontId="22" fillId="2" borderId="17" xfId="0" applyFont="1" applyFill="1" applyBorder="1" applyAlignment="1" applyProtection="1">
      <alignment horizontal="left"/>
    </xf>
    <xf numFmtId="0" fontId="22" fillId="2" borderId="1" xfId="0" applyFont="1" applyFill="1" applyBorder="1" applyAlignment="1" applyProtection="1">
      <alignment horizontal="left"/>
    </xf>
    <xf numFmtId="0" fontId="22" fillId="2" borderId="20" xfId="0" applyFont="1" applyFill="1" applyBorder="1" applyAlignment="1" applyProtection="1">
      <alignment horizontal="left"/>
    </xf>
    <xf numFmtId="0" fontId="8" fillId="14" borderId="23" xfId="0" applyFont="1" applyFill="1" applyBorder="1" applyAlignment="1" applyProtection="1">
      <alignment horizontal="left" vertical="top" wrapText="1"/>
      <protection locked="0"/>
    </xf>
    <xf numFmtId="0" fontId="8" fillId="14" borderId="2" xfId="0" applyFont="1" applyFill="1" applyBorder="1" applyAlignment="1" applyProtection="1">
      <alignment horizontal="left" vertical="top" wrapText="1"/>
      <protection locked="0"/>
    </xf>
    <xf numFmtId="0" fontId="8" fillId="14" borderId="24" xfId="0" applyFont="1" applyFill="1" applyBorder="1" applyAlignment="1" applyProtection="1">
      <alignment horizontal="left" vertical="top" wrapText="1"/>
      <protection locked="0"/>
    </xf>
    <xf numFmtId="0" fontId="8" fillId="14" borderId="25"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26" xfId="0" applyFont="1" applyFill="1" applyBorder="1" applyAlignment="1" applyProtection="1">
      <alignment horizontal="left" vertical="top" wrapText="1"/>
      <protection locked="0"/>
    </xf>
    <xf numFmtId="0" fontId="22" fillId="8" borderId="28" xfId="8" applyFont="1" applyBorder="1" applyAlignment="1">
      <alignment horizontal="left" vertical="top"/>
    </xf>
    <xf numFmtId="0" fontId="22" fillId="8" borderId="29" xfId="8" applyFont="1" applyBorder="1" applyAlignment="1">
      <alignment horizontal="left" vertical="top"/>
    </xf>
    <xf numFmtId="0" fontId="22" fillId="8" borderId="30" xfId="8" applyFont="1" applyBorder="1" applyAlignment="1">
      <alignment horizontal="left" vertical="top"/>
    </xf>
    <xf numFmtId="0" fontId="17" fillId="19" borderId="48" xfId="8" applyFont="1" applyFill="1" applyBorder="1" applyAlignment="1" applyProtection="1">
      <alignment horizontal="left" vertical="center" wrapText="1"/>
    </xf>
    <xf numFmtId="0" fontId="17" fillId="19" borderId="6" xfId="8" applyFont="1" applyFill="1" applyBorder="1" applyAlignment="1" applyProtection="1">
      <alignment horizontal="left" vertical="center" wrapText="1"/>
    </xf>
    <xf numFmtId="0" fontId="17" fillId="19" borderId="34" xfId="8" applyFont="1" applyFill="1" applyBorder="1" applyAlignment="1" applyProtection="1">
      <alignment horizontal="left" vertical="center" wrapText="1"/>
    </xf>
    <xf numFmtId="0" fontId="17" fillId="19" borderId="17" xfId="8" applyFont="1" applyFill="1" applyBorder="1" applyAlignment="1" applyProtection="1">
      <alignment horizontal="left" vertical="center" wrapText="1"/>
    </xf>
    <xf numFmtId="0" fontId="17" fillId="19" borderId="1" xfId="8" applyFont="1" applyFill="1" applyBorder="1" applyAlignment="1" applyProtection="1">
      <alignment horizontal="left" vertical="center" wrapText="1"/>
    </xf>
    <xf numFmtId="0" fontId="17" fillId="19" borderId="20" xfId="8" applyFont="1" applyFill="1" applyBorder="1" applyAlignment="1" applyProtection="1">
      <alignment horizontal="left" vertical="center" wrapText="1"/>
    </xf>
    <xf numFmtId="14" fontId="9" fillId="0" borderId="107" xfId="7" applyNumberFormat="1" applyFont="1" applyBorder="1" applyAlignment="1">
      <alignment horizontal="left"/>
    </xf>
    <xf numFmtId="14" fontId="9" fillId="0" borderId="108" xfId="7" applyNumberFormat="1" applyFont="1" applyBorder="1" applyAlignment="1">
      <alignment horizontal="left"/>
    </xf>
    <xf numFmtId="0" fontId="22" fillId="8" borderId="99" xfId="8" applyFont="1" applyBorder="1" applyAlignment="1">
      <alignment horizontal="left" vertical="center"/>
    </xf>
    <xf numFmtId="0" fontId="22" fillId="8" borderId="100" xfId="8" applyFont="1" applyBorder="1" applyAlignment="1">
      <alignment horizontal="left" vertical="center"/>
    </xf>
    <xf numFmtId="0" fontId="22" fillId="8" borderId="101" xfId="8" applyFont="1" applyBorder="1" applyAlignment="1">
      <alignment horizontal="left" vertical="center"/>
    </xf>
    <xf numFmtId="0" fontId="9" fillId="0" borderId="98" xfId="7" applyFont="1" applyBorder="1" applyAlignment="1">
      <alignment horizontal="left"/>
    </xf>
    <xf numFmtId="0" fontId="9" fillId="0" borderId="103" xfId="7" applyFont="1" applyBorder="1" applyAlignment="1">
      <alignment horizontal="left"/>
    </xf>
    <xf numFmtId="0" fontId="9" fillId="0" borderId="97" xfId="7" applyNumberFormat="1" applyFont="1" applyBorder="1" applyAlignment="1">
      <alignment horizontal="left"/>
    </xf>
    <xf numFmtId="0" fontId="9" fillId="0" borderId="105" xfId="7" applyNumberFormat="1" applyFont="1" applyBorder="1" applyAlignment="1">
      <alignment horizontal="left"/>
    </xf>
    <xf numFmtId="14" fontId="9" fillId="0" borderId="97" xfId="7" applyNumberFormat="1" applyFont="1" applyBorder="1" applyAlignment="1">
      <alignment horizontal="left"/>
    </xf>
    <xf numFmtId="14" fontId="9" fillId="0" borderId="105" xfId="7" applyNumberFormat="1" applyFont="1" applyBorder="1" applyAlignment="1">
      <alignment horizontal="left"/>
    </xf>
    <xf numFmtId="0" fontId="9" fillId="0" borderId="97" xfId="7" applyNumberFormat="1" applyFont="1" applyBorder="1" applyAlignment="1">
      <alignment horizontal="left" vertical="center" wrapText="1"/>
    </xf>
    <xf numFmtId="0" fontId="9" fillId="0" borderId="105" xfId="7" applyNumberFormat="1" applyFont="1" applyBorder="1" applyAlignment="1">
      <alignment horizontal="left" vertical="center" wrapText="1"/>
    </xf>
    <xf numFmtId="0" fontId="7" fillId="8" borderId="28" xfId="8" applyFont="1" applyBorder="1" applyAlignment="1">
      <alignment horizontal="left" vertical="center"/>
    </xf>
    <xf numFmtId="0" fontId="7" fillId="8" borderId="30" xfId="8" applyFont="1" applyBorder="1" applyAlignment="1">
      <alignment horizontal="left" vertical="center"/>
    </xf>
  </cellXfs>
  <cellStyles count="27">
    <cellStyle name="20% - Accent2" xfId="5" builtinId="34"/>
    <cellStyle name="40% - Accent1" xfId="4" builtinId="31"/>
    <cellStyle name="60% - Accent1 2" xfId="25" xr:uid="{00000000-0005-0000-0000-000002000000}"/>
    <cellStyle name="60% - Accent2" xfId="6" builtinId="36"/>
    <cellStyle name="Auto Populated Cells" xfId="9" xr:uid="{00000000-0005-0000-0000-000004000000}"/>
    <cellStyle name="Calculation 2" xfId="10" xr:uid="{00000000-0005-0000-0000-000005000000}"/>
    <cellStyle name="Conditional Cell" xfId="11" xr:uid="{00000000-0005-0000-0000-000006000000}"/>
    <cellStyle name="Explanatory Text 2" xfId="12" xr:uid="{00000000-0005-0000-0000-000007000000}"/>
    <cellStyle name="Explanatory Text 3" xfId="21" xr:uid="{00000000-0005-0000-0000-000008000000}"/>
    <cellStyle name="Fixed Values" xfId="13" xr:uid="{00000000-0005-0000-0000-000009000000}"/>
    <cellStyle name="Heading 4 2" xfId="8" xr:uid="{00000000-0005-0000-0000-00000A000000}"/>
    <cellStyle name="Hyperlink" xfId="1" builtinId="8"/>
    <cellStyle name="Hyperlink 2" xfId="20" xr:uid="{00000000-0005-0000-0000-00000C000000}"/>
    <cellStyle name="Input 2" xfId="14" xr:uid="{00000000-0005-0000-0000-00000D000000}"/>
    <cellStyle name="Input 3" xfId="19" xr:uid="{00000000-0005-0000-0000-00000E000000}"/>
    <cellStyle name="Neutral 2" xfId="26" xr:uid="{00000000-0005-0000-0000-00000F000000}"/>
    <cellStyle name="Normal" xfId="0" builtinId="0"/>
    <cellStyle name="Normal 2" xfId="2" xr:uid="{00000000-0005-0000-0000-000011000000}"/>
    <cellStyle name="Normal 2 2" xfId="22" xr:uid="{00000000-0005-0000-0000-000012000000}"/>
    <cellStyle name="Normal 3" xfId="3" xr:uid="{00000000-0005-0000-0000-000013000000}"/>
    <cellStyle name="Normal 3 2" xfId="23" xr:uid="{00000000-0005-0000-0000-000014000000}"/>
    <cellStyle name="Normal 3 3" xfId="24" xr:uid="{00000000-0005-0000-0000-000015000000}"/>
    <cellStyle name="Normal 4" xfId="7" xr:uid="{00000000-0005-0000-0000-000016000000}"/>
    <cellStyle name="Output 2" xfId="15" xr:uid="{00000000-0005-0000-0000-000017000000}"/>
    <cellStyle name="Revision Needed" xfId="16" xr:uid="{00000000-0005-0000-0000-000018000000}"/>
    <cellStyle name="Tab Header" xfId="17" xr:uid="{00000000-0005-0000-0000-000019000000}"/>
    <cellStyle name="Table Header" xfId="18" xr:uid="{00000000-0005-0000-0000-00001A000000}"/>
  </cellStyles>
  <dxfs count="22">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1" tint="0.499984740745262"/>
        </patternFill>
      </fill>
    </dxf>
    <dxf>
      <fill>
        <patternFill patternType="lightDown">
          <bgColor theme="0" tint="-0.499984740745262"/>
        </patternFill>
      </fill>
    </dxf>
    <dxf>
      <fill>
        <patternFill patternType="lightDown">
          <bgColor theme="0" tint="-0.499984740745262"/>
        </patternFill>
      </fill>
    </dxf>
  </dxfs>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5"/>
  <sheetViews>
    <sheetView showGridLines="0" tabSelected="1" zoomScale="80" zoomScaleNormal="80" workbookViewId="0">
      <selection activeCell="B11" sqref="B11:C11"/>
    </sheetView>
  </sheetViews>
  <sheetFormatPr defaultColWidth="9.140625" defaultRowHeight="16.5" x14ac:dyDescent="0.25"/>
  <cols>
    <col min="1" max="1" width="2.7109375" style="136" customWidth="1"/>
    <col min="2" max="2" width="37.7109375" style="136" customWidth="1"/>
    <col min="3" max="3" width="113.85546875" style="136" customWidth="1"/>
    <col min="4" max="4" width="5.85546875" style="136" customWidth="1"/>
    <col min="5" max="5" width="4.140625" style="136" customWidth="1"/>
    <col min="6" max="16384" width="9.140625" style="136"/>
  </cols>
  <sheetData>
    <row r="1" spans="2:5" ht="17.25" thickBot="1" x14ac:dyDescent="0.3">
      <c r="E1" s="137"/>
    </row>
    <row r="2" spans="2:5" ht="18" thickBot="1" x14ac:dyDescent="0.3">
      <c r="B2" s="343" t="str">
        <f>'Version Control'!$B$2</f>
        <v>Title Block</v>
      </c>
      <c r="C2" s="344"/>
      <c r="E2" s="137"/>
    </row>
    <row r="3" spans="2:5" s="129" customFormat="1" x14ac:dyDescent="0.25">
      <c r="B3" s="138" t="str">
        <f>'Version Control'!$B$3</f>
        <v>Test Report Template Name:</v>
      </c>
      <c r="C3" s="107" t="str">
        <f>'Version Control'!$C$3</f>
        <v xml:space="preserve">Commercial Refrigeration Equipment  </v>
      </c>
      <c r="E3" s="130"/>
    </row>
    <row r="4" spans="2:5" s="129" customFormat="1" x14ac:dyDescent="0.25">
      <c r="B4" s="109" t="str">
        <f>'Version Control'!$B$4</f>
        <v>Version Number:</v>
      </c>
      <c r="C4" s="218" t="str">
        <f>'Version Control'!$C$4</f>
        <v>v2.6</v>
      </c>
      <c r="E4" s="130"/>
    </row>
    <row r="5" spans="2:5" s="129" customFormat="1" x14ac:dyDescent="0.25">
      <c r="B5" s="110" t="str">
        <f>'Version Control'!$B$5</f>
        <v xml:space="preserve">Latest Template Revision: </v>
      </c>
      <c r="C5" s="111">
        <f>'Version Control'!$C$5</f>
        <v>45188</v>
      </c>
      <c r="E5" s="130"/>
    </row>
    <row r="6" spans="2:5" s="129" customFormat="1" x14ac:dyDescent="0.25">
      <c r="B6" s="110" t="str">
        <f>'Version Control'!$B$6</f>
        <v>Tab Name:</v>
      </c>
      <c r="C6" s="221" t="str">
        <f ca="1">MID(CELL("filename",A1), FIND("]", CELL("filename", A1))+ 1, 255)</f>
        <v>Instructions</v>
      </c>
      <c r="E6" s="130"/>
    </row>
    <row r="7" spans="2:5" s="129" customFormat="1" ht="17.25" thickBot="1" x14ac:dyDescent="0.3">
      <c r="B7" s="112" t="str">
        <f>'Version Control'!$B$7</f>
        <v>File Name:</v>
      </c>
      <c r="C7" s="222" t="str">
        <f ca="1">'Version Control'!$C$7</f>
        <v>Commercial Refrigeration Equipment - v2.6.xlsx</v>
      </c>
      <c r="E7" s="130"/>
    </row>
    <row r="8" spans="2:5" x14ac:dyDescent="0.25">
      <c r="E8" s="137"/>
    </row>
    <row r="9" spans="2:5" ht="17.25" thickBot="1" x14ac:dyDescent="0.3">
      <c r="E9" s="137"/>
    </row>
    <row r="10" spans="2:5" ht="18" thickBot="1" x14ac:dyDescent="0.3">
      <c r="B10" s="343" t="s">
        <v>30</v>
      </c>
      <c r="C10" s="344"/>
      <c r="E10" s="137"/>
    </row>
    <row r="11" spans="2:5" ht="20.25" customHeight="1" thickBot="1" x14ac:dyDescent="0.3">
      <c r="B11" s="353" t="s">
        <v>160</v>
      </c>
      <c r="C11" s="354"/>
      <c r="E11" s="137"/>
    </row>
    <row r="12" spans="2:5" ht="17.25" thickBot="1" x14ac:dyDescent="0.3">
      <c r="E12" s="137"/>
    </row>
    <row r="13" spans="2:5" ht="18" thickBot="1" x14ac:dyDescent="0.3">
      <c r="B13" s="343" t="s">
        <v>13</v>
      </c>
      <c r="C13" s="344"/>
      <c r="E13" s="137"/>
    </row>
    <row r="14" spans="2:5" ht="17.25" x14ac:dyDescent="0.25">
      <c r="B14" s="139" t="s">
        <v>31</v>
      </c>
      <c r="C14" s="140" t="s">
        <v>32</v>
      </c>
      <c r="E14" s="137"/>
    </row>
    <row r="15" spans="2:5" x14ac:dyDescent="0.25">
      <c r="B15" s="106" t="s">
        <v>49</v>
      </c>
      <c r="C15" s="141" t="s">
        <v>83</v>
      </c>
      <c r="E15" s="137"/>
    </row>
    <row r="16" spans="2:5" x14ac:dyDescent="0.25">
      <c r="B16" s="110" t="s">
        <v>33</v>
      </c>
      <c r="C16" s="142" t="s">
        <v>84</v>
      </c>
      <c r="E16" s="137"/>
    </row>
    <row r="17" spans="2:5" x14ac:dyDescent="0.25">
      <c r="B17" s="110" t="s">
        <v>46</v>
      </c>
      <c r="C17" s="142" t="s">
        <v>85</v>
      </c>
      <c r="E17" s="137"/>
    </row>
    <row r="18" spans="2:5" x14ac:dyDescent="0.25">
      <c r="B18" s="110" t="s">
        <v>3</v>
      </c>
      <c r="C18" s="142" t="s">
        <v>94</v>
      </c>
      <c r="E18" s="137"/>
    </row>
    <row r="19" spans="2:5" x14ac:dyDescent="0.25">
      <c r="B19" s="110" t="s">
        <v>265</v>
      </c>
      <c r="C19" s="142" t="s">
        <v>286</v>
      </c>
      <c r="E19" s="137"/>
    </row>
    <row r="20" spans="2:5" x14ac:dyDescent="0.25">
      <c r="B20" s="110" t="s">
        <v>235</v>
      </c>
      <c r="C20" s="142" t="s">
        <v>236</v>
      </c>
      <c r="E20" s="137"/>
    </row>
    <row r="21" spans="2:5" x14ac:dyDescent="0.25">
      <c r="B21" s="110" t="s">
        <v>16</v>
      </c>
      <c r="C21" s="142" t="s">
        <v>86</v>
      </c>
      <c r="E21" s="137"/>
    </row>
    <row r="22" spans="2:5" x14ac:dyDescent="0.25">
      <c r="B22" s="110" t="s">
        <v>81</v>
      </c>
      <c r="C22" s="142" t="s">
        <v>87</v>
      </c>
      <c r="E22" s="137"/>
    </row>
    <row r="23" spans="2:5" x14ac:dyDescent="0.25">
      <c r="B23" s="110" t="s">
        <v>54</v>
      </c>
      <c r="C23" s="142" t="s">
        <v>88</v>
      </c>
      <c r="E23" s="137"/>
    </row>
    <row r="24" spans="2:5" x14ac:dyDescent="0.25">
      <c r="B24" s="110" t="s">
        <v>45</v>
      </c>
      <c r="C24" s="142" t="s">
        <v>89</v>
      </c>
      <c r="E24" s="137"/>
    </row>
    <row r="25" spans="2:5" x14ac:dyDescent="0.25">
      <c r="B25" s="122" t="s">
        <v>255</v>
      </c>
      <c r="C25" s="143" t="s">
        <v>90</v>
      </c>
      <c r="E25" s="137"/>
    </row>
    <row r="26" spans="2:5" ht="17.25" thickBot="1" x14ac:dyDescent="0.3">
      <c r="B26" s="123" t="s">
        <v>47</v>
      </c>
      <c r="C26" s="144" t="s">
        <v>91</v>
      </c>
      <c r="E26" s="137"/>
    </row>
    <row r="27" spans="2:5" ht="17.25" thickBot="1" x14ac:dyDescent="0.3">
      <c r="E27" s="137"/>
    </row>
    <row r="28" spans="2:5" ht="18" thickBot="1" x14ac:dyDescent="0.4">
      <c r="B28" s="361" t="s">
        <v>59</v>
      </c>
      <c r="C28" s="362"/>
      <c r="E28" s="137"/>
    </row>
    <row r="29" spans="2:5" x14ac:dyDescent="0.25">
      <c r="B29" s="363" t="s">
        <v>256</v>
      </c>
      <c r="C29" s="207" t="s">
        <v>257</v>
      </c>
      <c r="E29" s="137"/>
    </row>
    <row r="30" spans="2:5" x14ac:dyDescent="0.25">
      <c r="B30" s="364"/>
      <c r="C30" s="208" t="s">
        <v>258</v>
      </c>
      <c r="E30" s="137"/>
    </row>
    <row r="31" spans="2:5" x14ac:dyDescent="0.25">
      <c r="B31" s="364" t="s">
        <v>259</v>
      </c>
      <c r="C31" s="209" t="s">
        <v>18</v>
      </c>
      <c r="E31" s="137"/>
    </row>
    <row r="32" spans="2:5" x14ac:dyDescent="0.25">
      <c r="B32" s="364"/>
      <c r="C32" s="210" t="s">
        <v>260</v>
      </c>
      <c r="E32" s="137"/>
    </row>
    <row r="33" spans="2:5" x14ac:dyDescent="0.25">
      <c r="B33" s="364"/>
      <c r="C33" s="211" t="s">
        <v>92</v>
      </c>
      <c r="E33" s="137"/>
    </row>
    <row r="34" spans="2:5" ht="21.75" thickBot="1" x14ac:dyDescent="0.3">
      <c r="B34" s="365"/>
      <c r="C34" s="212" t="s">
        <v>65</v>
      </c>
      <c r="E34" s="137"/>
    </row>
    <row r="35" spans="2:5" ht="17.25" thickBot="1" x14ac:dyDescent="0.3">
      <c r="C35" s="146"/>
      <c r="E35" s="137"/>
    </row>
    <row r="36" spans="2:5" ht="18.75" thickBot="1" x14ac:dyDescent="0.3">
      <c r="B36" s="345" t="s">
        <v>68</v>
      </c>
      <c r="C36" s="346"/>
      <c r="E36" s="137"/>
    </row>
    <row r="37" spans="2:5" ht="16.5" customHeight="1" x14ac:dyDescent="0.25">
      <c r="B37" s="355" t="s">
        <v>66</v>
      </c>
      <c r="C37" s="356"/>
      <c r="E37" s="137"/>
    </row>
    <row r="38" spans="2:5" x14ac:dyDescent="0.25">
      <c r="B38" s="357"/>
      <c r="C38" s="358"/>
      <c r="E38" s="137"/>
    </row>
    <row r="39" spans="2:5" ht="17.25" thickBot="1" x14ac:dyDescent="0.3">
      <c r="B39" s="359"/>
      <c r="C39" s="360"/>
      <c r="E39" s="137"/>
    </row>
    <row r="40" spans="2:5" ht="16.5" customHeight="1" x14ac:dyDescent="0.25">
      <c r="B40" s="355" t="s">
        <v>75</v>
      </c>
      <c r="C40" s="356"/>
      <c r="E40" s="137"/>
    </row>
    <row r="41" spans="2:5" ht="17.25" thickBot="1" x14ac:dyDescent="0.3">
      <c r="B41" s="359"/>
      <c r="C41" s="360"/>
      <c r="E41" s="137"/>
    </row>
    <row r="42" spans="2:5" x14ac:dyDescent="0.25">
      <c r="B42" s="347" t="s">
        <v>60</v>
      </c>
      <c r="C42" s="350" t="s">
        <v>61</v>
      </c>
      <c r="E42" s="137"/>
    </row>
    <row r="43" spans="2:5" x14ac:dyDescent="0.25">
      <c r="B43" s="348"/>
      <c r="C43" s="351"/>
      <c r="E43" s="137"/>
    </row>
    <row r="44" spans="2:5" ht="18" customHeight="1" thickBot="1" x14ac:dyDescent="0.3">
      <c r="B44" s="349"/>
      <c r="C44" s="352"/>
      <c r="E44" s="137"/>
    </row>
    <row r="45" spans="2:5" s="129" customFormat="1" ht="15" customHeight="1" x14ac:dyDescent="0.25">
      <c r="B45" s="147" t="s">
        <v>4</v>
      </c>
      <c r="C45" s="199" t="s">
        <v>33</v>
      </c>
      <c r="E45" s="130"/>
    </row>
    <row r="46" spans="2:5" x14ac:dyDescent="0.25">
      <c r="B46" s="148" t="s">
        <v>5</v>
      </c>
      <c r="C46" s="200" t="s">
        <v>46</v>
      </c>
      <c r="E46" s="137"/>
    </row>
    <row r="47" spans="2:5" x14ac:dyDescent="0.25">
      <c r="B47" s="148" t="s">
        <v>6</v>
      </c>
      <c r="C47" s="200" t="s">
        <v>3</v>
      </c>
      <c r="E47" s="137"/>
    </row>
    <row r="48" spans="2:5" x14ac:dyDescent="0.25">
      <c r="B48" s="148" t="s">
        <v>7</v>
      </c>
      <c r="C48" s="200" t="s">
        <v>265</v>
      </c>
      <c r="E48" s="137"/>
    </row>
    <row r="49" spans="1:5" x14ac:dyDescent="0.25">
      <c r="B49" s="148" t="s">
        <v>8</v>
      </c>
      <c r="C49" s="200" t="s">
        <v>235</v>
      </c>
      <c r="E49" s="137"/>
    </row>
    <row r="50" spans="1:5" x14ac:dyDescent="0.25">
      <c r="B50" s="148" t="s">
        <v>82</v>
      </c>
      <c r="C50" s="200" t="s">
        <v>16</v>
      </c>
      <c r="E50" s="137"/>
    </row>
    <row r="51" spans="1:5" x14ac:dyDescent="0.25">
      <c r="B51" s="148" t="s">
        <v>9</v>
      </c>
      <c r="C51" s="200" t="s">
        <v>81</v>
      </c>
      <c r="E51" s="137"/>
    </row>
    <row r="52" spans="1:5" x14ac:dyDescent="0.25">
      <c r="B52" s="148" t="s">
        <v>10</v>
      </c>
      <c r="C52" s="200" t="s">
        <v>54</v>
      </c>
      <c r="E52" s="137"/>
    </row>
    <row r="53" spans="1:5" ht="17.25" thickBot="1" x14ac:dyDescent="0.3">
      <c r="B53" s="149" t="s">
        <v>287</v>
      </c>
      <c r="C53" s="201" t="s">
        <v>58</v>
      </c>
      <c r="E53" s="137"/>
    </row>
    <row r="54" spans="1:5" x14ac:dyDescent="0.25">
      <c r="B54" s="125"/>
      <c r="C54" s="145"/>
      <c r="E54" s="137"/>
    </row>
    <row r="55" spans="1:5" x14ac:dyDescent="0.25">
      <c r="A55" s="137"/>
      <c r="B55" s="137"/>
      <c r="C55" s="137"/>
      <c r="D55" s="137"/>
      <c r="E55" s="137"/>
    </row>
  </sheetData>
  <sheetProtection algorithmName="SHA-512" hashValue="8gtS7dBAhc32yfGbjrrUhP4lzgo6mL0Vt6P4lrEgo0RovELTCjYxjON7idmNSg0fhlZWUhPE3agS6k8+gIbTaw==" saltValue="cMfOyL4TXx3vKimNi/ny6A==" spinCount="100000" sheet="1" objects="1" scenarios="1" selectLockedCells="1"/>
  <mergeCells count="12">
    <mergeCell ref="B2:C2"/>
    <mergeCell ref="B10:C10"/>
    <mergeCell ref="B36:C36"/>
    <mergeCell ref="B42:B44"/>
    <mergeCell ref="C42:C44"/>
    <mergeCell ref="B11:C11"/>
    <mergeCell ref="B37:C39"/>
    <mergeCell ref="B40:C41"/>
    <mergeCell ref="B13:C13"/>
    <mergeCell ref="B28:C28"/>
    <mergeCell ref="B29:B30"/>
    <mergeCell ref="B31:B34"/>
  </mergeCells>
  <hyperlinks>
    <hyperlink ref="B11" r:id="rId1" display="10 CFR 430 Subpart B Appendix A1:  Uniform Test Method for Measuring the Energy Consumption of Electric Refrigerators and Electric Refrigerator-Freezers [76 FR 12502, Mar. 7, 2011]" xr:uid="{00000000-0004-0000-0000-000000000000}"/>
    <hyperlink ref="B11:C11" r:id="rId2" display="10 CFR 431.64:  Uniform test method for the measurement of energy consumption of commercial refrigerators, freezers, and refrigerator-freezers." xr:uid="{00000000-0004-0000-0000-000001000000}"/>
    <hyperlink ref="C50" location="Photos!A1" display="Fill in Input Cells on &quot;Photos&quot; tab, if applicable" xr:uid="{00000000-0004-0000-0000-000002000000}"/>
    <hyperlink ref="C52" location="Comments!A1" display="Fill in Input Cells on &quot;Comments&quot; tab" xr:uid="{00000000-0004-0000-0000-000003000000}"/>
    <hyperlink ref="C53" location="'Report Sign-Off Block'!A1" display="Fill in Input Cells on &quot;Report Sign-off Block&quot; tab" xr:uid="{00000000-0004-0000-0000-000004000000}"/>
    <hyperlink ref="C47" location="'Test Conditions'!A1" display="Fill in Input Cells on &quot;Test Conditions&quot; tab" xr:uid="{00000000-0004-0000-0000-000005000000}"/>
    <hyperlink ref="C46" location="'Setup &amp; Instrumentation'!A1" display="Fill in Input Cells on &quot;Setup &amp; Instrumentation&quot; tab" xr:uid="{00000000-0004-0000-0000-000006000000}"/>
    <hyperlink ref="C45" location="'General Info &amp; Test Results'!A1" display="Fill in Input Cells on &quot;General Info &amp; Test Results&quot; tab" xr:uid="{00000000-0004-0000-0000-000007000000}"/>
    <hyperlink ref="C51" location="'Test Data Inputs &amp; Calculations'!A1" display="Test Data Inputs &amp; Calculations" xr:uid="{00000000-0004-0000-0000-000008000000}"/>
    <hyperlink ref="C49" location="'Raw Data'!A1" display="Raw Data" xr:uid="{00000000-0004-0000-0000-000009000000}"/>
    <hyperlink ref="C48" location="Settings!A1" display="Settings" xr:uid="{00000000-0004-0000-0000-00000A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G20"/>
  <sheetViews>
    <sheetView showGridLines="0" zoomScale="80" zoomScaleNormal="80" workbookViewId="0">
      <selection activeCell="D16" sqref="D16"/>
    </sheetView>
  </sheetViews>
  <sheetFormatPr defaultColWidth="9.140625" defaultRowHeight="16.5" x14ac:dyDescent="0.3"/>
  <cols>
    <col min="1" max="1" width="3.5703125" style="163" customWidth="1"/>
    <col min="2" max="2" width="30.7109375" style="163" bestFit="1" customWidth="1"/>
    <col min="3" max="3" width="62.85546875" style="163" customWidth="1"/>
    <col min="4" max="4" width="27.42578125" style="163" customWidth="1"/>
    <col min="5" max="5" width="50" style="163" customWidth="1"/>
    <col min="6" max="6" width="4.42578125" style="163" customWidth="1"/>
    <col min="7" max="7" width="3.85546875" style="163" customWidth="1"/>
    <col min="8" max="16384" width="9.140625" style="163"/>
  </cols>
  <sheetData>
    <row r="1" spans="1:7" ht="17.25" thickBot="1" x14ac:dyDescent="0.35">
      <c r="G1" s="164"/>
    </row>
    <row r="2" spans="1:7" ht="18" thickBot="1" x14ac:dyDescent="0.35">
      <c r="B2" s="367" t="str">
        <f>'Version Control'!$B$2</f>
        <v>Title Block</v>
      </c>
      <c r="C2" s="368"/>
      <c r="G2" s="164"/>
    </row>
    <row r="3" spans="1:7" x14ac:dyDescent="0.3">
      <c r="B3" s="165" t="str">
        <f>'Version Control'!$B$3</f>
        <v>Test Report Template Name:</v>
      </c>
      <c r="C3" s="166" t="str">
        <f>'Version Control'!$C$3</f>
        <v xml:space="preserve">Commercial Refrigeration Equipment  </v>
      </c>
      <c r="G3" s="164"/>
    </row>
    <row r="4" spans="1:7" x14ac:dyDescent="0.3">
      <c r="B4" s="167" t="str">
        <f>'Version Control'!$B$4</f>
        <v>Version Number:</v>
      </c>
      <c r="C4" s="217" t="str">
        <f>'Version Control'!$C$4</f>
        <v>v2.6</v>
      </c>
      <c r="E4" s="6" t="s">
        <v>351</v>
      </c>
      <c r="G4" s="164"/>
    </row>
    <row r="5" spans="1:7" x14ac:dyDescent="0.3">
      <c r="B5" s="168" t="str">
        <f>'Version Control'!$B$5</f>
        <v xml:space="preserve">Latest Template Revision: </v>
      </c>
      <c r="C5" s="169">
        <f>'Version Control'!$C$5</f>
        <v>45188</v>
      </c>
      <c r="G5" s="164"/>
    </row>
    <row r="6" spans="1:7" x14ac:dyDescent="0.3">
      <c r="B6" s="168" t="str">
        <f>'Version Control'!$B$6</f>
        <v>Tab Name:</v>
      </c>
      <c r="C6" s="217" t="str">
        <f ca="1">MID(CELL("filename",A1), FIND("]", CELL("filename", A1))+ 1, 255)</f>
        <v>Report Sign-Off Block</v>
      </c>
      <c r="G6" s="164"/>
    </row>
    <row r="7" spans="1:7" ht="37.5" customHeight="1" x14ac:dyDescent="0.3">
      <c r="B7" s="219" t="str">
        <f>'Version Control'!$B$7</f>
        <v>File Name:</v>
      </c>
      <c r="C7" s="220" t="str">
        <f ca="1">'Version Control'!$C$7</f>
        <v>Commercial Refrigeration Equipment - v2.6.xlsx</v>
      </c>
      <c r="G7" s="164"/>
    </row>
    <row r="8" spans="1:7" ht="17.25" thickBot="1" x14ac:dyDescent="0.35">
      <c r="B8" s="170" t="str">
        <f>'Version Control'!$B$8</f>
        <v xml:space="preserve">Test Completion Date: </v>
      </c>
      <c r="C8" s="171" t="str">
        <f>'Version Control'!$C$8</f>
        <v>[MM/DD/YYYY]</v>
      </c>
      <c r="G8" s="164"/>
    </row>
    <row r="9" spans="1:7" x14ac:dyDescent="0.3">
      <c r="G9" s="164"/>
    </row>
    <row r="10" spans="1:7" ht="17.25" thickBot="1" x14ac:dyDescent="0.35">
      <c r="G10" s="164"/>
    </row>
    <row r="11" spans="1:7" ht="18" thickBot="1" x14ac:dyDescent="0.35">
      <c r="A11" s="172"/>
      <c r="B11" s="343" t="s">
        <v>67</v>
      </c>
      <c r="C11" s="366"/>
      <c r="D11" s="366"/>
      <c r="E11" s="344"/>
      <c r="G11" s="164"/>
    </row>
    <row r="12" spans="1:7" ht="25.5" customHeight="1" x14ac:dyDescent="0.3">
      <c r="A12" s="172"/>
      <c r="B12" s="495" t="s">
        <v>70</v>
      </c>
      <c r="C12" s="496"/>
      <c r="D12" s="496"/>
      <c r="E12" s="497"/>
      <c r="G12" s="164"/>
    </row>
    <row r="13" spans="1:7" ht="30" customHeight="1" x14ac:dyDescent="0.3">
      <c r="A13" s="172"/>
      <c r="B13" s="498"/>
      <c r="C13" s="499"/>
      <c r="D13" s="499"/>
      <c r="E13" s="500"/>
      <c r="G13" s="164"/>
    </row>
    <row r="14" spans="1:7" ht="17.25" x14ac:dyDescent="0.35">
      <c r="A14" s="172"/>
      <c r="B14" s="378" t="s">
        <v>27</v>
      </c>
      <c r="C14" s="379"/>
      <c r="D14" s="42" t="s">
        <v>26</v>
      </c>
      <c r="E14" s="43" t="s">
        <v>28</v>
      </c>
      <c r="G14" s="164"/>
    </row>
    <row r="15" spans="1:7" x14ac:dyDescent="0.3">
      <c r="A15" s="172"/>
      <c r="B15" s="380" t="s">
        <v>29</v>
      </c>
      <c r="C15" s="381"/>
      <c r="D15" s="44" t="str">
        <f>'General Info &amp; Test Results'!C18</f>
        <v>[MM/DD/YYYY]</v>
      </c>
      <c r="E15" s="47" t="s">
        <v>72</v>
      </c>
      <c r="G15" s="164"/>
    </row>
    <row r="16" spans="1:7" x14ac:dyDescent="0.3">
      <c r="A16" s="172"/>
      <c r="B16" s="380" t="s">
        <v>64</v>
      </c>
      <c r="C16" s="381"/>
      <c r="D16" s="48" t="s">
        <v>48</v>
      </c>
      <c r="E16" s="47" t="s">
        <v>72</v>
      </c>
      <c r="G16" s="164"/>
    </row>
    <row r="17" spans="1:7" x14ac:dyDescent="0.3">
      <c r="A17" s="172"/>
      <c r="B17" s="380" t="s">
        <v>71</v>
      </c>
      <c r="C17" s="381"/>
      <c r="D17" s="48" t="s">
        <v>48</v>
      </c>
      <c r="E17" s="47" t="s">
        <v>72</v>
      </c>
      <c r="G17" s="164"/>
    </row>
    <row r="18" spans="1:7" ht="17.25" thickBot="1" x14ac:dyDescent="0.35">
      <c r="A18" s="172"/>
      <c r="B18" s="369" t="s">
        <v>71</v>
      </c>
      <c r="C18" s="370"/>
      <c r="D18" s="205" t="s">
        <v>48</v>
      </c>
      <c r="E18" s="49" t="s">
        <v>72</v>
      </c>
      <c r="G18" s="164"/>
    </row>
    <row r="19" spans="1:7" x14ac:dyDescent="0.3">
      <c r="G19" s="164"/>
    </row>
    <row r="20" spans="1:7" x14ac:dyDescent="0.3">
      <c r="A20" s="164"/>
      <c r="B20" s="164"/>
      <c r="C20" s="164"/>
      <c r="D20" s="164"/>
      <c r="E20" s="164"/>
      <c r="F20" s="164"/>
      <c r="G20" s="164"/>
    </row>
  </sheetData>
  <sheetProtection password="DA9F"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900-000000000000}"/>
  </hyperlink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26"/>
  <sheetViews>
    <sheetView showGridLines="0" zoomScale="80" zoomScaleNormal="80" workbookViewId="0">
      <selection activeCell="H23" sqref="H23"/>
    </sheetView>
  </sheetViews>
  <sheetFormatPr defaultColWidth="9.140625" defaultRowHeight="16.5" x14ac:dyDescent="0.3"/>
  <cols>
    <col min="1" max="1" width="4.42578125" style="2" customWidth="1"/>
    <col min="2" max="2" width="30.85546875" style="2" customWidth="1"/>
    <col min="3" max="3" width="4.28515625" style="2" customWidth="1"/>
    <col min="4" max="4" width="20" style="2" bestFit="1" customWidth="1"/>
    <col min="5" max="5" width="2.85546875" style="2" customWidth="1"/>
    <col min="6" max="6" width="24.7109375" style="2" customWidth="1"/>
    <col min="7" max="7" width="2.42578125" style="2" customWidth="1"/>
    <col min="8" max="8" width="18.28515625" style="2" customWidth="1"/>
    <col min="9" max="9" width="2.5703125" style="2" customWidth="1"/>
    <col min="10" max="10" width="16.28515625" style="2" customWidth="1"/>
    <col min="11" max="11" width="2.5703125" style="2" customWidth="1"/>
    <col min="12" max="12" width="20.85546875" style="2" bestFit="1" customWidth="1"/>
    <col min="13" max="13" width="2" style="2" customWidth="1"/>
    <col min="14" max="14" width="23.5703125" style="2" bestFit="1" customWidth="1"/>
    <col min="15" max="15" width="2.42578125" style="2" customWidth="1"/>
    <col min="16" max="16" width="21.7109375" style="2" customWidth="1"/>
    <col min="17" max="17" width="2" style="2" customWidth="1"/>
    <col min="18" max="18" width="20.85546875" style="2" customWidth="1"/>
    <col min="19" max="19" width="2.85546875" style="2" customWidth="1"/>
    <col min="20" max="20" width="3" style="16" customWidth="1"/>
    <col min="21" max="21" width="16.85546875" style="2" customWidth="1"/>
    <col min="22" max="22" width="9.140625" style="2"/>
    <col min="23" max="23" width="13" style="2" customWidth="1"/>
    <col min="24" max="24" width="6.42578125" style="2" customWidth="1"/>
    <col min="25" max="25" width="12.42578125" style="2" customWidth="1"/>
    <col min="26" max="16384" width="9.140625" style="2"/>
  </cols>
  <sheetData>
    <row r="1" spans="1:35" ht="17.25" thickBot="1" x14ac:dyDescent="0.35">
      <c r="T1" s="17"/>
    </row>
    <row r="2" spans="1:35" ht="18" thickBot="1" x14ac:dyDescent="0.35">
      <c r="B2" s="503" t="str">
        <f>'Version Control'!$B$2</f>
        <v>Title Block</v>
      </c>
      <c r="C2" s="504"/>
      <c r="D2" s="504"/>
      <c r="E2" s="504"/>
      <c r="F2" s="504"/>
      <c r="G2" s="504"/>
      <c r="H2" s="505"/>
      <c r="T2" s="17"/>
    </row>
    <row r="3" spans="1:35" x14ac:dyDescent="0.3">
      <c r="B3" s="173" t="str">
        <f>'Version Control'!$B$3</f>
        <v>Test Report Template Name:</v>
      </c>
      <c r="C3" s="506" t="str">
        <f>'Version Control'!$C$3</f>
        <v xml:space="preserve">Commercial Refrigeration Equipment  </v>
      </c>
      <c r="D3" s="506"/>
      <c r="E3" s="506"/>
      <c r="F3" s="506"/>
      <c r="G3" s="506"/>
      <c r="H3" s="507"/>
      <c r="T3" s="17"/>
    </row>
    <row r="4" spans="1:35" x14ac:dyDescent="0.3">
      <c r="B4" s="174" t="str">
        <f>'Version Control'!$B$4</f>
        <v>Version Number:</v>
      </c>
      <c r="C4" s="508" t="str">
        <f>'Version Control'!$C$4</f>
        <v>v2.6</v>
      </c>
      <c r="D4" s="508"/>
      <c r="E4" s="508"/>
      <c r="F4" s="508"/>
      <c r="G4" s="508"/>
      <c r="H4" s="509"/>
      <c r="T4" s="17"/>
    </row>
    <row r="5" spans="1:35" x14ac:dyDescent="0.3">
      <c r="B5" s="175" t="str">
        <f>'Version Control'!$B$5</f>
        <v xml:space="preserve">Latest Template Revision: </v>
      </c>
      <c r="C5" s="510">
        <f>'Version Control'!$C$5</f>
        <v>45188</v>
      </c>
      <c r="D5" s="510"/>
      <c r="E5" s="510"/>
      <c r="F5" s="510"/>
      <c r="G5" s="510"/>
      <c r="H5" s="511"/>
      <c r="T5" s="17"/>
    </row>
    <row r="6" spans="1:35" x14ac:dyDescent="0.3">
      <c r="B6" s="175" t="str">
        <f>'Version Control'!$B$6</f>
        <v>Tab Name:</v>
      </c>
      <c r="C6" s="508" t="str">
        <f ca="1">MID(CELL("filename",A1), FIND("]", CELL("filename", A1))+ 1, 255)</f>
        <v>Drop-Downs</v>
      </c>
      <c r="D6" s="508"/>
      <c r="E6" s="508"/>
      <c r="F6" s="508"/>
      <c r="G6" s="508"/>
      <c r="H6" s="509"/>
      <c r="T6" s="17"/>
    </row>
    <row r="7" spans="1:35" ht="35.25" customHeight="1" x14ac:dyDescent="0.3">
      <c r="B7" s="216" t="str">
        <f>'Version Control'!$B$7</f>
        <v>File Name:</v>
      </c>
      <c r="C7" s="512" t="str">
        <f ca="1">'Version Control'!$C$7</f>
        <v>Commercial Refrigeration Equipment - v2.6.xlsx</v>
      </c>
      <c r="D7" s="512"/>
      <c r="E7" s="512"/>
      <c r="F7" s="512"/>
      <c r="G7" s="512"/>
      <c r="H7" s="513"/>
      <c r="T7" s="17"/>
    </row>
    <row r="8" spans="1:35" ht="17.25" thickBot="1" x14ac:dyDescent="0.35">
      <c r="B8" s="176" t="str">
        <f>'Version Control'!$B$8</f>
        <v xml:space="preserve">Test Completion Date: </v>
      </c>
      <c r="C8" s="501" t="str">
        <f>'Version Control'!$C$8</f>
        <v>[MM/DD/YYYY]</v>
      </c>
      <c r="D8" s="501"/>
      <c r="E8" s="501"/>
      <c r="F8" s="501"/>
      <c r="G8" s="501"/>
      <c r="H8" s="502"/>
      <c r="T8" s="17"/>
    </row>
    <row r="9" spans="1:35" x14ac:dyDescent="0.3">
      <c r="T9" s="17"/>
    </row>
    <row r="10" spans="1:35" x14ac:dyDescent="0.3">
      <c r="A10" s="4"/>
      <c r="B10" s="4"/>
      <c r="T10" s="17"/>
    </row>
    <row r="11" spans="1:35" ht="17.25" x14ac:dyDescent="0.35">
      <c r="A11" s="4"/>
      <c r="B11" s="91" t="s">
        <v>237</v>
      </c>
      <c r="C11" s="4"/>
      <c r="D11" s="91" t="s">
        <v>238</v>
      </c>
      <c r="E11" s="91"/>
      <c r="F11" s="91" t="s">
        <v>239</v>
      </c>
      <c r="G11" s="91"/>
      <c r="H11" s="91" t="s">
        <v>240</v>
      </c>
      <c r="I11" s="91"/>
      <c r="J11" s="91" t="s">
        <v>241</v>
      </c>
      <c r="K11" s="91"/>
      <c r="L11" s="91" t="s">
        <v>242</v>
      </c>
      <c r="M11" s="91"/>
      <c r="N11" s="91" t="s">
        <v>243</v>
      </c>
      <c r="O11" s="91"/>
      <c r="P11" s="91" t="s">
        <v>244</v>
      </c>
      <c r="Q11" s="91"/>
      <c r="R11" s="91" t="s">
        <v>245</v>
      </c>
      <c r="S11" s="4"/>
      <c r="T11" s="18"/>
      <c r="U11" s="4"/>
      <c r="V11" s="4"/>
      <c r="W11" s="4"/>
      <c r="X11" s="4"/>
      <c r="Y11" s="4"/>
      <c r="Z11" s="4"/>
      <c r="AA11" s="4"/>
      <c r="AB11" s="4"/>
      <c r="AC11" s="4"/>
      <c r="AD11" s="4"/>
      <c r="AE11" s="4"/>
      <c r="AF11" s="4"/>
      <c r="AG11" s="4"/>
      <c r="AH11" s="4"/>
      <c r="AI11" s="4"/>
    </row>
    <row r="12" spans="1:35" x14ac:dyDescent="0.3">
      <c r="A12" s="4"/>
      <c r="B12" s="10" t="s">
        <v>200</v>
      </c>
      <c r="C12" s="4"/>
      <c r="D12" s="10" t="s">
        <v>202</v>
      </c>
      <c r="E12" s="4"/>
      <c r="F12" s="10" t="s">
        <v>207</v>
      </c>
      <c r="G12" s="4"/>
      <c r="H12" s="10" t="s">
        <v>211</v>
      </c>
      <c r="I12" s="4"/>
      <c r="J12" s="10" t="s">
        <v>214</v>
      </c>
      <c r="K12" s="4"/>
      <c r="L12" s="10" t="s">
        <v>216</v>
      </c>
      <c r="M12" s="4"/>
      <c r="N12" s="10" t="s">
        <v>218</v>
      </c>
      <c r="O12" s="4"/>
      <c r="P12" s="10" t="s">
        <v>219</v>
      </c>
      <c r="Q12" s="4"/>
      <c r="R12" s="10" t="s">
        <v>224</v>
      </c>
      <c r="S12" s="4"/>
      <c r="T12" s="18"/>
      <c r="U12" s="4"/>
      <c r="V12" s="4"/>
      <c r="W12" s="4"/>
      <c r="X12" s="4"/>
      <c r="Y12" s="4"/>
      <c r="Z12" s="4"/>
      <c r="AA12" s="4"/>
      <c r="AB12" s="4"/>
      <c r="AC12" s="4"/>
      <c r="AD12" s="4"/>
      <c r="AE12" s="4"/>
      <c r="AF12" s="4"/>
      <c r="AG12" s="4"/>
      <c r="AH12" s="4"/>
      <c r="AI12" s="4"/>
    </row>
    <row r="13" spans="1:35" x14ac:dyDescent="0.3">
      <c r="A13" s="4"/>
      <c r="B13" s="102" t="s">
        <v>201</v>
      </c>
      <c r="C13" s="4"/>
      <c r="D13" s="102" t="s">
        <v>248</v>
      </c>
      <c r="E13" s="4"/>
      <c r="F13" s="102" t="s">
        <v>208</v>
      </c>
      <c r="G13" s="4"/>
      <c r="H13" s="102" t="s">
        <v>212</v>
      </c>
      <c r="I13" s="4"/>
      <c r="J13" s="11" t="s">
        <v>215</v>
      </c>
      <c r="K13" s="4"/>
      <c r="L13" s="11" t="s">
        <v>217</v>
      </c>
      <c r="M13" s="4"/>
      <c r="N13" s="102" t="s">
        <v>246</v>
      </c>
      <c r="O13" s="4"/>
      <c r="P13" s="102" t="s">
        <v>220</v>
      </c>
      <c r="Q13" s="4"/>
      <c r="R13" s="102" t="s">
        <v>225</v>
      </c>
      <c r="S13" s="4"/>
      <c r="T13" s="18"/>
      <c r="U13" s="4"/>
      <c r="V13" s="4"/>
      <c r="W13" s="5"/>
      <c r="X13" s="4"/>
      <c r="Y13" s="5"/>
      <c r="Z13" s="4"/>
      <c r="AA13" s="4"/>
      <c r="AB13" s="4"/>
      <c r="AC13" s="4"/>
      <c r="AD13" s="4"/>
      <c r="AE13" s="4"/>
      <c r="AF13" s="4"/>
      <c r="AG13" s="4"/>
      <c r="AH13" s="4"/>
      <c r="AI13" s="4"/>
    </row>
    <row r="14" spans="1:35" x14ac:dyDescent="0.3">
      <c r="A14" s="4"/>
      <c r="B14" s="102" t="s">
        <v>312</v>
      </c>
      <c r="C14" s="4"/>
      <c r="D14" s="102" t="s">
        <v>203</v>
      </c>
      <c r="E14" s="4"/>
      <c r="F14" s="102" t="s">
        <v>209</v>
      </c>
      <c r="G14" s="4"/>
      <c r="H14" s="11" t="s">
        <v>213</v>
      </c>
      <c r="I14" s="4"/>
      <c r="J14" s="4"/>
      <c r="K14" s="4"/>
      <c r="L14" s="4"/>
      <c r="M14" s="4"/>
      <c r="N14" s="102" t="s">
        <v>247</v>
      </c>
      <c r="O14" s="4"/>
      <c r="P14" s="102" t="s">
        <v>274</v>
      </c>
      <c r="Q14" s="4"/>
      <c r="R14" s="102" t="s">
        <v>226</v>
      </c>
      <c r="S14" s="4"/>
      <c r="T14" s="18"/>
      <c r="U14" s="4"/>
      <c r="V14" s="4"/>
      <c r="W14" s="5"/>
      <c r="X14" s="4"/>
      <c r="Y14" s="5"/>
      <c r="Z14" s="4"/>
      <c r="AA14" s="4"/>
      <c r="AB14" s="4"/>
      <c r="AC14" s="4"/>
      <c r="AD14" s="4"/>
      <c r="AE14" s="4"/>
      <c r="AF14" s="4"/>
      <c r="AG14" s="4"/>
      <c r="AH14" s="4"/>
      <c r="AI14" s="4"/>
    </row>
    <row r="15" spans="1:35" x14ac:dyDescent="0.3">
      <c r="A15" s="4"/>
      <c r="B15" s="11" t="s">
        <v>273</v>
      </c>
      <c r="C15" s="4"/>
      <c r="D15" s="102" t="s">
        <v>204</v>
      </c>
      <c r="E15" s="4"/>
      <c r="F15" s="11" t="s">
        <v>210</v>
      </c>
      <c r="G15" s="4"/>
      <c r="H15" s="4"/>
      <c r="I15" s="4"/>
      <c r="J15" s="4"/>
      <c r="K15" s="4"/>
      <c r="L15" s="4"/>
      <c r="M15" s="4"/>
      <c r="N15" s="11" t="s">
        <v>206</v>
      </c>
      <c r="O15" s="4"/>
      <c r="P15" s="11" t="s">
        <v>206</v>
      </c>
      <c r="Q15" s="4"/>
      <c r="R15" s="102" t="s">
        <v>227</v>
      </c>
      <c r="S15" s="4"/>
      <c r="T15" s="18"/>
      <c r="U15" s="4"/>
      <c r="V15" s="4"/>
      <c r="W15" s="5"/>
      <c r="X15" s="4"/>
      <c r="Y15" s="5"/>
      <c r="Z15" s="4"/>
      <c r="AA15" s="4"/>
      <c r="AB15" s="4"/>
      <c r="AC15" s="4"/>
      <c r="AD15" s="4"/>
      <c r="AE15" s="4"/>
      <c r="AF15" s="4"/>
      <c r="AG15" s="4"/>
      <c r="AH15" s="4"/>
      <c r="AI15" s="4"/>
    </row>
    <row r="16" spans="1:35" x14ac:dyDescent="0.3">
      <c r="A16" s="4"/>
      <c r="B16" s="4"/>
      <c r="C16" s="4"/>
      <c r="D16" s="102" t="s">
        <v>205</v>
      </c>
      <c r="E16" s="4"/>
      <c r="F16" s="4"/>
      <c r="G16" s="4"/>
      <c r="H16" s="4"/>
      <c r="I16" s="4"/>
      <c r="J16" s="4"/>
      <c r="K16" s="4"/>
      <c r="L16" s="4"/>
      <c r="M16" s="4"/>
      <c r="N16" s="4"/>
      <c r="O16" s="4"/>
      <c r="P16" s="4"/>
      <c r="Q16" s="4"/>
      <c r="R16" s="102" t="s">
        <v>228</v>
      </c>
      <c r="S16" s="4"/>
      <c r="T16" s="18"/>
      <c r="U16" s="4"/>
      <c r="V16" s="4"/>
      <c r="W16" s="5"/>
      <c r="X16" s="4"/>
      <c r="Y16" s="5"/>
      <c r="Z16" s="4"/>
      <c r="AA16" s="4"/>
      <c r="AB16" s="4"/>
      <c r="AC16" s="4"/>
      <c r="AD16" s="4"/>
      <c r="AE16" s="4"/>
      <c r="AF16" s="4"/>
      <c r="AG16" s="4"/>
      <c r="AH16" s="4"/>
      <c r="AI16" s="4"/>
    </row>
    <row r="17" spans="1:35" x14ac:dyDescent="0.3">
      <c r="A17" s="4"/>
      <c r="B17" s="4"/>
      <c r="C17" s="4"/>
      <c r="D17" s="11" t="s">
        <v>206</v>
      </c>
      <c r="E17" s="4"/>
      <c r="F17" s="4"/>
      <c r="G17" s="4"/>
      <c r="H17" s="4"/>
      <c r="I17" s="4"/>
      <c r="J17" s="4"/>
      <c r="K17" s="4"/>
      <c r="L17" s="4"/>
      <c r="M17" s="4"/>
      <c r="N17" s="4"/>
      <c r="O17" s="4"/>
      <c r="P17" s="4"/>
      <c r="Q17" s="4"/>
      <c r="R17" s="102" t="s">
        <v>229</v>
      </c>
      <c r="S17" s="4"/>
      <c r="T17" s="18"/>
      <c r="U17" s="4"/>
      <c r="V17" s="4"/>
      <c r="W17" s="5"/>
      <c r="X17" s="4"/>
      <c r="Y17" s="5"/>
      <c r="Z17" s="4"/>
      <c r="AA17" s="4"/>
      <c r="AB17" s="4"/>
      <c r="AC17" s="4"/>
      <c r="AD17" s="4"/>
      <c r="AE17" s="4"/>
      <c r="AF17" s="4"/>
      <c r="AG17" s="4"/>
      <c r="AH17" s="4"/>
      <c r="AI17" s="4"/>
    </row>
    <row r="18" spans="1:35" x14ac:dyDescent="0.3">
      <c r="A18" s="4"/>
      <c r="B18" s="4"/>
      <c r="C18" s="4"/>
      <c r="D18" s="4"/>
      <c r="E18" s="4"/>
      <c r="F18" s="4"/>
      <c r="G18" s="4"/>
      <c r="H18" s="4"/>
      <c r="I18" s="4"/>
      <c r="J18" s="4"/>
      <c r="K18" s="4"/>
      <c r="L18" s="4"/>
      <c r="M18" s="4"/>
      <c r="N18" s="4"/>
      <c r="O18" s="4"/>
      <c r="P18" s="4"/>
      <c r="Q18" s="4"/>
      <c r="R18" s="102" t="s">
        <v>230</v>
      </c>
      <c r="S18" s="4"/>
      <c r="T18" s="18"/>
      <c r="U18" s="4"/>
      <c r="V18" s="4"/>
      <c r="W18" s="5"/>
      <c r="X18" s="4"/>
      <c r="Y18" s="5"/>
      <c r="Z18" s="4"/>
      <c r="AA18" s="4"/>
      <c r="AB18" s="4"/>
      <c r="AC18" s="4"/>
      <c r="AD18" s="4"/>
      <c r="AE18" s="4"/>
      <c r="AF18" s="4"/>
      <c r="AG18" s="4"/>
      <c r="AH18" s="4"/>
      <c r="AI18" s="4"/>
    </row>
    <row r="19" spans="1:35" x14ac:dyDescent="0.3">
      <c r="A19" s="4"/>
      <c r="B19" s="4"/>
      <c r="C19" s="4"/>
      <c r="D19" s="4"/>
      <c r="E19" s="4"/>
      <c r="F19" s="4"/>
      <c r="G19" s="4"/>
      <c r="H19" s="4"/>
      <c r="I19" s="4"/>
      <c r="J19" s="4"/>
      <c r="K19" s="4"/>
      <c r="L19" s="4"/>
      <c r="M19" s="4"/>
      <c r="N19" s="4"/>
      <c r="O19" s="4"/>
      <c r="P19" s="4"/>
      <c r="Q19" s="4"/>
      <c r="R19" s="102" t="s">
        <v>231</v>
      </c>
      <c r="S19" s="4"/>
      <c r="T19" s="18"/>
      <c r="U19" s="4"/>
      <c r="V19" s="4"/>
      <c r="W19" s="5"/>
      <c r="X19" s="4"/>
      <c r="Y19" s="5"/>
      <c r="Z19" s="4"/>
      <c r="AA19" s="4"/>
      <c r="AB19" s="4"/>
      <c r="AC19" s="4"/>
      <c r="AD19" s="4"/>
      <c r="AE19" s="4"/>
      <c r="AF19" s="4"/>
      <c r="AG19" s="4"/>
      <c r="AH19" s="4"/>
      <c r="AI19" s="4"/>
    </row>
    <row r="20" spans="1:35" ht="17.25" x14ac:dyDescent="0.35">
      <c r="A20" s="4"/>
      <c r="B20" s="91" t="s">
        <v>374</v>
      </c>
      <c r="C20" s="4"/>
      <c r="D20" s="91" t="s">
        <v>275</v>
      </c>
      <c r="E20" s="4"/>
      <c r="F20" s="91" t="s">
        <v>280</v>
      </c>
      <c r="G20" s="4"/>
      <c r="H20" s="91" t="s">
        <v>375</v>
      </c>
      <c r="I20" s="4"/>
      <c r="J20" s="4"/>
      <c r="K20" s="4"/>
      <c r="L20" s="4"/>
      <c r="M20" s="4"/>
      <c r="N20" s="4"/>
      <c r="O20" s="4"/>
      <c r="P20" s="4"/>
      <c r="Q20" s="4"/>
      <c r="R20" s="11" t="s">
        <v>232</v>
      </c>
      <c r="S20" s="4"/>
      <c r="T20" s="18"/>
      <c r="U20" s="4"/>
      <c r="V20" s="4"/>
      <c r="W20" s="5"/>
      <c r="X20" s="4"/>
      <c r="Y20" s="5"/>
      <c r="Z20" s="4"/>
      <c r="AA20" s="4"/>
      <c r="AB20" s="4"/>
      <c r="AC20" s="4"/>
      <c r="AD20" s="4"/>
      <c r="AE20" s="4"/>
      <c r="AF20" s="4"/>
      <c r="AG20" s="4"/>
      <c r="AH20" s="4"/>
      <c r="AI20" s="4"/>
    </row>
    <row r="21" spans="1:35" x14ac:dyDescent="0.3">
      <c r="A21" s="4"/>
      <c r="B21" s="10" t="s">
        <v>200</v>
      </c>
      <c r="C21" s="15"/>
      <c r="D21" s="10" t="s">
        <v>276</v>
      </c>
      <c r="E21" s="15"/>
      <c r="F21" s="10" t="s">
        <v>276</v>
      </c>
      <c r="G21" s="15"/>
      <c r="H21" s="341" t="s">
        <v>376</v>
      </c>
      <c r="I21" s="15"/>
      <c r="J21" s="15"/>
      <c r="K21" s="15"/>
      <c r="L21" s="15"/>
      <c r="M21" s="15"/>
      <c r="N21" s="15"/>
      <c r="O21" s="15"/>
      <c r="P21" s="4"/>
      <c r="Q21" s="15"/>
      <c r="R21" s="15"/>
      <c r="S21" s="4"/>
      <c r="T21" s="18"/>
      <c r="U21" s="4"/>
      <c r="V21" s="4"/>
      <c r="W21" s="4"/>
      <c r="X21" s="4"/>
      <c r="Y21" s="4"/>
      <c r="Z21" s="4"/>
      <c r="AA21" s="4"/>
      <c r="AB21" s="4"/>
      <c r="AC21" s="4"/>
      <c r="AD21" s="4"/>
      <c r="AE21" s="4"/>
      <c r="AF21" s="4"/>
      <c r="AG21" s="4"/>
      <c r="AH21" s="4"/>
      <c r="AI21" s="4"/>
    </row>
    <row r="22" spans="1:35" x14ac:dyDescent="0.3">
      <c r="A22" s="4"/>
      <c r="B22" s="102" t="s">
        <v>201</v>
      </c>
      <c r="D22" s="102" t="s">
        <v>278</v>
      </c>
      <c r="E22" s="15"/>
      <c r="F22" s="102" t="s">
        <v>281</v>
      </c>
      <c r="G22" s="15"/>
      <c r="H22" s="342" t="s">
        <v>377</v>
      </c>
      <c r="I22" s="15"/>
      <c r="J22" s="15"/>
      <c r="K22" s="15"/>
      <c r="L22" s="15"/>
      <c r="M22" s="15"/>
      <c r="N22" s="15"/>
      <c r="O22" s="15"/>
      <c r="P22" s="15"/>
      <c r="Q22" s="15"/>
      <c r="R22" s="15"/>
      <c r="S22" s="15"/>
      <c r="T22" s="18"/>
      <c r="U22" s="4"/>
      <c r="V22" s="4"/>
      <c r="W22" s="4"/>
      <c r="X22" s="4"/>
      <c r="Y22" s="4"/>
      <c r="Z22" s="4"/>
      <c r="AA22" s="4"/>
      <c r="AB22" s="4"/>
      <c r="AC22" s="4"/>
      <c r="AD22" s="4"/>
      <c r="AE22" s="4"/>
      <c r="AF22" s="4"/>
      <c r="AG22" s="4"/>
      <c r="AH22" s="4"/>
      <c r="AI22" s="4"/>
    </row>
    <row r="23" spans="1:35" x14ac:dyDescent="0.3">
      <c r="A23" s="4"/>
      <c r="B23" s="11" t="s">
        <v>273</v>
      </c>
      <c r="D23" s="102" t="s">
        <v>279</v>
      </c>
      <c r="E23" s="15"/>
      <c r="F23" s="11" t="s">
        <v>282</v>
      </c>
      <c r="G23" s="15"/>
      <c r="H23" s="15"/>
      <c r="I23" s="15"/>
      <c r="J23" s="15"/>
      <c r="K23" s="15"/>
      <c r="L23" s="15"/>
      <c r="M23" s="15"/>
      <c r="N23" s="15"/>
      <c r="O23" s="15"/>
      <c r="P23" s="15"/>
      <c r="Q23" s="15"/>
      <c r="R23" s="15"/>
      <c r="S23" s="15"/>
      <c r="T23" s="18"/>
      <c r="U23" s="4"/>
      <c r="V23" s="4"/>
      <c r="W23" s="4"/>
      <c r="X23" s="4"/>
      <c r="Y23" s="4"/>
      <c r="Z23" s="4"/>
      <c r="AA23" s="4"/>
      <c r="AB23" s="4"/>
      <c r="AC23" s="4"/>
      <c r="AD23" s="4"/>
      <c r="AE23" s="4"/>
      <c r="AF23" s="4"/>
      <c r="AG23" s="4"/>
      <c r="AH23" s="4"/>
      <c r="AI23" s="4"/>
    </row>
    <row r="24" spans="1:35" x14ac:dyDescent="0.3">
      <c r="A24" s="4"/>
      <c r="D24" s="11" t="s">
        <v>277</v>
      </c>
      <c r="E24" s="15"/>
      <c r="F24" s="15"/>
      <c r="G24" s="15"/>
      <c r="H24" s="15"/>
      <c r="I24" s="15"/>
      <c r="J24" s="15"/>
      <c r="K24" s="15"/>
      <c r="L24" s="15"/>
      <c r="M24" s="15"/>
      <c r="N24" s="15"/>
      <c r="O24" s="15"/>
      <c r="P24" s="15"/>
      <c r="Q24" s="15"/>
      <c r="R24" s="15"/>
      <c r="S24" s="15"/>
      <c r="T24" s="18"/>
      <c r="U24" s="4"/>
      <c r="V24" s="4"/>
      <c r="W24" s="4"/>
      <c r="X24" s="4"/>
      <c r="Y24" s="4"/>
      <c r="Z24" s="4"/>
      <c r="AA24" s="4"/>
      <c r="AB24" s="4"/>
      <c r="AC24" s="4"/>
      <c r="AD24" s="4"/>
      <c r="AE24" s="4"/>
      <c r="AF24" s="4"/>
      <c r="AG24" s="4"/>
      <c r="AH24" s="4"/>
      <c r="AI24" s="4"/>
    </row>
    <row r="25" spans="1:35" x14ac:dyDescent="0.3">
      <c r="A25" s="4"/>
      <c r="B25"/>
      <c r="D25" s="4"/>
      <c r="E25" s="15"/>
      <c r="F25" s="15"/>
      <c r="G25" s="15"/>
      <c r="H25" s="15"/>
      <c r="I25" s="15"/>
      <c r="J25" s="15"/>
      <c r="K25" s="15"/>
      <c r="L25" s="15"/>
      <c r="M25" s="15"/>
      <c r="N25" s="15"/>
      <c r="O25" s="15"/>
      <c r="P25" s="15"/>
      <c r="Q25" s="15"/>
      <c r="R25" s="15"/>
      <c r="S25" s="15"/>
      <c r="T25" s="18"/>
      <c r="U25" s="4"/>
      <c r="V25" s="4"/>
      <c r="W25" s="4"/>
      <c r="X25" s="4"/>
      <c r="Y25" s="4"/>
      <c r="Z25" s="4"/>
      <c r="AA25" s="4"/>
      <c r="AB25" s="4"/>
      <c r="AC25" s="4"/>
      <c r="AD25" s="4"/>
      <c r="AE25" s="4"/>
      <c r="AF25" s="4"/>
      <c r="AG25" s="4"/>
      <c r="AH25" s="4"/>
      <c r="AI25" s="4"/>
    </row>
    <row r="26" spans="1:35" s="16" customFormat="1" x14ac:dyDescent="0.3">
      <c r="A26" s="17"/>
      <c r="B26" s="17"/>
      <c r="C26" s="17"/>
      <c r="D26" s="17"/>
      <c r="E26" s="17"/>
      <c r="F26" s="17"/>
      <c r="G26" s="17"/>
      <c r="H26" s="17"/>
      <c r="I26" s="17"/>
      <c r="J26" s="17"/>
      <c r="K26" s="17"/>
      <c r="L26" s="17"/>
      <c r="M26" s="17"/>
      <c r="N26" s="17"/>
      <c r="O26" s="17"/>
      <c r="P26" s="17"/>
      <c r="Q26" s="17"/>
      <c r="R26" s="17"/>
      <c r="S26" s="17"/>
      <c r="T26" s="17"/>
    </row>
  </sheetData>
  <sheetProtection algorithmName="SHA-512" hashValue="LzyXGLHu3SRWpv0xNXdXMYOMnHdvqqaGmKbbU097+MoSw033jlfEeaDmUqwRlXvmXsUUL3JhDD2xH5ey5dNGHw==" saltValue="uLwZyO8efes+xztn1GBq6g==" spinCount="100000" sheet="1" selectLockedCells="1" selectUnlockedCells="1"/>
  <mergeCells count="7">
    <mergeCell ref="C8:H8"/>
    <mergeCell ref="B2:H2"/>
    <mergeCell ref="C3:H3"/>
    <mergeCell ref="C4:H4"/>
    <mergeCell ref="C5:H5"/>
    <mergeCell ref="C6:H6"/>
    <mergeCell ref="C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31"/>
  <sheetViews>
    <sheetView showGridLines="0" zoomScale="80" zoomScaleNormal="80" workbookViewId="0">
      <selection activeCell="C26" sqref="C26"/>
    </sheetView>
  </sheetViews>
  <sheetFormatPr defaultColWidth="9.140625" defaultRowHeight="16.5" x14ac:dyDescent="0.3"/>
  <cols>
    <col min="1" max="1" width="7.140625" style="13" customWidth="1"/>
    <col min="2" max="2" width="32.7109375" style="14" customWidth="1"/>
    <col min="3" max="3" width="57.28515625" style="12" bestFit="1" customWidth="1"/>
    <col min="4" max="4" width="6.42578125" style="13" customWidth="1"/>
    <col min="5" max="5" width="3.85546875" style="13" customWidth="1"/>
    <col min="6" max="16384" width="9.140625" style="13"/>
  </cols>
  <sheetData>
    <row r="1" spans="2:5" ht="17.25" thickBot="1" x14ac:dyDescent="0.35">
      <c r="B1" s="12"/>
      <c r="C1" s="13"/>
      <c r="E1" s="19"/>
    </row>
    <row r="2" spans="2:5" ht="18" thickBot="1" x14ac:dyDescent="0.35">
      <c r="B2" s="514" t="s">
        <v>19</v>
      </c>
      <c r="C2" s="515"/>
      <c r="E2" s="19"/>
    </row>
    <row r="3" spans="2:5" x14ac:dyDescent="0.3">
      <c r="B3" s="30" t="s">
        <v>261</v>
      </c>
      <c r="C3" s="35" t="s">
        <v>262</v>
      </c>
      <c r="E3" s="19"/>
    </row>
    <row r="4" spans="2:5" x14ac:dyDescent="0.3">
      <c r="B4" s="31" t="s">
        <v>22</v>
      </c>
      <c r="C4" s="213" t="str">
        <f>INDEX(B13:B67,COUNTA(B13:B67),1)</f>
        <v>v2.6</v>
      </c>
      <c r="E4" s="19"/>
    </row>
    <row r="5" spans="2:5" x14ac:dyDescent="0.3">
      <c r="B5" s="31" t="s">
        <v>69</v>
      </c>
      <c r="C5" s="34">
        <f>IF(MAX(B13:C109)=0,"No Revisions Dates Entered",MAX(C13:C109))</f>
        <v>45188</v>
      </c>
      <c r="E5" s="19"/>
    </row>
    <row r="6" spans="2:5" x14ac:dyDescent="0.3">
      <c r="B6" s="32" t="s">
        <v>21</v>
      </c>
      <c r="C6" s="33" t="str">
        <f ca="1">MID(CELL("filename",A1), FIND("]", CELL("filename", A1))+ 1, 255)</f>
        <v>Version Control</v>
      </c>
      <c r="E6" s="19"/>
    </row>
    <row r="7" spans="2:5" ht="33.75" customHeight="1" x14ac:dyDescent="0.3">
      <c r="B7" s="214" t="s">
        <v>20</v>
      </c>
      <c r="C7" s="215" t="str">
        <f ca="1">MID(CELL("FILENAME",A1),FIND("[",CELL("FILENAME",A1))+1,FIND("]",CELL("FILENAME",A1))-FIND("[",CELL("FILENAME",A1))-1)</f>
        <v>Commercial Refrigeration Equipment - v2.6.xlsx</v>
      </c>
      <c r="E7" s="19"/>
    </row>
    <row r="8" spans="2:5" ht="17.25" thickBot="1" x14ac:dyDescent="0.35">
      <c r="B8" s="36" t="s">
        <v>23</v>
      </c>
      <c r="C8" s="37" t="str">
        <f>'General Info &amp; Test Results'!C18</f>
        <v>[MM/DD/YYYY]</v>
      </c>
      <c r="E8" s="19"/>
    </row>
    <row r="9" spans="2:5" x14ac:dyDescent="0.3">
      <c r="B9" s="13"/>
      <c r="C9" s="13"/>
      <c r="E9" s="19"/>
    </row>
    <row r="10" spans="2:5" ht="17.25" thickBot="1" x14ac:dyDescent="0.35">
      <c r="B10" s="13"/>
      <c r="C10" s="13"/>
      <c r="E10" s="19"/>
    </row>
    <row r="11" spans="2:5" ht="18" thickBot="1" x14ac:dyDescent="0.35">
      <c r="B11" s="514" t="s">
        <v>24</v>
      </c>
      <c r="C11" s="515"/>
      <c r="E11" s="19"/>
    </row>
    <row r="12" spans="2:5" ht="17.25" x14ac:dyDescent="0.35">
      <c r="B12" s="92" t="s">
        <v>25</v>
      </c>
      <c r="C12" s="93" t="s">
        <v>26</v>
      </c>
      <c r="E12" s="19"/>
    </row>
    <row r="13" spans="2:5" x14ac:dyDescent="0.3">
      <c r="B13" s="40" t="s">
        <v>288</v>
      </c>
      <c r="C13" s="41">
        <v>41598</v>
      </c>
      <c r="E13" s="19"/>
    </row>
    <row r="14" spans="2:5" x14ac:dyDescent="0.3">
      <c r="B14" s="307" t="s">
        <v>310</v>
      </c>
      <c r="C14" s="308">
        <v>41674</v>
      </c>
      <c r="E14" s="19"/>
    </row>
    <row r="15" spans="2:5" x14ac:dyDescent="0.3">
      <c r="B15" s="307" t="s">
        <v>311</v>
      </c>
      <c r="C15" s="308">
        <v>41828</v>
      </c>
      <c r="E15" s="19"/>
    </row>
    <row r="16" spans="2:5" x14ac:dyDescent="0.3">
      <c r="B16" s="307" t="s">
        <v>352</v>
      </c>
      <c r="C16" s="308">
        <v>41920</v>
      </c>
      <c r="E16" s="19"/>
    </row>
    <row r="17" spans="1:5" x14ac:dyDescent="0.3">
      <c r="B17" s="307" t="s">
        <v>353</v>
      </c>
      <c r="C17" s="308">
        <v>42025</v>
      </c>
      <c r="E17" s="19"/>
    </row>
    <row r="18" spans="1:5" x14ac:dyDescent="0.3">
      <c r="B18" s="307" t="s">
        <v>354</v>
      </c>
      <c r="C18" s="308">
        <v>42067</v>
      </c>
      <c r="E18" s="19"/>
    </row>
    <row r="19" spans="1:5" x14ac:dyDescent="0.3">
      <c r="B19" s="307" t="s">
        <v>355</v>
      </c>
      <c r="C19" s="308">
        <v>42160</v>
      </c>
      <c r="E19" s="19"/>
    </row>
    <row r="20" spans="1:5" x14ac:dyDescent="0.3">
      <c r="B20" s="307" t="s">
        <v>361</v>
      </c>
      <c r="C20" s="308">
        <v>42688</v>
      </c>
      <c r="E20" s="19"/>
    </row>
    <row r="21" spans="1:5" x14ac:dyDescent="0.3">
      <c r="B21" s="307" t="s">
        <v>363</v>
      </c>
      <c r="C21" s="308">
        <v>42696</v>
      </c>
      <c r="E21" s="19"/>
    </row>
    <row r="22" spans="1:5" x14ac:dyDescent="0.3">
      <c r="B22" s="307" t="s">
        <v>364</v>
      </c>
      <c r="C22" s="308">
        <v>42922</v>
      </c>
      <c r="E22" s="19"/>
    </row>
    <row r="23" spans="1:5" x14ac:dyDescent="0.3">
      <c r="B23" s="307" t="s">
        <v>369</v>
      </c>
      <c r="C23" s="308">
        <v>43159</v>
      </c>
      <c r="E23" s="19"/>
    </row>
    <row r="24" spans="1:5" x14ac:dyDescent="0.3">
      <c r="B24" s="307" t="s">
        <v>378</v>
      </c>
      <c r="C24" s="308">
        <v>43255</v>
      </c>
      <c r="E24" s="19"/>
    </row>
    <row r="25" spans="1:5" x14ac:dyDescent="0.3">
      <c r="B25" s="307" t="s">
        <v>380</v>
      </c>
      <c r="C25" s="308">
        <v>45188</v>
      </c>
      <c r="E25" s="19"/>
    </row>
    <row r="26" spans="1:5" x14ac:dyDescent="0.3">
      <c r="B26" s="307"/>
      <c r="C26" s="308"/>
      <c r="E26" s="19"/>
    </row>
    <row r="27" spans="1:5" x14ac:dyDescent="0.3">
      <c r="B27" s="307"/>
      <c r="C27" s="308"/>
      <c r="E27" s="19"/>
    </row>
    <row r="28" spans="1:5" x14ac:dyDescent="0.3">
      <c r="B28" s="307"/>
      <c r="C28" s="308"/>
      <c r="E28" s="19"/>
    </row>
    <row r="29" spans="1:5" ht="17.25" thickBot="1" x14ac:dyDescent="0.35">
      <c r="B29" s="38"/>
      <c r="C29" s="39"/>
      <c r="E29" s="19"/>
    </row>
    <row r="30" spans="1:5" x14ac:dyDescent="0.3">
      <c r="E30" s="19"/>
    </row>
    <row r="31" spans="1:5" x14ac:dyDescent="0.3">
      <c r="A31" s="19"/>
      <c r="B31" s="20"/>
      <c r="C31" s="21"/>
      <c r="D31" s="19"/>
      <c r="E31" s="19"/>
    </row>
  </sheetData>
  <sheetProtection algorithmName="SHA-512" hashValue="JYknDNAQ5WqLua7UHRzWZc7dPib35JUmG4TIteVAk/e8KNH1iGKl9AQknKcHMHJnKGaXSMqz0bbv7grxB63/WQ==" saltValue="o24PEdfvAfieAql10vNTJw==" spinCount="100000" sheet="1" selectLockedCells="1" selectUn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106"/>
  <sheetViews>
    <sheetView showGridLines="0" zoomScale="80" zoomScaleNormal="80" zoomScaleSheetLayoutView="85" workbookViewId="0">
      <selection activeCell="C12" sqref="C12"/>
    </sheetView>
  </sheetViews>
  <sheetFormatPr defaultColWidth="9.140625" defaultRowHeight="16.5" x14ac:dyDescent="0.25"/>
  <cols>
    <col min="1" max="1" width="5.5703125" style="104" customWidth="1"/>
    <col min="2" max="2" width="50.85546875" style="104" customWidth="1"/>
    <col min="3" max="3" width="57.28515625" style="104" bestFit="1" customWidth="1"/>
    <col min="4" max="4" width="6.5703125" style="104" customWidth="1"/>
    <col min="5" max="5" width="26.28515625" style="104" customWidth="1"/>
    <col min="6" max="6" width="24.5703125" style="104" customWidth="1"/>
    <col min="7" max="7" width="21.7109375" style="104" customWidth="1"/>
    <col min="8" max="8" width="24" style="104" customWidth="1"/>
    <col min="9" max="9" width="5.28515625" style="104" customWidth="1"/>
    <col min="10" max="10" width="4.28515625" style="104" customWidth="1"/>
    <col min="11" max="16384" width="9.140625" style="104"/>
  </cols>
  <sheetData>
    <row r="1" spans="2:10" ht="17.25" thickBot="1" x14ac:dyDescent="0.3">
      <c r="J1" s="105"/>
    </row>
    <row r="2" spans="2:10" ht="18.75" thickBot="1" x14ac:dyDescent="0.3">
      <c r="B2" s="367" t="str">
        <f>'Version Control'!$B$2</f>
        <v>Title Block</v>
      </c>
      <c r="C2" s="368"/>
      <c r="E2" s="26" t="s">
        <v>57</v>
      </c>
      <c r="J2" s="105"/>
    </row>
    <row r="3" spans="2:10" x14ac:dyDescent="0.3">
      <c r="B3" s="165" t="str">
        <f>'Version Control'!$B$3</f>
        <v>Test Report Template Name:</v>
      </c>
      <c r="C3" s="166" t="str">
        <f>'Version Control'!$C$3</f>
        <v xml:space="preserve">Commercial Refrigeration Equipment  </v>
      </c>
      <c r="G3" s="108"/>
      <c r="J3" s="105"/>
    </row>
    <row r="4" spans="2:10" x14ac:dyDescent="0.3">
      <c r="B4" s="167" t="str">
        <f>'Version Control'!$B$4</f>
        <v>Version Number:</v>
      </c>
      <c r="C4" s="217" t="str">
        <f>'Version Control'!$C$4</f>
        <v>v2.6</v>
      </c>
      <c r="G4" s="108"/>
      <c r="J4" s="105"/>
    </row>
    <row r="5" spans="2:10" x14ac:dyDescent="0.3">
      <c r="B5" s="168" t="str">
        <f>'Version Control'!$B$5</f>
        <v xml:space="preserve">Latest Template Revision: </v>
      </c>
      <c r="C5" s="169">
        <f>'Version Control'!$C$5</f>
        <v>45188</v>
      </c>
      <c r="J5" s="105"/>
    </row>
    <row r="6" spans="2:10" x14ac:dyDescent="0.3">
      <c r="B6" s="168" t="str">
        <f>'Version Control'!$B$6</f>
        <v>Tab Name:</v>
      </c>
      <c r="C6" s="217" t="str">
        <f ca="1">MID(CELL("filename",A1), FIND("]", CELL("filename", A1))+ 1, 255)</f>
        <v>General Info &amp; Test Results</v>
      </c>
      <c r="J6" s="105"/>
    </row>
    <row r="7" spans="2:10" ht="35.25" customHeight="1" x14ac:dyDescent="0.25">
      <c r="B7" s="219" t="str">
        <f>'Version Control'!$B$7</f>
        <v>File Name:</v>
      </c>
      <c r="C7" s="220" t="str">
        <f ca="1">'Version Control'!$C$7</f>
        <v>Commercial Refrigeration Equipment - v2.6.xlsx</v>
      </c>
      <c r="J7" s="105"/>
    </row>
    <row r="8" spans="2:10" ht="17.25" thickBot="1" x14ac:dyDescent="0.35">
      <c r="B8" s="170" t="str">
        <f>'Version Control'!$B$8</f>
        <v xml:space="preserve">Test Completion Date: </v>
      </c>
      <c r="C8" s="171" t="str">
        <f>'Version Control'!$C$8</f>
        <v>[MM/DD/YYYY]</v>
      </c>
      <c r="J8" s="105"/>
    </row>
    <row r="9" spans="2:10" x14ac:dyDescent="0.25">
      <c r="J9" s="105"/>
    </row>
    <row r="10" spans="2:10" ht="18" thickBot="1" x14ac:dyDescent="0.3">
      <c r="E10" s="113"/>
      <c r="F10" s="113"/>
      <c r="G10" s="113"/>
      <c r="H10" s="113"/>
      <c r="J10" s="105"/>
    </row>
    <row r="11" spans="2:10" ht="18" thickBot="1" x14ac:dyDescent="0.3">
      <c r="B11" s="343" t="s">
        <v>17</v>
      </c>
      <c r="C11" s="344"/>
      <c r="E11" s="343" t="s">
        <v>34</v>
      </c>
      <c r="F11" s="366"/>
      <c r="G11" s="344"/>
      <c r="H11" s="113"/>
      <c r="J11" s="105"/>
    </row>
    <row r="12" spans="2:10" ht="18" x14ac:dyDescent="0.25">
      <c r="B12" s="114" t="s">
        <v>0</v>
      </c>
      <c r="C12" s="50"/>
      <c r="E12" s="115" t="s">
        <v>15</v>
      </c>
      <c r="F12" s="116" t="s">
        <v>53</v>
      </c>
      <c r="G12" s="117" t="s">
        <v>35</v>
      </c>
      <c r="H12" s="113"/>
      <c r="J12" s="105"/>
    </row>
    <row r="13" spans="2:10" ht="18.75" thickBot="1" x14ac:dyDescent="0.3">
      <c r="B13" s="118" t="s">
        <v>36</v>
      </c>
      <c r="C13" s="51"/>
      <c r="E13" s="198" t="str">
        <f>IF(Type="Refrigerator-Freezer","AV",IF(C52="","",IF(OR(C52="VOP.RC.M",C52="VOP.RC.L",C52="SVO.RC.M",C52="SVO.RC.L",C52="HZO.RC.M",C52="HZO.RC.L",C52="VCT.RC.M",C52="VCT.RC.L",C52="HCT.RC.M",C52="HCT.RC.L",C52="SOC.RC.M",C52="SOC.RC.L",C52="VOP.SC.M",C52="VOP.SC.L",C52="SVO.SC.M",C52="SVO.SC.L",C52="HZO.SC.M",C52="HZO.SC.L",C52="SOC.SC.M",C52="SOC.SC.L",C52="VOP.RC.I",C52="SVO.RC.I",C52="HZO.RC.I",C52="VCT.RC.I",C52="HCT.RC.I",C52="SOC.RC.I",C52="VOP.SC.I",C52="SVO.SC.I",C52="HZO.SC.I",C52="VCT.SC.I",C52="HCT.SC.I",C52="SOC.SC.I"),"TDA","AHAM Volume")))</f>
        <v/>
      </c>
      <c r="F13" s="256" t="str">
        <f>IF(Type="refrigerator-freezer",IF(AV="","",AV),IF(C52="","",IF(OR(C52="VOP.RC.M",C52="VOP.RC.L",C52="SVO.RC.M",C52="SVO.RC.L",C52="HZO.RC.M",C52="HZO.RC.L",C52="VCT.RC.M",C52="VCT.RC.L",C52="HCT.RC.M",C52="HCT.RC.L",C52="SOC.RC.M",C52="SOC.RC.L",C52="VOP.SC.M",C52="VOP.SC.L",C52="SVO.SC.M",C52="SVO.SC.L",C52="HZO.SC.M",C52="HZO.SC.L",C52="SOC.SC.M",C52="SOC.SC.L",C52="VOP.RC.I",C52="SVO.RC.I",C52="HZO.RC.I",C52="VCT.RC.I",C52="HCT.RC.I",C52="SOC.RC.I",C52="VOP.SC.I",C52="SVO.SC.I",C52="HZO.SC.I",C52="VCT.SC.I",C52="HCT.SC.I",C52="SOC.SC.I"),IF(TDA_rounded="","",TDA_rounded),IF(AHAM_Vol_Total_rounded="","",AHAM_Vol_Total_rounded))))</f>
        <v/>
      </c>
      <c r="G13" s="327" t="str">
        <f>IF(E13="","",IF(E13="TDA","ft²","ft³"))</f>
        <v/>
      </c>
      <c r="H13" s="119"/>
      <c r="J13" s="105"/>
    </row>
    <row r="14" spans="2:10" ht="18" thickBot="1" x14ac:dyDescent="0.3">
      <c r="E14" s="118" t="s">
        <v>159</v>
      </c>
      <c r="F14" s="257" t="str">
        <f>IF(TDEC_rounded&lt;&gt;0,TDEC_rounded,"")</f>
        <v/>
      </c>
      <c r="G14" s="120" t="s">
        <v>132</v>
      </c>
      <c r="H14" s="121"/>
      <c r="J14" s="105"/>
    </row>
    <row r="15" spans="2:10" ht="18" thickBot="1" x14ac:dyDescent="0.3">
      <c r="B15" s="343" t="s">
        <v>50</v>
      </c>
      <c r="C15" s="344"/>
      <c r="E15" s="113"/>
      <c r="F15" s="113"/>
      <c r="G15" s="113"/>
      <c r="H15" s="113"/>
      <c r="J15" s="105"/>
    </row>
    <row r="16" spans="2:10" s="279" customFormat="1" ht="17.25" x14ac:dyDescent="0.25">
      <c r="B16" s="122" t="s">
        <v>379</v>
      </c>
      <c r="C16" s="335"/>
      <c r="E16" s="113"/>
      <c r="F16" s="113"/>
      <c r="G16" s="113"/>
      <c r="H16" s="113"/>
      <c r="J16" s="280"/>
    </row>
    <row r="17" spans="2:10" ht="17.25" x14ac:dyDescent="0.25">
      <c r="B17" s="122" t="s">
        <v>37</v>
      </c>
      <c r="C17" s="335" t="s">
        <v>48</v>
      </c>
      <c r="E17" s="113"/>
      <c r="F17" s="113"/>
      <c r="G17" s="113"/>
      <c r="H17" s="113"/>
      <c r="J17" s="105"/>
    </row>
    <row r="18" spans="2:10" ht="17.25" thickBot="1" x14ac:dyDescent="0.3">
      <c r="B18" s="123" t="s">
        <v>38</v>
      </c>
      <c r="C18" s="336" t="s">
        <v>48</v>
      </c>
      <c r="F18" s="124"/>
      <c r="G18" s="124"/>
      <c r="H18" s="125"/>
      <c r="J18" s="105"/>
    </row>
    <row r="19" spans="2:10" ht="18" thickBot="1" x14ac:dyDescent="0.3">
      <c r="E19" s="126" t="s">
        <v>63</v>
      </c>
      <c r="F19" s="124"/>
      <c r="G19" s="124"/>
      <c r="H19" s="125"/>
      <c r="J19" s="105"/>
    </row>
    <row r="20" spans="2:10" ht="18" thickBot="1" x14ac:dyDescent="0.3">
      <c r="B20" s="343" t="s">
        <v>1</v>
      </c>
      <c r="C20" s="344"/>
      <c r="E20" s="343" t="s">
        <v>67</v>
      </c>
      <c r="F20" s="366"/>
      <c r="G20" s="366"/>
      <c r="H20" s="344"/>
      <c r="J20" s="105"/>
    </row>
    <row r="21" spans="2:10" x14ac:dyDescent="0.25">
      <c r="B21" s="110" t="s">
        <v>43</v>
      </c>
      <c r="C21" s="52"/>
      <c r="E21" s="372" t="s">
        <v>73</v>
      </c>
      <c r="F21" s="373"/>
      <c r="G21" s="373"/>
      <c r="H21" s="374"/>
      <c r="J21" s="105"/>
    </row>
    <row r="22" spans="2:10" x14ac:dyDescent="0.25">
      <c r="B22" s="110" t="s">
        <v>177</v>
      </c>
      <c r="C22" s="47"/>
      <c r="E22" s="375"/>
      <c r="F22" s="376"/>
      <c r="G22" s="376"/>
      <c r="H22" s="377"/>
      <c r="J22" s="105"/>
    </row>
    <row r="23" spans="2:10" x14ac:dyDescent="0.25">
      <c r="B23" s="110" t="s">
        <v>178</v>
      </c>
      <c r="C23" s="47"/>
      <c r="E23" s="375"/>
      <c r="F23" s="376"/>
      <c r="G23" s="376"/>
      <c r="H23" s="377"/>
      <c r="J23" s="105"/>
    </row>
    <row r="24" spans="2:10" ht="17.25" x14ac:dyDescent="0.35">
      <c r="B24" s="110" t="s">
        <v>179</v>
      </c>
      <c r="C24" s="47"/>
      <c r="E24" s="378" t="s">
        <v>27</v>
      </c>
      <c r="F24" s="379"/>
      <c r="G24" s="42" t="s">
        <v>26</v>
      </c>
      <c r="H24" s="43" t="s">
        <v>28</v>
      </c>
      <c r="J24" s="105"/>
    </row>
    <row r="25" spans="2:10" x14ac:dyDescent="0.3">
      <c r="B25" s="110" t="s">
        <v>44</v>
      </c>
      <c r="C25" s="47"/>
      <c r="E25" s="380" t="s">
        <v>29</v>
      </c>
      <c r="F25" s="381"/>
      <c r="G25" s="44" t="str">
        <f>'Report Sign-Off Block'!D15</f>
        <v>[MM/DD/YYYY]</v>
      </c>
      <c r="H25" s="45" t="str">
        <f>IF('Report Sign-Off Block'!E15&lt;&gt;0,'Report Sign-Off Block'!E15,"")</f>
        <v>[Test Lab Name]</v>
      </c>
      <c r="J25" s="105"/>
    </row>
    <row r="26" spans="2:10" x14ac:dyDescent="0.3">
      <c r="B26" s="110" t="s">
        <v>14</v>
      </c>
      <c r="C26" s="47"/>
      <c r="D26" s="125"/>
      <c r="E26" s="380" t="s">
        <v>64</v>
      </c>
      <c r="F26" s="381"/>
      <c r="G26" s="44" t="str">
        <f>'Report Sign-Off Block'!D16</f>
        <v>[MM/DD/YYYY]</v>
      </c>
      <c r="H26" s="45" t="str">
        <f>IF('Report Sign-Off Block'!E16&lt;&gt;0,'Report Sign-Off Block'!E16,"")</f>
        <v>[Test Lab Name]</v>
      </c>
      <c r="J26" s="105"/>
    </row>
    <row r="27" spans="2:10" x14ac:dyDescent="0.3">
      <c r="B27" s="110" t="s">
        <v>42</v>
      </c>
      <c r="C27" s="335" t="s">
        <v>48</v>
      </c>
      <c r="D27" s="125"/>
      <c r="E27" s="380" t="s">
        <v>71</v>
      </c>
      <c r="F27" s="381"/>
      <c r="G27" s="44" t="str">
        <f>'Report Sign-Off Block'!D17</f>
        <v>[MM/DD/YYYY]</v>
      </c>
      <c r="H27" s="45" t="str">
        <f>IF('Report Sign-Off Block'!E17&lt;&gt;0,'Report Sign-Off Block'!E17,"")</f>
        <v>[Test Lab Name]</v>
      </c>
      <c r="J27" s="105"/>
    </row>
    <row r="28" spans="2:10" ht="17.25" thickBot="1" x14ac:dyDescent="0.35">
      <c r="B28" s="112" t="s">
        <v>2</v>
      </c>
      <c r="C28" s="49"/>
      <c r="D28" s="125"/>
      <c r="E28" s="369" t="s">
        <v>71</v>
      </c>
      <c r="F28" s="370"/>
      <c r="G28" s="53" t="str">
        <f>'Report Sign-Off Block'!D18</f>
        <v>[MM/DD/YYYY]</v>
      </c>
      <c r="H28" s="46" t="str">
        <f>IF('Report Sign-Off Block'!E18&lt;&gt;0,'Report Sign-Off Block'!E18,"")</f>
        <v>[Test Lab Name]</v>
      </c>
      <c r="J28" s="105"/>
    </row>
    <row r="29" spans="2:10" ht="17.25" thickBot="1" x14ac:dyDescent="0.35">
      <c r="B29" s="125"/>
      <c r="C29" s="125"/>
      <c r="D29" s="125"/>
      <c r="E29" s="371"/>
      <c r="F29" s="371"/>
      <c r="G29" s="325"/>
      <c r="H29" s="326"/>
      <c r="J29" s="105"/>
    </row>
    <row r="30" spans="2:10" ht="18" thickBot="1" x14ac:dyDescent="0.3">
      <c r="B30" s="343" t="s">
        <v>297</v>
      </c>
      <c r="C30" s="344"/>
      <c r="D30" s="125"/>
      <c r="J30" s="105"/>
    </row>
    <row r="31" spans="2:10" x14ac:dyDescent="0.25">
      <c r="B31" s="110" t="s">
        <v>290</v>
      </c>
      <c r="C31" s="52"/>
      <c r="D31" s="125"/>
      <c r="J31" s="105"/>
    </row>
    <row r="32" spans="2:10" x14ac:dyDescent="0.25">
      <c r="B32" s="110" t="s">
        <v>291</v>
      </c>
      <c r="C32" s="47"/>
      <c r="D32" s="127"/>
      <c r="J32" s="105"/>
    </row>
    <row r="33" spans="2:10" x14ac:dyDescent="0.25">
      <c r="B33" s="110" t="s">
        <v>292</v>
      </c>
      <c r="C33" s="47"/>
      <c r="D33" s="127"/>
      <c r="J33" s="105"/>
    </row>
    <row r="34" spans="2:10" x14ac:dyDescent="0.25">
      <c r="B34" s="110" t="s">
        <v>293</v>
      </c>
      <c r="C34" s="47"/>
      <c r="D34" s="125"/>
      <c r="J34" s="105"/>
    </row>
    <row r="35" spans="2:10" x14ac:dyDescent="0.25">
      <c r="B35" s="110" t="s">
        <v>294</v>
      </c>
      <c r="C35" s="47"/>
      <c r="D35" s="125"/>
      <c r="J35" s="105"/>
    </row>
    <row r="36" spans="2:10" x14ac:dyDescent="0.25">
      <c r="B36" s="110" t="s">
        <v>298</v>
      </c>
      <c r="C36" s="47"/>
      <c r="D36" s="125"/>
      <c r="J36" s="105"/>
    </row>
    <row r="37" spans="2:10" x14ac:dyDescent="0.25">
      <c r="B37" s="110" t="s">
        <v>295</v>
      </c>
      <c r="C37" s="335" t="s">
        <v>48</v>
      </c>
      <c r="D37" s="127"/>
      <c r="J37" s="105"/>
    </row>
    <row r="38" spans="2:10" ht="17.25" thickBot="1" x14ac:dyDescent="0.3">
      <c r="B38" s="112" t="s">
        <v>296</v>
      </c>
      <c r="C38" s="49"/>
      <c r="D38" s="127"/>
      <c r="J38" s="105"/>
    </row>
    <row r="39" spans="2:10" s="279" customFormat="1" ht="17.25" thickBot="1" x14ac:dyDescent="0.3">
      <c r="D39" s="282"/>
      <c r="J39" s="280"/>
    </row>
    <row r="40" spans="2:10" s="279" customFormat="1" ht="18" thickBot="1" x14ac:dyDescent="0.3">
      <c r="B40" s="309" t="s">
        <v>74</v>
      </c>
      <c r="C40" s="311"/>
      <c r="D40" s="282"/>
      <c r="J40" s="280"/>
    </row>
    <row r="41" spans="2:10" ht="15" customHeight="1" x14ac:dyDescent="0.25">
      <c r="B41" s="281" t="s">
        <v>180</v>
      </c>
      <c r="C41" s="47"/>
      <c r="D41" s="127"/>
      <c r="J41" s="105"/>
    </row>
    <row r="42" spans="2:10" ht="15" customHeight="1" x14ac:dyDescent="0.25">
      <c r="B42" s="281" t="s">
        <v>182</v>
      </c>
      <c r="C42" s="47"/>
      <c r="J42" s="105"/>
    </row>
    <row r="43" spans="2:10" ht="15" customHeight="1" x14ac:dyDescent="0.25">
      <c r="B43" s="128" t="s">
        <v>165</v>
      </c>
      <c r="C43" s="47"/>
      <c r="J43" s="105"/>
    </row>
    <row r="44" spans="2:10" s="279" customFormat="1" ht="15" customHeight="1" x14ac:dyDescent="0.25">
      <c r="B44" s="281" t="s">
        <v>181</v>
      </c>
      <c r="C44" s="47"/>
      <c r="J44" s="280"/>
    </row>
    <row r="45" spans="2:10" s="279" customFormat="1" ht="15" customHeight="1" x14ac:dyDescent="0.25">
      <c r="B45" s="128" t="s">
        <v>372</v>
      </c>
      <c r="C45" s="320"/>
      <c r="J45" s="280"/>
    </row>
    <row r="46" spans="2:10" ht="15" customHeight="1" x14ac:dyDescent="0.25">
      <c r="B46" s="110" t="s">
        <v>330</v>
      </c>
      <c r="C46" s="337"/>
      <c r="J46" s="105"/>
    </row>
    <row r="47" spans="2:10" ht="15" customHeight="1" x14ac:dyDescent="0.25">
      <c r="B47" s="110" t="s">
        <v>331</v>
      </c>
      <c r="C47" s="337"/>
      <c r="J47" s="105"/>
    </row>
    <row r="48" spans="2:10" ht="15" customHeight="1" x14ac:dyDescent="0.25">
      <c r="B48" s="110" t="s">
        <v>332</v>
      </c>
      <c r="C48" s="337"/>
      <c r="J48" s="105"/>
    </row>
    <row r="49" spans="2:10" ht="15" customHeight="1" x14ac:dyDescent="0.25">
      <c r="B49" s="328" t="s">
        <v>362</v>
      </c>
      <c r="C49" s="284"/>
      <c r="J49" s="105"/>
    </row>
    <row r="50" spans="2:10" ht="15" customHeight="1" x14ac:dyDescent="0.25">
      <c r="B50" s="281" t="s">
        <v>333</v>
      </c>
      <c r="C50" s="338"/>
      <c r="D50" s="127"/>
      <c r="J50" s="105"/>
    </row>
    <row r="51" spans="2:10" ht="15" customHeight="1" x14ac:dyDescent="0.25">
      <c r="B51" s="281" t="s">
        <v>334</v>
      </c>
      <c r="C51" s="338"/>
      <c r="D51" s="127"/>
      <c r="J51" s="105"/>
    </row>
    <row r="52" spans="2:10" ht="15" customHeight="1" thickBot="1" x14ac:dyDescent="0.3">
      <c r="B52" s="281" t="s">
        <v>370</v>
      </c>
      <c r="C52" s="339" t="str">
        <f>IF(AND(Equip_Family&lt;&gt;"", Design&lt;&gt;"", Type&lt;&gt;""),IF(Type="Refrigerator-Freezer","Multiple Classes",Equip_Family&amp;"."&amp;IF(Design="Remote","RC", "SC")&amp;"."&amp;IF(Type="Refrigerator", "M", IF(Type="Ice-Cream Freezer", "I", "L"))),"")</f>
        <v/>
      </c>
      <c r="D52" s="127"/>
      <c r="J52" s="105"/>
    </row>
    <row r="53" spans="2:10" s="279" customFormat="1" ht="17.25" x14ac:dyDescent="0.25">
      <c r="B53" s="128" t="s">
        <v>373</v>
      </c>
      <c r="C53" s="329"/>
      <c r="J53" s="280"/>
    </row>
    <row r="54" spans="2:10" s="279" customFormat="1" ht="17.25" x14ac:dyDescent="0.25">
      <c r="B54" s="332" t="s">
        <v>366</v>
      </c>
      <c r="C54" s="340"/>
      <c r="J54" s="280"/>
    </row>
    <row r="55" spans="2:10" s="279" customFormat="1" x14ac:dyDescent="0.25">
      <c r="B55" s="114" t="s">
        <v>368</v>
      </c>
      <c r="C55" s="330"/>
      <c r="J55" s="280"/>
    </row>
    <row r="56" spans="2:10" s="279" customFormat="1" x14ac:dyDescent="0.25">
      <c r="B56" s="110" t="s">
        <v>335</v>
      </c>
      <c r="C56" s="47"/>
      <c r="J56" s="280"/>
    </row>
    <row r="57" spans="2:10" s="279" customFormat="1" ht="17.25" x14ac:dyDescent="0.25">
      <c r="B57" s="128" t="s">
        <v>336</v>
      </c>
      <c r="C57" s="47"/>
      <c r="J57" s="280"/>
    </row>
    <row r="58" spans="2:10" s="279" customFormat="1" x14ac:dyDescent="0.25">
      <c r="B58" s="110" t="s">
        <v>337</v>
      </c>
      <c r="C58" s="47"/>
      <c r="J58" s="280"/>
    </row>
    <row r="59" spans="2:10" s="279" customFormat="1" x14ac:dyDescent="0.25">
      <c r="B59" s="110" t="s">
        <v>338</v>
      </c>
      <c r="C59" s="47"/>
      <c r="J59" s="280"/>
    </row>
    <row r="60" spans="2:10" s="279" customFormat="1" x14ac:dyDescent="0.25">
      <c r="B60" s="110" t="s">
        <v>339</v>
      </c>
      <c r="C60" s="47"/>
      <c r="J60" s="280"/>
    </row>
    <row r="61" spans="2:10" s="279" customFormat="1" ht="17.25" x14ac:dyDescent="0.25">
      <c r="B61" s="283" t="s">
        <v>340</v>
      </c>
      <c r="C61" s="284"/>
      <c r="J61" s="280"/>
    </row>
    <row r="62" spans="2:10" s="279" customFormat="1" x14ac:dyDescent="0.25">
      <c r="B62" s="281" t="s">
        <v>341</v>
      </c>
      <c r="C62" s="321"/>
      <c r="J62" s="280"/>
    </row>
    <row r="63" spans="2:10" s="279" customFormat="1" x14ac:dyDescent="0.25">
      <c r="B63" s="281" t="s">
        <v>342</v>
      </c>
      <c r="C63" s="265"/>
      <c r="J63" s="280"/>
    </row>
    <row r="64" spans="2:10" s="279" customFormat="1" x14ac:dyDescent="0.25">
      <c r="B64" s="281" t="s">
        <v>371</v>
      </c>
      <c r="C64" s="331" t="str">
        <f>IF(AND(C60&lt;&gt;"",$C$44&lt;&gt; "", C55&lt;&gt;""), C60&amp;"."&amp;IF($C$44="Remote","RC", "SC")&amp;"."&amp;IF(C55="Refrigerator", "M", IF(C55="Ice-Cream Freezer", "I", "L")),"")</f>
        <v/>
      </c>
      <c r="J64" s="280"/>
    </row>
    <row r="65" spans="2:10" s="279" customFormat="1" ht="17.25" x14ac:dyDescent="0.25">
      <c r="B65" s="333" t="s">
        <v>365</v>
      </c>
      <c r="C65" s="284"/>
      <c r="J65" s="280"/>
    </row>
    <row r="66" spans="2:10" s="279" customFormat="1" x14ac:dyDescent="0.25">
      <c r="B66" s="114" t="s">
        <v>368</v>
      </c>
      <c r="C66" s="330"/>
      <c r="J66" s="280"/>
    </row>
    <row r="67" spans="2:10" s="279" customFormat="1" x14ac:dyDescent="0.25">
      <c r="B67" s="281" t="s">
        <v>335</v>
      </c>
      <c r="C67" s="47"/>
      <c r="J67" s="280"/>
    </row>
    <row r="68" spans="2:10" s="279" customFormat="1" ht="17.25" x14ac:dyDescent="0.25">
      <c r="B68" s="128" t="s">
        <v>336</v>
      </c>
      <c r="C68" s="47"/>
      <c r="J68" s="280"/>
    </row>
    <row r="69" spans="2:10" s="279" customFormat="1" x14ac:dyDescent="0.25">
      <c r="B69" s="110" t="s">
        <v>337</v>
      </c>
      <c r="C69" s="47"/>
      <c r="J69" s="280"/>
    </row>
    <row r="70" spans="2:10" s="279" customFormat="1" x14ac:dyDescent="0.25">
      <c r="B70" s="110" t="s">
        <v>338</v>
      </c>
      <c r="C70" s="47"/>
      <c r="J70" s="280"/>
    </row>
    <row r="71" spans="2:10" s="279" customFormat="1" x14ac:dyDescent="0.25">
      <c r="B71" s="110" t="s">
        <v>339</v>
      </c>
      <c r="C71" s="47"/>
      <c r="J71" s="280"/>
    </row>
    <row r="72" spans="2:10" s="279" customFormat="1" ht="17.25" x14ac:dyDescent="0.25">
      <c r="B72" s="283" t="s">
        <v>340</v>
      </c>
      <c r="C72" s="284"/>
      <c r="J72" s="280"/>
    </row>
    <row r="73" spans="2:10" s="279" customFormat="1" x14ac:dyDescent="0.25">
      <c r="B73" s="281" t="s">
        <v>341</v>
      </c>
      <c r="C73" s="265"/>
      <c r="J73" s="280"/>
    </row>
    <row r="74" spans="2:10" s="279" customFormat="1" x14ac:dyDescent="0.25">
      <c r="B74" s="281" t="s">
        <v>342</v>
      </c>
      <c r="C74" s="265"/>
      <c r="J74" s="280"/>
    </row>
    <row r="75" spans="2:10" s="279" customFormat="1" x14ac:dyDescent="0.25">
      <c r="B75" s="281" t="s">
        <v>371</v>
      </c>
      <c r="C75" s="331" t="str">
        <f>IF(AND(C71&lt;&gt;"",$C$44&lt;&gt; "", C66&lt;&gt;""), C71&amp;"."&amp;IF($C$44="Remote","RC", "SC")&amp;"."&amp;IF(C66="Refrigerator", "M", IF(C66="Ice-Cream Freezer", "I", "L")),"")</f>
        <v/>
      </c>
      <c r="J75" s="280"/>
    </row>
    <row r="76" spans="2:10" s="279" customFormat="1" ht="17.25" x14ac:dyDescent="0.25">
      <c r="B76" s="333" t="s">
        <v>367</v>
      </c>
      <c r="C76" s="284"/>
      <c r="J76" s="280"/>
    </row>
    <row r="77" spans="2:10" s="279" customFormat="1" x14ac:dyDescent="0.25">
      <c r="B77" s="114" t="s">
        <v>368</v>
      </c>
      <c r="C77" s="330"/>
      <c r="J77" s="280"/>
    </row>
    <row r="78" spans="2:10" s="279" customFormat="1" x14ac:dyDescent="0.25">
      <c r="B78" s="281" t="s">
        <v>335</v>
      </c>
      <c r="C78" s="47"/>
      <c r="J78" s="280"/>
    </row>
    <row r="79" spans="2:10" s="279" customFormat="1" ht="17.25" x14ac:dyDescent="0.25">
      <c r="B79" s="128" t="s">
        <v>336</v>
      </c>
      <c r="C79" s="47"/>
      <c r="J79" s="280"/>
    </row>
    <row r="80" spans="2:10" s="279" customFormat="1" x14ac:dyDescent="0.25">
      <c r="B80" s="110" t="s">
        <v>337</v>
      </c>
      <c r="C80" s="47"/>
      <c r="J80" s="280"/>
    </row>
    <row r="81" spans="2:10" s="279" customFormat="1" x14ac:dyDescent="0.25">
      <c r="B81" s="110" t="s">
        <v>338</v>
      </c>
      <c r="C81" s="47"/>
      <c r="J81" s="280"/>
    </row>
    <row r="82" spans="2:10" s="279" customFormat="1" x14ac:dyDescent="0.25">
      <c r="B82" s="110" t="s">
        <v>339</v>
      </c>
      <c r="C82" s="47"/>
      <c r="J82" s="280"/>
    </row>
    <row r="83" spans="2:10" s="279" customFormat="1" ht="17.25" x14ac:dyDescent="0.25">
      <c r="B83" s="283" t="s">
        <v>340</v>
      </c>
      <c r="C83" s="284"/>
      <c r="J83" s="280"/>
    </row>
    <row r="84" spans="2:10" s="279" customFormat="1" x14ac:dyDescent="0.25">
      <c r="B84" s="281" t="s">
        <v>341</v>
      </c>
      <c r="C84" s="265"/>
      <c r="J84" s="280"/>
    </row>
    <row r="85" spans="2:10" s="279" customFormat="1" x14ac:dyDescent="0.25">
      <c r="B85" s="281" t="s">
        <v>342</v>
      </c>
      <c r="C85" s="265"/>
      <c r="J85" s="280"/>
    </row>
    <row r="86" spans="2:10" s="279" customFormat="1" x14ac:dyDescent="0.25">
      <c r="B86" s="281" t="s">
        <v>371</v>
      </c>
      <c r="C86" s="331" t="str">
        <f>IF(AND(C82&lt;&gt;"",$C$44&lt;&gt; "", C77&lt;&gt;""), C82&amp;"."&amp;IF($C$44="Remote","RC", "SC")&amp;"."&amp;IF(C77="Refrigerator", "M", IF(C77="Ice-Cream Freezer", "I", "L")),"")</f>
        <v/>
      </c>
      <c r="J86" s="280"/>
    </row>
    <row r="87" spans="2:10" s="279" customFormat="1" x14ac:dyDescent="0.25">
      <c r="B87" s="334" t="s">
        <v>95</v>
      </c>
      <c r="C87" s="47"/>
      <c r="J87" s="280"/>
    </row>
    <row r="88" spans="2:10" s="279" customFormat="1" x14ac:dyDescent="0.25">
      <c r="B88" s="281" t="s">
        <v>96</v>
      </c>
      <c r="C88" s="47"/>
      <c r="J88" s="280"/>
    </row>
    <row r="89" spans="2:10" s="279" customFormat="1" ht="17.25" x14ac:dyDescent="0.25">
      <c r="B89" s="283" t="s">
        <v>97</v>
      </c>
      <c r="C89" s="284"/>
      <c r="J89" s="280"/>
    </row>
    <row r="90" spans="2:10" s="279" customFormat="1" x14ac:dyDescent="0.25">
      <c r="B90" s="281" t="s">
        <v>11</v>
      </c>
      <c r="C90" s="47"/>
      <c r="J90" s="280"/>
    </row>
    <row r="91" spans="2:10" s="279" customFormat="1" x14ac:dyDescent="0.25">
      <c r="B91" s="281" t="s">
        <v>12</v>
      </c>
      <c r="C91" s="47"/>
      <c r="J91" s="280"/>
    </row>
    <row r="92" spans="2:10" s="279" customFormat="1" x14ac:dyDescent="0.25">
      <c r="B92" s="281" t="s">
        <v>98</v>
      </c>
      <c r="C92" s="47"/>
      <c r="J92" s="280"/>
    </row>
    <row r="93" spans="2:10" s="279" customFormat="1" x14ac:dyDescent="0.25">
      <c r="B93" s="281" t="s">
        <v>100</v>
      </c>
      <c r="C93" s="47"/>
      <c r="J93" s="280"/>
    </row>
    <row r="94" spans="2:10" s="279" customFormat="1" x14ac:dyDescent="0.25">
      <c r="B94" s="281" t="s">
        <v>99</v>
      </c>
      <c r="C94" s="47"/>
      <c r="J94" s="280"/>
    </row>
    <row r="95" spans="2:10" s="279" customFormat="1" x14ac:dyDescent="0.25">
      <c r="B95" s="281" t="s">
        <v>101</v>
      </c>
      <c r="C95" s="47"/>
      <c r="J95" s="280"/>
    </row>
    <row r="96" spans="2:10" s="279" customFormat="1" ht="17.25" x14ac:dyDescent="0.25">
      <c r="B96" s="128" t="s">
        <v>165</v>
      </c>
      <c r="C96" s="47"/>
      <c r="J96" s="280"/>
    </row>
    <row r="97" spans="1:10" s="279" customFormat="1" x14ac:dyDescent="0.25">
      <c r="B97" s="281" t="s">
        <v>102</v>
      </c>
      <c r="C97" s="47"/>
      <c r="J97" s="280"/>
    </row>
    <row r="98" spans="1:10" s="279" customFormat="1" ht="17.25" x14ac:dyDescent="0.25">
      <c r="B98" s="128" t="s">
        <v>165</v>
      </c>
      <c r="C98" s="47"/>
      <c r="J98" s="280"/>
    </row>
    <row r="99" spans="1:10" s="279" customFormat="1" x14ac:dyDescent="0.25">
      <c r="B99" s="281" t="s">
        <v>283</v>
      </c>
      <c r="C99" s="47"/>
      <c r="J99" s="280"/>
    </row>
    <row r="100" spans="1:10" s="279" customFormat="1" ht="17.25" x14ac:dyDescent="0.25">
      <c r="B100" s="283" t="s">
        <v>103</v>
      </c>
      <c r="C100" s="284"/>
      <c r="J100" s="280"/>
    </row>
    <row r="101" spans="1:10" s="279" customFormat="1" x14ac:dyDescent="0.25">
      <c r="B101" s="281" t="s">
        <v>104</v>
      </c>
      <c r="C101" s="47"/>
      <c r="J101" s="280"/>
    </row>
    <row r="102" spans="1:10" s="279" customFormat="1" x14ac:dyDescent="0.25">
      <c r="B102" s="281" t="s">
        <v>105</v>
      </c>
      <c r="C102" s="47"/>
      <c r="J102" s="280"/>
    </row>
    <row r="103" spans="1:10" s="279" customFormat="1" x14ac:dyDescent="0.25">
      <c r="B103" s="281" t="s">
        <v>106</v>
      </c>
      <c r="C103" s="47"/>
      <c r="J103" s="280"/>
    </row>
    <row r="104" spans="1:10" ht="17.25" thickBot="1" x14ac:dyDescent="0.3">
      <c r="A104" s="279"/>
      <c r="B104" s="112" t="s">
        <v>107</v>
      </c>
      <c r="C104" s="49"/>
      <c r="D104" s="279"/>
      <c r="E104" s="279"/>
      <c r="F104" s="279"/>
      <c r="G104" s="279"/>
      <c r="H104" s="279"/>
      <c r="I104" s="279"/>
      <c r="J104" s="280"/>
    </row>
    <row r="105" spans="1:10" x14ac:dyDescent="0.25">
      <c r="A105" s="279"/>
      <c r="B105" s="125"/>
      <c r="C105"/>
      <c r="D105" s="279"/>
      <c r="E105" s="279"/>
      <c r="F105" s="279"/>
      <c r="G105" s="279"/>
      <c r="H105" s="279"/>
      <c r="I105" s="279"/>
      <c r="J105" s="280"/>
    </row>
    <row r="106" spans="1:10" x14ac:dyDescent="0.25">
      <c r="A106" s="280"/>
      <c r="B106" s="280"/>
      <c r="C106" s="280"/>
      <c r="D106" s="280"/>
      <c r="E106" s="280"/>
      <c r="F106" s="280"/>
      <c r="G106" s="280"/>
      <c r="H106" s="280"/>
      <c r="I106" s="280"/>
      <c r="J106" s="280"/>
    </row>
  </sheetData>
  <sheetProtection algorithmName="SHA-512" hashValue="Fbq5EafM4i3zr5BUD6pKh9CPFzFKq1ZEX/5JZw5+UwbuRNKMe8RBDcqW/Gp8rEFdmb4DyYXn39+EEb2S4Q1eUQ==" saltValue="dzdX6o82BT3TvExZwlxleA==" spinCount="100000" sheet="1" selectLockedCells="1"/>
  <mergeCells count="14">
    <mergeCell ref="B30:C30"/>
    <mergeCell ref="E28:F28"/>
    <mergeCell ref="E29:F29"/>
    <mergeCell ref="E21:H23"/>
    <mergeCell ref="E24:F24"/>
    <mergeCell ref="E25:F25"/>
    <mergeCell ref="E26:F26"/>
    <mergeCell ref="E27:F27"/>
    <mergeCell ref="E20:H20"/>
    <mergeCell ref="B2:C2"/>
    <mergeCell ref="B11:C11"/>
    <mergeCell ref="E11:G11"/>
    <mergeCell ref="B15:C15"/>
    <mergeCell ref="B20:C20"/>
  </mergeCells>
  <conditionalFormatting sqref="C43">
    <cfRule type="expression" dxfId="21" priority="22" stopIfTrue="1">
      <formula>C42&lt;&gt;"Other (Specify)"</formula>
    </cfRule>
  </conditionalFormatting>
  <conditionalFormatting sqref="B30:C38">
    <cfRule type="expression" dxfId="20" priority="18" stopIfTrue="1">
      <formula>Design="self-contained"</formula>
    </cfRule>
  </conditionalFormatting>
  <conditionalFormatting sqref="C96">
    <cfRule type="expression" dxfId="19" priority="17" stopIfTrue="1">
      <formula>C95&lt;&gt;"Other (Specify)"</formula>
    </cfRule>
  </conditionalFormatting>
  <conditionalFormatting sqref="C57">
    <cfRule type="expression" dxfId="18" priority="16" stopIfTrue="1">
      <formula>C56&lt;&gt;"Other (Specify)"</formula>
    </cfRule>
  </conditionalFormatting>
  <conditionalFormatting sqref="C98">
    <cfRule type="expression" dxfId="17" priority="15" stopIfTrue="1">
      <formula>C97&lt;&gt;"Other (Specify)"</formula>
    </cfRule>
  </conditionalFormatting>
  <conditionalFormatting sqref="C94">
    <cfRule type="expression" dxfId="16" priority="14" stopIfTrue="1">
      <formula>C93=0</formula>
    </cfRule>
  </conditionalFormatting>
  <conditionalFormatting sqref="C68">
    <cfRule type="expression" dxfId="15" priority="11" stopIfTrue="1">
      <formula>C67&lt;&gt;"Other (Specify)"</formula>
    </cfRule>
  </conditionalFormatting>
  <conditionalFormatting sqref="B45:C52">
    <cfRule type="expression" dxfId="14" priority="4" stopIfTrue="1">
      <formula>Type="Refrigerator-Freezer"</formula>
    </cfRule>
  </conditionalFormatting>
  <conditionalFormatting sqref="B57 B68 B58:C67 B69:C75 B53:C56">
    <cfRule type="expression" dxfId="13" priority="3" stopIfTrue="1">
      <formula>Type&lt;&gt;"Refrigerator-Freezer"</formula>
    </cfRule>
  </conditionalFormatting>
  <conditionalFormatting sqref="C79">
    <cfRule type="expression" dxfId="12" priority="2" stopIfTrue="1">
      <formula>C78&lt;&gt;"Other (Specify)"</formula>
    </cfRule>
  </conditionalFormatting>
  <conditionalFormatting sqref="B79 B76:C78 B80:C86">
    <cfRule type="expression" dxfId="11" priority="1" stopIfTrue="1">
      <formula>Type&lt;&gt;"Refrigerator-Freezer"</formula>
    </cfRule>
  </conditionalFormatting>
  <dataValidations count="13">
    <dataValidation type="list" allowBlank="1" showInputMessage="1" showErrorMessage="1" sqref="C41" xr:uid="{00000000-0002-0000-0100-000000000000}">
      <formula1>DD_Type</formula1>
    </dataValidation>
    <dataValidation type="list" allowBlank="1" showInputMessage="1" showErrorMessage="1" sqref="C42 C56 C67 C78" xr:uid="{00000000-0002-0000-0100-000001000000}">
      <formula1>DD_Style</formula1>
    </dataValidation>
    <dataValidation type="list" allowBlank="1" showInputMessage="1" showErrorMessage="1" sqref="C46 C58 C69 C80" xr:uid="{00000000-0002-0000-0100-000002000000}">
      <formula1>DD_Equip_Orientation</formula1>
    </dataValidation>
    <dataValidation type="list" allowBlank="1" showInputMessage="1" showErrorMessage="1" sqref="C47 C59 C70 C81" xr:uid="{00000000-0002-0000-0100-000003000000}">
      <formula1>DD_Door_Type</formula1>
    </dataValidation>
    <dataValidation type="list" allowBlank="1" showInputMessage="1" showErrorMessage="1" sqref="C44" xr:uid="{00000000-0002-0000-0100-000004000000}">
      <formula1>DD_Design</formula1>
    </dataValidation>
    <dataValidation type="list" allowBlank="1" showInputMessage="1" showErrorMessage="1" sqref="C94" xr:uid="{00000000-0002-0000-0100-000005000000}">
      <formula1>DD_Door_Opening</formula1>
    </dataValidation>
    <dataValidation type="list" allowBlank="1" showInputMessage="1" showErrorMessage="1" sqref="C95" xr:uid="{00000000-0002-0000-0100-000006000000}">
      <formula1>DD_Access</formula1>
    </dataValidation>
    <dataValidation type="list" allowBlank="1" showInputMessage="1" showErrorMessage="1" sqref="C97" xr:uid="{00000000-0002-0000-0100-000007000000}">
      <formula1>DD_Lighting_Type</formula1>
    </dataValidation>
    <dataValidation type="list" allowBlank="1" showInputMessage="1" showErrorMessage="1" sqref="C48 C60 C71 C82" xr:uid="{00000000-0002-0000-0100-000008000000}">
      <formula1>DD_Equip_Family</formula1>
    </dataValidation>
    <dataValidation type="list" allowBlank="1" showInputMessage="1" showErrorMessage="1" sqref="C101" xr:uid="{00000000-0002-0000-0100-000009000000}">
      <formula1>DD_Defrost_Type</formula1>
    </dataValidation>
    <dataValidation type="list" allowBlank="1" showInputMessage="1" showErrorMessage="1" sqref="C102" xr:uid="{00000000-0002-0000-0100-00000A000000}">
      <formula1>DD_Defrost_Method</formula1>
    </dataValidation>
    <dataValidation type="list" allowBlank="1" showInputMessage="1" showErrorMessage="1" sqref="C77 C55 C66" xr:uid="{00000000-0002-0000-0100-00000B000000}">
      <formula1>DD_3Types</formula1>
    </dataValidation>
    <dataValidation type="list" allowBlank="1" showInputMessage="1" showErrorMessage="1" sqref="C16" xr:uid="{00000000-0002-0000-0100-00000C000000}">
      <formula1>DD_Appendix</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4"/>
  <sheetViews>
    <sheetView showGridLines="0" zoomScale="80" zoomScaleNormal="80" workbookViewId="0">
      <selection activeCell="B13" sqref="B13"/>
    </sheetView>
  </sheetViews>
  <sheetFormatPr defaultColWidth="10.42578125" defaultRowHeight="16.5" x14ac:dyDescent="0.25"/>
  <cols>
    <col min="1" max="1" width="2.42578125" style="129" customWidth="1"/>
    <col min="2" max="2" width="36.7109375" style="129" customWidth="1"/>
    <col min="3" max="3" width="57.28515625" style="129" bestFit="1" customWidth="1"/>
    <col min="4" max="4" width="29.140625" style="129" customWidth="1"/>
    <col min="5" max="5" width="27.140625" style="129" bestFit="1" customWidth="1"/>
    <col min="6" max="6" width="18.42578125" style="129" customWidth="1"/>
    <col min="7" max="7" width="25.28515625" style="129" bestFit="1" customWidth="1"/>
    <col min="8" max="8" width="31.5703125" style="129" bestFit="1" customWidth="1"/>
    <col min="9" max="9" width="3.7109375" style="129" customWidth="1"/>
    <col min="10" max="10" width="3" style="129" customWidth="1"/>
    <col min="11" max="16384" width="10.42578125" style="129"/>
  </cols>
  <sheetData>
    <row r="1" spans="2:10" ht="17.25" thickBot="1" x14ac:dyDescent="0.3">
      <c r="J1" s="130"/>
    </row>
    <row r="2" spans="2:10" ht="18" thickBot="1" x14ac:dyDescent="0.3">
      <c r="B2" s="367" t="str">
        <f>'Version Control'!$B$2</f>
        <v>Title Block</v>
      </c>
      <c r="C2" s="368"/>
      <c r="J2" s="130"/>
    </row>
    <row r="3" spans="2:10" x14ac:dyDescent="0.3">
      <c r="B3" s="165" t="str">
        <f>'Version Control'!$B$3</f>
        <v>Test Report Template Name:</v>
      </c>
      <c r="C3" s="166" t="str">
        <f>'Version Control'!$C$3</f>
        <v xml:space="preserve">Commercial Refrigeration Equipment  </v>
      </c>
      <c r="J3" s="130"/>
    </row>
    <row r="4" spans="2:10" ht="18" x14ac:dyDescent="0.3">
      <c r="B4" s="167" t="str">
        <f>'Version Control'!$B$4</f>
        <v>Version Number:</v>
      </c>
      <c r="C4" s="217" t="str">
        <f>'Version Control'!$C$4</f>
        <v>v2.6</v>
      </c>
      <c r="E4" s="26" t="s">
        <v>57</v>
      </c>
      <c r="J4" s="130"/>
    </row>
    <row r="5" spans="2:10" x14ac:dyDescent="0.3">
      <c r="B5" s="168" t="str">
        <f>'Version Control'!$B$5</f>
        <v xml:space="preserve">Latest Template Revision: </v>
      </c>
      <c r="C5" s="169">
        <f>'Version Control'!$C$5</f>
        <v>45188</v>
      </c>
      <c r="J5" s="130"/>
    </row>
    <row r="6" spans="2:10" x14ac:dyDescent="0.3">
      <c r="B6" s="168" t="str">
        <f>'Version Control'!$B$6</f>
        <v>Tab Name:</v>
      </c>
      <c r="C6" s="217" t="str">
        <f ca="1">MID(CELL("filename",A1), FIND("]", CELL("filename", A1))+ 1, 255)</f>
        <v>Setup &amp; Instrumentation</v>
      </c>
      <c r="J6" s="130"/>
    </row>
    <row r="7" spans="2:10" ht="36" customHeight="1" x14ac:dyDescent="0.25">
      <c r="B7" s="219" t="str">
        <f>'Version Control'!$B$7</f>
        <v>File Name:</v>
      </c>
      <c r="C7" s="220" t="str">
        <f ca="1">'Version Control'!$C$7</f>
        <v>Commercial Refrigeration Equipment - v2.6.xlsx</v>
      </c>
      <c r="J7" s="130"/>
    </row>
    <row r="8" spans="2:10" ht="17.25" thickBot="1" x14ac:dyDescent="0.35">
      <c r="B8" s="170" t="str">
        <f>'Version Control'!$B$8</f>
        <v xml:space="preserve">Test Completion Date: </v>
      </c>
      <c r="C8" s="171" t="str">
        <f>'Version Control'!$C$8</f>
        <v>[MM/DD/YYYY]</v>
      </c>
      <c r="J8" s="130"/>
    </row>
    <row r="9" spans="2:10" x14ac:dyDescent="0.25">
      <c r="J9" s="130"/>
    </row>
    <row r="10" spans="2:10" ht="17.25" thickBot="1" x14ac:dyDescent="0.3">
      <c r="J10" s="130"/>
    </row>
    <row r="11" spans="2:10" ht="18" thickBot="1" x14ac:dyDescent="0.3">
      <c r="B11" s="343" t="s">
        <v>62</v>
      </c>
      <c r="C11" s="366"/>
      <c r="D11" s="366"/>
      <c r="E11" s="366"/>
      <c r="F11" s="366"/>
      <c r="G11" s="366"/>
      <c r="H11" s="344"/>
      <c r="J11" s="130"/>
    </row>
    <row r="12" spans="2:10" ht="17.25" x14ac:dyDescent="0.25">
      <c r="B12" s="131" t="s">
        <v>55</v>
      </c>
      <c r="C12" s="132" t="s">
        <v>52</v>
      </c>
      <c r="D12" s="132" t="s">
        <v>51</v>
      </c>
      <c r="E12" s="132" t="s">
        <v>56</v>
      </c>
      <c r="F12" s="133" t="s">
        <v>39</v>
      </c>
      <c r="G12" s="132" t="s">
        <v>40</v>
      </c>
      <c r="H12" s="134" t="s">
        <v>41</v>
      </c>
      <c r="I12" s="135"/>
      <c r="J12" s="130"/>
    </row>
    <row r="13" spans="2:10" x14ac:dyDescent="0.25">
      <c r="B13" s="223"/>
      <c r="C13" s="224"/>
      <c r="D13" s="224"/>
      <c r="E13" s="224"/>
      <c r="F13" s="224"/>
      <c r="G13" s="224" t="s">
        <v>48</v>
      </c>
      <c r="H13" s="225" t="s">
        <v>48</v>
      </c>
      <c r="J13" s="130"/>
    </row>
    <row r="14" spans="2:10" x14ac:dyDescent="0.25">
      <c r="B14" s="223"/>
      <c r="C14" s="224"/>
      <c r="D14" s="224"/>
      <c r="E14" s="224"/>
      <c r="F14" s="224"/>
      <c r="G14" s="224" t="s">
        <v>48</v>
      </c>
      <c r="H14" s="225" t="s">
        <v>48</v>
      </c>
      <c r="J14" s="130"/>
    </row>
    <row r="15" spans="2:10" x14ac:dyDescent="0.25">
      <c r="B15" s="223"/>
      <c r="C15" s="224"/>
      <c r="D15" s="224"/>
      <c r="E15" s="224"/>
      <c r="F15" s="224"/>
      <c r="G15" s="224" t="s">
        <v>48</v>
      </c>
      <c r="H15" s="225" t="s">
        <v>48</v>
      </c>
      <c r="J15" s="130"/>
    </row>
    <row r="16" spans="2:10" x14ac:dyDescent="0.25">
      <c r="B16" s="223"/>
      <c r="C16" s="224"/>
      <c r="D16" s="224"/>
      <c r="E16" s="224"/>
      <c r="F16" s="224"/>
      <c r="G16" s="224" t="s">
        <v>48</v>
      </c>
      <c r="H16" s="225" t="s">
        <v>48</v>
      </c>
      <c r="J16" s="130"/>
    </row>
    <row r="17" spans="2:10" x14ac:dyDescent="0.25">
      <c r="B17" s="223"/>
      <c r="C17" s="224"/>
      <c r="D17" s="224"/>
      <c r="E17" s="224"/>
      <c r="F17" s="224"/>
      <c r="G17" s="224" t="s">
        <v>48</v>
      </c>
      <c r="H17" s="225" t="s">
        <v>48</v>
      </c>
      <c r="J17" s="130"/>
    </row>
    <row r="18" spans="2:10" x14ac:dyDescent="0.25">
      <c r="B18" s="223"/>
      <c r="C18" s="224"/>
      <c r="D18" s="224"/>
      <c r="E18" s="224"/>
      <c r="F18" s="224"/>
      <c r="G18" s="224" t="s">
        <v>48</v>
      </c>
      <c r="H18" s="225" t="s">
        <v>48</v>
      </c>
      <c r="J18" s="130"/>
    </row>
    <row r="19" spans="2:10" x14ac:dyDescent="0.25">
      <c r="B19" s="223"/>
      <c r="C19" s="224"/>
      <c r="D19" s="224"/>
      <c r="E19" s="224"/>
      <c r="F19" s="224"/>
      <c r="G19" s="224" t="s">
        <v>48</v>
      </c>
      <c r="H19" s="225" t="s">
        <v>48</v>
      </c>
      <c r="J19" s="130"/>
    </row>
    <row r="20" spans="2:10" x14ac:dyDescent="0.25">
      <c r="B20" s="223"/>
      <c r="C20" s="224"/>
      <c r="D20" s="224"/>
      <c r="E20" s="224"/>
      <c r="F20" s="224"/>
      <c r="G20" s="224" t="s">
        <v>48</v>
      </c>
      <c r="H20" s="225" t="s">
        <v>48</v>
      </c>
      <c r="J20" s="130"/>
    </row>
    <row r="21" spans="2:10" x14ac:dyDescent="0.25">
      <c r="B21" s="223"/>
      <c r="C21" s="224"/>
      <c r="D21" s="224"/>
      <c r="E21" s="224"/>
      <c r="F21" s="224"/>
      <c r="G21" s="224" t="s">
        <v>48</v>
      </c>
      <c r="H21" s="225" t="s">
        <v>48</v>
      </c>
      <c r="J21" s="130"/>
    </row>
    <row r="22" spans="2:10" x14ac:dyDescent="0.25">
      <c r="B22" s="223"/>
      <c r="C22" s="224"/>
      <c r="D22" s="224"/>
      <c r="E22" s="224"/>
      <c r="F22" s="224"/>
      <c r="G22" s="224" t="s">
        <v>48</v>
      </c>
      <c r="H22" s="225" t="s">
        <v>48</v>
      </c>
      <c r="J22" s="130"/>
    </row>
    <row r="23" spans="2:10" x14ac:dyDescent="0.25">
      <c r="B23" s="223"/>
      <c r="C23" s="224"/>
      <c r="D23" s="224"/>
      <c r="E23" s="224"/>
      <c r="F23" s="224"/>
      <c r="G23" s="224" t="s">
        <v>48</v>
      </c>
      <c r="H23" s="225" t="s">
        <v>48</v>
      </c>
      <c r="J23" s="130"/>
    </row>
    <row r="24" spans="2:10" x14ac:dyDescent="0.25">
      <c r="B24" s="223"/>
      <c r="C24" s="224"/>
      <c r="D24" s="224"/>
      <c r="E24" s="224"/>
      <c r="F24" s="224"/>
      <c r="G24" s="224" t="s">
        <v>48</v>
      </c>
      <c r="H24" s="225" t="s">
        <v>48</v>
      </c>
      <c r="J24" s="130"/>
    </row>
    <row r="25" spans="2:10" x14ac:dyDescent="0.25">
      <c r="B25" s="223"/>
      <c r="C25" s="224"/>
      <c r="D25" s="224"/>
      <c r="E25" s="224"/>
      <c r="F25" s="224"/>
      <c r="G25" s="224" t="s">
        <v>48</v>
      </c>
      <c r="H25" s="225" t="s">
        <v>48</v>
      </c>
      <c r="J25" s="130"/>
    </row>
    <row r="26" spans="2:10" x14ac:dyDescent="0.25">
      <c r="B26" s="223"/>
      <c r="C26" s="224"/>
      <c r="D26" s="224"/>
      <c r="E26" s="224"/>
      <c r="F26" s="224"/>
      <c r="G26" s="224" t="s">
        <v>48</v>
      </c>
      <c r="H26" s="225" t="s">
        <v>48</v>
      </c>
      <c r="J26" s="130"/>
    </row>
    <row r="27" spans="2:10" x14ac:dyDescent="0.25">
      <c r="B27" s="223"/>
      <c r="C27" s="224"/>
      <c r="D27" s="224"/>
      <c r="E27" s="224"/>
      <c r="F27" s="224"/>
      <c r="G27" s="224" t="s">
        <v>48</v>
      </c>
      <c r="H27" s="225" t="s">
        <v>48</v>
      </c>
      <c r="J27" s="130"/>
    </row>
    <row r="28" spans="2:10" x14ac:dyDescent="0.25">
      <c r="B28" s="223"/>
      <c r="C28" s="224"/>
      <c r="D28" s="224"/>
      <c r="E28" s="224"/>
      <c r="F28" s="224"/>
      <c r="G28" s="224" t="s">
        <v>48</v>
      </c>
      <c r="H28" s="225" t="s">
        <v>48</v>
      </c>
      <c r="J28" s="130"/>
    </row>
    <row r="29" spans="2:10" x14ac:dyDescent="0.25">
      <c r="B29" s="223"/>
      <c r="C29" s="224"/>
      <c r="D29" s="224"/>
      <c r="E29" s="224"/>
      <c r="F29" s="224"/>
      <c r="G29" s="224" t="s">
        <v>48</v>
      </c>
      <c r="H29" s="225" t="s">
        <v>48</v>
      </c>
      <c r="J29" s="130"/>
    </row>
    <row r="30" spans="2:10" x14ac:dyDescent="0.25">
      <c r="B30" s="223"/>
      <c r="C30" s="224"/>
      <c r="D30" s="224"/>
      <c r="E30" s="224"/>
      <c r="F30" s="224"/>
      <c r="G30" s="224" t="s">
        <v>48</v>
      </c>
      <c r="H30" s="225" t="s">
        <v>48</v>
      </c>
      <c r="J30" s="130"/>
    </row>
    <row r="31" spans="2:10" x14ac:dyDescent="0.25">
      <c r="B31" s="223"/>
      <c r="C31" s="224"/>
      <c r="D31" s="224"/>
      <c r="E31" s="224"/>
      <c r="F31" s="224"/>
      <c r="G31" s="224" t="s">
        <v>48</v>
      </c>
      <c r="H31" s="225" t="s">
        <v>48</v>
      </c>
      <c r="J31" s="130"/>
    </row>
    <row r="32" spans="2:10" x14ac:dyDescent="0.25">
      <c r="B32" s="223"/>
      <c r="C32" s="224"/>
      <c r="D32" s="224"/>
      <c r="E32" s="224"/>
      <c r="F32" s="224"/>
      <c r="G32" s="224" t="s">
        <v>48</v>
      </c>
      <c r="H32" s="225" t="s">
        <v>48</v>
      </c>
      <c r="J32" s="130"/>
    </row>
    <row r="33" spans="1:10" x14ac:dyDescent="0.25">
      <c r="B33" s="223"/>
      <c r="C33" s="224"/>
      <c r="D33" s="224"/>
      <c r="E33" s="224"/>
      <c r="F33" s="224"/>
      <c r="G33" s="224" t="s">
        <v>48</v>
      </c>
      <c r="H33" s="225" t="s">
        <v>48</v>
      </c>
      <c r="J33" s="130"/>
    </row>
    <row r="34" spans="1:10" x14ac:dyDescent="0.25">
      <c r="B34" s="223"/>
      <c r="C34" s="224"/>
      <c r="D34" s="224"/>
      <c r="E34" s="224"/>
      <c r="F34" s="224"/>
      <c r="G34" s="224" t="s">
        <v>48</v>
      </c>
      <c r="H34" s="225" t="s">
        <v>48</v>
      </c>
      <c r="J34" s="130"/>
    </row>
    <row r="35" spans="1:10" x14ac:dyDescent="0.25">
      <c r="B35" s="223"/>
      <c r="C35" s="224"/>
      <c r="D35" s="224"/>
      <c r="E35" s="224"/>
      <c r="F35" s="224"/>
      <c r="G35" s="224" t="s">
        <v>48</v>
      </c>
      <c r="H35" s="225" t="s">
        <v>48</v>
      </c>
      <c r="J35" s="130"/>
    </row>
    <row r="36" spans="1:10" x14ac:dyDescent="0.25">
      <c r="B36" s="223"/>
      <c r="C36" s="224"/>
      <c r="D36" s="224"/>
      <c r="E36" s="224"/>
      <c r="F36" s="224"/>
      <c r="G36" s="224" t="s">
        <v>48</v>
      </c>
      <c r="H36" s="225" t="s">
        <v>48</v>
      </c>
      <c r="J36" s="130"/>
    </row>
    <row r="37" spans="1:10" x14ac:dyDescent="0.25">
      <c r="B37" s="223"/>
      <c r="C37" s="224"/>
      <c r="D37" s="224"/>
      <c r="E37" s="224"/>
      <c r="F37" s="224"/>
      <c r="G37" s="224" t="s">
        <v>48</v>
      </c>
      <c r="H37" s="225" t="s">
        <v>48</v>
      </c>
      <c r="J37" s="130"/>
    </row>
    <row r="38" spans="1:10" x14ac:dyDescent="0.25">
      <c r="B38" s="223"/>
      <c r="C38" s="224"/>
      <c r="D38" s="224"/>
      <c r="E38" s="224"/>
      <c r="F38" s="224"/>
      <c r="G38" s="224" t="s">
        <v>48</v>
      </c>
      <c r="H38" s="225" t="s">
        <v>48</v>
      </c>
      <c r="J38" s="130"/>
    </row>
    <row r="39" spans="1:10" x14ac:dyDescent="0.25">
      <c r="B39" s="223"/>
      <c r="C39" s="224"/>
      <c r="D39" s="224"/>
      <c r="E39" s="224"/>
      <c r="F39" s="224"/>
      <c r="G39" s="224" t="s">
        <v>48</v>
      </c>
      <c r="H39" s="225" t="s">
        <v>48</v>
      </c>
      <c r="J39" s="130"/>
    </row>
    <row r="40" spans="1:10" x14ac:dyDescent="0.25">
      <c r="B40" s="223"/>
      <c r="C40" s="224"/>
      <c r="D40" s="224"/>
      <c r="E40" s="224"/>
      <c r="F40" s="224"/>
      <c r="G40" s="224" t="s">
        <v>48</v>
      </c>
      <c r="H40" s="225" t="s">
        <v>48</v>
      </c>
      <c r="J40" s="130"/>
    </row>
    <row r="41" spans="1:10" x14ac:dyDescent="0.25">
      <c r="B41" s="223"/>
      <c r="C41" s="224"/>
      <c r="D41" s="224"/>
      <c r="E41" s="224"/>
      <c r="F41" s="224"/>
      <c r="G41" s="224" t="s">
        <v>48</v>
      </c>
      <c r="H41" s="225" t="s">
        <v>48</v>
      </c>
      <c r="J41" s="130"/>
    </row>
    <row r="42" spans="1:10" ht="17.25" thickBot="1" x14ac:dyDescent="0.3">
      <c r="B42" s="226"/>
      <c r="C42" s="227"/>
      <c r="D42" s="227"/>
      <c r="E42" s="227"/>
      <c r="F42" s="227"/>
      <c r="G42" s="227" t="s">
        <v>48</v>
      </c>
      <c r="H42" s="228" t="s">
        <v>48</v>
      </c>
      <c r="J42" s="130"/>
    </row>
    <row r="43" spans="1:10" x14ac:dyDescent="0.25">
      <c r="J43" s="130"/>
    </row>
    <row r="44" spans="1:10" x14ac:dyDescent="0.25">
      <c r="A44" s="130"/>
      <c r="B44" s="130"/>
      <c r="C44" s="130"/>
      <c r="D44" s="130"/>
      <c r="E44" s="130"/>
      <c r="F44" s="130"/>
      <c r="G44" s="130"/>
      <c r="H44" s="130"/>
      <c r="I44" s="130"/>
      <c r="J44" s="130"/>
    </row>
  </sheetData>
  <sheetProtection password="DA9F" sheet="1" objects="1" scenarios="1" selectLockedCells="1"/>
  <protectedRanges>
    <protectedRange sqref="B13:H42" name="Range1"/>
  </protectedRanges>
  <mergeCells count="2">
    <mergeCell ref="B2:C2"/>
    <mergeCell ref="B11:H11"/>
  </mergeCell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L108"/>
  <sheetViews>
    <sheetView showGridLines="0" zoomScale="80" zoomScaleNormal="80" zoomScaleSheetLayoutView="85" workbookViewId="0">
      <selection activeCell="C13" sqref="C13"/>
    </sheetView>
  </sheetViews>
  <sheetFormatPr defaultColWidth="9.140625" defaultRowHeight="16.5" x14ac:dyDescent="0.25"/>
  <cols>
    <col min="1" max="1" width="4.42578125" style="104" customWidth="1"/>
    <col min="2" max="2" width="78.85546875" style="104" customWidth="1"/>
    <col min="3" max="3" width="28.85546875" style="104" customWidth="1"/>
    <col min="4" max="4" width="34.140625" style="104" customWidth="1"/>
    <col min="5" max="5" width="5.140625" style="104" customWidth="1"/>
    <col min="6" max="6" width="27.140625" style="104" bestFit="1" customWidth="1"/>
    <col min="7" max="7" width="5" style="104" customWidth="1"/>
    <col min="8" max="8" width="4.42578125" style="104" customWidth="1"/>
    <col min="9" max="16384" width="9.140625" style="104"/>
  </cols>
  <sheetData>
    <row r="1" spans="2:12" ht="17.25" thickBot="1" x14ac:dyDescent="0.3">
      <c r="H1" s="105"/>
    </row>
    <row r="2" spans="2:12" ht="18" thickBot="1" x14ac:dyDescent="0.3">
      <c r="B2" s="343" t="str">
        <f>'Version Control'!$B$2</f>
        <v>Title Block</v>
      </c>
      <c r="C2" s="366"/>
      <c r="D2" s="344"/>
      <c r="E2" s="150"/>
      <c r="H2" s="105"/>
    </row>
    <row r="3" spans="2:12" x14ac:dyDescent="0.25">
      <c r="B3" s="106" t="str">
        <f>'Version Control'!$B$3</f>
        <v>Test Report Template Name:</v>
      </c>
      <c r="C3" s="384" t="str">
        <f>'Version Control'!$C$3</f>
        <v xml:space="preserve">Commercial Refrigeration Equipment  </v>
      </c>
      <c r="D3" s="385"/>
      <c r="E3" s="151"/>
      <c r="H3" s="105"/>
    </row>
    <row r="4" spans="2:12" ht="18" x14ac:dyDescent="0.25">
      <c r="B4" s="109" t="str">
        <f>'Version Control'!$B$4</f>
        <v>Version Number:</v>
      </c>
      <c r="C4" s="386" t="str">
        <f>'Version Control'!$C$4</f>
        <v>v2.6</v>
      </c>
      <c r="D4" s="387"/>
      <c r="E4" s="152"/>
      <c r="F4" s="26" t="s">
        <v>57</v>
      </c>
      <c r="H4" s="105"/>
    </row>
    <row r="5" spans="2:12" x14ac:dyDescent="0.25">
      <c r="B5" s="110" t="str">
        <f>'Version Control'!$B$5</f>
        <v xml:space="preserve">Latest Template Revision: </v>
      </c>
      <c r="C5" s="388">
        <f>'Version Control'!$C$5</f>
        <v>45188</v>
      </c>
      <c r="D5" s="389"/>
      <c r="E5" s="152"/>
      <c r="H5" s="105"/>
    </row>
    <row r="6" spans="2:12" x14ac:dyDescent="0.25">
      <c r="B6" s="110" t="str">
        <f>'Version Control'!$B$6</f>
        <v>Tab Name:</v>
      </c>
      <c r="C6" s="386" t="str">
        <f ca="1">MID(CELL("filename",A1), FIND("]", CELL("filename", A1))+ 1, 255)</f>
        <v>Test Conditions</v>
      </c>
      <c r="D6" s="387"/>
      <c r="E6" s="152"/>
      <c r="H6" s="105"/>
    </row>
    <row r="7" spans="2:12" ht="34.5" customHeight="1" x14ac:dyDescent="0.25">
      <c r="B7" s="110" t="str">
        <f>'Version Control'!$B$7</f>
        <v>File Name:</v>
      </c>
      <c r="C7" s="390" t="str">
        <f ca="1">'Version Control'!$C$7</f>
        <v>Commercial Refrigeration Equipment - v2.6.xlsx</v>
      </c>
      <c r="D7" s="391"/>
      <c r="E7" s="152"/>
      <c r="H7" s="105"/>
    </row>
    <row r="8" spans="2:12" ht="17.25" thickBot="1" x14ac:dyDescent="0.3">
      <c r="B8" s="112" t="str">
        <f>'Version Control'!$B$8</f>
        <v xml:space="preserve">Test Completion Date: </v>
      </c>
      <c r="C8" s="382" t="str">
        <f>'Version Control'!$C$8</f>
        <v>[MM/DD/YYYY]</v>
      </c>
      <c r="D8" s="383"/>
      <c r="E8" s="152"/>
      <c r="H8" s="105"/>
    </row>
    <row r="9" spans="2:12" ht="17.25" x14ac:dyDescent="0.25">
      <c r="E9" s="153"/>
      <c r="H9" s="105"/>
    </row>
    <row r="10" spans="2:12" ht="18" thickBot="1" x14ac:dyDescent="0.3">
      <c r="B10" s="154"/>
      <c r="E10" s="155"/>
      <c r="F10" s="150"/>
      <c r="H10" s="105"/>
      <c r="I10" s="156"/>
      <c r="J10" s="156"/>
      <c r="K10" s="156"/>
      <c r="L10" s="156"/>
    </row>
    <row r="11" spans="2:12" ht="18" thickBot="1" x14ac:dyDescent="0.3">
      <c r="B11" s="343" t="s">
        <v>319</v>
      </c>
      <c r="C11" s="366"/>
      <c r="D11" s="344"/>
      <c r="E11" s="155"/>
      <c r="F11" s="157"/>
      <c r="H11" s="105"/>
    </row>
    <row r="12" spans="2:12" ht="17.25" x14ac:dyDescent="0.25">
      <c r="B12" s="158"/>
      <c r="C12" s="159" t="s">
        <v>122</v>
      </c>
      <c r="D12" s="160" t="s">
        <v>35</v>
      </c>
      <c r="E12" s="153"/>
      <c r="F12" s="153"/>
      <c r="H12" s="105"/>
    </row>
    <row r="13" spans="2:12" ht="17.25" x14ac:dyDescent="0.25">
      <c r="B13" s="230" t="s">
        <v>108</v>
      </c>
      <c r="C13" s="229"/>
      <c r="D13" s="231" t="s">
        <v>117</v>
      </c>
      <c r="E13" s="232"/>
      <c r="F13" s="232"/>
      <c r="H13" s="105"/>
    </row>
    <row r="14" spans="2:12" x14ac:dyDescent="0.25">
      <c r="B14" s="230" t="s">
        <v>109</v>
      </c>
      <c r="C14" s="233"/>
      <c r="D14" s="234" t="s">
        <v>117</v>
      </c>
      <c r="E14" s="235"/>
      <c r="F14" s="235"/>
      <c r="H14" s="105"/>
    </row>
    <row r="15" spans="2:12" x14ac:dyDescent="0.25">
      <c r="B15" s="230" t="s">
        <v>110</v>
      </c>
      <c r="C15" s="229"/>
      <c r="D15" s="231" t="s">
        <v>117</v>
      </c>
      <c r="E15" s="235"/>
      <c r="F15" s="235"/>
      <c r="H15" s="105"/>
    </row>
    <row r="16" spans="2:12" x14ac:dyDescent="0.25">
      <c r="B16" s="230" t="s">
        <v>111</v>
      </c>
      <c r="C16" s="233"/>
      <c r="D16" s="234" t="s">
        <v>117</v>
      </c>
      <c r="E16" s="235"/>
      <c r="F16" s="235"/>
      <c r="H16" s="105"/>
    </row>
    <row r="17" spans="2:8" ht="17.25" x14ac:dyDescent="0.25">
      <c r="B17" s="230" t="s">
        <v>167</v>
      </c>
      <c r="C17" s="229"/>
      <c r="D17" s="231" t="s">
        <v>117</v>
      </c>
      <c r="E17" s="236"/>
      <c r="F17" s="236"/>
      <c r="H17" s="105"/>
    </row>
    <row r="18" spans="2:8" ht="17.25" x14ac:dyDescent="0.25">
      <c r="B18" s="230" t="s">
        <v>285</v>
      </c>
      <c r="C18" s="229"/>
      <c r="D18" s="231" t="s">
        <v>117</v>
      </c>
      <c r="E18" s="236"/>
      <c r="F18" s="236"/>
      <c r="H18" s="105"/>
    </row>
    <row r="19" spans="2:8" ht="17.25" x14ac:dyDescent="0.25">
      <c r="B19" s="230" t="s">
        <v>112</v>
      </c>
      <c r="C19" s="233"/>
      <c r="D19" s="234" t="s">
        <v>117</v>
      </c>
      <c r="E19" s="232"/>
      <c r="F19" s="232"/>
      <c r="H19" s="105"/>
    </row>
    <row r="20" spans="2:8" x14ac:dyDescent="0.25">
      <c r="B20" s="230" t="s">
        <v>113</v>
      </c>
      <c r="C20" s="229"/>
      <c r="D20" s="231" t="s">
        <v>117</v>
      </c>
      <c r="E20" s="235"/>
      <c r="F20" s="235"/>
      <c r="H20" s="105"/>
    </row>
    <row r="21" spans="2:8" x14ac:dyDescent="0.25">
      <c r="B21" s="230" t="s">
        <v>146</v>
      </c>
      <c r="C21" s="229"/>
      <c r="D21" s="231" t="s">
        <v>147</v>
      </c>
      <c r="E21" s="235"/>
      <c r="F21" s="235"/>
      <c r="H21" s="105"/>
    </row>
    <row r="22" spans="2:8" x14ac:dyDescent="0.25">
      <c r="B22" s="230" t="s">
        <v>114</v>
      </c>
      <c r="C22" s="233"/>
      <c r="D22" s="234" t="s">
        <v>197</v>
      </c>
      <c r="E22" s="235"/>
      <c r="F22" s="235"/>
      <c r="H22" s="105"/>
    </row>
    <row r="23" spans="2:8" x14ac:dyDescent="0.25">
      <c r="B23" s="230" t="s">
        <v>118</v>
      </c>
      <c r="C23" s="229"/>
      <c r="D23" s="231" t="s">
        <v>117</v>
      </c>
      <c r="E23" s="235"/>
      <c r="F23" s="235"/>
      <c r="H23" s="105"/>
    </row>
    <row r="24" spans="2:8" ht="17.25" x14ac:dyDescent="0.25">
      <c r="B24" s="230" t="s">
        <v>119</v>
      </c>
      <c r="C24" s="233"/>
      <c r="D24" s="234" t="s">
        <v>117</v>
      </c>
      <c r="E24" s="236"/>
      <c r="F24" s="236"/>
      <c r="H24" s="105"/>
    </row>
    <row r="25" spans="2:8" ht="17.25" x14ac:dyDescent="0.25">
      <c r="B25" s="230" t="s">
        <v>115</v>
      </c>
      <c r="C25" s="229"/>
      <c r="D25" s="231" t="s">
        <v>121</v>
      </c>
      <c r="E25" s="232"/>
      <c r="F25" s="232"/>
      <c r="H25" s="105"/>
    </row>
    <row r="26" spans="2:8" x14ac:dyDescent="0.25">
      <c r="B26" s="230" t="s">
        <v>116</v>
      </c>
      <c r="C26" s="229"/>
      <c r="D26" s="231" t="s">
        <v>120</v>
      </c>
      <c r="E26" s="235"/>
      <c r="F26" s="235"/>
      <c r="H26" s="105"/>
    </row>
    <row r="27" spans="2:8" ht="68.25" customHeight="1" thickBot="1" x14ac:dyDescent="0.3">
      <c r="B27" s="237" t="s">
        <v>187</v>
      </c>
      <c r="C27" s="303"/>
      <c r="D27" s="238" t="s">
        <v>250</v>
      </c>
      <c r="E27" s="235"/>
      <c r="F27" s="235"/>
      <c r="H27" s="105"/>
    </row>
    <row r="28" spans="2:8" s="279" customFormat="1" ht="16.5" customHeight="1" thickBot="1" x14ac:dyDescent="0.3">
      <c r="B28" s="312"/>
      <c r="C28"/>
      <c r="D28" s="313"/>
      <c r="E28" s="235"/>
      <c r="F28" s="235"/>
      <c r="H28" s="280"/>
    </row>
    <row r="29" spans="2:8" s="279" customFormat="1" ht="16.5" customHeight="1" thickBot="1" x14ac:dyDescent="0.3">
      <c r="B29" s="343" t="s">
        <v>318</v>
      </c>
      <c r="C29" s="366"/>
      <c r="D29" s="344"/>
      <c r="E29" s="235"/>
      <c r="F29" s="235"/>
      <c r="H29" s="280"/>
    </row>
    <row r="30" spans="2:8" s="279" customFormat="1" ht="16.5" customHeight="1" x14ac:dyDescent="0.25">
      <c r="B30" s="158"/>
      <c r="C30" s="159" t="s">
        <v>122</v>
      </c>
      <c r="D30" s="160" t="s">
        <v>35</v>
      </c>
      <c r="E30" s="235"/>
      <c r="F30" s="235"/>
      <c r="H30" s="280"/>
    </row>
    <row r="31" spans="2:8" s="279" customFormat="1" ht="16.5" customHeight="1" x14ac:dyDescent="0.25">
      <c r="B31" s="158" t="s">
        <v>328</v>
      </c>
      <c r="C31"/>
      <c r="D31"/>
      <c r="E31" s="235"/>
      <c r="F31" s="235"/>
      <c r="H31" s="280"/>
    </row>
    <row r="32" spans="2:8" s="279" customFormat="1" ht="16.5" customHeight="1" x14ac:dyDescent="0.25">
      <c r="B32" s="315" t="s">
        <v>320</v>
      </c>
      <c r="C32" s="244"/>
      <c r="D32" s="316" t="s">
        <v>117</v>
      </c>
      <c r="E32" s="235"/>
      <c r="F32" s="235"/>
      <c r="H32" s="280"/>
    </row>
    <row r="33" spans="2:8" s="279" customFormat="1" ht="16.5" customHeight="1" x14ac:dyDescent="0.25">
      <c r="B33" s="315" t="s">
        <v>321</v>
      </c>
      <c r="C33" s="233"/>
      <c r="D33" s="234" t="s">
        <v>117</v>
      </c>
      <c r="E33" s="235"/>
      <c r="F33" s="235"/>
      <c r="H33" s="280"/>
    </row>
    <row r="34" spans="2:8" s="279" customFormat="1" ht="16.5" customHeight="1" x14ac:dyDescent="0.25">
      <c r="B34" s="315" t="s">
        <v>322</v>
      </c>
      <c r="C34" s="229"/>
      <c r="D34" s="231" t="s">
        <v>117</v>
      </c>
      <c r="E34" s="235"/>
      <c r="F34" s="235"/>
      <c r="H34" s="280"/>
    </row>
    <row r="35" spans="2:8" s="279" customFormat="1" ht="16.5" customHeight="1" x14ac:dyDescent="0.25">
      <c r="B35" s="315" t="s">
        <v>323</v>
      </c>
      <c r="C35" s="233"/>
      <c r="D35" s="234" t="s">
        <v>117</v>
      </c>
      <c r="E35" s="235"/>
      <c r="F35" s="235"/>
      <c r="H35" s="280"/>
    </row>
    <row r="36" spans="2:8" s="279" customFormat="1" ht="16.5" customHeight="1" x14ac:dyDescent="0.25">
      <c r="B36" s="315" t="s">
        <v>324</v>
      </c>
      <c r="C36" s="229"/>
      <c r="D36" s="231" t="s">
        <v>117</v>
      </c>
      <c r="E36" s="235"/>
      <c r="F36" s="235"/>
      <c r="H36" s="280"/>
    </row>
    <row r="37" spans="2:8" s="279" customFormat="1" ht="16.5" customHeight="1" x14ac:dyDescent="0.25">
      <c r="B37" s="315" t="s">
        <v>325</v>
      </c>
      <c r="C37" s="229"/>
      <c r="D37" s="231" t="s">
        <v>117</v>
      </c>
      <c r="E37" s="235"/>
      <c r="F37" s="235"/>
      <c r="H37" s="280"/>
    </row>
    <row r="38" spans="2:8" s="279" customFormat="1" ht="16.5" customHeight="1" x14ac:dyDescent="0.25">
      <c r="B38" s="315" t="s">
        <v>326</v>
      </c>
      <c r="C38" s="317"/>
      <c r="D38" s="318" t="s">
        <v>120</v>
      </c>
      <c r="E38" s="235"/>
      <c r="F38" s="235"/>
      <c r="H38" s="280"/>
    </row>
    <row r="39" spans="2:8" s="279" customFormat="1" ht="16.5" customHeight="1" x14ac:dyDescent="0.25">
      <c r="B39" s="319" t="s">
        <v>329</v>
      </c>
      <c r="C39"/>
      <c r="D39"/>
      <c r="E39" s="235"/>
      <c r="F39" s="235"/>
      <c r="H39" s="280"/>
    </row>
    <row r="40" spans="2:8" s="279" customFormat="1" ht="16.5" customHeight="1" x14ac:dyDescent="0.25">
      <c r="B40" s="315" t="s">
        <v>320</v>
      </c>
      <c r="C40" s="244"/>
      <c r="D40" s="316" t="s">
        <v>117</v>
      </c>
      <c r="E40" s="235"/>
      <c r="F40" s="235"/>
      <c r="H40" s="280"/>
    </row>
    <row r="41" spans="2:8" s="279" customFormat="1" ht="16.5" customHeight="1" x14ac:dyDescent="0.25">
      <c r="B41" s="315" t="s">
        <v>321</v>
      </c>
      <c r="C41" s="233"/>
      <c r="D41" s="234" t="s">
        <v>117</v>
      </c>
      <c r="E41" s="235"/>
      <c r="F41" s="235"/>
      <c r="H41" s="280"/>
    </row>
    <row r="42" spans="2:8" s="279" customFormat="1" ht="16.5" customHeight="1" x14ac:dyDescent="0.25">
      <c r="B42" s="315" t="s">
        <v>322</v>
      </c>
      <c r="C42" s="229"/>
      <c r="D42" s="231" t="s">
        <v>117</v>
      </c>
      <c r="E42" s="235"/>
      <c r="F42" s="235"/>
      <c r="H42" s="280"/>
    </row>
    <row r="43" spans="2:8" s="279" customFormat="1" ht="16.5" customHeight="1" x14ac:dyDescent="0.25">
      <c r="B43" s="315" t="s">
        <v>323</v>
      </c>
      <c r="C43" s="233"/>
      <c r="D43" s="234" t="s">
        <v>117</v>
      </c>
      <c r="E43" s="235"/>
      <c r="F43" s="235"/>
      <c r="H43" s="280"/>
    </row>
    <row r="44" spans="2:8" s="279" customFormat="1" ht="16.5" customHeight="1" x14ac:dyDescent="0.25">
      <c r="B44" s="315" t="s">
        <v>324</v>
      </c>
      <c r="C44" s="229"/>
      <c r="D44" s="231" t="s">
        <v>117</v>
      </c>
      <c r="E44" s="235"/>
      <c r="F44" s="235"/>
      <c r="H44" s="280"/>
    </row>
    <row r="45" spans="2:8" s="279" customFormat="1" ht="16.5" customHeight="1" x14ac:dyDescent="0.25">
      <c r="B45" s="315" t="s">
        <v>325</v>
      </c>
      <c r="C45" s="229"/>
      <c r="D45" s="231" t="s">
        <v>117</v>
      </c>
      <c r="E45" s="235"/>
      <c r="F45" s="235"/>
      <c r="H45" s="280"/>
    </row>
    <row r="46" spans="2:8" s="279" customFormat="1" ht="16.5" customHeight="1" x14ac:dyDescent="0.25">
      <c r="B46" s="315" t="s">
        <v>326</v>
      </c>
      <c r="C46" s="229"/>
      <c r="D46" s="231" t="s">
        <v>120</v>
      </c>
      <c r="E46" s="235"/>
      <c r="F46" s="235"/>
      <c r="H46" s="280"/>
    </row>
    <row r="47" spans="2:8" s="279" customFormat="1" ht="16.5" customHeight="1" x14ac:dyDescent="0.25">
      <c r="B47" s="230" t="s">
        <v>112</v>
      </c>
      <c r="C47" s="233"/>
      <c r="D47" s="234" t="s">
        <v>117</v>
      </c>
      <c r="E47" s="235"/>
      <c r="F47" s="235"/>
      <c r="H47" s="280"/>
    </row>
    <row r="48" spans="2:8" s="279" customFormat="1" ht="16.5" customHeight="1" x14ac:dyDescent="0.25">
      <c r="B48" s="230" t="s">
        <v>113</v>
      </c>
      <c r="C48" s="229"/>
      <c r="D48" s="231" t="s">
        <v>117</v>
      </c>
      <c r="E48" s="235"/>
      <c r="F48" s="235"/>
      <c r="H48" s="280"/>
    </row>
    <row r="49" spans="2:8" s="279" customFormat="1" ht="16.5" customHeight="1" x14ac:dyDescent="0.25">
      <c r="B49" s="230" t="s">
        <v>146</v>
      </c>
      <c r="C49" s="229"/>
      <c r="D49" s="231" t="s">
        <v>147</v>
      </c>
      <c r="E49" s="235"/>
      <c r="F49" s="235"/>
      <c r="H49" s="280"/>
    </row>
    <row r="50" spans="2:8" s="279" customFormat="1" ht="16.5" customHeight="1" x14ac:dyDescent="0.25">
      <c r="B50" s="230" t="s">
        <v>114</v>
      </c>
      <c r="C50" s="233"/>
      <c r="D50" s="234" t="s">
        <v>197</v>
      </c>
      <c r="E50" s="235"/>
      <c r="F50" s="235"/>
      <c r="H50" s="280"/>
    </row>
    <row r="51" spans="2:8" s="279" customFormat="1" ht="16.5" customHeight="1" x14ac:dyDescent="0.25">
      <c r="B51" s="230" t="s">
        <v>118</v>
      </c>
      <c r="C51" s="229"/>
      <c r="D51" s="231" t="s">
        <v>117</v>
      </c>
      <c r="E51" s="235"/>
      <c r="F51" s="235"/>
      <c r="H51" s="280"/>
    </row>
    <row r="52" spans="2:8" s="279" customFormat="1" ht="16.5" customHeight="1" x14ac:dyDescent="0.25">
      <c r="B52" s="230" t="s">
        <v>119</v>
      </c>
      <c r="C52" s="233"/>
      <c r="D52" s="234" t="s">
        <v>117</v>
      </c>
      <c r="E52" s="235"/>
      <c r="F52" s="235"/>
      <c r="H52" s="280"/>
    </row>
    <row r="53" spans="2:8" s="279" customFormat="1" ht="16.5" customHeight="1" x14ac:dyDescent="0.25">
      <c r="B53" s="230" t="s">
        <v>115</v>
      </c>
      <c r="C53" s="229"/>
      <c r="D53" s="231" t="s">
        <v>121</v>
      </c>
      <c r="E53" s="235"/>
      <c r="F53" s="235"/>
      <c r="H53" s="280"/>
    </row>
    <row r="54" spans="2:8" s="279" customFormat="1" ht="68.25" customHeight="1" thickBot="1" x14ac:dyDescent="0.3">
      <c r="B54" s="237" t="s">
        <v>187</v>
      </c>
      <c r="C54" s="303"/>
      <c r="D54" s="238" t="s">
        <v>250</v>
      </c>
      <c r="E54" s="235"/>
      <c r="F54" s="235"/>
      <c r="H54" s="280"/>
    </row>
    <row r="55" spans="2:8" ht="17.25" thickBot="1" x14ac:dyDescent="0.3">
      <c r="B55" s="239"/>
      <c r="C55" s="235"/>
      <c r="D55" s="239"/>
      <c r="E55" s="235"/>
      <c r="F55" s="235"/>
      <c r="H55" s="105"/>
    </row>
    <row r="56" spans="2:8" ht="18" thickBot="1" x14ac:dyDescent="0.3">
      <c r="B56" s="392" t="s">
        <v>222</v>
      </c>
      <c r="C56" s="393"/>
      <c r="D56" s="394"/>
      <c r="E56" s="235"/>
      <c r="F56" s="240"/>
      <c r="H56" s="105"/>
    </row>
    <row r="57" spans="2:8" ht="17.25" x14ac:dyDescent="0.25">
      <c r="B57" s="241"/>
      <c r="C57" s="242" t="s">
        <v>122</v>
      </c>
      <c r="D57" s="243" t="s">
        <v>35</v>
      </c>
      <c r="E57" s="235"/>
      <c r="F57" s="240"/>
      <c r="H57" s="105"/>
    </row>
    <row r="58" spans="2:8" x14ac:dyDescent="0.25">
      <c r="B58" s="230" t="s">
        <v>123</v>
      </c>
      <c r="C58" s="244"/>
      <c r="D58" s="245" t="s">
        <v>250</v>
      </c>
      <c r="E58" s="235"/>
      <c r="F58" s="240"/>
      <c r="H58" s="105"/>
    </row>
    <row r="59" spans="2:8" x14ac:dyDescent="0.25">
      <c r="B59" s="230" t="s">
        <v>124</v>
      </c>
      <c r="C59" s="244"/>
      <c r="D59" s="234" t="s">
        <v>145</v>
      </c>
      <c r="E59" s="235"/>
      <c r="F59" s="240"/>
      <c r="H59" s="105"/>
    </row>
    <row r="60" spans="2:8" x14ac:dyDescent="0.25">
      <c r="B60" s="230" t="s">
        <v>125</v>
      </c>
      <c r="C60" s="244"/>
      <c r="D60" s="234" t="s">
        <v>145</v>
      </c>
      <c r="E60" s="235"/>
      <c r="F60" s="240"/>
      <c r="H60" s="105"/>
    </row>
    <row r="61" spans="2:8" x14ac:dyDescent="0.25">
      <c r="B61" s="230" t="s">
        <v>150</v>
      </c>
      <c r="C61" s="244"/>
      <c r="D61" s="231" t="s">
        <v>117</v>
      </c>
      <c r="E61" s="235"/>
      <c r="F61" s="240"/>
      <c r="H61" s="105"/>
    </row>
    <row r="62" spans="2:8" x14ac:dyDescent="0.25">
      <c r="B62" s="230" t="s">
        <v>149</v>
      </c>
      <c r="C62" s="244"/>
      <c r="D62" s="234" t="s">
        <v>145</v>
      </c>
      <c r="E62" s="235"/>
      <c r="F62" s="240"/>
      <c r="H62" s="105"/>
    </row>
    <row r="63" spans="2:8" x14ac:dyDescent="0.25">
      <c r="B63" s="230" t="s">
        <v>148</v>
      </c>
      <c r="C63" s="244"/>
      <c r="D63" s="234" t="s">
        <v>117</v>
      </c>
      <c r="E63" s="235"/>
      <c r="F63" s="240"/>
      <c r="H63" s="105"/>
    </row>
    <row r="64" spans="2:8" s="279" customFormat="1" x14ac:dyDescent="0.25">
      <c r="B64" s="230" t="s">
        <v>304</v>
      </c>
      <c r="C64" s="244"/>
      <c r="D64" s="234" t="s">
        <v>249</v>
      </c>
      <c r="E64" s="235"/>
      <c r="F64" s="240"/>
      <c r="H64" s="280"/>
    </row>
    <row r="65" spans="2:8" s="279" customFormat="1" x14ac:dyDescent="0.25">
      <c r="B65" s="230" t="s">
        <v>305</v>
      </c>
      <c r="C65" s="244"/>
      <c r="D65" s="234" t="s">
        <v>249</v>
      </c>
      <c r="E65" s="235"/>
      <c r="F65" s="240"/>
      <c r="H65" s="280"/>
    </row>
    <row r="66" spans="2:8" s="279" customFormat="1" x14ac:dyDescent="0.25">
      <c r="B66" s="230" t="s">
        <v>306</v>
      </c>
      <c r="C66" s="244"/>
      <c r="D66" s="234" t="s">
        <v>249</v>
      </c>
      <c r="E66" s="235"/>
      <c r="F66" s="240"/>
      <c r="H66" s="280"/>
    </row>
    <row r="67" spans="2:8" s="279" customFormat="1" x14ac:dyDescent="0.25">
      <c r="B67" s="230" t="s">
        <v>308</v>
      </c>
      <c r="C67" s="244"/>
      <c r="D67" s="234" t="s">
        <v>249</v>
      </c>
      <c r="E67" s="235"/>
      <c r="F67" s="240"/>
      <c r="H67" s="280"/>
    </row>
    <row r="68" spans="2:8" s="279" customFormat="1" x14ac:dyDescent="0.25">
      <c r="B68" s="230" t="s">
        <v>307</v>
      </c>
      <c r="C68" s="244"/>
      <c r="D68" s="234" t="s">
        <v>249</v>
      </c>
      <c r="E68" s="235"/>
      <c r="F68" s="240"/>
      <c r="H68" s="280"/>
    </row>
    <row r="69" spans="2:8" s="279" customFormat="1" x14ac:dyDescent="0.25">
      <c r="B69" s="230" t="s">
        <v>301</v>
      </c>
      <c r="C69" s="244"/>
      <c r="D69" s="234" t="s">
        <v>121</v>
      </c>
      <c r="E69" s="235"/>
      <c r="F69" s="240"/>
      <c r="H69" s="280"/>
    </row>
    <row r="70" spans="2:8" s="279" customFormat="1" x14ac:dyDescent="0.25">
      <c r="B70" s="230" t="s">
        <v>302</v>
      </c>
      <c r="C70" s="244"/>
      <c r="D70" s="234" t="s">
        <v>121</v>
      </c>
      <c r="E70" s="235"/>
      <c r="F70" s="240"/>
      <c r="H70" s="280"/>
    </row>
    <row r="71" spans="2:8" s="279" customFormat="1" x14ac:dyDescent="0.25">
      <c r="B71" s="230" t="s">
        <v>303</v>
      </c>
      <c r="C71" s="244"/>
      <c r="D71" s="234" t="s">
        <v>121</v>
      </c>
      <c r="E71" s="235"/>
      <c r="F71" s="240"/>
      <c r="H71" s="280"/>
    </row>
    <row r="72" spans="2:8" s="279" customFormat="1" x14ac:dyDescent="0.25">
      <c r="B72" s="230" t="s">
        <v>299</v>
      </c>
      <c r="C72" s="244"/>
      <c r="D72" s="234" t="s">
        <v>121</v>
      </c>
      <c r="E72" s="235"/>
      <c r="F72" s="240"/>
      <c r="H72" s="280"/>
    </row>
    <row r="73" spans="2:8" s="279" customFormat="1" x14ac:dyDescent="0.25">
      <c r="B73" s="230" t="s">
        <v>309</v>
      </c>
      <c r="C73" s="244"/>
      <c r="D73" s="234" t="s">
        <v>121</v>
      </c>
      <c r="E73" s="235"/>
      <c r="F73" s="240"/>
      <c r="H73" s="280"/>
    </row>
    <row r="74" spans="2:8" s="279" customFormat="1" x14ac:dyDescent="0.25">
      <c r="B74" s="230" t="s">
        <v>300</v>
      </c>
      <c r="C74" s="244"/>
      <c r="D74" s="234" t="s">
        <v>121</v>
      </c>
      <c r="E74" s="235"/>
      <c r="F74" s="240"/>
      <c r="H74" s="280"/>
    </row>
    <row r="75" spans="2:8" ht="15" customHeight="1" x14ac:dyDescent="0.25">
      <c r="B75" s="246" t="s">
        <v>126</v>
      </c>
      <c r="C75" s="235"/>
      <c r="D75" s="247"/>
      <c r="E75" s="235"/>
      <c r="F75" s="240"/>
      <c r="H75" s="105"/>
    </row>
    <row r="76" spans="2:8" x14ac:dyDescent="0.25">
      <c r="B76" s="230" t="s">
        <v>127</v>
      </c>
      <c r="C76" s="233"/>
      <c r="D76" s="234" t="s">
        <v>199</v>
      </c>
      <c r="E76" s="235"/>
      <c r="F76" s="240"/>
      <c r="H76" s="105"/>
    </row>
    <row r="77" spans="2:8" x14ac:dyDescent="0.25">
      <c r="B77" s="230" t="s">
        <v>128</v>
      </c>
      <c r="C77" s="233"/>
      <c r="D77" s="234" t="s">
        <v>117</v>
      </c>
      <c r="E77" s="235"/>
      <c r="F77" s="240"/>
      <c r="H77" s="105"/>
    </row>
    <row r="78" spans="2:8" x14ac:dyDescent="0.25">
      <c r="B78" s="230" t="s">
        <v>166</v>
      </c>
      <c r="C78" s="229"/>
      <c r="D78" s="231" t="s">
        <v>199</v>
      </c>
      <c r="E78" s="235"/>
      <c r="F78" s="240"/>
      <c r="H78" s="105"/>
    </row>
    <row r="79" spans="2:8" x14ac:dyDescent="0.25">
      <c r="B79" s="230" t="s">
        <v>129</v>
      </c>
      <c r="C79" s="233"/>
      <c r="D79" s="234" t="s">
        <v>117</v>
      </c>
      <c r="E79" s="235"/>
      <c r="F79" s="240"/>
      <c r="H79" s="105"/>
    </row>
    <row r="80" spans="2:8" x14ac:dyDescent="0.25">
      <c r="B80" s="230" t="s">
        <v>130</v>
      </c>
      <c r="C80" s="229"/>
      <c r="D80" s="231" t="s">
        <v>196</v>
      </c>
      <c r="E80" s="235"/>
      <c r="F80" s="240"/>
      <c r="H80" s="105"/>
    </row>
    <row r="81" spans="2:8" x14ac:dyDescent="0.25">
      <c r="B81" s="230" t="s">
        <v>131</v>
      </c>
      <c r="C81" s="233"/>
      <c r="D81" s="234" t="s">
        <v>132</v>
      </c>
      <c r="E81" s="235"/>
      <c r="F81" s="240"/>
      <c r="H81" s="105"/>
    </row>
    <row r="82" spans="2:8" x14ac:dyDescent="0.25">
      <c r="B82" s="230" t="s">
        <v>133</v>
      </c>
      <c r="C82" s="233"/>
      <c r="D82" s="234" t="s">
        <v>117</v>
      </c>
      <c r="E82" s="235"/>
      <c r="F82" s="240"/>
      <c r="H82" s="105"/>
    </row>
    <row r="83" spans="2:8" ht="17.25" x14ac:dyDescent="0.25">
      <c r="B83" s="246" t="s">
        <v>134</v>
      </c>
      <c r="C83" s="235"/>
      <c r="D83" s="247"/>
      <c r="E83" s="235"/>
      <c r="F83" s="240"/>
      <c r="H83" s="105"/>
    </row>
    <row r="84" spans="2:8" x14ac:dyDescent="0.25">
      <c r="B84" s="315" t="s">
        <v>135</v>
      </c>
      <c r="C84" s="233"/>
      <c r="D84" s="234" t="s">
        <v>117</v>
      </c>
      <c r="E84" s="235"/>
      <c r="F84" s="240"/>
      <c r="H84" s="105"/>
    </row>
    <row r="85" spans="2:8" x14ac:dyDescent="0.25">
      <c r="B85" s="230" t="s">
        <v>136</v>
      </c>
      <c r="C85" s="233"/>
      <c r="D85" s="234" t="s">
        <v>117</v>
      </c>
      <c r="E85" s="235"/>
      <c r="F85" s="240"/>
      <c r="H85" s="105"/>
    </row>
    <row r="86" spans="2:8" x14ac:dyDescent="0.25">
      <c r="B86" s="230" t="s">
        <v>137</v>
      </c>
      <c r="C86" s="229"/>
      <c r="D86" s="231" t="s">
        <v>198</v>
      </c>
      <c r="E86" s="235"/>
      <c r="F86" s="240"/>
      <c r="H86" s="105"/>
    </row>
    <row r="87" spans="2:8" x14ac:dyDescent="0.25">
      <c r="B87" s="230" t="s">
        <v>138</v>
      </c>
      <c r="C87" s="233"/>
      <c r="D87" s="234" t="s">
        <v>199</v>
      </c>
      <c r="E87" s="235"/>
      <c r="F87" s="240"/>
      <c r="H87" s="105"/>
    </row>
    <row r="88" spans="2:8" x14ac:dyDescent="0.25">
      <c r="B88" s="230" t="s">
        <v>131</v>
      </c>
      <c r="C88" s="229"/>
      <c r="D88" s="231" t="s">
        <v>249</v>
      </c>
      <c r="E88" s="235"/>
      <c r="F88" s="240"/>
      <c r="H88" s="105"/>
    </row>
    <row r="89" spans="2:8" x14ac:dyDescent="0.25">
      <c r="B89" s="230" t="s">
        <v>139</v>
      </c>
      <c r="C89" s="233"/>
      <c r="D89" s="248" t="s">
        <v>250</v>
      </c>
      <c r="E89" s="235"/>
      <c r="F89" s="240"/>
      <c r="H89" s="105"/>
    </row>
    <row r="90" spans="2:8" ht="17.25" thickBot="1" x14ac:dyDescent="0.3">
      <c r="B90" s="249" t="s">
        <v>140</v>
      </c>
      <c r="C90" s="250"/>
      <c r="D90" s="251"/>
      <c r="E90" s="235"/>
      <c r="F90" s="240"/>
      <c r="H90" s="105"/>
    </row>
    <row r="91" spans="2:8" ht="17.25" thickBot="1" x14ac:dyDescent="0.3">
      <c r="B91" s="239"/>
      <c r="C91" s="240"/>
      <c r="D91" s="239"/>
      <c r="E91" s="235"/>
      <c r="F91" s="235"/>
      <c r="H91" s="105"/>
    </row>
    <row r="92" spans="2:8" ht="17.25" x14ac:dyDescent="0.25">
      <c r="B92" s="404" t="s">
        <v>223</v>
      </c>
      <c r="C92" s="405"/>
      <c r="D92" s="406"/>
      <c r="E92" s="235"/>
      <c r="F92" s="235"/>
      <c r="H92" s="105"/>
    </row>
    <row r="93" spans="2:8" s="279" customFormat="1" ht="18" thickBot="1" x14ac:dyDescent="0.3">
      <c r="B93" s="264" t="s">
        <v>272</v>
      </c>
      <c r="C93" s="268"/>
      <c r="D93" s="269"/>
      <c r="E93" s="235"/>
      <c r="F93" s="235"/>
      <c r="H93" s="280"/>
    </row>
    <row r="94" spans="2:8" ht="17.25" x14ac:dyDescent="0.25">
      <c r="B94" s="241"/>
      <c r="C94" s="266" t="s">
        <v>122</v>
      </c>
      <c r="D94" s="267" t="s">
        <v>35</v>
      </c>
      <c r="E94" s="235"/>
      <c r="F94" s="235"/>
      <c r="H94" s="105"/>
    </row>
    <row r="95" spans="2:8" x14ac:dyDescent="0.25">
      <c r="B95" s="230" t="s">
        <v>141</v>
      </c>
      <c r="C95" s="229"/>
      <c r="D95" s="231" t="s">
        <v>117</v>
      </c>
      <c r="E95" s="235"/>
      <c r="F95" s="235"/>
      <c r="H95" s="105"/>
    </row>
    <row r="96" spans="2:8" x14ac:dyDescent="0.25">
      <c r="B96" s="230" t="s">
        <v>142</v>
      </c>
      <c r="C96" s="233"/>
      <c r="D96" s="234" t="s">
        <v>117</v>
      </c>
      <c r="E96" s="235"/>
      <c r="F96" s="235"/>
      <c r="H96" s="105"/>
    </row>
    <row r="97" spans="1:8" x14ac:dyDescent="0.25">
      <c r="B97" s="230" t="s">
        <v>143</v>
      </c>
      <c r="C97" s="229"/>
      <c r="D97" s="234" t="s">
        <v>196</v>
      </c>
      <c r="E97" s="235"/>
      <c r="F97" s="235"/>
      <c r="H97" s="105"/>
    </row>
    <row r="98" spans="1:8" ht="17.25" thickBot="1" x14ac:dyDescent="0.3">
      <c r="B98" s="249" t="s">
        <v>144</v>
      </c>
      <c r="C98" s="252"/>
      <c r="D98" s="253" t="s">
        <v>199</v>
      </c>
      <c r="E98" s="235"/>
      <c r="F98" s="235"/>
      <c r="H98" s="105"/>
    </row>
    <row r="99" spans="1:8" ht="17.25" thickBot="1" x14ac:dyDescent="0.3">
      <c r="B99" s="235"/>
      <c r="C99" s="235"/>
      <c r="D99" s="235"/>
      <c r="E99" s="235"/>
      <c r="F99" s="235"/>
      <c r="G99" s="155"/>
      <c r="H99" s="105"/>
    </row>
    <row r="100" spans="1:8" ht="18" thickBot="1" x14ac:dyDescent="0.3">
      <c r="B100" s="392" t="s">
        <v>233</v>
      </c>
      <c r="C100" s="393"/>
      <c r="D100" s="393"/>
      <c r="E100" s="393"/>
      <c r="F100" s="394"/>
      <c r="G100" s="155"/>
      <c r="H100" s="105"/>
    </row>
    <row r="101" spans="1:8" x14ac:dyDescent="0.25">
      <c r="B101" s="395"/>
      <c r="C101" s="396"/>
      <c r="D101" s="396"/>
      <c r="E101" s="396"/>
      <c r="F101" s="397"/>
      <c r="G101" s="155"/>
      <c r="H101" s="105"/>
    </row>
    <row r="102" spans="1:8" x14ac:dyDescent="0.25">
      <c r="B102" s="398"/>
      <c r="C102" s="399"/>
      <c r="D102" s="399"/>
      <c r="E102" s="399"/>
      <c r="F102" s="400"/>
      <c r="G102" s="155"/>
      <c r="H102" s="105"/>
    </row>
    <row r="103" spans="1:8" x14ac:dyDescent="0.25">
      <c r="B103" s="398"/>
      <c r="C103" s="399"/>
      <c r="D103" s="399"/>
      <c r="E103" s="399"/>
      <c r="F103" s="400"/>
      <c r="G103" s="155"/>
      <c r="H103" s="105"/>
    </row>
    <row r="104" spans="1:8" x14ac:dyDescent="0.25">
      <c r="B104" s="398"/>
      <c r="C104" s="399"/>
      <c r="D104" s="399"/>
      <c r="E104" s="399"/>
      <c r="F104" s="400"/>
      <c r="G104" s="155"/>
      <c r="H104" s="105"/>
    </row>
    <row r="105" spans="1:8" x14ac:dyDescent="0.25">
      <c r="B105" s="398"/>
      <c r="C105" s="399"/>
      <c r="D105" s="399"/>
      <c r="E105" s="399"/>
      <c r="F105" s="400"/>
      <c r="G105" s="155"/>
      <c r="H105" s="105"/>
    </row>
    <row r="106" spans="1:8" ht="17.25" thickBot="1" x14ac:dyDescent="0.3">
      <c r="B106" s="401"/>
      <c r="C106" s="402"/>
      <c r="D106" s="402"/>
      <c r="E106" s="402"/>
      <c r="F106" s="403"/>
      <c r="G106" s="155"/>
      <c r="H106" s="105"/>
    </row>
    <row r="107" spans="1:8" x14ac:dyDescent="0.25">
      <c r="G107" s="155"/>
      <c r="H107" s="105"/>
    </row>
    <row r="108" spans="1:8" x14ac:dyDescent="0.25">
      <c r="A108" s="105"/>
      <c r="B108" s="105"/>
      <c r="C108" s="105"/>
      <c r="D108" s="105"/>
      <c r="E108" s="105"/>
      <c r="F108" s="105"/>
      <c r="G108" s="105"/>
      <c r="H108" s="105"/>
    </row>
  </sheetData>
  <sheetProtection password="DA9F" sheet="1" objects="1" scenarios="1" selectLockedCells="1"/>
  <mergeCells count="13">
    <mergeCell ref="B100:F100"/>
    <mergeCell ref="B101:F106"/>
    <mergeCell ref="B11:D11"/>
    <mergeCell ref="B56:D56"/>
    <mergeCell ref="B92:D92"/>
    <mergeCell ref="B29:D29"/>
    <mergeCell ref="C8:D8"/>
    <mergeCell ref="B2:D2"/>
    <mergeCell ref="C3:D3"/>
    <mergeCell ref="C4:D4"/>
    <mergeCell ref="C5:D5"/>
    <mergeCell ref="C6:D6"/>
    <mergeCell ref="C7:D7"/>
  </mergeCells>
  <conditionalFormatting sqref="B92:D98">
    <cfRule type="expression" dxfId="10" priority="6" stopIfTrue="1">
      <formula>Design="Remote"</formula>
    </cfRule>
  </conditionalFormatting>
  <conditionalFormatting sqref="B56:D90">
    <cfRule type="expression" dxfId="9" priority="5" stopIfTrue="1">
      <formula>Design="Self-Contained"</formula>
    </cfRule>
  </conditionalFormatting>
  <conditionalFormatting sqref="B29:D54">
    <cfRule type="expression" dxfId="8" priority="2" stopIfTrue="1">
      <formula>Type&lt;&gt;"Refrigerator-Freezer"</formula>
    </cfRule>
  </conditionalFormatting>
  <conditionalFormatting sqref="B11:D27">
    <cfRule type="expression" dxfId="7" priority="1" stopIfTrue="1">
      <formula>Type="Refrigerator-Freezer"</formula>
    </cfRule>
  </conditionalFormatting>
  <hyperlinks>
    <hyperlink ref="F4" location="Instructions!C33" display="Back to Instructions tab" xr:uid="{00000000-0004-0000-0300-000000000000}"/>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I18"/>
  <sheetViews>
    <sheetView showGridLines="0" zoomScale="80" zoomScaleNormal="80" zoomScaleSheetLayoutView="85" workbookViewId="0">
      <selection activeCell="E4" sqref="E4"/>
    </sheetView>
  </sheetViews>
  <sheetFormatPr defaultColWidth="9.140625" defaultRowHeight="16.5" x14ac:dyDescent="0.25"/>
  <cols>
    <col min="1" max="1" width="3.5703125" style="279" customWidth="1"/>
    <col min="2" max="2" width="34.7109375" style="279" customWidth="1"/>
    <col min="3" max="3" width="44.28515625" style="279" customWidth="1"/>
    <col min="4" max="4" width="43.28515625" style="279" customWidth="1"/>
    <col min="5" max="5" width="44.5703125" style="279" customWidth="1"/>
    <col min="6" max="6" width="7" style="279" customWidth="1"/>
    <col min="7" max="7" width="4.140625" style="279" customWidth="1"/>
    <col min="8" max="16384" width="9.140625" style="279"/>
  </cols>
  <sheetData>
    <row r="1" spans="2:9" ht="17.25" thickBot="1" x14ac:dyDescent="0.3">
      <c r="G1" s="280"/>
    </row>
    <row r="2" spans="2:9" ht="18" thickBot="1" x14ac:dyDescent="0.3">
      <c r="B2" s="343" t="str">
        <f>'Version Control'!B2</f>
        <v>Title Block</v>
      </c>
      <c r="C2" s="344"/>
      <c r="D2" s="285"/>
      <c r="E2" s="285"/>
      <c r="G2" s="280"/>
    </row>
    <row r="3" spans="2:9" x14ac:dyDescent="0.3">
      <c r="B3" s="293" t="str">
        <f>'Version Control'!$B$3</f>
        <v>Test Report Template Name:</v>
      </c>
      <c r="C3" s="294" t="str">
        <f>'Version Control'!$C$3</f>
        <v xml:space="preserve">Commercial Refrigeration Equipment  </v>
      </c>
      <c r="D3" s="286"/>
      <c r="E3" s="286"/>
      <c r="G3" s="280"/>
    </row>
    <row r="4" spans="2:9" ht="18" x14ac:dyDescent="0.3">
      <c r="B4" s="295" t="str">
        <f>'Version Control'!$B$4</f>
        <v>Version Number:</v>
      </c>
      <c r="C4" s="217" t="str">
        <f>'Version Control'!$C$4</f>
        <v>v2.6</v>
      </c>
      <c r="D4" s="287"/>
      <c r="E4" s="26" t="s">
        <v>57</v>
      </c>
      <c r="G4" s="280"/>
    </row>
    <row r="5" spans="2:9" x14ac:dyDescent="0.3">
      <c r="B5" s="296" t="str">
        <f>'Version Control'!$B$5</f>
        <v xml:space="preserve">Latest Template Revision: </v>
      </c>
      <c r="C5" s="297">
        <f>'Version Control'!$C$5</f>
        <v>45188</v>
      </c>
      <c r="D5" s="287"/>
      <c r="E5" s="287"/>
      <c r="G5" s="280"/>
    </row>
    <row r="6" spans="2:9" x14ac:dyDescent="0.3">
      <c r="B6" s="296" t="str">
        <f>'Version Control'!$B$6</f>
        <v>Tab Name:</v>
      </c>
      <c r="C6" s="217" t="str">
        <f ca="1">MID(CELL("filename",A1), FIND("]", CELL("filename", A1))+ 1, 255)</f>
        <v>Settings</v>
      </c>
      <c r="D6" s="287"/>
      <c r="E6" s="287"/>
      <c r="G6" s="280"/>
    </row>
    <row r="7" spans="2:9" ht="33" x14ac:dyDescent="0.25">
      <c r="B7" s="219" t="str">
        <f>'Version Control'!$B$7</f>
        <v>File Name:</v>
      </c>
      <c r="C7" s="220" t="str">
        <f ca="1">'Version Control'!$C$7</f>
        <v>Commercial Refrigeration Equipment - v2.6.xlsx</v>
      </c>
      <c r="D7" s="287"/>
      <c r="E7" s="287"/>
      <c r="G7" s="280"/>
    </row>
    <row r="8" spans="2:9" ht="17.25" thickBot="1" x14ac:dyDescent="0.35">
      <c r="B8" s="298" t="str">
        <f>'Version Control'!$B$8</f>
        <v xml:space="preserve">Test Completion Date: </v>
      </c>
      <c r="C8" s="299" t="str">
        <f>'Version Control'!$C$8</f>
        <v>[MM/DD/YYYY]</v>
      </c>
      <c r="G8" s="280"/>
    </row>
    <row r="9" spans="2:9" ht="17.25" thickBot="1" x14ac:dyDescent="0.3">
      <c r="G9" s="280"/>
    </row>
    <row r="10" spans="2:9" ht="18" thickBot="1" x14ac:dyDescent="0.3">
      <c r="B10" s="343" t="s">
        <v>265</v>
      </c>
      <c r="C10" s="366"/>
      <c r="D10" s="366"/>
      <c r="E10" s="344"/>
      <c r="F10" s="288"/>
      <c r="G10" s="280"/>
    </row>
    <row r="11" spans="2:9" ht="18.75" customHeight="1" x14ac:dyDescent="0.25">
      <c r="B11" s="407" t="s">
        <v>266</v>
      </c>
      <c r="C11" s="408"/>
      <c r="D11" s="408"/>
      <c r="E11" s="409"/>
      <c r="F11" s="289"/>
      <c r="G11" s="280"/>
    </row>
    <row r="12" spans="2:9" x14ac:dyDescent="0.25">
      <c r="B12" s="304" t="s">
        <v>267</v>
      </c>
      <c r="C12" s="300"/>
      <c r="D12" s="301"/>
      <c r="E12" s="302"/>
      <c r="F12" s="290"/>
      <c r="G12" s="291"/>
      <c r="H12" s="290"/>
      <c r="I12" s="290"/>
    </row>
    <row r="13" spans="2:9" x14ac:dyDescent="0.25">
      <c r="B13" s="305" t="s">
        <v>268</v>
      </c>
      <c r="C13" s="273"/>
      <c r="D13" s="274"/>
      <c r="E13" s="276"/>
      <c r="F13" s="290"/>
      <c r="G13" s="291"/>
      <c r="H13" s="290"/>
      <c r="I13" s="290"/>
    </row>
    <row r="14" spans="2:9" x14ac:dyDescent="0.25">
      <c r="B14" s="305" t="s">
        <v>269</v>
      </c>
      <c r="C14" s="273"/>
      <c r="D14" s="274"/>
      <c r="E14" s="276"/>
      <c r="F14" s="290"/>
      <c r="G14" s="291"/>
      <c r="H14" s="290"/>
      <c r="I14" s="290"/>
    </row>
    <row r="15" spans="2:9" x14ac:dyDescent="0.25">
      <c r="B15" s="305" t="s">
        <v>270</v>
      </c>
      <c r="C15" s="271"/>
      <c r="D15" s="272"/>
      <c r="E15" s="277"/>
      <c r="G15" s="280"/>
    </row>
    <row r="16" spans="2:9" ht="17.25" thickBot="1" x14ac:dyDescent="0.3">
      <c r="B16" s="306" t="s">
        <v>271</v>
      </c>
      <c r="C16" s="275"/>
      <c r="D16" s="270"/>
      <c r="E16" s="278"/>
      <c r="G16" s="280"/>
    </row>
    <row r="17" spans="1:7" x14ac:dyDescent="0.25">
      <c r="G17" s="280"/>
    </row>
    <row r="18" spans="1:7" ht="17.25" x14ac:dyDescent="0.25">
      <c r="A18" s="280"/>
      <c r="B18" s="292"/>
      <c r="C18" s="280"/>
      <c r="D18" s="280"/>
      <c r="E18" s="280"/>
      <c r="F18" s="280"/>
      <c r="G18" s="280"/>
    </row>
  </sheetData>
  <sheetProtection password="DA9F" sheet="1" objects="1" scenarios="1" selectLockedCells="1"/>
  <mergeCells count="3">
    <mergeCell ref="B2:C2"/>
    <mergeCell ref="B10:E10"/>
    <mergeCell ref="B11:E11"/>
  </mergeCells>
  <hyperlinks>
    <hyperlink ref="E4" location="Instructions!C33" display="Back to Instructions tab" xr:uid="{00000000-0004-0000-0400-000000000000}"/>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E12"/>
  <sheetViews>
    <sheetView zoomScale="80" zoomScaleNormal="80" workbookViewId="0">
      <selection activeCell="E5" sqref="E5"/>
    </sheetView>
  </sheetViews>
  <sheetFormatPr defaultColWidth="9.140625" defaultRowHeight="15" x14ac:dyDescent="0.25"/>
  <cols>
    <col min="1" max="1" width="9.140625" style="202"/>
    <col min="2" max="2" width="30.85546875" style="202" customWidth="1"/>
    <col min="3" max="3" width="57.28515625" style="202" bestFit="1" customWidth="1"/>
    <col min="4" max="4" width="9.140625" style="202"/>
    <col min="5" max="5" width="25.140625" style="202" bestFit="1" customWidth="1"/>
    <col min="6" max="16384" width="9.140625" style="202"/>
  </cols>
  <sheetData>
    <row r="1" spans="2:5" s="161" customFormat="1" ht="15.75" thickBot="1" x14ac:dyDescent="0.3"/>
    <row r="2" spans="2:5" s="161" customFormat="1" ht="18" thickBot="1" x14ac:dyDescent="0.3">
      <c r="B2" s="367" t="str">
        <f>'Version Control'!$B$2</f>
        <v>Title Block</v>
      </c>
      <c r="C2" s="368"/>
    </row>
    <row r="3" spans="2:5" s="161" customFormat="1" ht="16.5" x14ac:dyDescent="0.3">
      <c r="B3" s="293" t="str">
        <f>'Version Control'!$B$3</f>
        <v>Test Report Template Name:</v>
      </c>
      <c r="C3" s="294" t="str">
        <f>'Version Control'!$C$3</f>
        <v xml:space="preserve">Commercial Refrigeration Equipment  </v>
      </c>
    </row>
    <row r="4" spans="2:5" s="161" customFormat="1" ht="16.5" x14ac:dyDescent="0.3">
      <c r="B4" s="295" t="str">
        <f>'Version Control'!$B$4</f>
        <v>Version Number:</v>
      </c>
      <c r="C4" s="217" t="str">
        <f>'Version Control'!$C$4</f>
        <v>v2.6</v>
      </c>
    </row>
    <row r="5" spans="2:5" s="161" customFormat="1" ht="16.5" x14ac:dyDescent="0.3">
      <c r="B5" s="296" t="str">
        <f>'Version Control'!$B$5</f>
        <v xml:space="preserve">Latest Template Revision: </v>
      </c>
      <c r="C5" s="297">
        <f>'Version Control'!$C$5</f>
        <v>45188</v>
      </c>
      <c r="E5" s="6" t="s">
        <v>57</v>
      </c>
    </row>
    <row r="6" spans="2:5" s="161" customFormat="1" ht="16.5" x14ac:dyDescent="0.3">
      <c r="B6" s="296" t="str">
        <f>'Version Control'!$B$6</f>
        <v>Tab Name:</v>
      </c>
      <c r="C6" s="217" t="str">
        <f ca="1">MID(CELL("filename",A1), FIND("]", CELL("filename", A1))+ 1, 255)</f>
        <v>Raw Data</v>
      </c>
    </row>
    <row r="7" spans="2:5" s="161" customFormat="1" ht="36" customHeight="1" x14ac:dyDescent="0.25">
      <c r="B7" s="219" t="str">
        <f>'Version Control'!$B$7</f>
        <v>File Name:</v>
      </c>
      <c r="C7" s="220" t="str">
        <f ca="1">'Version Control'!$C$7</f>
        <v>Commercial Refrigeration Equipment - v2.6.xlsx</v>
      </c>
    </row>
    <row r="8" spans="2:5" s="161" customFormat="1" ht="17.25" thickBot="1" x14ac:dyDescent="0.35">
      <c r="B8" s="298" t="str">
        <f>'Version Control'!$B$8</f>
        <v xml:space="preserve">Test Completion Date: </v>
      </c>
      <c r="C8" s="299" t="str">
        <f>'Version Control'!$C$8</f>
        <v>[MM/DD/YYYY]</v>
      </c>
    </row>
    <row r="9" spans="2:5" s="161" customFormat="1" x14ac:dyDescent="0.25"/>
    <row r="10" spans="2:5" s="161" customFormat="1" ht="15.75" thickBot="1" x14ac:dyDescent="0.3"/>
    <row r="11" spans="2:5" s="161" customFormat="1" ht="18" thickBot="1" x14ac:dyDescent="0.3">
      <c r="B11" s="343" t="s">
        <v>234</v>
      </c>
      <c r="C11" s="344"/>
    </row>
    <row r="12" spans="2:5" s="161" customFormat="1" ht="18" thickBot="1" x14ac:dyDescent="0.3">
      <c r="B12" s="203" t="s">
        <v>284</v>
      </c>
      <c r="C12" s="204"/>
    </row>
  </sheetData>
  <sheetProtection password="DA9F" sheet="1" objects="1" scenarios="1" selectLockedCells="1"/>
  <mergeCells count="2">
    <mergeCell ref="B2:C2"/>
    <mergeCell ref="B11:C11"/>
  </mergeCells>
  <hyperlinks>
    <hyperlink ref="E5" location="Instructions!C33"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sheetPr>
  <dimension ref="A1:AI151"/>
  <sheetViews>
    <sheetView showGridLines="0" zoomScale="80" zoomScaleNormal="80" zoomScaleSheetLayoutView="100" workbookViewId="0">
      <selection activeCell="B12" sqref="B12:H37"/>
    </sheetView>
  </sheetViews>
  <sheetFormatPr defaultColWidth="9.140625" defaultRowHeight="16.5" x14ac:dyDescent="0.25"/>
  <cols>
    <col min="1" max="1" width="4.7109375" style="24" customWidth="1"/>
    <col min="2" max="2" width="30.7109375" style="24" customWidth="1"/>
    <col min="3" max="3" width="57.28515625" style="24" bestFit="1" customWidth="1"/>
    <col min="4" max="4" width="17.140625" style="24" customWidth="1"/>
    <col min="5" max="5" width="27.140625" style="24" bestFit="1" customWidth="1"/>
    <col min="6" max="7" width="14.140625" style="24" customWidth="1"/>
    <col min="8" max="8" width="14.5703125" style="24" customWidth="1"/>
    <col min="9" max="9" width="9.140625" style="24"/>
    <col min="10" max="10" width="14.140625" style="24" customWidth="1"/>
    <col min="11" max="11" width="15.28515625" style="24" customWidth="1"/>
    <col min="12" max="23" width="9.140625" style="24"/>
    <col min="24" max="24" width="12.7109375" style="24" customWidth="1"/>
    <col min="25" max="25" width="9.140625" style="24"/>
    <col min="26" max="26" width="11.7109375" style="24" customWidth="1"/>
    <col min="27" max="27" width="14.140625" style="24" customWidth="1"/>
    <col min="28" max="28" width="5.42578125" style="24" customWidth="1"/>
    <col min="29" max="29" width="4.7109375" style="24" customWidth="1"/>
    <col min="30" max="16384" width="9.140625" style="24"/>
  </cols>
  <sheetData>
    <row r="1" spans="2:35" ht="17.25" thickBot="1" x14ac:dyDescent="0.3">
      <c r="AC1" s="25"/>
    </row>
    <row r="2" spans="2:35" ht="18" thickBot="1" x14ac:dyDescent="0.3">
      <c r="B2" s="367" t="str">
        <f>'Version Control'!$B$2</f>
        <v>Title Block</v>
      </c>
      <c r="C2" s="368"/>
      <c r="D2" s="23"/>
      <c r="E2" s="23"/>
      <c r="F2" s="94"/>
      <c r="G2" s="23"/>
      <c r="AC2" s="25"/>
    </row>
    <row r="3" spans="2:35" x14ac:dyDescent="0.3">
      <c r="B3" s="165" t="str">
        <f>'Version Control'!$B$3</f>
        <v>Test Report Template Name:</v>
      </c>
      <c r="C3" s="166" t="str">
        <f>'Version Control'!$C$3</f>
        <v xml:space="preserve">Commercial Refrigeration Equipment  </v>
      </c>
      <c r="D3" s="84"/>
      <c r="E3" s="84"/>
      <c r="F3" s="95"/>
      <c r="G3" s="84"/>
      <c r="AC3" s="25"/>
    </row>
    <row r="4" spans="2:35" ht="18" x14ac:dyDescent="0.3">
      <c r="B4" s="167" t="str">
        <f>'Version Control'!$B$4</f>
        <v>Version Number:</v>
      </c>
      <c r="C4" s="217" t="str">
        <f>'Version Control'!$C$4</f>
        <v>v2.6</v>
      </c>
      <c r="D4" s="84"/>
      <c r="E4" s="26" t="s">
        <v>57</v>
      </c>
      <c r="F4" s="84"/>
      <c r="G4" s="84"/>
      <c r="AC4" s="25"/>
    </row>
    <row r="5" spans="2:35" x14ac:dyDescent="0.3">
      <c r="B5" s="168" t="str">
        <f>'Version Control'!$B$5</f>
        <v xml:space="preserve">Latest Template Revision: </v>
      </c>
      <c r="C5" s="169">
        <f>'Version Control'!$C$5</f>
        <v>45188</v>
      </c>
      <c r="D5" s="84"/>
      <c r="E5" s="84"/>
      <c r="F5" s="84"/>
      <c r="G5" s="84"/>
      <c r="AC5" s="25"/>
    </row>
    <row r="6" spans="2:35" x14ac:dyDescent="0.3">
      <c r="B6" s="168" t="str">
        <f>'Version Control'!$B$6</f>
        <v>Tab Name:</v>
      </c>
      <c r="C6" s="217" t="str">
        <f ca="1">MID(CELL("filename",A1), FIND("]", CELL("filename", A1))+ 1, 255)</f>
        <v>Photos</v>
      </c>
      <c r="D6" s="84"/>
      <c r="E6" s="84"/>
      <c r="F6" s="84"/>
      <c r="G6" s="84"/>
      <c r="AC6" s="25"/>
    </row>
    <row r="7" spans="2:35" ht="35.25" customHeight="1" x14ac:dyDescent="0.25">
      <c r="B7" s="219" t="str">
        <f>'Version Control'!$B$7</f>
        <v>File Name:</v>
      </c>
      <c r="C7" s="220" t="str">
        <f ca="1">'Version Control'!$C$7</f>
        <v>Commercial Refrigeration Equipment - v2.6.xlsx</v>
      </c>
      <c r="D7" s="84"/>
      <c r="E7" s="84"/>
      <c r="F7" s="84"/>
      <c r="G7" s="84"/>
      <c r="AC7" s="25"/>
    </row>
    <row r="8" spans="2:35" ht="17.25" thickBot="1" x14ac:dyDescent="0.35">
      <c r="B8" s="170" t="str">
        <f>'Version Control'!$B$8</f>
        <v xml:space="preserve">Test Completion Date: </v>
      </c>
      <c r="C8" s="171" t="str">
        <f>'Version Control'!$C$8</f>
        <v>[MM/DD/YYYY]</v>
      </c>
      <c r="D8" s="84"/>
      <c r="E8" s="84"/>
      <c r="F8" s="84"/>
      <c r="G8" s="84"/>
      <c r="AC8" s="25"/>
    </row>
    <row r="9" spans="2:35" x14ac:dyDescent="0.25">
      <c r="AC9" s="25"/>
    </row>
    <row r="10" spans="2:35" ht="17.25" thickBot="1" x14ac:dyDescent="0.3">
      <c r="AC10" s="25"/>
    </row>
    <row r="11" spans="2:35" ht="18" thickBot="1" x14ac:dyDescent="0.3">
      <c r="B11" s="422" t="s">
        <v>161</v>
      </c>
      <c r="C11" s="423"/>
      <c r="D11" s="423"/>
      <c r="E11" s="423"/>
      <c r="F11" s="423"/>
      <c r="G11" s="423"/>
      <c r="H11" s="424"/>
      <c r="J11" s="422" t="s">
        <v>162</v>
      </c>
      <c r="K11" s="423"/>
      <c r="L11" s="423"/>
      <c r="M11" s="423"/>
      <c r="N11" s="423"/>
      <c r="O11" s="423"/>
      <c r="P11" s="423"/>
      <c r="Q11" s="423"/>
      <c r="R11" s="423"/>
      <c r="S11" s="423"/>
      <c r="T11" s="423"/>
      <c r="U11" s="423"/>
      <c r="V11" s="423"/>
      <c r="W11" s="423"/>
      <c r="X11" s="423"/>
      <c r="Y11" s="423"/>
      <c r="Z11" s="423"/>
      <c r="AA11" s="424"/>
      <c r="AC11" s="25"/>
    </row>
    <row r="12" spans="2:35" x14ac:dyDescent="0.25">
      <c r="B12" s="416"/>
      <c r="C12" s="417"/>
      <c r="D12" s="417"/>
      <c r="E12" s="417"/>
      <c r="F12" s="417"/>
      <c r="G12" s="417"/>
      <c r="H12" s="418"/>
      <c r="J12" s="410"/>
      <c r="K12" s="411"/>
      <c r="L12" s="411"/>
      <c r="M12" s="411"/>
      <c r="N12" s="411"/>
      <c r="O12" s="411"/>
      <c r="P12" s="411"/>
      <c r="Q12" s="411"/>
      <c r="R12" s="411"/>
      <c r="S12" s="411"/>
      <c r="T12" s="411"/>
      <c r="U12" s="411"/>
      <c r="V12" s="411"/>
      <c r="W12" s="411"/>
      <c r="X12" s="411"/>
      <c r="Y12" s="411"/>
      <c r="Z12" s="411"/>
      <c r="AA12" s="412"/>
      <c r="AC12" s="25"/>
    </row>
    <row r="13" spans="2:35" x14ac:dyDescent="0.25">
      <c r="B13" s="410"/>
      <c r="C13" s="411"/>
      <c r="D13" s="411"/>
      <c r="E13" s="411"/>
      <c r="F13" s="411"/>
      <c r="G13" s="411"/>
      <c r="H13" s="412"/>
      <c r="J13" s="410"/>
      <c r="K13" s="411"/>
      <c r="L13" s="411"/>
      <c r="M13" s="411"/>
      <c r="N13" s="411"/>
      <c r="O13" s="411"/>
      <c r="P13" s="411"/>
      <c r="Q13" s="411"/>
      <c r="R13" s="411"/>
      <c r="S13" s="411"/>
      <c r="T13" s="411"/>
      <c r="U13" s="411"/>
      <c r="V13" s="411"/>
      <c r="W13" s="411"/>
      <c r="X13" s="411"/>
      <c r="Y13" s="411"/>
      <c r="Z13" s="411"/>
      <c r="AA13" s="412"/>
      <c r="AC13" s="25"/>
      <c r="AE13" s="28"/>
      <c r="AF13" s="27"/>
      <c r="AG13" s="27"/>
      <c r="AH13" s="27"/>
      <c r="AI13" s="29"/>
    </row>
    <row r="14" spans="2:35" x14ac:dyDescent="0.25">
      <c r="B14" s="410"/>
      <c r="C14" s="411"/>
      <c r="D14" s="411"/>
      <c r="E14" s="411"/>
      <c r="F14" s="411"/>
      <c r="G14" s="411"/>
      <c r="H14" s="412"/>
      <c r="J14" s="410"/>
      <c r="K14" s="411"/>
      <c r="L14" s="411"/>
      <c r="M14" s="411"/>
      <c r="N14" s="411"/>
      <c r="O14" s="411"/>
      <c r="P14" s="411"/>
      <c r="Q14" s="411"/>
      <c r="R14" s="411"/>
      <c r="S14" s="411"/>
      <c r="T14" s="411"/>
      <c r="U14" s="411"/>
      <c r="V14" s="411"/>
      <c r="W14" s="411"/>
      <c r="X14" s="411"/>
      <c r="Y14" s="411"/>
      <c r="Z14" s="411"/>
      <c r="AA14" s="412"/>
      <c r="AC14" s="25"/>
    </row>
    <row r="15" spans="2:35" x14ac:dyDescent="0.25">
      <c r="B15" s="410"/>
      <c r="C15" s="411"/>
      <c r="D15" s="411"/>
      <c r="E15" s="411"/>
      <c r="F15" s="411"/>
      <c r="G15" s="411"/>
      <c r="H15" s="412"/>
      <c r="J15" s="410"/>
      <c r="K15" s="411"/>
      <c r="L15" s="411"/>
      <c r="M15" s="411"/>
      <c r="N15" s="411"/>
      <c r="O15" s="411"/>
      <c r="P15" s="411"/>
      <c r="Q15" s="411"/>
      <c r="R15" s="411"/>
      <c r="S15" s="411"/>
      <c r="T15" s="411"/>
      <c r="U15" s="411"/>
      <c r="V15" s="411"/>
      <c r="W15" s="411"/>
      <c r="X15" s="411"/>
      <c r="Y15" s="411"/>
      <c r="Z15" s="411"/>
      <c r="AA15" s="412"/>
      <c r="AC15" s="25"/>
    </row>
    <row r="16" spans="2:35" x14ac:dyDescent="0.25">
      <c r="B16" s="410"/>
      <c r="C16" s="411"/>
      <c r="D16" s="411"/>
      <c r="E16" s="411"/>
      <c r="F16" s="411"/>
      <c r="G16" s="411"/>
      <c r="H16" s="412"/>
      <c r="J16" s="410"/>
      <c r="K16" s="411"/>
      <c r="L16" s="411"/>
      <c r="M16" s="411"/>
      <c r="N16" s="411"/>
      <c r="O16" s="411"/>
      <c r="P16" s="411"/>
      <c r="Q16" s="411"/>
      <c r="R16" s="411"/>
      <c r="S16" s="411"/>
      <c r="T16" s="411"/>
      <c r="U16" s="411"/>
      <c r="V16" s="411"/>
      <c r="W16" s="411"/>
      <c r="X16" s="411"/>
      <c r="Y16" s="411"/>
      <c r="Z16" s="411"/>
      <c r="AA16" s="412"/>
      <c r="AC16" s="25"/>
    </row>
    <row r="17" spans="2:29" x14ac:dyDescent="0.25">
      <c r="B17" s="410"/>
      <c r="C17" s="411"/>
      <c r="D17" s="411"/>
      <c r="E17" s="411"/>
      <c r="F17" s="411"/>
      <c r="G17" s="411"/>
      <c r="H17" s="412"/>
      <c r="J17" s="410"/>
      <c r="K17" s="411"/>
      <c r="L17" s="411"/>
      <c r="M17" s="411"/>
      <c r="N17" s="411"/>
      <c r="O17" s="411"/>
      <c r="P17" s="411"/>
      <c r="Q17" s="411"/>
      <c r="R17" s="411"/>
      <c r="S17" s="411"/>
      <c r="T17" s="411"/>
      <c r="U17" s="411"/>
      <c r="V17" s="411"/>
      <c r="W17" s="411"/>
      <c r="X17" s="411"/>
      <c r="Y17" s="411"/>
      <c r="Z17" s="411"/>
      <c r="AA17" s="412"/>
      <c r="AC17" s="25"/>
    </row>
    <row r="18" spans="2:29" x14ac:dyDescent="0.25">
      <c r="B18" s="410"/>
      <c r="C18" s="411"/>
      <c r="D18" s="411"/>
      <c r="E18" s="411"/>
      <c r="F18" s="411"/>
      <c r="G18" s="411"/>
      <c r="H18" s="412"/>
      <c r="J18" s="410"/>
      <c r="K18" s="411"/>
      <c r="L18" s="411"/>
      <c r="M18" s="411"/>
      <c r="N18" s="411"/>
      <c r="O18" s="411"/>
      <c r="P18" s="411"/>
      <c r="Q18" s="411"/>
      <c r="R18" s="411"/>
      <c r="S18" s="411"/>
      <c r="T18" s="411"/>
      <c r="U18" s="411"/>
      <c r="V18" s="411"/>
      <c r="W18" s="411"/>
      <c r="X18" s="411"/>
      <c r="Y18" s="411"/>
      <c r="Z18" s="411"/>
      <c r="AA18" s="412"/>
      <c r="AC18" s="25"/>
    </row>
    <row r="19" spans="2:29" x14ac:dyDescent="0.25">
      <c r="B19" s="410"/>
      <c r="C19" s="411"/>
      <c r="D19" s="411"/>
      <c r="E19" s="411"/>
      <c r="F19" s="411"/>
      <c r="G19" s="411"/>
      <c r="H19" s="412"/>
      <c r="J19" s="410"/>
      <c r="K19" s="411"/>
      <c r="L19" s="411"/>
      <c r="M19" s="411"/>
      <c r="N19" s="411"/>
      <c r="O19" s="411"/>
      <c r="P19" s="411"/>
      <c r="Q19" s="411"/>
      <c r="R19" s="411"/>
      <c r="S19" s="411"/>
      <c r="T19" s="411"/>
      <c r="U19" s="411"/>
      <c r="V19" s="411"/>
      <c r="W19" s="411"/>
      <c r="X19" s="411"/>
      <c r="Y19" s="411"/>
      <c r="Z19" s="411"/>
      <c r="AA19" s="412"/>
      <c r="AC19" s="25"/>
    </row>
    <row r="20" spans="2:29" x14ac:dyDescent="0.25">
      <c r="B20" s="410"/>
      <c r="C20" s="411"/>
      <c r="D20" s="411"/>
      <c r="E20" s="411"/>
      <c r="F20" s="411"/>
      <c r="G20" s="411"/>
      <c r="H20" s="412"/>
      <c r="J20" s="410"/>
      <c r="K20" s="411"/>
      <c r="L20" s="411"/>
      <c r="M20" s="411"/>
      <c r="N20" s="411"/>
      <c r="O20" s="411"/>
      <c r="P20" s="411"/>
      <c r="Q20" s="411"/>
      <c r="R20" s="411"/>
      <c r="S20" s="411"/>
      <c r="T20" s="411"/>
      <c r="U20" s="411"/>
      <c r="V20" s="411"/>
      <c r="W20" s="411"/>
      <c r="X20" s="411"/>
      <c r="Y20" s="411"/>
      <c r="Z20" s="411"/>
      <c r="AA20" s="412"/>
      <c r="AC20" s="25"/>
    </row>
    <row r="21" spans="2:29" x14ac:dyDescent="0.25">
      <c r="B21" s="410"/>
      <c r="C21" s="411"/>
      <c r="D21" s="411"/>
      <c r="E21" s="411"/>
      <c r="F21" s="411"/>
      <c r="G21" s="411"/>
      <c r="H21" s="412"/>
      <c r="J21" s="410"/>
      <c r="K21" s="411"/>
      <c r="L21" s="411"/>
      <c r="M21" s="411"/>
      <c r="N21" s="411"/>
      <c r="O21" s="411"/>
      <c r="P21" s="411"/>
      <c r="Q21" s="411"/>
      <c r="R21" s="411"/>
      <c r="S21" s="411"/>
      <c r="T21" s="411"/>
      <c r="U21" s="411"/>
      <c r="V21" s="411"/>
      <c r="W21" s="411"/>
      <c r="X21" s="411"/>
      <c r="Y21" s="411"/>
      <c r="Z21" s="411"/>
      <c r="AA21" s="412"/>
      <c r="AC21" s="25"/>
    </row>
    <row r="22" spans="2:29" x14ac:dyDescent="0.25">
      <c r="B22" s="410"/>
      <c r="C22" s="411"/>
      <c r="D22" s="411"/>
      <c r="E22" s="411"/>
      <c r="F22" s="411"/>
      <c r="G22" s="411"/>
      <c r="H22" s="412"/>
      <c r="J22" s="410"/>
      <c r="K22" s="411"/>
      <c r="L22" s="411"/>
      <c r="M22" s="411"/>
      <c r="N22" s="411"/>
      <c r="O22" s="411"/>
      <c r="P22" s="411"/>
      <c r="Q22" s="411"/>
      <c r="R22" s="411"/>
      <c r="S22" s="411"/>
      <c r="T22" s="411"/>
      <c r="U22" s="411"/>
      <c r="V22" s="411"/>
      <c r="W22" s="411"/>
      <c r="X22" s="411"/>
      <c r="Y22" s="411"/>
      <c r="Z22" s="411"/>
      <c r="AA22" s="412"/>
      <c r="AC22" s="25"/>
    </row>
    <row r="23" spans="2:29" x14ac:dyDescent="0.25">
      <c r="B23" s="410"/>
      <c r="C23" s="411"/>
      <c r="D23" s="411"/>
      <c r="E23" s="411"/>
      <c r="F23" s="411"/>
      <c r="G23" s="411"/>
      <c r="H23" s="412"/>
      <c r="J23" s="410"/>
      <c r="K23" s="411"/>
      <c r="L23" s="411"/>
      <c r="M23" s="411"/>
      <c r="N23" s="411"/>
      <c r="O23" s="411"/>
      <c r="P23" s="411"/>
      <c r="Q23" s="411"/>
      <c r="R23" s="411"/>
      <c r="S23" s="411"/>
      <c r="T23" s="411"/>
      <c r="U23" s="411"/>
      <c r="V23" s="411"/>
      <c r="W23" s="411"/>
      <c r="X23" s="411"/>
      <c r="Y23" s="411"/>
      <c r="Z23" s="411"/>
      <c r="AA23" s="412"/>
      <c r="AC23" s="25"/>
    </row>
    <row r="24" spans="2:29" x14ac:dyDescent="0.25">
      <c r="B24" s="410"/>
      <c r="C24" s="411"/>
      <c r="D24" s="411"/>
      <c r="E24" s="411"/>
      <c r="F24" s="411"/>
      <c r="G24" s="411"/>
      <c r="H24" s="412"/>
      <c r="J24" s="410"/>
      <c r="K24" s="411"/>
      <c r="L24" s="411"/>
      <c r="M24" s="411"/>
      <c r="N24" s="411"/>
      <c r="O24" s="411"/>
      <c r="P24" s="411"/>
      <c r="Q24" s="411"/>
      <c r="R24" s="411"/>
      <c r="S24" s="411"/>
      <c r="T24" s="411"/>
      <c r="U24" s="411"/>
      <c r="V24" s="411"/>
      <c r="W24" s="411"/>
      <c r="X24" s="411"/>
      <c r="Y24" s="411"/>
      <c r="Z24" s="411"/>
      <c r="AA24" s="412"/>
      <c r="AC24" s="25"/>
    </row>
    <row r="25" spans="2:29" x14ac:dyDescent="0.25">
      <c r="B25" s="410"/>
      <c r="C25" s="411"/>
      <c r="D25" s="411"/>
      <c r="E25" s="411"/>
      <c r="F25" s="411"/>
      <c r="G25" s="411"/>
      <c r="H25" s="412"/>
      <c r="J25" s="410"/>
      <c r="K25" s="411"/>
      <c r="L25" s="411"/>
      <c r="M25" s="411"/>
      <c r="N25" s="411"/>
      <c r="O25" s="411"/>
      <c r="P25" s="411"/>
      <c r="Q25" s="411"/>
      <c r="R25" s="411"/>
      <c r="S25" s="411"/>
      <c r="T25" s="411"/>
      <c r="U25" s="411"/>
      <c r="V25" s="411"/>
      <c r="W25" s="411"/>
      <c r="X25" s="411"/>
      <c r="Y25" s="411"/>
      <c r="Z25" s="411"/>
      <c r="AA25" s="412"/>
      <c r="AC25" s="25"/>
    </row>
    <row r="26" spans="2:29" x14ac:dyDescent="0.25">
      <c r="B26" s="410"/>
      <c r="C26" s="411"/>
      <c r="D26" s="411"/>
      <c r="E26" s="411"/>
      <c r="F26" s="411"/>
      <c r="G26" s="411"/>
      <c r="H26" s="412"/>
      <c r="J26" s="410"/>
      <c r="K26" s="411"/>
      <c r="L26" s="411"/>
      <c r="M26" s="411"/>
      <c r="N26" s="411"/>
      <c r="O26" s="411"/>
      <c r="P26" s="411"/>
      <c r="Q26" s="411"/>
      <c r="R26" s="411"/>
      <c r="S26" s="411"/>
      <c r="T26" s="411"/>
      <c r="U26" s="411"/>
      <c r="V26" s="411"/>
      <c r="W26" s="411"/>
      <c r="X26" s="411"/>
      <c r="Y26" s="411"/>
      <c r="Z26" s="411"/>
      <c r="AA26" s="412"/>
      <c r="AC26" s="25"/>
    </row>
    <row r="27" spans="2:29" x14ac:dyDescent="0.25">
      <c r="B27" s="410"/>
      <c r="C27" s="411"/>
      <c r="D27" s="411"/>
      <c r="E27" s="411"/>
      <c r="F27" s="411"/>
      <c r="G27" s="411"/>
      <c r="H27" s="412"/>
      <c r="J27" s="410"/>
      <c r="K27" s="411"/>
      <c r="L27" s="411"/>
      <c r="M27" s="411"/>
      <c r="N27" s="411"/>
      <c r="O27" s="411"/>
      <c r="P27" s="411"/>
      <c r="Q27" s="411"/>
      <c r="R27" s="411"/>
      <c r="S27" s="411"/>
      <c r="T27" s="411"/>
      <c r="U27" s="411"/>
      <c r="V27" s="411"/>
      <c r="W27" s="411"/>
      <c r="X27" s="411"/>
      <c r="Y27" s="411"/>
      <c r="Z27" s="411"/>
      <c r="AA27" s="412"/>
      <c r="AC27" s="25"/>
    </row>
    <row r="28" spans="2:29" x14ac:dyDescent="0.25">
      <c r="B28" s="410"/>
      <c r="C28" s="411"/>
      <c r="D28" s="411"/>
      <c r="E28" s="411"/>
      <c r="F28" s="411"/>
      <c r="G28" s="411"/>
      <c r="H28" s="412"/>
      <c r="J28" s="410"/>
      <c r="K28" s="411"/>
      <c r="L28" s="411"/>
      <c r="M28" s="411"/>
      <c r="N28" s="411"/>
      <c r="O28" s="411"/>
      <c r="P28" s="411"/>
      <c r="Q28" s="411"/>
      <c r="R28" s="411"/>
      <c r="S28" s="411"/>
      <c r="T28" s="411"/>
      <c r="U28" s="411"/>
      <c r="V28" s="411"/>
      <c r="W28" s="411"/>
      <c r="X28" s="411"/>
      <c r="Y28" s="411"/>
      <c r="Z28" s="411"/>
      <c r="AA28" s="412"/>
      <c r="AC28" s="25"/>
    </row>
    <row r="29" spans="2:29" x14ac:dyDescent="0.25">
      <c r="B29" s="410"/>
      <c r="C29" s="411"/>
      <c r="D29" s="411"/>
      <c r="E29" s="411"/>
      <c r="F29" s="411"/>
      <c r="G29" s="411"/>
      <c r="H29" s="412"/>
      <c r="J29" s="410"/>
      <c r="K29" s="411"/>
      <c r="L29" s="411"/>
      <c r="M29" s="411"/>
      <c r="N29" s="411"/>
      <c r="O29" s="411"/>
      <c r="P29" s="411"/>
      <c r="Q29" s="411"/>
      <c r="R29" s="411"/>
      <c r="S29" s="411"/>
      <c r="T29" s="411"/>
      <c r="U29" s="411"/>
      <c r="V29" s="411"/>
      <c r="W29" s="411"/>
      <c r="X29" s="411"/>
      <c r="Y29" s="411"/>
      <c r="Z29" s="411"/>
      <c r="AA29" s="412"/>
      <c r="AC29" s="25"/>
    </row>
    <row r="30" spans="2:29" x14ac:dyDescent="0.25">
      <c r="B30" s="410"/>
      <c r="C30" s="411"/>
      <c r="D30" s="411"/>
      <c r="E30" s="411"/>
      <c r="F30" s="411"/>
      <c r="G30" s="411"/>
      <c r="H30" s="412"/>
      <c r="J30" s="410"/>
      <c r="K30" s="411"/>
      <c r="L30" s="411"/>
      <c r="M30" s="411"/>
      <c r="N30" s="411"/>
      <c r="O30" s="411"/>
      <c r="P30" s="411"/>
      <c r="Q30" s="411"/>
      <c r="R30" s="411"/>
      <c r="S30" s="411"/>
      <c r="T30" s="411"/>
      <c r="U30" s="411"/>
      <c r="V30" s="411"/>
      <c r="W30" s="411"/>
      <c r="X30" s="411"/>
      <c r="Y30" s="411"/>
      <c r="Z30" s="411"/>
      <c r="AA30" s="412"/>
      <c r="AC30" s="25"/>
    </row>
    <row r="31" spans="2:29" x14ac:dyDescent="0.25">
      <c r="B31" s="410"/>
      <c r="C31" s="411"/>
      <c r="D31" s="411"/>
      <c r="E31" s="411"/>
      <c r="F31" s="411"/>
      <c r="G31" s="411"/>
      <c r="H31" s="412"/>
      <c r="J31" s="410"/>
      <c r="K31" s="411"/>
      <c r="L31" s="411"/>
      <c r="M31" s="411"/>
      <c r="N31" s="411"/>
      <c r="O31" s="411"/>
      <c r="P31" s="411"/>
      <c r="Q31" s="411"/>
      <c r="R31" s="411"/>
      <c r="S31" s="411"/>
      <c r="T31" s="411"/>
      <c r="U31" s="411"/>
      <c r="V31" s="411"/>
      <c r="W31" s="411"/>
      <c r="X31" s="411"/>
      <c r="Y31" s="411"/>
      <c r="Z31" s="411"/>
      <c r="AA31" s="412"/>
      <c r="AC31" s="25"/>
    </row>
    <row r="32" spans="2:29" x14ac:dyDescent="0.25">
      <c r="B32" s="410"/>
      <c r="C32" s="411"/>
      <c r="D32" s="411"/>
      <c r="E32" s="411"/>
      <c r="F32" s="411"/>
      <c r="G32" s="411"/>
      <c r="H32" s="412"/>
      <c r="J32" s="410"/>
      <c r="K32" s="411"/>
      <c r="L32" s="411"/>
      <c r="M32" s="411"/>
      <c r="N32" s="411"/>
      <c r="O32" s="411"/>
      <c r="P32" s="411"/>
      <c r="Q32" s="411"/>
      <c r="R32" s="411"/>
      <c r="S32" s="411"/>
      <c r="T32" s="411"/>
      <c r="U32" s="411"/>
      <c r="V32" s="411"/>
      <c r="W32" s="411"/>
      <c r="X32" s="411"/>
      <c r="Y32" s="411"/>
      <c r="Z32" s="411"/>
      <c r="AA32" s="412"/>
      <c r="AC32" s="25"/>
    </row>
    <row r="33" spans="2:29" x14ac:dyDescent="0.25">
      <c r="B33" s="410"/>
      <c r="C33" s="411"/>
      <c r="D33" s="411"/>
      <c r="E33" s="411"/>
      <c r="F33" s="411"/>
      <c r="G33" s="411"/>
      <c r="H33" s="412"/>
      <c r="J33" s="410"/>
      <c r="K33" s="411"/>
      <c r="L33" s="411"/>
      <c r="M33" s="411"/>
      <c r="N33" s="411"/>
      <c r="O33" s="411"/>
      <c r="P33" s="411"/>
      <c r="Q33" s="411"/>
      <c r="R33" s="411"/>
      <c r="S33" s="411"/>
      <c r="T33" s="411"/>
      <c r="U33" s="411"/>
      <c r="V33" s="411"/>
      <c r="W33" s="411"/>
      <c r="X33" s="411"/>
      <c r="Y33" s="411"/>
      <c r="Z33" s="411"/>
      <c r="AA33" s="412"/>
      <c r="AC33" s="25"/>
    </row>
    <row r="34" spans="2:29" x14ac:dyDescent="0.25">
      <c r="B34" s="410"/>
      <c r="C34" s="411"/>
      <c r="D34" s="411"/>
      <c r="E34" s="411"/>
      <c r="F34" s="411"/>
      <c r="G34" s="411"/>
      <c r="H34" s="412"/>
      <c r="J34" s="410"/>
      <c r="K34" s="411"/>
      <c r="L34" s="411"/>
      <c r="M34" s="411"/>
      <c r="N34" s="411"/>
      <c r="O34" s="411"/>
      <c r="P34" s="411"/>
      <c r="Q34" s="411"/>
      <c r="R34" s="411"/>
      <c r="S34" s="411"/>
      <c r="T34" s="411"/>
      <c r="U34" s="411"/>
      <c r="V34" s="411"/>
      <c r="W34" s="411"/>
      <c r="X34" s="411"/>
      <c r="Y34" s="411"/>
      <c r="Z34" s="411"/>
      <c r="AA34" s="412"/>
      <c r="AC34" s="25"/>
    </row>
    <row r="35" spans="2:29" x14ac:dyDescent="0.25">
      <c r="B35" s="410"/>
      <c r="C35" s="411"/>
      <c r="D35" s="411"/>
      <c r="E35" s="411"/>
      <c r="F35" s="411"/>
      <c r="G35" s="411"/>
      <c r="H35" s="412"/>
      <c r="J35" s="410"/>
      <c r="K35" s="411"/>
      <c r="L35" s="411"/>
      <c r="M35" s="411"/>
      <c r="N35" s="411"/>
      <c r="O35" s="411"/>
      <c r="P35" s="411"/>
      <c r="Q35" s="411"/>
      <c r="R35" s="411"/>
      <c r="S35" s="411"/>
      <c r="T35" s="411"/>
      <c r="U35" s="411"/>
      <c r="V35" s="411"/>
      <c r="W35" s="411"/>
      <c r="X35" s="411"/>
      <c r="Y35" s="411"/>
      <c r="Z35" s="411"/>
      <c r="AA35" s="412"/>
      <c r="AC35" s="25"/>
    </row>
    <row r="36" spans="2:29" x14ac:dyDescent="0.25">
      <c r="B36" s="410"/>
      <c r="C36" s="411"/>
      <c r="D36" s="411"/>
      <c r="E36" s="411"/>
      <c r="F36" s="411"/>
      <c r="G36" s="411"/>
      <c r="H36" s="412"/>
      <c r="J36" s="410"/>
      <c r="K36" s="411"/>
      <c r="L36" s="411"/>
      <c r="M36" s="411"/>
      <c r="N36" s="411"/>
      <c r="O36" s="411"/>
      <c r="P36" s="411"/>
      <c r="Q36" s="411"/>
      <c r="R36" s="411"/>
      <c r="S36" s="411"/>
      <c r="T36" s="411"/>
      <c r="U36" s="411"/>
      <c r="V36" s="411"/>
      <c r="W36" s="411"/>
      <c r="X36" s="411"/>
      <c r="Y36" s="411"/>
      <c r="Z36" s="411"/>
      <c r="AA36" s="412"/>
      <c r="AC36" s="25"/>
    </row>
    <row r="37" spans="2:29" ht="17.25" thickBot="1" x14ac:dyDescent="0.3">
      <c r="B37" s="413"/>
      <c r="C37" s="414"/>
      <c r="D37" s="414"/>
      <c r="E37" s="414"/>
      <c r="F37" s="414"/>
      <c r="G37" s="414"/>
      <c r="H37" s="415"/>
      <c r="J37" s="413"/>
      <c r="K37" s="414"/>
      <c r="L37" s="414"/>
      <c r="M37" s="414"/>
      <c r="N37" s="414"/>
      <c r="O37" s="414"/>
      <c r="P37" s="414"/>
      <c r="Q37" s="414"/>
      <c r="R37" s="414"/>
      <c r="S37" s="414"/>
      <c r="T37" s="414"/>
      <c r="U37" s="414"/>
      <c r="V37" s="414"/>
      <c r="W37" s="414"/>
      <c r="X37" s="414"/>
      <c r="Y37" s="414"/>
      <c r="Z37" s="414"/>
      <c r="AA37" s="415"/>
      <c r="AC37" s="25"/>
    </row>
    <row r="38" spans="2:29" ht="17.25" thickBot="1" x14ac:dyDescent="0.3">
      <c r="AC38" s="25"/>
    </row>
    <row r="39" spans="2:29" ht="18" thickBot="1" x14ac:dyDescent="0.3">
      <c r="B39" s="422" t="s">
        <v>163</v>
      </c>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4"/>
      <c r="AC39" s="25"/>
    </row>
    <row r="40" spans="2:29" x14ac:dyDescent="0.25">
      <c r="B40" s="410"/>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2"/>
      <c r="AC40" s="25"/>
    </row>
    <row r="41" spans="2:29" x14ac:dyDescent="0.25">
      <c r="B41" s="410"/>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2"/>
      <c r="AC41" s="25"/>
    </row>
    <row r="42" spans="2:29" x14ac:dyDescent="0.25">
      <c r="B42" s="410"/>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2"/>
      <c r="AC42" s="25"/>
    </row>
    <row r="43" spans="2:29" x14ac:dyDescent="0.25">
      <c r="B43" s="410"/>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2"/>
      <c r="AC43" s="25"/>
    </row>
    <row r="44" spans="2:29" x14ac:dyDescent="0.25">
      <c r="B44" s="410"/>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2"/>
      <c r="AC44" s="25"/>
    </row>
    <row r="45" spans="2:29" x14ac:dyDescent="0.25">
      <c r="B45" s="410"/>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412"/>
      <c r="AC45" s="25"/>
    </row>
    <row r="46" spans="2:29" x14ac:dyDescent="0.25">
      <c r="B46" s="410"/>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2"/>
      <c r="AC46" s="25"/>
    </row>
    <row r="47" spans="2:29" x14ac:dyDescent="0.25">
      <c r="B47" s="410"/>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2"/>
      <c r="AC47" s="25"/>
    </row>
    <row r="48" spans="2:29" x14ac:dyDescent="0.25">
      <c r="B48" s="410"/>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2"/>
      <c r="AC48" s="25"/>
    </row>
    <row r="49" spans="2:29" x14ac:dyDescent="0.25">
      <c r="B49" s="410"/>
      <c r="C49" s="411"/>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2"/>
      <c r="AC49" s="25"/>
    </row>
    <row r="50" spans="2:29" x14ac:dyDescent="0.25">
      <c r="B50" s="410"/>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2"/>
      <c r="AC50" s="25"/>
    </row>
    <row r="51" spans="2:29" x14ac:dyDescent="0.25">
      <c r="B51" s="410"/>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2"/>
      <c r="AC51" s="25"/>
    </row>
    <row r="52" spans="2:29" x14ac:dyDescent="0.25">
      <c r="B52" s="410"/>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2"/>
      <c r="AC52" s="25"/>
    </row>
    <row r="53" spans="2:29" x14ac:dyDescent="0.25">
      <c r="B53" s="410"/>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2"/>
      <c r="AC53" s="25"/>
    </row>
    <row r="54" spans="2:29" x14ac:dyDescent="0.25">
      <c r="B54" s="410"/>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2"/>
      <c r="AC54" s="25"/>
    </row>
    <row r="55" spans="2:29" x14ac:dyDescent="0.25">
      <c r="B55" s="410"/>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2"/>
      <c r="AC55" s="25"/>
    </row>
    <row r="56" spans="2:29" x14ac:dyDescent="0.25">
      <c r="B56" s="410"/>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2"/>
      <c r="AC56" s="25"/>
    </row>
    <row r="57" spans="2:29" x14ac:dyDescent="0.25">
      <c r="B57" s="410"/>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2"/>
      <c r="AC57" s="25"/>
    </row>
    <row r="58" spans="2:29" x14ac:dyDescent="0.25">
      <c r="B58" s="410"/>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2"/>
      <c r="AC58" s="25"/>
    </row>
    <row r="59" spans="2:29" x14ac:dyDescent="0.25">
      <c r="B59" s="410"/>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2"/>
      <c r="AC59" s="25"/>
    </row>
    <row r="60" spans="2:29" x14ac:dyDescent="0.25">
      <c r="B60" s="410"/>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2"/>
      <c r="AC60" s="25"/>
    </row>
    <row r="61" spans="2:29" x14ac:dyDescent="0.25">
      <c r="B61" s="410"/>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2"/>
      <c r="AC61" s="25"/>
    </row>
    <row r="62" spans="2:29" x14ac:dyDescent="0.25">
      <c r="B62" s="410"/>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2"/>
      <c r="AC62" s="25"/>
    </row>
    <row r="63" spans="2:29" x14ac:dyDescent="0.25">
      <c r="B63" s="410"/>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2"/>
      <c r="AC63" s="25"/>
    </row>
    <row r="64" spans="2:29" x14ac:dyDescent="0.25">
      <c r="B64" s="410"/>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2"/>
      <c r="AC64" s="25"/>
    </row>
    <row r="65" spans="2:29" ht="17.25" thickBot="1" x14ac:dyDescent="0.3">
      <c r="B65" s="413"/>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5"/>
      <c r="AC65" s="25"/>
    </row>
    <row r="66" spans="2:29" ht="17.25" thickBot="1" x14ac:dyDescent="0.3">
      <c r="AC66" s="25"/>
    </row>
    <row r="67" spans="2:29" ht="18" thickBot="1" x14ac:dyDescent="0.3">
      <c r="B67" s="422" t="s">
        <v>251</v>
      </c>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4"/>
      <c r="AC67" s="25"/>
    </row>
    <row r="68" spans="2:29" x14ac:dyDescent="0.25">
      <c r="B68" s="410"/>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2"/>
      <c r="AC68" s="25"/>
    </row>
    <row r="69" spans="2:29" x14ac:dyDescent="0.25">
      <c r="B69" s="410"/>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2"/>
      <c r="AC69" s="25"/>
    </row>
    <row r="70" spans="2:29" x14ac:dyDescent="0.25">
      <c r="B70" s="410"/>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2"/>
      <c r="AC70" s="25"/>
    </row>
    <row r="71" spans="2:29" x14ac:dyDescent="0.25">
      <c r="B71" s="410"/>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2"/>
      <c r="AC71" s="25"/>
    </row>
    <row r="72" spans="2:29" x14ac:dyDescent="0.25">
      <c r="B72" s="410"/>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2"/>
      <c r="AC72" s="25"/>
    </row>
    <row r="73" spans="2:29" x14ac:dyDescent="0.25">
      <c r="B73" s="410"/>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2"/>
      <c r="AC73" s="25"/>
    </row>
    <row r="74" spans="2:29" x14ac:dyDescent="0.25">
      <c r="B74" s="410"/>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2"/>
      <c r="AC74" s="25"/>
    </row>
    <row r="75" spans="2:29" x14ac:dyDescent="0.25">
      <c r="B75" s="410"/>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2"/>
      <c r="AC75" s="25"/>
    </row>
    <row r="76" spans="2:29" x14ac:dyDescent="0.25">
      <c r="B76" s="410"/>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2"/>
      <c r="AC76" s="25"/>
    </row>
    <row r="77" spans="2:29" x14ac:dyDescent="0.25">
      <c r="B77" s="410"/>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2"/>
      <c r="AC77" s="25"/>
    </row>
    <row r="78" spans="2:29" x14ac:dyDescent="0.25">
      <c r="B78" s="410"/>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2"/>
      <c r="AC78" s="25"/>
    </row>
    <row r="79" spans="2:29" x14ac:dyDescent="0.25">
      <c r="B79" s="410"/>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2"/>
      <c r="AC79" s="25"/>
    </row>
    <row r="80" spans="2:29" x14ac:dyDescent="0.25">
      <c r="B80" s="410"/>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2"/>
      <c r="AC80" s="25"/>
    </row>
    <row r="81" spans="2:29" x14ac:dyDescent="0.25">
      <c r="B81" s="410"/>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2"/>
      <c r="AC81" s="25"/>
    </row>
    <row r="82" spans="2:29" x14ac:dyDescent="0.25">
      <c r="B82" s="410"/>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2"/>
      <c r="AC82" s="25"/>
    </row>
    <row r="83" spans="2:29" x14ac:dyDescent="0.25">
      <c r="B83" s="410"/>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2"/>
      <c r="AC83" s="25"/>
    </row>
    <row r="84" spans="2:29" x14ac:dyDescent="0.25">
      <c r="B84" s="410"/>
      <c r="C84" s="411"/>
      <c r="D84" s="411"/>
      <c r="E84" s="411"/>
      <c r="F84" s="411"/>
      <c r="G84" s="411"/>
      <c r="H84" s="411"/>
      <c r="I84" s="411"/>
      <c r="J84" s="411"/>
      <c r="K84" s="411"/>
      <c r="L84" s="411"/>
      <c r="M84" s="411"/>
      <c r="N84" s="411"/>
      <c r="O84" s="411"/>
      <c r="P84" s="411"/>
      <c r="Q84" s="411"/>
      <c r="R84" s="411"/>
      <c r="S84" s="411"/>
      <c r="T84" s="411"/>
      <c r="U84" s="411"/>
      <c r="V84" s="411"/>
      <c r="W84" s="411"/>
      <c r="X84" s="411"/>
      <c r="Y84" s="411"/>
      <c r="Z84" s="411"/>
      <c r="AA84" s="412"/>
      <c r="AC84" s="25"/>
    </row>
    <row r="85" spans="2:29" x14ac:dyDescent="0.25">
      <c r="B85" s="410"/>
      <c r="C85" s="411"/>
      <c r="D85" s="411"/>
      <c r="E85" s="411"/>
      <c r="F85" s="411"/>
      <c r="G85" s="411"/>
      <c r="H85" s="411"/>
      <c r="I85" s="411"/>
      <c r="J85" s="411"/>
      <c r="K85" s="411"/>
      <c r="L85" s="411"/>
      <c r="M85" s="411"/>
      <c r="N85" s="411"/>
      <c r="O85" s="411"/>
      <c r="P85" s="411"/>
      <c r="Q85" s="411"/>
      <c r="R85" s="411"/>
      <c r="S85" s="411"/>
      <c r="T85" s="411"/>
      <c r="U85" s="411"/>
      <c r="V85" s="411"/>
      <c r="W85" s="411"/>
      <c r="X85" s="411"/>
      <c r="Y85" s="411"/>
      <c r="Z85" s="411"/>
      <c r="AA85" s="412"/>
      <c r="AC85" s="25"/>
    </row>
    <row r="86" spans="2:29" x14ac:dyDescent="0.25">
      <c r="B86" s="410"/>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2"/>
      <c r="AC86" s="25"/>
    </row>
    <row r="87" spans="2:29" x14ac:dyDescent="0.25">
      <c r="B87" s="410"/>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2"/>
      <c r="AC87" s="25"/>
    </row>
    <row r="88" spans="2:29" x14ac:dyDescent="0.25">
      <c r="B88" s="410"/>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2"/>
      <c r="AC88" s="25"/>
    </row>
    <row r="89" spans="2:29" x14ac:dyDescent="0.25">
      <c r="B89" s="410"/>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2"/>
      <c r="AC89" s="25"/>
    </row>
    <row r="90" spans="2:29" x14ac:dyDescent="0.25">
      <c r="B90" s="410"/>
      <c r="C90" s="411"/>
      <c r="D90" s="411"/>
      <c r="E90" s="411"/>
      <c r="F90" s="411"/>
      <c r="G90" s="411"/>
      <c r="H90" s="411"/>
      <c r="I90" s="411"/>
      <c r="J90" s="411"/>
      <c r="K90" s="411"/>
      <c r="L90" s="411"/>
      <c r="M90" s="411"/>
      <c r="N90" s="411"/>
      <c r="O90" s="411"/>
      <c r="P90" s="411"/>
      <c r="Q90" s="411"/>
      <c r="R90" s="411"/>
      <c r="S90" s="411"/>
      <c r="T90" s="411"/>
      <c r="U90" s="411"/>
      <c r="V90" s="411"/>
      <c r="W90" s="411"/>
      <c r="X90" s="411"/>
      <c r="Y90" s="411"/>
      <c r="Z90" s="411"/>
      <c r="AA90" s="412"/>
      <c r="AC90" s="25"/>
    </row>
    <row r="91" spans="2:29" x14ac:dyDescent="0.25">
      <c r="B91" s="410"/>
      <c r="C91" s="411"/>
      <c r="D91" s="411"/>
      <c r="E91" s="411"/>
      <c r="F91" s="411"/>
      <c r="G91" s="411"/>
      <c r="H91" s="411"/>
      <c r="I91" s="411"/>
      <c r="J91" s="411"/>
      <c r="K91" s="411"/>
      <c r="L91" s="411"/>
      <c r="M91" s="411"/>
      <c r="N91" s="411"/>
      <c r="O91" s="411"/>
      <c r="P91" s="411"/>
      <c r="Q91" s="411"/>
      <c r="R91" s="411"/>
      <c r="S91" s="411"/>
      <c r="T91" s="411"/>
      <c r="U91" s="411"/>
      <c r="V91" s="411"/>
      <c r="W91" s="411"/>
      <c r="X91" s="411"/>
      <c r="Y91" s="411"/>
      <c r="Z91" s="411"/>
      <c r="AA91" s="412"/>
      <c r="AC91" s="25"/>
    </row>
    <row r="92" spans="2:29" x14ac:dyDescent="0.25">
      <c r="B92" s="410"/>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2"/>
      <c r="AC92" s="25"/>
    </row>
    <row r="93" spans="2:29" ht="17.25" thickBot="1" x14ac:dyDescent="0.3">
      <c r="B93" s="413"/>
      <c r="C93" s="414"/>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5"/>
      <c r="AC93" s="25"/>
    </row>
    <row r="94" spans="2:29" ht="17.25" thickBot="1" x14ac:dyDescent="0.3">
      <c r="B94" s="27"/>
      <c r="C94" s="27"/>
      <c r="D94" s="27"/>
      <c r="E94" s="27"/>
      <c r="F94" s="27"/>
      <c r="G94" s="27"/>
      <c r="H94" s="27"/>
      <c r="AC94" s="25"/>
    </row>
    <row r="95" spans="2:29" ht="18" thickBot="1" x14ac:dyDescent="0.3">
      <c r="B95" s="419" t="s">
        <v>164</v>
      </c>
      <c r="C95" s="420"/>
      <c r="D95" s="420"/>
      <c r="E95" s="420"/>
      <c r="F95" s="420"/>
      <c r="G95" s="420"/>
      <c r="H95" s="421"/>
      <c r="J95" s="419" t="s">
        <v>253</v>
      </c>
      <c r="K95" s="420"/>
      <c r="L95" s="420"/>
      <c r="M95" s="420"/>
      <c r="N95" s="420"/>
      <c r="O95" s="420"/>
      <c r="P95" s="420"/>
      <c r="Q95" s="420"/>
      <c r="R95" s="420"/>
      <c r="S95" s="420"/>
      <c r="T95" s="420"/>
      <c r="U95" s="420"/>
      <c r="V95" s="420"/>
      <c r="W95" s="420"/>
      <c r="X95" s="420"/>
      <c r="Y95" s="420"/>
      <c r="Z95" s="420"/>
      <c r="AA95" s="421"/>
      <c r="AC95" s="25"/>
    </row>
    <row r="96" spans="2:29" x14ac:dyDescent="0.25">
      <c r="B96" s="410"/>
      <c r="C96" s="411"/>
      <c r="D96" s="411"/>
      <c r="E96" s="411"/>
      <c r="F96" s="411"/>
      <c r="G96" s="411"/>
      <c r="H96" s="412"/>
      <c r="J96" s="410"/>
      <c r="K96" s="411"/>
      <c r="L96" s="411"/>
      <c r="M96" s="411"/>
      <c r="N96" s="411"/>
      <c r="O96" s="411"/>
      <c r="P96" s="411"/>
      <c r="Q96" s="411"/>
      <c r="R96" s="411"/>
      <c r="S96" s="411"/>
      <c r="T96" s="411"/>
      <c r="U96" s="411"/>
      <c r="V96" s="411"/>
      <c r="W96" s="411"/>
      <c r="X96" s="411"/>
      <c r="Y96" s="411"/>
      <c r="Z96" s="411"/>
      <c r="AA96" s="412"/>
      <c r="AC96" s="25"/>
    </row>
    <row r="97" spans="2:29" x14ac:dyDescent="0.25">
      <c r="B97" s="410"/>
      <c r="C97" s="411"/>
      <c r="D97" s="411"/>
      <c r="E97" s="411"/>
      <c r="F97" s="411"/>
      <c r="G97" s="411"/>
      <c r="H97" s="412"/>
      <c r="J97" s="410"/>
      <c r="K97" s="411"/>
      <c r="L97" s="411"/>
      <c r="M97" s="411"/>
      <c r="N97" s="411"/>
      <c r="O97" s="411"/>
      <c r="P97" s="411"/>
      <c r="Q97" s="411"/>
      <c r="R97" s="411"/>
      <c r="S97" s="411"/>
      <c r="T97" s="411"/>
      <c r="U97" s="411"/>
      <c r="V97" s="411"/>
      <c r="W97" s="411"/>
      <c r="X97" s="411"/>
      <c r="Y97" s="411"/>
      <c r="Z97" s="411"/>
      <c r="AA97" s="412"/>
      <c r="AC97" s="25"/>
    </row>
    <row r="98" spans="2:29" x14ac:dyDescent="0.25">
      <c r="B98" s="410"/>
      <c r="C98" s="411"/>
      <c r="D98" s="411"/>
      <c r="E98" s="411"/>
      <c r="F98" s="411"/>
      <c r="G98" s="411"/>
      <c r="H98" s="412"/>
      <c r="J98" s="410"/>
      <c r="K98" s="411"/>
      <c r="L98" s="411"/>
      <c r="M98" s="411"/>
      <c r="N98" s="411"/>
      <c r="O98" s="411"/>
      <c r="P98" s="411"/>
      <c r="Q98" s="411"/>
      <c r="R98" s="411"/>
      <c r="S98" s="411"/>
      <c r="T98" s="411"/>
      <c r="U98" s="411"/>
      <c r="V98" s="411"/>
      <c r="W98" s="411"/>
      <c r="X98" s="411"/>
      <c r="Y98" s="411"/>
      <c r="Z98" s="411"/>
      <c r="AA98" s="412"/>
      <c r="AC98" s="25"/>
    </row>
    <row r="99" spans="2:29" x14ac:dyDescent="0.25">
      <c r="B99" s="410"/>
      <c r="C99" s="411"/>
      <c r="D99" s="411"/>
      <c r="E99" s="411"/>
      <c r="F99" s="411"/>
      <c r="G99" s="411"/>
      <c r="H99" s="412"/>
      <c r="J99" s="410"/>
      <c r="K99" s="411"/>
      <c r="L99" s="411"/>
      <c r="M99" s="411"/>
      <c r="N99" s="411"/>
      <c r="O99" s="411"/>
      <c r="P99" s="411"/>
      <c r="Q99" s="411"/>
      <c r="R99" s="411"/>
      <c r="S99" s="411"/>
      <c r="T99" s="411"/>
      <c r="U99" s="411"/>
      <c r="V99" s="411"/>
      <c r="W99" s="411"/>
      <c r="X99" s="411"/>
      <c r="Y99" s="411"/>
      <c r="Z99" s="411"/>
      <c r="AA99" s="412"/>
      <c r="AC99" s="25"/>
    </row>
    <row r="100" spans="2:29" x14ac:dyDescent="0.25">
      <c r="B100" s="410"/>
      <c r="C100" s="411"/>
      <c r="D100" s="411"/>
      <c r="E100" s="411"/>
      <c r="F100" s="411"/>
      <c r="G100" s="411"/>
      <c r="H100" s="412"/>
      <c r="J100" s="410"/>
      <c r="K100" s="411"/>
      <c r="L100" s="411"/>
      <c r="M100" s="411"/>
      <c r="N100" s="411"/>
      <c r="O100" s="411"/>
      <c r="P100" s="411"/>
      <c r="Q100" s="411"/>
      <c r="R100" s="411"/>
      <c r="S100" s="411"/>
      <c r="T100" s="411"/>
      <c r="U100" s="411"/>
      <c r="V100" s="411"/>
      <c r="W100" s="411"/>
      <c r="X100" s="411"/>
      <c r="Y100" s="411"/>
      <c r="Z100" s="411"/>
      <c r="AA100" s="412"/>
      <c r="AC100" s="25"/>
    </row>
    <row r="101" spans="2:29" x14ac:dyDescent="0.25">
      <c r="B101" s="410"/>
      <c r="C101" s="411"/>
      <c r="D101" s="411"/>
      <c r="E101" s="411"/>
      <c r="F101" s="411"/>
      <c r="G101" s="411"/>
      <c r="H101" s="412"/>
      <c r="J101" s="410"/>
      <c r="K101" s="411"/>
      <c r="L101" s="411"/>
      <c r="M101" s="411"/>
      <c r="N101" s="411"/>
      <c r="O101" s="411"/>
      <c r="P101" s="411"/>
      <c r="Q101" s="411"/>
      <c r="R101" s="411"/>
      <c r="S101" s="411"/>
      <c r="T101" s="411"/>
      <c r="U101" s="411"/>
      <c r="V101" s="411"/>
      <c r="W101" s="411"/>
      <c r="X101" s="411"/>
      <c r="Y101" s="411"/>
      <c r="Z101" s="411"/>
      <c r="AA101" s="412"/>
      <c r="AC101" s="25"/>
    </row>
    <row r="102" spans="2:29" x14ac:dyDescent="0.25">
      <c r="B102" s="410"/>
      <c r="C102" s="411"/>
      <c r="D102" s="411"/>
      <c r="E102" s="411"/>
      <c r="F102" s="411"/>
      <c r="G102" s="411"/>
      <c r="H102" s="412"/>
      <c r="J102" s="410"/>
      <c r="K102" s="411"/>
      <c r="L102" s="411"/>
      <c r="M102" s="411"/>
      <c r="N102" s="411"/>
      <c r="O102" s="411"/>
      <c r="P102" s="411"/>
      <c r="Q102" s="411"/>
      <c r="R102" s="411"/>
      <c r="S102" s="411"/>
      <c r="T102" s="411"/>
      <c r="U102" s="411"/>
      <c r="V102" s="411"/>
      <c r="W102" s="411"/>
      <c r="X102" s="411"/>
      <c r="Y102" s="411"/>
      <c r="Z102" s="411"/>
      <c r="AA102" s="412"/>
      <c r="AC102" s="25"/>
    </row>
    <row r="103" spans="2:29" x14ac:dyDescent="0.25">
      <c r="B103" s="410"/>
      <c r="C103" s="411"/>
      <c r="D103" s="411"/>
      <c r="E103" s="411"/>
      <c r="F103" s="411"/>
      <c r="G103" s="411"/>
      <c r="H103" s="412"/>
      <c r="J103" s="410"/>
      <c r="K103" s="411"/>
      <c r="L103" s="411"/>
      <c r="M103" s="411"/>
      <c r="N103" s="411"/>
      <c r="O103" s="411"/>
      <c r="P103" s="411"/>
      <c r="Q103" s="411"/>
      <c r="R103" s="411"/>
      <c r="S103" s="411"/>
      <c r="T103" s="411"/>
      <c r="U103" s="411"/>
      <c r="V103" s="411"/>
      <c r="W103" s="411"/>
      <c r="X103" s="411"/>
      <c r="Y103" s="411"/>
      <c r="Z103" s="411"/>
      <c r="AA103" s="412"/>
      <c r="AC103" s="25"/>
    </row>
    <row r="104" spans="2:29" x14ac:dyDescent="0.25">
      <c r="B104" s="410"/>
      <c r="C104" s="411"/>
      <c r="D104" s="411"/>
      <c r="E104" s="411"/>
      <c r="F104" s="411"/>
      <c r="G104" s="411"/>
      <c r="H104" s="412"/>
      <c r="J104" s="410"/>
      <c r="K104" s="411"/>
      <c r="L104" s="411"/>
      <c r="M104" s="411"/>
      <c r="N104" s="411"/>
      <c r="O104" s="411"/>
      <c r="P104" s="411"/>
      <c r="Q104" s="411"/>
      <c r="R104" s="411"/>
      <c r="S104" s="411"/>
      <c r="T104" s="411"/>
      <c r="U104" s="411"/>
      <c r="V104" s="411"/>
      <c r="W104" s="411"/>
      <c r="X104" s="411"/>
      <c r="Y104" s="411"/>
      <c r="Z104" s="411"/>
      <c r="AA104" s="412"/>
      <c r="AC104" s="25"/>
    </row>
    <row r="105" spans="2:29" x14ac:dyDescent="0.25">
      <c r="B105" s="410"/>
      <c r="C105" s="411"/>
      <c r="D105" s="411"/>
      <c r="E105" s="411"/>
      <c r="F105" s="411"/>
      <c r="G105" s="411"/>
      <c r="H105" s="412"/>
      <c r="J105" s="410"/>
      <c r="K105" s="411"/>
      <c r="L105" s="411"/>
      <c r="M105" s="411"/>
      <c r="N105" s="411"/>
      <c r="O105" s="411"/>
      <c r="P105" s="411"/>
      <c r="Q105" s="411"/>
      <c r="R105" s="411"/>
      <c r="S105" s="411"/>
      <c r="T105" s="411"/>
      <c r="U105" s="411"/>
      <c r="V105" s="411"/>
      <c r="W105" s="411"/>
      <c r="X105" s="411"/>
      <c r="Y105" s="411"/>
      <c r="Z105" s="411"/>
      <c r="AA105" s="412"/>
      <c r="AC105" s="25"/>
    </row>
    <row r="106" spans="2:29" x14ac:dyDescent="0.25">
      <c r="B106" s="410"/>
      <c r="C106" s="411"/>
      <c r="D106" s="411"/>
      <c r="E106" s="411"/>
      <c r="F106" s="411"/>
      <c r="G106" s="411"/>
      <c r="H106" s="412"/>
      <c r="J106" s="410"/>
      <c r="K106" s="411"/>
      <c r="L106" s="411"/>
      <c r="M106" s="411"/>
      <c r="N106" s="411"/>
      <c r="O106" s="411"/>
      <c r="P106" s="411"/>
      <c r="Q106" s="411"/>
      <c r="R106" s="411"/>
      <c r="S106" s="411"/>
      <c r="T106" s="411"/>
      <c r="U106" s="411"/>
      <c r="V106" s="411"/>
      <c r="W106" s="411"/>
      <c r="X106" s="411"/>
      <c r="Y106" s="411"/>
      <c r="Z106" s="411"/>
      <c r="AA106" s="412"/>
      <c r="AC106" s="25"/>
    </row>
    <row r="107" spans="2:29" x14ac:dyDescent="0.25">
      <c r="B107" s="410"/>
      <c r="C107" s="411"/>
      <c r="D107" s="411"/>
      <c r="E107" s="411"/>
      <c r="F107" s="411"/>
      <c r="G107" s="411"/>
      <c r="H107" s="412"/>
      <c r="J107" s="410"/>
      <c r="K107" s="411"/>
      <c r="L107" s="411"/>
      <c r="M107" s="411"/>
      <c r="N107" s="411"/>
      <c r="O107" s="411"/>
      <c r="P107" s="411"/>
      <c r="Q107" s="411"/>
      <c r="R107" s="411"/>
      <c r="S107" s="411"/>
      <c r="T107" s="411"/>
      <c r="U107" s="411"/>
      <c r="V107" s="411"/>
      <c r="W107" s="411"/>
      <c r="X107" s="411"/>
      <c r="Y107" s="411"/>
      <c r="Z107" s="411"/>
      <c r="AA107" s="412"/>
      <c r="AC107" s="25"/>
    </row>
    <row r="108" spans="2:29" x14ac:dyDescent="0.25">
      <c r="B108" s="410"/>
      <c r="C108" s="411"/>
      <c r="D108" s="411"/>
      <c r="E108" s="411"/>
      <c r="F108" s="411"/>
      <c r="G108" s="411"/>
      <c r="H108" s="412"/>
      <c r="J108" s="410"/>
      <c r="K108" s="411"/>
      <c r="L108" s="411"/>
      <c r="M108" s="411"/>
      <c r="N108" s="411"/>
      <c r="O108" s="411"/>
      <c r="P108" s="411"/>
      <c r="Q108" s="411"/>
      <c r="R108" s="411"/>
      <c r="S108" s="411"/>
      <c r="T108" s="411"/>
      <c r="U108" s="411"/>
      <c r="V108" s="411"/>
      <c r="W108" s="411"/>
      <c r="X108" s="411"/>
      <c r="Y108" s="411"/>
      <c r="Z108" s="411"/>
      <c r="AA108" s="412"/>
      <c r="AC108" s="25"/>
    </row>
    <row r="109" spans="2:29" x14ac:dyDescent="0.25">
      <c r="B109" s="410"/>
      <c r="C109" s="411"/>
      <c r="D109" s="411"/>
      <c r="E109" s="411"/>
      <c r="F109" s="411"/>
      <c r="G109" s="411"/>
      <c r="H109" s="412"/>
      <c r="J109" s="410"/>
      <c r="K109" s="411"/>
      <c r="L109" s="411"/>
      <c r="M109" s="411"/>
      <c r="N109" s="411"/>
      <c r="O109" s="411"/>
      <c r="P109" s="411"/>
      <c r="Q109" s="411"/>
      <c r="R109" s="411"/>
      <c r="S109" s="411"/>
      <c r="T109" s="411"/>
      <c r="U109" s="411"/>
      <c r="V109" s="411"/>
      <c r="W109" s="411"/>
      <c r="X109" s="411"/>
      <c r="Y109" s="411"/>
      <c r="Z109" s="411"/>
      <c r="AA109" s="412"/>
      <c r="AC109" s="25"/>
    </row>
    <row r="110" spans="2:29" x14ac:dyDescent="0.25">
      <c r="B110" s="410"/>
      <c r="C110" s="411"/>
      <c r="D110" s="411"/>
      <c r="E110" s="411"/>
      <c r="F110" s="411"/>
      <c r="G110" s="411"/>
      <c r="H110" s="412"/>
      <c r="J110" s="410"/>
      <c r="K110" s="411"/>
      <c r="L110" s="411"/>
      <c r="M110" s="411"/>
      <c r="N110" s="411"/>
      <c r="O110" s="411"/>
      <c r="P110" s="411"/>
      <c r="Q110" s="411"/>
      <c r="R110" s="411"/>
      <c r="S110" s="411"/>
      <c r="T110" s="411"/>
      <c r="U110" s="411"/>
      <c r="V110" s="411"/>
      <c r="W110" s="411"/>
      <c r="X110" s="411"/>
      <c r="Y110" s="411"/>
      <c r="Z110" s="411"/>
      <c r="AA110" s="412"/>
      <c r="AC110" s="25"/>
    </row>
    <row r="111" spans="2:29" x14ac:dyDescent="0.25">
      <c r="B111" s="410"/>
      <c r="C111" s="411"/>
      <c r="D111" s="411"/>
      <c r="E111" s="411"/>
      <c r="F111" s="411"/>
      <c r="G111" s="411"/>
      <c r="H111" s="412"/>
      <c r="J111" s="410"/>
      <c r="K111" s="411"/>
      <c r="L111" s="411"/>
      <c r="M111" s="411"/>
      <c r="N111" s="411"/>
      <c r="O111" s="411"/>
      <c r="P111" s="411"/>
      <c r="Q111" s="411"/>
      <c r="R111" s="411"/>
      <c r="S111" s="411"/>
      <c r="T111" s="411"/>
      <c r="U111" s="411"/>
      <c r="V111" s="411"/>
      <c r="W111" s="411"/>
      <c r="X111" s="411"/>
      <c r="Y111" s="411"/>
      <c r="Z111" s="411"/>
      <c r="AA111" s="412"/>
      <c r="AC111" s="25"/>
    </row>
    <row r="112" spans="2:29" x14ac:dyDescent="0.25">
      <c r="B112" s="410"/>
      <c r="C112" s="411"/>
      <c r="D112" s="411"/>
      <c r="E112" s="411"/>
      <c r="F112" s="411"/>
      <c r="G112" s="411"/>
      <c r="H112" s="412"/>
      <c r="J112" s="410"/>
      <c r="K112" s="411"/>
      <c r="L112" s="411"/>
      <c r="M112" s="411"/>
      <c r="N112" s="411"/>
      <c r="O112" s="411"/>
      <c r="P112" s="411"/>
      <c r="Q112" s="411"/>
      <c r="R112" s="411"/>
      <c r="S112" s="411"/>
      <c r="T112" s="411"/>
      <c r="U112" s="411"/>
      <c r="V112" s="411"/>
      <c r="W112" s="411"/>
      <c r="X112" s="411"/>
      <c r="Y112" s="411"/>
      <c r="Z112" s="411"/>
      <c r="AA112" s="412"/>
      <c r="AC112" s="25"/>
    </row>
    <row r="113" spans="2:29" x14ac:dyDescent="0.25">
      <c r="B113" s="410"/>
      <c r="C113" s="411"/>
      <c r="D113" s="411"/>
      <c r="E113" s="411"/>
      <c r="F113" s="411"/>
      <c r="G113" s="411"/>
      <c r="H113" s="412"/>
      <c r="J113" s="410"/>
      <c r="K113" s="411"/>
      <c r="L113" s="411"/>
      <c r="M113" s="411"/>
      <c r="N113" s="411"/>
      <c r="O113" s="411"/>
      <c r="P113" s="411"/>
      <c r="Q113" s="411"/>
      <c r="R113" s="411"/>
      <c r="S113" s="411"/>
      <c r="T113" s="411"/>
      <c r="U113" s="411"/>
      <c r="V113" s="411"/>
      <c r="W113" s="411"/>
      <c r="X113" s="411"/>
      <c r="Y113" s="411"/>
      <c r="Z113" s="411"/>
      <c r="AA113" s="412"/>
      <c r="AC113" s="25"/>
    </row>
    <row r="114" spans="2:29" x14ac:dyDescent="0.25">
      <c r="B114" s="410"/>
      <c r="C114" s="411"/>
      <c r="D114" s="411"/>
      <c r="E114" s="411"/>
      <c r="F114" s="411"/>
      <c r="G114" s="411"/>
      <c r="H114" s="412"/>
      <c r="J114" s="410"/>
      <c r="K114" s="411"/>
      <c r="L114" s="411"/>
      <c r="M114" s="411"/>
      <c r="N114" s="411"/>
      <c r="O114" s="411"/>
      <c r="P114" s="411"/>
      <c r="Q114" s="411"/>
      <c r="R114" s="411"/>
      <c r="S114" s="411"/>
      <c r="T114" s="411"/>
      <c r="U114" s="411"/>
      <c r="V114" s="411"/>
      <c r="W114" s="411"/>
      <c r="X114" s="411"/>
      <c r="Y114" s="411"/>
      <c r="Z114" s="411"/>
      <c r="AA114" s="412"/>
      <c r="AC114" s="25"/>
    </row>
    <row r="115" spans="2:29" x14ac:dyDescent="0.25">
      <c r="B115" s="410"/>
      <c r="C115" s="411"/>
      <c r="D115" s="411"/>
      <c r="E115" s="411"/>
      <c r="F115" s="411"/>
      <c r="G115" s="411"/>
      <c r="H115" s="412"/>
      <c r="J115" s="410"/>
      <c r="K115" s="411"/>
      <c r="L115" s="411"/>
      <c r="M115" s="411"/>
      <c r="N115" s="411"/>
      <c r="O115" s="411"/>
      <c r="P115" s="411"/>
      <c r="Q115" s="411"/>
      <c r="R115" s="411"/>
      <c r="S115" s="411"/>
      <c r="T115" s="411"/>
      <c r="U115" s="411"/>
      <c r="V115" s="411"/>
      <c r="W115" s="411"/>
      <c r="X115" s="411"/>
      <c r="Y115" s="411"/>
      <c r="Z115" s="411"/>
      <c r="AA115" s="412"/>
      <c r="AC115" s="25"/>
    </row>
    <row r="116" spans="2:29" x14ac:dyDescent="0.25">
      <c r="B116" s="410"/>
      <c r="C116" s="411"/>
      <c r="D116" s="411"/>
      <c r="E116" s="411"/>
      <c r="F116" s="411"/>
      <c r="G116" s="411"/>
      <c r="H116" s="412"/>
      <c r="J116" s="410"/>
      <c r="K116" s="411"/>
      <c r="L116" s="411"/>
      <c r="M116" s="411"/>
      <c r="N116" s="411"/>
      <c r="O116" s="411"/>
      <c r="P116" s="411"/>
      <c r="Q116" s="411"/>
      <c r="R116" s="411"/>
      <c r="S116" s="411"/>
      <c r="T116" s="411"/>
      <c r="U116" s="411"/>
      <c r="V116" s="411"/>
      <c r="W116" s="411"/>
      <c r="X116" s="411"/>
      <c r="Y116" s="411"/>
      <c r="Z116" s="411"/>
      <c r="AA116" s="412"/>
      <c r="AC116" s="25"/>
    </row>
    <row r="117" spans="2:29" x14ac:dyDescent="0.25">
      <c r="B117" s="410"/>
      <c r="C117" s="411"/>
      <c r="D117" s="411"/>
      <c r="E117" s="411"/>
      <c r="F117" s="411"/>
      <c r="G117" s="411"/>
      <c r="H117" s="412"/>
      <c r="J117" s="410"/>
      <c r="K117" s="411"/>
      <c r="L117" s="411"/>
      <c r="M117" s="411"/>
      <c r="N117" s="411"/>
      <c r="O117" s="411"/>
      <c r="P117" s="411"/>
      <c r="Q117" s="411"/>
      <c r="R117" s="411"/>
      <c r="S117" s="411"/>
      <c r="T117" s="411"/>
      <c r="U117" s="411"/>
      <c r="V117" s="411"/>
      <c r="W117" s="411"/>
      <c r="X117" s="411"/>
      <c r="Y117" s="411"/>
      <c r="Z117" s="411"/>
      <c r="AA117" s="412"/>
      <c r="AC117" s="25"/>
    </row>
    <row r="118" spans="2:29" x14ac:dyDescent="0.25">
      <c r="B118" s="410"/>
      <c r="C118" s="411"/>
      <c r="D118" s="411"/>
      <c r="E118" s="411"/>
      <c r="F118" s="411"/>
      <c r="G118" s="411"/>
      <c r="H118" s="412"/>
      <c r="J118" s="410"/>
      <c r="K118" s="411"/>
      <c r="L118" s="411"/>
      <c r="M118" s="411"/>
      <c r="N118" s="411"/>
      <c r="O118" s="411"/>
      <c r="P118" s="411"/>
      <c r="Q118" s="411"/>
      <c r="R118" s="411"/>
      <c r="S118" s="411"/>
      <c r="T118" s="411"/>
      <c r="U118" s="411"/>
      <c r="V118" s="411"/>
      <c r="W118" s="411"/>
      <c r="X118" s="411"/>
      <c r="Y118" s="411"/>
      <c r="Z118" s="411"/>
      <c r="AA118" s="412"/>
      <c r="AC118" s="25"/>
    </row>
    <row r="119" spans="2:29" x14ac:dyDescent="0.25">
      <c r="B119" s="410"/>
      <c r="C119" s="411"/>
      <c r="D119" s="411"/>
      <c r="E119" s="411"/>
      <c r="F119" s="411"/>
      <c r="G119" s="411"/>
      <c r="H119" s="412"/>
      <c r="J119" s="410"/>
      <c r="K119" s="411"/>
      <c r="L119" s="411"/>
      <c r="M119" s="411"/>
      <c r="N119" s="411"/>
      <c r="O119" s="411"/>
      <c r="P119" s="411"/>
      <c r="Q119" s="411"/>
      <c r="R119" s="411"/>
      <c r="S119" s="411"/>
      <c r="T119" s="411"/>
      <c r="U119" s="411"/>
      <c r="V119" s="411"/>
      <c r="W119" s="411"/>
      <c r="X119" s="411"/>
      <c r="Y119" s="411"/>
      <c r="Z119" s="411"/>
      <c r="AA119" s="412"/>
      <c r="AC119" s="25"/>
    </row>
    <row r="120" spans="2:29" x14ac:dyDescent="0.25">
      <c r="B120" s="410"/>
      <c r="C120" s="411"/>
      <c r="D120" s="411"/>
      <c r="E120" s="411"/>
      <c r="F120" s="411"/>
      <c r="G120" s="411"/>
      <c r="H120" s="412"/>
      <c r="J120" s="410"/>
      <c r="K120" s="411"/>
      <c r="L120" s="411"/>
      <c r="M120" s="411"/>
      <c r="N120" s="411"/>
      <c r="O120" s="411"/>
      <c r="P120" s="411"/>
      <c r="Q120" s="411"/>
      <c r="R120" s="411"/>
      <c r="S120" s="411"/>
      <c r="T120" s="411"/>
      <c r="U120" s="411"/>
      <c r="V120" s="411"/>
      <c r="W120" s="411"/>
      <c r="X120" s="411"/>
      <c r="Y120" s="411"/>
      <c r="Z120" s="411"/>
      <c r="AA120" s="412"/>
      <c r="AC120" s="25"/>
    </row>
    <row r="121" spans="2:29" ht="17.25" thickBot="1" x14ac:dyDescent="0.3">
      <c r="B121" s="413"/>
      <c r="C121" s="414"/>
      <c r="D121" s="414"/>
      <c r="E121" s="414"/>
      <c r="F121" s="414"/>
      <c r="G121" s="414"/>
      <c r="H121" s="415"/>
      <c r="J121" s="413"/>
      <c r="K121" s="414"/>
      <c r="L121" s="414"/>
      <c r="M121" s="414"/>
      <c r="N121" s="414"/>
      <c r="O121" s="414"/>
      <c r="P121" s="414"/>
      <c r="Q121" s="414"/>
      <c r="R121" s="414"/>
      <c r="S121" s="414"/>
      <c r="T121" s="414"/>
      <c r="U121" s="414"/>
      <c r="V121" s="414"/>
      <c r="W121" s="414"/>
      <c r="X121" s="414"/>
      <c r="Y121" s="414"/>
      <c r="Z121" s="414"/>
      <c r="AA121" s="415"/>
      <c r="AC121" s="25"/>
    </row>
    <row r="122" spans="2:29" ht="17.25" thickBot="1" x14ac:dyDescent="0.3">
      <c r="AC122" s="25"/>
    </row>
    <row r="123" spans="2:29" ht="18" thickBot="1" x14ac:dyDescent="0.3">
      <c r="B123" s="422" t="s">
        <v>254</v>
      </c>
      <c r="C123" s="423"/>
      <c r="D123" s="423"/>
      <c r="E123" s="423"/>
      <c r="F123" s="423"/>
      <c r="G123" s="423"/>
      <c r="H123" s="423"/>
      <c r="I123" s="423"/>
      <c r="J123" s="423"/>
      <c r="K123" s="423"/>
      <c r="L123" s="423"/>
      <c r="M123" s="423"/>
      <c r="N123" s="423"/>
      <c r="O123" s="423"/>
      <c r="P123" s="423"/>
      <c r="Q123" s="423"/>
      <c r="R123" s="423"/>
      <c r="S123" s="423"/>
      <c r="T123" s="423"/>
      <c r="U123" s="423"/>
      <c r="V123" s="423"/>
      <c r="W123" s="423"/>
      <c r="X123" s="423"/>
      <c r="Y123" s="423"/>
      <c r="Z123" s="423"/>
      <c r="AA123" s="424"/>
      <c r="AC123" s="25"/>
    </row>
    <row r="124" spans="2:29" x14ac:dyDescent="0.25">
      <c r="B124" s="410"/>
      <c r="C124" s="411"/>
      <c r="D124" s="411"/>
      <c r="E124" s="411"/>
      <c r="F124" s="411"/>
      <c r="G124" s="411"/>
      <c r="H124" s="411"/>
      <c r="I124" s="411"/>
      <c r="J124" s="411"/>
      <c r="K124" s="411"/>
      <c r="L124" s="411"/>
      <c r="M124" s="411"/>
      <c r="N124" s="411"/>
      <c r="O124" s="411"/>
      <c r="P124" s="411"/>
      <c r="Q124" s="411"/>
      <c r="R124" s="411"/>
      <c r="S124" s="411"/>
      <c r="T124" s="411"/>
      <c r="U124" s="411"/>
      <c r="V124" s="411"/>
      <c r="W124" s="411"/>
      <c r="X124" s="411"/>
      <c r="Y124" s="411"/>
      <c r="Z124" s="411"/>
      <c r="AA124" s="412"/>
      <c r="AC124" s="25"/>
    </row>
    <row r="125" spans="2:29" x14ac:dyDescent="0.25">
      <c r="B125" s="410"/>
      <c r="C125" s="411"/>
      <c r="D125" s="411"/>
      <c r="E125" s="411"/>
      <c r="F125" s="411"/>
      <c r="G125" s="411"/>
      <c r="H125" s="411"/>
      <c r="I125" s="411"/>
      <c r="J125" s="411"/>
      <c r="K125" s="411"/>
      <c r="L125" s="411"/>
      <c r="M125" s="411"/>
      <c r="N125" s="411"/>
      <c r="O125" s="411"/>
      <c r="P125" s="411"/>
      <c r="Q125" s="411"/>
      <c r="R125" s="411"/>
      <c r="S125" s="411"/>
      <c r="T125" s="411"/>
      <c r="U125" s="411"/>
      <c r="V125" s="411"/>
      <c r="W125" s="411"/>
      <c r="X125" s="411"/>
      <c r="Y125" s="411"/>
      <c r="Z125" s="411"/>
      <c r="AA125" s="412"/>
      <c r="AC125" s="25"/>
    </row>
    <row r="126" spans="2:29" x14ac:dyDescent="0.25">
      <c r="B126" s="410"/>
      <c r="C126" s="411"/>
      <c r="D126" s="411"/>
      <c r="E126" s="411"/>
      <c r="F126" s="411"/>
      <c r="G126" s="411"/>
      <c r="H126" s="411"/>
      <c r="I126" s="411"/>
      <c r="J126" s="411"/>
      <c r="K126" s="411"/>
      <c r="L126" s="411"/>
      <c r="M126" s="411"/>
      <c r="N126" s="411"/>
      <c r="O126" s="411"/>
      <c r="P126" s="411"/>
      <c r="Q126" s="411"/>
      <c r="R126" s="411"/>
      <c r="S126" s="411"/>
      <c r="T126" s="411"/>
      <c r="U126" s="411"/>
      <c r="V126" s="411"/>
      <c r="W126" s="411"/>
      <c r="X126" s="411"/>
      <c r="Y126" s="411"/>
      <c r="Z126" s="411"/>
      <c r="AA126" s="412"/>
      <c r="AC126" s="25"/>
    </row>
    <row r="127" spans="2:29" x14ac:dyDescent="0.25">
      <c r="B127" s="410"/>
      <c r="C127" s="411"/>
      <c r="D127" s="411"/>
      <c r="E127" s="411"/>
      <c r="F127" s="411"/>
      <c r="G127" s="411"/>
      <c r="H127" s="411"/>
      <c r="I127" s="411"/>
      <c r="J127" s="411"/>
      <c r="K127" s="411"/>
      <c r="L127" s="411"/>
      <c r="M127" s="411"/>
      <c r="N127" s="411"/>
      <c r="O127" s="411"/>
      <c r="P127" s="411"/>
      <c r="Q127" s="411"/>
      <c r="R127" s="411"/>
      <c r="S127" s="411"/>
      <c r="T127" s="411"/>
      <c r="U127" s="411"/>
      <c r="V127" s="411"/>
      <c r="W127" s="411"/>
      <c r="X127" s="411"/>
      <c r="Y127" s="411"/>
      <c r="Z127" s="411"/>
      <c r="AA127" s="412"/>
      <c r="AC127" s="25"/>
    </row>
    <row r="128" spans="2:29" x14ac:dyDescent="0.25">
      <c r="B128" s="410"/>
      <c r="C128" s="411"/>
      <c r="D128" s="411"/>
      <c r="E128" s="411"/>
      <c r="F128" s="411"/>
      <c r="G128" s="411"/>
      <c r="H128" s="411"/>
      <c r="I128" s="411"/>
      <c r="J128" s="411"/>
      <c r="K128" s="411"/>
      <c r="L128" s="411"/>
      <c r="M128" s="411"/>
      <c r="N128" s="411"/>
      <c r="O128" s="411"/>
      <c r="P128" s="411"/>
      <c r="Q128" s="411"/>
      <c r="R128" s="411"/>
      <c r="S128" s="411"/>
      <c r="T128" s="411"/>
      <c r="U128" s="411"/>
      <c r="V128" s="411"/>
      <c r="W128" s="411"/>
      <c r="X128" s="411"/>
      <c r="Y128" s="411"/>
      <c r="Z128" s="411"/>
      <c r="AA128" s="412"/>
      <c r="AC128" s="25"/>
    </row>
    <row r="129" spans="2:29" x14ac:dyDescent="0.25">
      <c r="B129" s="410"/>
      <c r="C129" s="411"/>
      <c r="D129" s="411"/>
      <c r="E129" s="411"/>
      <c r="F129" s="411"/>
      <c r="G129" s="411"/>
      <c r="H129" s="411"/>
      <c r="I129" s="411"/>
      <c r="J129" s="411"/>
      <c r="K129" s="411"/>
      <c r="L129" s="411"/>
      <c r="M129" s="411"/>
      <c r="N129" s="411"/>
      <c r="O129" s="411"/>
      <c r="P129" s="411"/>
      <c r="Q129" s="411"/>
      <c r="R129" s="411"/>
      <c r="S129" s="411"/>
      <c r="T129" s="411"/>
      <c r="U129" s="411"/>
      <c r="V129" s="411"/>
      <c r="W129" s="411"/>
      <c r="X129" s="411"/>
      <c r="Y129" s="411"/>
      <c r="Z129" s="411"/>
      <c r="AA129" s="412"/>
      <c r="AC129" s="25"/>
    </row>
    <row r="130" spans="2:29" x14ac:dyDescent="0.25">
      <c r="B130" s="410"/>
      <c r="C130" s="411"/>
      <c r="D130" s="411"/>
      <c r="E130" s="411"/>
      <c r="F130" s="411"/>
      <c r="G130" s="411"/>
      <c r="H130" s="411"/>
      <c r="I130" s="411"/>
      <c r="J130" s="411"/>
      <c r="K130" s="411"/>
      <c r="L130" s="411"/>
      <c r="M130" s="411"/>
      <c r="N130" s="411"/>
      <c r="O130" s="411"/>
      <c r="P130" s="411"/>
      <c r="Q130" s="411"/>
      <c r="R130" s="411"/>
      <c r="S130" s="411"/>
      <c r="T130" s="411"/>
      <c r="U130" s="411"/>
      <c r="V130" s="411"/>
      <c r="W130" s="411"/>
      <c r="X130" s="411"/>
      <c r="Y130" s="411"/>
      <c r="Z130" s="411"/>
      <c r="AA130" s="412"/>
      <c r="AC130" s="25"/>
    </row>
    <row r="131" spans="2:29" x14ac:dyDescent="0.25">
      <c r="B131" s="410"/>
      <c r="C131" s="411"/>
      <c r="D131" s="411"/>
      <c r="E131" s="411"/>
      <c r="F131" s="411"/>
      <c r="G131" s="411"/>
      <c r="H131" s="411"/>
      <c r="I131" s="411"/>
      <c r="J131" s="411"/>
      <c r="K131" s="411"/>
      <c r="L131" s="411"/>
      <c r="M131" s="411"/>
      <c r="N131" s="411"/>
      <c r="O131" s="411"/>
      <c r="P131" s="411"/>
      <c r="Q131" s="411"/>
      <c r="R131" s="411"/>
      <c r="S131" s="411"/>
      <c r="T131" s="411"/>
      <c r="U131" s="411"/>
      <c r="V131" s="411"/>
      <c r="W131" s="411"/>
      <c r="X131" s="411"/>
      <c r="Y131" s="411"/>
      <c r="Z131" s="411"/>
      <c r="AA131" s="412"/>
      <c r="AC131" s="25"/>
    </row>
    <row r="132" spans="2:29" x14ac:dyDescent="0.25">
      <c r="B132" s="410"/>
      <c r="C132" s="411"/>
      <c r="D132" s="411"/>
      <c r="E132" s="411"/>
      <c r="F132" s="411"/>
      <c r="G132" s="411"/>
      <c r="H132" s="411"/>
      <c r="I132" s="411"/>
      <c r="J132" s="411"/>
      <c r="K132" s="411"/>
      <c r="L132" s="411"/>
      <c r="M132" s="411"/>
      <c r="N132" s="411"/>
      <c r="O132" s="411"/>
      <c r="P132" s="411"/>
      <c r="Q132" s="411"/>
      <c r="R132" s="411"/>
      <c r="S132" s="411"/>
      <c r="T132" s="411"/>
      <c r="U132" s="411"/>
      <c r="V132" s="411"/>
      <c r="W132" s="411"/>
      <c r="X132" s="411"/>
      <c r="Y132" s="411"/>
      <c r="Z132" s="411"/>
      <c r="AA132" s="412"/>
      <c r="AC132" s="25"/>
    </row>
    <row r="133" spans="2:29" x14ac:dyDescent="0.25">
      <c r="B133" s="410"/>
      <c r="C133" s="411"/>
      <c r="D133" s="411"/>
      <c r="E133" s="411"/>
      <c r="F133" s="411"/>
      <c r="G133" s="411"/>
      <c r="H133" s="411"/>
      <c r="I133" s="411"/>
      <c r="J133" s="411"/>
      <c r="K133" s="411"/>
      <c r="L133" s="411"/>
      <c r="M133" s="411"/>
      <c r="N133" s="411"/>
      <c r="O133" s="411"/>
      <c r="P133" s="411"/>
      <c r="Q133" s="411"/>
      <c r="R133" s="411"/>
      <c r="S133" s="411"/>
      <c r="T133" s="411"/>
      <c r="U133" s="411"/>
      <c r="V133" s="411"/>
      <c r="W133" s="411"/>
      <c r="X133" s="411"/>
      <c r="Y133" s="411"/>
      <c r="Z133" s="411"/>
      <c r="AA133" s="412"/>
      <c r="AC133" s="25"/>
    </row>
    <row r="134" spans="2:29" x14ac:dyDescent="0.25">
      <c r="B134" s="410"/>
      <c r="C134" s="411"/>
      <c r="D134" s="411"/>
      <c r="E134" s="411"/>
      <c r="F134" s="411"/>
      <c r="G134" s="411"/>
      <c r="H134" s="411"/>
      <c r="I134" s="411"/>
      <c r="J134" s="411"/>
      <c r="K134" s="411"/>
      <c r="L134" s="411"/>
      <c r="M134" s="411"/>
      <c r="N134" s="411"/>
      <c r="O134" s="411"/>
      <c r="P134" s="411"/>
      <c r="Q134" s="411"/>
      <c r="R134" s="411"/>
      <c r="S134" s="411"/>
      <c r="T134" s="411"/>
      <c r="U134" s="411"/>
      <c r="V134" s="411"/>
      <c r="W134" s="411"/>
      <c r="X134" s="411"/>
      <c r="Y134" s="411"/>
      <c r="Z134" s="411"/>
      <c r="AA134" s="412"/>
      <c r="AC134" s="25"/>
    </row>
    <row r="135" spans="2:29" x14ac:dyDescent="0.25">
      <c r="B135" s="410"/>
      <c r="C135" s="411"/>
      <c r="D135" s="411"/>
      <c r="E135" s="411"/>
      <c r="F135" s="411"/>
      <c r="G135" s="411"/>
      <c r="H135" s="411"/>
      <c r="I135" s="411"/>
      <c r="J135" s="411"/>
      <c r="K135" s="411"/>
      <c r="L135" s="411"/>
      <c r="M135" s="411"/>
      <c r="N135" s="411"/>
      <c r="O135" s="411"/>
      <c r="P135" s="411"/>
      <c r="Q135" s="411"/>
      <c r="R135" s="411"/>
      <c r="S135" s="411"/>
      <c r="T135" s="411"/>
      <c r="U135" s="411"/>
      <c r="V135" s="411"/>
      <c r="W135" s="411"/>
      <c r="X135" s="411"/>
      <c r="Y135" s="411"/>
      <c r="Z135" s="411"/>
      <c r="AA135" s="412"/>
      <c r="AC135" s="25"/>
    </row>
    <row r="136" spans="2:29" x14ac:dyDescent="0.25">
      <c r="B136" s="410"/>
      <c r="C136" s="411"/>
      <c r="D136" s="411"/>
      <c r="E136" s="411"/>
      <c r="F136" s="411"/>
      <c r="G136" s="411"/>
      <c r="H136" s="411"/>
      <c r="I136" s="411"/>
      <c r="J136" s="411"/>
      <c r="K136" s="411"/>
      <c r="L136" s="411"/>
      <c r="M136" s="411"/>
      <c r="N136" s="411"/>
      <c r="O136" s="411"/>
      <c r="P136" s="411"/>
      <c r="Q136" s="411"/>
      <c r="R136" s="411"/>
      <c r="S136" s="411"/>
      <c r="T136" s="411"/>
      <c r="U136" s="411"/>
      <c r="V136" s="411"/>
      <c r="W136" s="411"/>
      <c r="X136" s="411"/>
      <c r="Y136" s="411"/>
      <c r="Z136" s="411"/>
      <c r="AA136" s="412"/>
      <c r="AC136" s="25"/>
    </row>
    <row r="137" spans="2:29" x14ac:dyDescent="0.25">
      <c r="B137" s="410"/>
      <c r="C137" s="411"/>
      <c r="D137" s="411"/>
      <c r="E137" s="411"/>
      <c r="F137" s="411"/>
      <c r="G137" s="411"/>
      <c r="H137" s="411"/>
      <c r="I137" s="411"/>
      <c r="J137" s="411"/>
      <c r="K137" s="411"/>
      <c r="L137" s="411"/>
      <c r="M137" s="411"/>
      <c r="N137" s="411"/>
      <c r="O137" s="411"/>
      <c r="P137" s="411"/>
      <c r="Q137" s="411"/>
      <c r="R137" s="411"/>
      <c r="S137" s="411"/>
      <c r="T137" s="411"/>
      <c r="U137" s="411"/>
      <c r="V137" s="411"/>
      <c r="W137" s="411"/>
      <c r="X137" s="411"/>
      <c r="Y137" s="411"/>
      <c r="Z137" s="411"/>
      <c r="AA137" s="412"/>
      <c r="AC137" s="25"/>
    </row>
    <row r="138" spans="2:29" x14ac:dyDescent="0.25">
      <c r="B138" s="410"/>
      <c r="C138" s="411"/>
      <c r="D138" s="411"/>
      <c r="E138" s="411"/>
      <c r="F138" s="411"/>
      <c r="G138" s="411"/>
      <c r="H138" s="411"/>
      <c r="I138" s="411"/>
      <c r="J138" s="411"/>
      <c r="K138" s="411"/>
      <c r="L138" s="411"/>
      <c r="M138" s="411"/>
      <c r="N138" s="411"/>
      <c r="O138" s="411"/>
      <c r="P138" s="411"/>
      <c r="Q138" s="411"/>
      <c r="R138" s="411"/>
      <c r="S138" s="411"/>
      <c r="T138" s="411"/>
      <c r="U138" s="411"/>
      <c r="V138" s="411"/>
      <c r="W138" s="411"/>
      <c r="X138" s="411"/>
      <c r="Y138" s="411"/>
      <c r="Z138" s="411"/>
      <c r="AA138" s="412"/>
      <c r="AC138" s="25"/>
    </row>
    <row r="139" spans="2:29" x14ac:dyDescent="0.25">
      <c r="B139" s="410"/>
      <c r="C139" s="411"/>
      <c r="D139" s="411"/>
      <c r="E139" s="411"/>
      <c r="F139" s="411"/>
      <c r="G139" s="411"/>
      <c r="H139" s="411"/>
      <c r="I139" s="411"/>
      <c r="J139" s="411"/>
      <c r="K139" s="411"/>
      <c r="L139" s="411"/>
      <c r="M139" s="411"/>
      <c r="N139" s="411"/>
      <c r="O139" s="411"/>
      <c r="P139" s="411"/>
      <c r="Q139" s="411"/>
      <c r="R139" s="411"/>
      <c r="S139" s="411"/>
      <c r="T139" s="411"/>
      <c r="U139" s="411"/>
      <c r="V139" s="411"/>
      <c r="W139" s="411"/>
      <c r="X139" s="411"/>
      <c r="Y139" s="411"/>
      <c r="Z139" s="411"/>
      <c r="AA139" s="412"/>
      <c r="AC139" s="25"/>
    </row>
    <row r="140" spans="2:29" x14ac:dyDescent="0.25">
      <c r="B140" s="410"/>
      <c r="C140" s="411"/>
      <c r="D140" s="411"/>
      <c r="E140" s="411"/>
      <c r="F140" s="411"/>
      <c r="G140" s="411"/>
      <c r="H140" s="411"/>
      <c r="I140" s="411"/>
      <c r="J140" s="411"/>
      <c r="K140" s="411"/>
      <c r="L140" s="411"/>
      <c r="M140" s="411"/>
      <c r="N140" s="411"/>
      <c r="O140" s="411"/>
      <c r="P140" s="411"/>
      <c r="Q140" s="411"/>
      <c r="R140" s="411"/>
      <c r="S140" s="411"/>
      <c r="T140" s="411"/>
      <c r="U140" s="411"/>
      <c r="V140" s="411"/>
      <c r="W140" s="411"/>
      <c r="X140" s="411"/>
      <c r="Y140" s="411"/>
      <c r="Z140" s="411"/>
      <c r="AA140" s="412"/>
      <c r="AC140" s="25"/>
    </row>
    <row r="141" spans="2:29" x14ac:dyDescent="0.25">
      <c r="B141" s="410"/>
      <c r="C141" s="411"/>
      <c r="D141" s="411"/>
      <c r="E141" s="411"/>
      <c r="F141" s="411"/>
      <c r="G141" s="411"/>
      <c r="H141" s="411"/>
      <c r="I141" s="411"/>
      <c r="J141" s="411"/>
      <c r="K141" s="411"/>
      <c r="L141" s="411"/>
      <c r="M141" s="411"/>
      <c r="N141" s="411"/>
      <c r="O141" s="411"/>
      <c r="P141" s="411"/>
      <c r="Q141" s="411"/>
      <c r="R141" s="411"/>
      <c r="S141" s="411"/>
      <c r="T141" s="411"/>
      <c r="U141" s="411"/>
      <c r="V141" s="411"/>
      <c r="W141" s="411"/>
      <c r="X141" s="411"/>
      <c r="Y141" s="411"/>
      <c r="Z141" s="411"/>
      <c r="AA141" s="412"/>
      <c r="AC141" s="25"/>
    </row>
    <row r="142" spans="2:29" x14ac:dyDescent="0.25">
      <c r="B142" s="410"/>
      <c r="C142" s="411"/>
      <c r="D142" s="411"/>
      <c r="E142" s="411"/>
      <c r="F142" s="411"/>
      <c r="G142" s="411"/>
      <c r="H142" s="411"/>
      <c r="I142" s="411"/>
      <c r="J142" s="411"/>
      <c r="K142" s="411"/>
      <c r="L142" s="411"/>
      <c r="M142" s="411"/>
      <c r="N142" s="411"/>
      <c r="O142" s="411"/>
      <c r="P142" s="411"/>
      <c r="Q142" s="411"/>
      <c r="R142" s="411"/>
      <c r="S142" s="411"/>
      <c r="T142" s="411"/>
      <c r="U142" s="411"/>
      <c r="V142" s="411"/>
      <c r="W142" s="411"/>
      <c r="X142" s="411"/>
      <c r="Y142" s="411"/>
      <c r="Z142" s="411"/>
      <c r="AA142" s="412"/>
      <c r="AC142" s="25"/>
    </row>
    <row r="143" spans="2:29" x14ac:dyDescent="0.25">
      <c r="B143" s="410"/>
      <c r="C143" s="411"/>
      <c r="D143" s="411"/>
      <c r="E143" s="411"/>
      <c r="F143" s="411"/>
      <c r="G143" s="411"/>
      <c r="H143" s="411"/>
      <c r="I143" s="411"/>
      <c r="J143" s="411"/>
      <c r="K143" s="411"/>
      <c r="L143" s="411"/>
      <c r="M143" s="411"/>
      <c r="N143" s="411"/>
      <c r="O143" s="411"/>
      <c r="P143" s="411"/>
      <c r="Q143" s="411"/>
      <c r="R143" s="411"/>
      <c r="S143" s="411"/>
      <c r="T143" s="411"/>
      <c r="U143" s="411"/>
      <c r="V143" s="411"/>
      <c r="W143" s="411"/>
      <c r="X143" s="411"/>
      <c r="Y143" s="411"/>
      <c r="Z143" s="411"/>
      <c r="AA143" s="412"/>
      <c r="AC143" s="25"/>
    </row>
    <row r="144" spans="2:29" x14ac:dyDescent="0.25">
      <c r="B144" s="410"/>
      <c r="C144" s="411"/>
      <c r="D144" s="411"/>
      <c r="E144" s="411"/>
      <c r="F144" s="411"/>
      <c r="G144" s="411"/>
      <c r="H144" s="411"/>
      <c r="I144" s="411"/>
      <c r="J144" s="411"/>
      <c r="K144" s="411"/>
      <c r="L144" s="411"/>
      <c r="M144" s="411"/>
      <c r="N144" s="411"/>
      <c r="O144" s="411"/>
      <c r="P144" s="411"/>
      <c r="Q144" s="411"/>
      <c r="R144" s="411"/>
      <c r="S144" s="411"/>
      <c r="T144" s="411"/>
      <c r="U144" s="411"/>
      <c r="V144" s="411"/>
      <c r="W144" s="411"/>
      <c r="X144" s="411"/>
      <c r="Y144" s="411"/>
      <c r="Z144" s="411"/>
      <c r="AA144" s="412"/>
      <c r="AC144" s="25"/>
    </row>
    <row r="145" spans="1:29" x14ac:dyDescent="0.25">
      <c r="B145" s="410"/>
      <c r="C145" s="411"/>
      <c r="D145" s="411"/>
      <c r="E145" s="411"/>
      <c r="F145" s="411"/>
      <c r="G145" s="411"/>
      <c r="H145" s="411"/>
      <c r="I145" s="411"/>
      <c r="J145" s="411"/>
      <c r="K145" s="411"/>
      <c r="L145" s="411"/>
      <c r="M145" s="411"/>
      <c r="N145" s="411"/>
      <c r="O145" s="411"/>
      <c r="P145" s="411"/>
      <c r="Q145" s="411"/>
      <c r="R145" s="411"/>
      <c r="S145" s="411"/>
      <c r="T145" s="411"/>
      <c r="U145" s="411"/>
      <c r="V145" s="411"/>
      <c r="W145" s="411"/>
      <c r="X145" s="411"/>
      <c r="Y145" s="411"/>
      <c r="Z145" s="411"/>
      <c r="AA145" s="412"/>
      <c r="AC145" s="25"/>
    </row>
    <row r="146" spans="1:29" x14ac:dyDescent="0.25">
      <c r="B146" s="410"/>
      <c r="C146" s="411"/>
      <c r="D146" s="411"/>
      <c r="E146" s="411"/>
      <c r="F146" s="411"/>
      <c r="G146" s="411"/>
      <c r="H146" s="411"/>
      <c r="I146" s="411"/>
      <c r="J146" s="411"/>
      <c r="K146" s="411"/>
      <c r="L146" s="411"/>
      <c r="M146" s="411"/>
      <c r="N146" s="411"/>
      <c r="O146" s="411"/>
      <c r="P146" s="411"/>
      <c r="Q146" s="411"/>
      <c r="R146" s="411"/>
      <c r="S146" s="411"/>
      <c r="T146" s="411"/>
      <c r="U146" s="411"/>
      <c r="V146" s="411"/>
      <c r="W146" s="411"/>
      <c r="X146" s="411"/>
      <c r="Y146" s="411"/>
      <c r="Z146" s="411"/>
      <c r="AA146" s="412"/>
      <c r="AC146" s="25"/>
    </row>
    <row r="147" spans="1:29" x14ac:dyDescent="0.25">
      <c r="B147" s="410"/>
      <c r="C147" s="411"/>
      <c r="D147" s="411"/>
      <c r="E147" s="411"/>
      <c r="F147" s="411"/>
      <c r="G147" s="411"/>
      <c r="H147" s="411"/>
      <c r="I147" s="411"/>
      <c r="J147" s="411"/>
      <c r="K147" s="411"/>
      <c r="L147" s="411"/>
      <c r="M147" s="411"/>
      <c r="N147" s="411"/>
      <c r="O147" s="411"/>
      <c r="P147" s="411"/>
      <c r="Q147" s="411"/>
      <c r="R147" s="411"/>
      <c r="S147" s="411"/>
      <c r="T147" s="411"/>
      <c r="U147" s="411"/>
      <c r="V147" s="411"/>
      <c r="W147" s="411"/>
      <c r="X147" s="411"/>
      <c r="Y147" s="411"/>
      <c r="Z147" s="411"/>
      <c r="AA147" s="412"/>
      <c r="AC147" s="25"/>
    </row>
    <row r="148" spans="1:29" x14ac:dyDescent="0.25">
      <c r="B148" s="410"/>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c r="Z148" s="411"/>
      <c r="AA148" s="412"/>
      <c r="AC148" s="25"/>
    </row>
    <row r="149" spans="1:29" ht="17.25" thickBot="1" x14ac:dyDescent="0.3">
      <c r="B149" s="413"/>
      <c r="C149" s="414"/>
      <c r="D149" s="414"/>
      <c r="E149" s="414"/>
      <c r="F149" s="414"/>
      <c r="G149" s="414"/>
      <c r="H149" s="414"/>
      <c r="I149" s="414"/>
      <c r="J149" s="414"/>
      <c r="K149" s="414"/>
      <c r="L149" s="414"/>
      <c r="M149" s="414"/>
      <c r="N149" s="414"/>
      <c r="O149" s="414"/>
      <c r="P149" s="414"/>
      <c r="Q149" s="414"/>
      <c r="R149" s="414"/>
      <c r="S149" s="414"/>
      <c r="T149" s="414"/>
      <c r="U149" s="414"/>
      <c r="V149" s="414"/>
      <c r="W149" s="414"/>
      <c r="X149" s="414"/>
      <c r="Y149" s="414"/>
      <c r="Z149" s="414"/>
      <c r="AA149" s="415"/>
      <c r="AC149" s="25"/>
    </row>
    <row r="150" spans="1:29" x14ac:dyDescent="0.25">
      <c r="AC150" s="25"/>
    </row>
    <row r="151" spans="1:29"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row>
  </sheetData>
  <sheetProtection algorithmName="SHA-512" hashValue="OmPUR54ATErv6QnF5lsRa2ruew5rkNCWiOYU6pANBH6NcC0nzliUXXN6hNWXKJsZVrTrbZ/BPjflu+3Uh5dzXw==" saltValue="2Nmv2pgxxMF+pqQvYsOjwQ==" spinCount="100000" sheet="1" scenarios="1" selectLockedCells="1"/>
  <mergeCells count="15">
    <mergeCell ref="B2:C2"/>
    <mergeCell ref="B11:H11"/>
    <mergeCell ref="J11:AA11"/>
    <mergeCell ref="B39:AA39"/>
    <mergeCell ref="B67:AA67"/>
    <mergeCell ref="B124:AA149"/>
    <mergeCell ref="B12:H37"/>
    <mergeCell ref="J12:AA37"/>
    <mergeCell ref="B68:AA93"/>
    <mergeCell ref="B96:H121"/>
    <mergeCell ref="J96:AA121"/>
    <mergeCell ref="B40:AA65"/>
    <mergeCell ref="B95:H95"/>
    <mergeCell ref="J95:AA95"/>
    <mergeCell ref="B123:AA123"/>
  </mergeCells>
  <hyperlinks>
    <hyperlink ref="E4" location="Instructions!C33" display="Back to Instructions tab" xr:uid="{00000000-0004-0000-0600-000000000000}"/>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CC"/>
  </sheetPr>
  <dimension ref="A1:L113"/>
  <sheetViews>
    <sheetView showGridLines="0" zoomScale="80" zoomScaleNormal="80" workbookViewId="0">
      <selection activeCell="C16" sqref="C16"/>
    </sheetView>
  </sheetViews>
  <sheetFormatPr defaultColWidth="9.140625" defaultRowHeight="18" x14ac:dyDescent="0.35"/>
  <cols>
    <col min="1" max="2" width="4.5703125" style="54" customWidth="1"/>
    <col min="3" max="3" width="30.7109375" style="54" customWidth="1"/>
    <col min="4" max="4" width="10.42578125" style="54" customWidth="1"/>
    <col min="5" max="5" width="21.140625" style="54" customWidth="1"/>
    <col min="6" max="6" width="22.7109375" style="54" customWidth="1"/>
    <col min="7" max="7" width="22.28515625" style="54" customWidth="1"/>
    <col min="8" max="8" width="29.7109375" style="54" customWidth="1"/>
    <col min="9" max="9" width="25.140625" style="54" bestFit="1" customWidth="1"/>
    <col min="10" max="10" width="4.85546875" style="54" customWidth="1"/>
    <col min="11" max="11" width="5.7109375" style="55" customWidth="1"/>
    <col min="12" max="12" width="3" style="161" customWidth="1"/>
    <col min="13" max="16384" width="9.140625" style="161"/>
  </cols>
  <sheetData>
    <row r="1" spans="1:12" ht="18.75" thickBot="1" x14ac:dyDescent="0.4">
      <c r="L1" s="56"/>
    </row>
    <row r="2" spans="1:12" ht="18.75" thickBot="1" x14ac:dyDescent="0.4">
      <c r="B2" s="343" t="str">
        <f>'Version Control'!$B$2</f>
        <v>Title Block</v>
      </c>
      <c r="C2" s="366"/>
      <c r="D2" s="366"/>
      <c r="E2" s="366"/>
      <c r="F2" s="366"/>
      <c r="G2" s="344"/>
      <c r="L2" s="56"/>
    </row>
    <row r="3" spans="1:12" x14ac:dyDescent="0.35">
      <c r="B3" s="432" t="str">
        <f>'Version Control'!$B$3</f>
        <v>Test Report Template Name:</v>
      </c>
      <c r="C3" s="433"/>
      <c r="D3" s="434" t="str">
        <f>'Version Control'!$C$3</f>
        <v xml:space="preserve">Commercial Refrigeration Equipment  </v>
      </c>
      <c r="E3" s="435"/>
      <c r="F3" s="435"/>
      <c r="G3" s="436"/>
      <c r="L3" s="56"/>
    </row>
    <row r="4" spans="1:12" x14ac:dyDescent="0.35">
      <c r="B4" s="428" t="str">
        <f>'Version Control'!$B$4</f>
        <v>Version Number:</v>
      </c>
      <c r="C4" s="429"/>
      <c r="D4" s="437" t="str">
        <f>'Version Control'!$C$4</f>
        <v>v2.6</v>
      </c>
      <c r="E4" s="438"/>
      <c r="F4" s="438"/>
      <c r="G4" s="439"/>
      <c r="I4" s="206" t="s">
        <v>57</v>
      </c>
      <c r="L4" s="56"/>
    </row>
    <row r="5" spans="1:12" x14ac:dyDescent="0.35">
      <c r="B5" s="428" t="str">
        <f>'Version Control'!$B$5</f>
        <v xml:space="preserve">Latest Template Revision: </v>
      </c>
      <c r="C5" s="429"/>
      <c r="D5" s="440">
        <f>'Version Control'!$C$5</f>
        <v>45188</v>
      </c>
      <c r="E5" s="441"/>
      <c r="F5" s="441"/>
      <c r="G5" s="442"/>
      <c r="L5" s="56"/>
    </row>
    <row r="6" spans="1:12" x14ac:dyDescent="0.35">
      <c r="B6" s="428" t="str">
        <f>'Version Control'!$B$6</f>
        <v>Tab Name:</v>
      </c>
      <c r="C6" s="429"/>
      <c r="D6" s="443" t="str">
        <f ca="1">MID(CELL("filename",A1), FIND("]", CELL("filename", A1))+ 1, 255)</f>
        <v>Test Data Inputs &amp; Calculations</v>
      </c>
      <c r="E6" s="444"/>
      <c r="F6" s="444"/>
      <c r="G6" s="445"/>
      <c r="L6" s="56"/>
    </row>
    <row r="7" spans="1:12" ht="37.5" customHeight="1" x14ac:dyDescent="0.35">
      <c r="B7" s="428" t="str">
        <f>'Version Control'!$B$7</f>
        <v>File Name:</v>
      </c>
      <c r="C7" s="429"/>
      <c r="D7" s="449" t="str">
        <f ca="1">'Version Control'!$C$7</f>
        <v>Commercial Refrigeration Equipment - v2.6.xlsx</v>
      </c>
      <c r="E7" s="450"/>
      <c r="F7" s="450"/>
      <c r="G7" s="451"/>
      <c r="L7" s="56"/>
    </row>
    <row r="8" spans="1:12" ht="18.75" thickBot="1" x14ac:dyDescent="0.4">
      <c r="B8" s="430" t="str">
        <f>'Version Control'!$B$8</f>
        <v xml:space="preserve">Test Completion Date: </v>
      </c>
      <c r="C8" s="431"/>
      <c r="D8" s="446" t="str">
        <f>'Version Control'!$C$8</f>
        <v>[MM/DD/YYYY]</v>
      </c>
      <c r="E8" s="447"/>
      <c r="F8" s="447"/>
      <c r="G8" s="448"/>
      <c r="L8" s="56"/>
    </row>
    <row r="9" spans="1:12" x14ac:dyDescent="0.35">
      <c r="L9" s="56"/>
    </row>
    <row r="10" spans="1:12" ht="18.75" thickBot="1" x14ac:dyDescent="0.4">
      <c r="L10" s="56"/>
    </row>
    <row r="11" spans="1:12" ht="18.75" thickBot="1" x14ac:dyDescent="0.4">
      <c r="B11" s="425" t="s">
        <v>76</v>
      </c>
      <c r="C11" s="426"/>
      <c r="D11" s="426"/>
      <c r="E11" s="426"/>
      <c r="F11" s="426"/>
      <c r="G11" s="426"/>
      <c r="H11" s="426"/>
      <c r="I11" s="426"/>
      <c r="J11" s="427"/>
      <c r="K11" s="57"/>
      <c r="L11" s="56"/>
    </row>
    <row r="12" spans="1:12" ht="18.75" thickBot="1" x14ac:dyDescent="0.4">
      <c r="B12" s="58"/>
      <c r="C12" s="59"/>
      <c r="D12" s="59"/>
      <c r="E12" s="59"/>
      <c r="F12" s="59"/>
      <c r="G12" s="59"/>
      <c r="H12" s="59"/>
      <c r="I12" s="59"/>
      <c r="J12" s="60"/>
      <c r="K12" s="61"/>
      <c r="L12" s="56"/>
    </row>
    <row r="13" spans="1:12" ht="18.75" thickBot="1" x14ac:dyDescent="0.4">
      <c r="A13" s="65"/>
      <c r="B13" s="66"/>
      <c r="C13" s="425" t="s">
        <v>327</v>
      </c>
      <c r="D13" s="426"/>
      <c r="E13" s="426"/>
      <c r="F13" s="426"/>
      <c r="G13" s="426"/>
      <c r="H13" s="426"/>
      <c r="I13" s="427"/>
      <c r="J13" s="67"/>
      <c r="K13" s="61"/>
      <c r="L13" s="68"/>
    </row>
    <row r="14" spans="1:12" x14ac:dyDescent="0.35">
      <c r="A14" s="65"/>
      <c r="B14" s="66"/>
      <c r="C14" s="475" t="s">
        <v>168</v>
      </c>
      <c r="D14" s="476"/>
      <c r="E14" s="476"/>
      <c r="F14" s="476"/>
      <c r="G14" s="476"/>
      <c r="H14" s="476"/>
      <c r="I14" s="477"/>
      <c r="J14" s="69"/>
      <c r="K14" s="70"/>
      <c r="L14" s="68"/>
    </row>
    <row r="15" spans="1:12" x14ac:dyDescent="0.35">
      <c r="A15" s="65"/>
      <c r="B15" s="66"/>
      <c r="C15" s="186" t="s">
        <v>169</v>
      </c>
      <c r="D15" s="187" t="s">
        <v>170</v>
      </c>
      <c r="E15" s="187" t="s">
        <v>171</v>
      </c>
      <c r="F15" s="187" t="s">
        <v>172</v>
      </c>
      <c r="G15" s="188" t="s">
        <v>173</v>
      </c>
      <c r="H15" s="177" t="s">
        <v>77</v>
      </c>
      <c r="I15" s="183" t="s">
        <v>93</v>
      </c>
      <c r="J15" s="69"/>
      <c r="K15" s="70"/>
      <c r="L15" s="68"/>
    </row>
    <row r="16" spans="1:12" ht="18.75" x14ac:dyDescent="0.35">
      <c r="A16" s="65"/>
      <c r="B16" s="66"/>
      <c r="C16" s="258"/>
      <c r="D16" s="259"/>
      <c r="E16" s="259"/>
      <c r="F16" s="259"/>
      <c r="G16" s="260"/>
      <c r="H16" s="74"/>
      <c r="I16" s="184" t="s">
        <v>175</v>
      </c>
      <c r="J16" s="69"/>
      <c r="K16" s="70"/>
      <c r="L16" s="68"/>
    </row>
    <row r="17" spans="1:12" ht="18.75" x14ac:dyDescent="0.35">
      <c r="A17" s="65"/>
      <c r="B17" s="66"/>
      <c r="C17" s="258"/>
      <c r="D17" s="259"/>
      <c r="E17" s="259"/>
      <c r="F17" s="259"/>
      <c r="G17" s="260"/>
      <c r="H17" s="74"/>
      <c r="I17" s="184" t="s">
        <v>175</v>
      </c>
      <c r="J17" s="69"/>
      <c r="K17" s="70"/>
      <c r="L17" s="68"/>
    </row>
    <row r="18" spans="1:12" ht="18.75" x14ac:dyDescent="0.35">
      <c r="A18" s="65"/>
      <c r="B18" s="66"/>
      <c r="C18" s="261"/>
      <c r="D18" s="262"/>
      <c r="E18" s="262"/>
      <c r="F18" s="262"/>
      <c r="G18" s="263"/>
      <c r="H18" s="74"/>
      <c r="I18" s="184" t="s">
        <v>176</v>
      </c>
      <c r="J18" s="69"/>
      <c r="K18" s="70"/>
      <c r="L18" s="68"/>
    </row>
    <row r="19" spans="1:12" ht="18.75" x14ac:dyDescent="0.35">
      <c r="A19" s="65"/>
      <c r="B19" s="66"/>
      <c r="C19" s="261"/>
      <c r="D19" s="262"/>
      <c r="E19" s="262"/>
      <c r="F19" s="262"/>
      <c r="G19" s="262"/>
      <c r="H19" s="74"/>
      <c r="I19" s="184" t="s">
        <v>176</v>
      </c>
      <c r="J19" s="69"/>
      <c r="K19" s="70"/>
      <c r="L19" s="68"/>
    </row>
    <row r="20" spans="1:12" ht="18.75" x14ac:dyDescent="0.35">
      <c r="A20" s="65"/>
      <c r="B20" s="66"/>
      <c r="C20" s="181"/>
      <c r="D20" s="179"/>
      <c r="E20" s="179"/>
      <c r="F20" s="179"/>
      <c r="G20" s="180" t="s">
        <v>186</v>
      </c>
      <c r="H20" s="182">
        <f>SUM(H16:H19)</f>
        <v>0</v>
      </c>
      <c r="I20" s="184" t="s">
        <v>176</v>
      </c>
      <c r="J20" s="69"/>
      <c r="K20" s="70"/>
      <c r="L20" s="68"/>
    </row>
    <row r="21" spans="1:12" x14ac:dyDescent="0.35">
      <c r="A21" s="65"/>
      <c r="B21" s="66"/>
      <c r="C21" s="181"/>
      <c r="D21" s="179"/>
      <c r="E21" s="179"/>
      <c r="F21" s="179"/>
      <c r="G21" s="180"/>
      <c r="H21" s="178"/>
      <c r="I21" s="75"/>
      <c r="J21" s="69"/>
      <c r="K21" s="70"/>
      <c r="L21" s="68"/>
    </row>
    <row r="22" spans="1:12" x14ac:dyDescent="0.35">
      <c r="A22" s="65"/>
      <c r="B22" s="66"/>
      <c r="C22" s="483" t="s">
        <v>174</v>
      </c>
      <c r="D22" s="484"/>
      <c r="E22" s="484"/>
      <c r="F22" s="484"/>
      <c r="G22" s="484"/>
      <c r="H22" s="484"/>
      <c r="I22" s="485"/>
      <c r="J22" s="69"/>
      <c r="K22" s="70"/>
      <c r="L22" s="68"/>
    </row>
    <row r="23" spans="1:12" x14ac:dyDescent="0.35">
      <c r="A23" s="65"/>
      <c r="B23" s="66"/>
      <c r="C23" s="189" t="s">
        <v>169</v>
      </c>
      <c r="D23" s="190" t="s">
        <v>170</v>
      </c>
      <c r="E23" s="190" t="s">
        <v>171</v>
      </c>
      <c r="F23" s="190" t="s">
        <v>172</v>
      </c>
      <c r="G23" s="191" t="s">
        <v>173</v>
      </c>
      <c r="H23" s="177" t="s">
        <v>77</v>
      </c>
      <c r="I23" s="183" t="s">
        <v>93</v>
      </c>
      <c r="J23" s="69"/>
      <c r="K23" s="70"/>
      <c r="L23" s="68"/>
    </row>
    <row r="24" spans="1:12" ht="18.75" x14ac:dyDescent="0.35">
      <c r="A24" s="65"/>
      <c r="B24" s="66"/>
      <c r="C24" s="261"/>
      <c r="D24" s="262"/>
      <c r="E24" s="262"/>
      <c r="F24" s="262"/>
      <c r="G24" s="263"/>
      <c r="H24" s="74"/>
      <c r="I24" s="184" t="s">
        <v>176</v>
      </c>
      <c r="J24" s="69"/>
      <c r="K24" s="70"/>
      <c r="L24" s="68"/>
    </row>
    <row r="25" spans="1:12" ht="18.75" x14ac:dyDescent="0.35">
      <c r="A25" s="65"/>
      <c r="B25" s="66"/>
      <c r="C25" s="261"/>
      <c r="D25" s="262"/>
      <c r="E25" s="262"/>
      <c r="F25" s="262"/>
      <c r="G25" s="263"/>
      <c r="H25" s="74"/>
      <c r="I25" s="184" t="s">
        <v>176</v>
      </c>
      <c r="J25" s="69"/>
      <c r="K25" s="70"/>
      <c r="L25" s="68"/>
    </row>
    <row r="26" spans="1:12" ht="18.75" x14ac:dyDescent="0.35">
      <c r="A26" s="65"/>
      <c r="B26" s="66"/>
      <c r="C26" s="261"/>
      <c r="D26" s="262"/>
      <c r="E26" s="262"/>
      <c r="F26" s="262"/>
      <c r="G26" s="263"/>
      <c r="H26" s="74"/>
      <c r="I26" s="184" t="s">
        <v>176</v>
      </c>
      <c r="J26" s="69"/>
      <c r="K26" s="70"/>
      <c r="L26" s="68"/>
    </row>
    <row r="27" spans="1:12" ht="18.75" x14ac:dyDescent="0.35">
      <c r="A27" s="65"/>
      <c r="B27" s="66"/>
      <c r="C27" s="261"/>
      <c r="D27" s="262"/>
      <c r="E27" s="262"/>
      <c r="F27" s="262"/>
      <c r="G27" s="263"/>
      <c r="H27" s="74"/>
      <c r="I27" s="184" t="s">
        <v>176</v>
      </c>
      <c r="J27" s="69"/>
      <c r="K27" s="70"/>
      <c r="L27" s="68"/>
    </row>
    <row r="28" spans="1:12" ht="18.75" x14ac:dyDescent="0.35">
      <c r="A28" s="65"/>
      <c r="B28" s="66"/>
      <c r="C28" s="181"/>
      <c r="D28" s="179"/>
      <c r="E28" s="179"/>
      <c r="F28" s="179"/>
      <c r="G28" s="180" t="s">
        <v>186</v>
      </c>
      <c r="H28" s="182">
        <f>SUM(H24:H27)</f>
        <v>0</v>
      </c>
      <c r="I28" s="184" t="s">
        <v>176</v>
      </c>
      <c r="J28" s="69"/>
      <c r="K28" s="70"/>
      <c r="L28" s="68"/>
    </row>
    <row r="29" spans="1:12" ht="18.75" x14ac:dyDescent="0.35">
      <c r="A29" s="65"/>
      <c r="B29" s="66"/>
      <c r="C29" s="181"/>
      <c r="D29" s="179"/>
      <c r="E29" s="179"/>
      <c r="F29" s="179"/>
      <c r="G29" s="192" t="s">
        <v>263</v>
      </c>
      <c r="H29" s="182">
        <f>(H20-H28)/H111</f>
        <v>0</v>
      </c>
      <c r="I29" s="184" t="s">
        <v>151</v>
      </c>
      <c r="J29" s="69"/>
      <c r="K29" s="70"/>
      <c r="L29" s="68"/>
    </row>
    <row r="30" spans="1:12" ht="18.75" x14ac:dyDescent="0.35">
      <c r="A30" s="65"/>
      <c r="B30" s="66"/>
      <c r="C30" s="181"/>
      <c r="D30" s="179"/>
      <c r="E30" s="179"/>
      <c r="F30" s="179"/>
      <c r="G30" s="192" t="s">
        <v>264</v>
      </c>
      <c r="H30" s="254"/>
      <c r="I30" s="184" t="s">
        <v>151</v>
      </c>
      <c r="J30" s="69"/>
      <c r="K30" s="70"/>
      <c r="L30" s="68"/>
    </row>
    <row r="31" spans="1:12" x14ac:dyDescent="0.35">
      <c r="A31" s="65"/>
      <c r="B31" s="66"/>
      <c r="C31" s="181"/>
      <c r="D31" s="179"/>
      <c r="E31" s="179"/>
      <c r="F31" s="179"/>
      <c r="G31" s="180"/>
      <c r="H31" s="178"/>
      <c r="I31" s="75"/>
      <c r="J31" s="69"/>
      <c r="K31" s="70"/>
      <c r="L31" s="68"/>
    </row>
    <row r="32" spans="1:12" ht="19.5" thickBot="1" x14ac:dyDescent="0.4">
      <c r="A32" s="65"/>
      <c r="B32" s="66"/>
      <c r="C32" s="481" t="s">
        <v>184</v>
      </c>
      <c r="D32" s="482"/>
      <c r="E32" s="482"/>
      <c r="F32" s="482"/>
      <c r="G32" s="482"/>
      <c r="H32" s="255"/>
      <c r="I32" s="185" t="s">
        <v>183</v>
      </c>
      <c r="J32" s="69"/>
      <c r="K32" s="70"/>
      <c r="L32" s="68"/>
    </row>
    <row r="33" spans="1:12" ht="18.75" thickBot="1" x14ac:dyDescent="0.4">
      <c r="A33" s="65"/>
      <c r="B33" s="66"/>
      <c r="C33"/>
      <c r="D33"/>
      <c r="E33"/>
      <c r="F33"/>
      <c r="G33"/>
      <c r="H33"/>
      <c r="I33"/>
      <c r="J33" s="69"/>
      <c r="K33" s="70"/>
      <c r="L33" s="68"/>
    </row>
    <row r="34" spans="1:12" ht="18.75" thickBot="1" x14ac:dyDescent="0.4">
      <c r="A34" s="65"/>
      <c r="B34" s="66"/>
      <c r="C34" s="425" t="s">
        <v>350</v>
      </c>
      <c r="D34" s="426"/>
      <c r="E34" s="426"/>
      <c r="F34" s="426"/>
      <c r="G34" s="426"/>
      <c r="H34" s="426"/>
      <c r="I34" s="427"/>
      <c r="J34" s="69"/>
      <c r="K34" s="70"/>
      <c r="L34" s="68"/>
    </row>
    <row r="35" spans="1:12" x14ac:dyDescent="0.35">
      <c r="A35" s="65"/>
      <c r="B35" s="66"/>
      <c r="C35" s="475" t="s">
        <v>314</v>
      </c>
      <c r="D35" s="476"/>
      <c r="E35" s="476"/>
      <c r="F35" s="476"/>
      <c r="G35" s="476"/>
      <c r="H35" s="476"/>
      <c r="I35" s="477"/>
      <c r="J35" s="69"/>
      <c r="K35" s="70"/>
      <c r="L35" s="68"/>
    </row>
    <row r="36" spans="1:12" x14ac:dyDescent="0.35">
      <c r="A36" s="65"/>
      <c r="B36" s="66"/>
      <c r="C36" s="186" t="s">
        <v>169</v>
      </c>
      <c r="D36" s="187" t="s">
        <v>170</v>
      </c>
      <c r="E36" s="187" t="s">
        <v>171</v>
      </c>
      <c r="F36" s="187" t="s">
        <v>172</v>
      </c>
      <c r="G36" s="188" t="s">
        <v>173</v>
      </c>
      <c r="H36" s="177" t="s">
        <v>77</v>
      </c>
      <c r="I36" s="183" t="s">
        <v>93</v>
      </c>
      <c r="J36" s="69"/>
      <c r="K36" s="70"/>
      <c r="L36" s="68"/>
    </row>
    <row r="37" spans="1:12" ht="18.75" x14ac:dyDescent="0.35">
      <c r="A37" s="65"/>
      <c r="B37" s="66"/>
      <c r="C37" s="258"/>
      <c r="D37" s="259"/>
      <c r="E37" s="259"/>
      <c r="F37" s="259"/>
      <c r="G37" s="260"/>
      <c r="H37" s="74"/>
      <c r="I37" s="184" t="s">
        <v>175</v>
      </c>
      <c r="J37" s="69"/>
      <c r="K37" s="70"/>
      <c r="L37" s="68"/>
    </row>
    <row r="38" spans="1:12" ht="18.75" x14ac:dyDescent="0.35">
      <c r="A38" s="65"/>
      <c r="B38" s="66"/>
      <c r="C38" s="258"/>
      <c r="D38" s="259"/>
      <c r="E38" s="259"/>
      <c r="F38" s="259"/>
      <c r="G38" s="260"/>
      <c r="H38" s="74"/>
      <c r="I38" s="184" t="s">
        <v>175</v>
      </c>
      <c r="J38" s="69"/>
      <c r="K38" s="70"/>
      <c r="L38" s="68"/>
    </row>
    <row r="39" spans="1:12" ht="18.75" x14ac:dyDescent="0.35">
      <c r="A39" s="65"/>
      <c r="B39" s="66"/>
      <c r="C39" s="261"/>
      <c r="D39" s="262"/>
      <c r="E39" s="262"/>
      <c r="F39" s="262"/>
      <c r="G39" s="263"/>
      <c r="H39" s="74"/>
      <c r="I39" s="184" t="s">
        <v>176</v>
      </c>
      <c r="J39" s="69"/>
      <c r="K39" s="70"/>
      <c r="L39" s="68"/>
    </row>
    <row r="40" spans="1:12" ht="18.75" x14ac:dyDescent="0.35">
      <c r="A40" s="65"/>
      <c r="B40" s="66"/>
      <c r="C40" s="261"/>
      <c r="D40" s="262"/>
      <c r="E40" s="262"/>
      <c r="F40" s="262"/>
      <c r="G40" s="262"/>
      <c r="H40" s="74"/>
      <c r="I40" s="184" t="s">
        <v>176</v>
      </c>
      <c r="J40" s="69"/>
      <c r="K40" s="70"/>
      <c r="L40" s="68"/>
    </row>
    <row r="41" spans="1:12" ht="18.75" x14ac:dyDescent="0.35">
      <c r="A41" s="65"/>
      <c r="B41" s="66"/>
      <c r="C41" s="181"/>
      <c r="D41" s="179"/>
      <c r="E41" s="179"/>
      <c r="F41" s="179"/>
      <c r="G41" s="180" t="s">
        <v>186</v>
      </c>
      <c r="H41" s="182">
        <f>SUM(H37:H40)</f>
        <v>0</v>
      </c>
      <c r="I41" s="184" t="s">
        <v>176</v>
      </c>
      <c r="J41" s="69"/>
      <c r="K41" s="70"/>
      <c r="L41" s="68"/>
    </row>
    <row r="42" spans="1:12" x14ac:dyDescent="0.35">
      <c r="A42" s="65"/>
      <c r="B42" s="66"/>
      <c r="C42" s="181"/>
      <c r="D42" s="179"/>
      <c r="E42" s="179"/>
      <c r="F42" s="179"/>
      <c r="G42" s="180"/>
      <c r="H42" s="178"/>
      <c r="I42" s="75"/>
      <c r="J42" s="69"/>
      <c r="K42" s="70"/>
      <c r="L42" s="68"/>
    </row>
    <row r="43" spans="1:12" x14ac:dyDescent="0.35">
      <c r="A43" s="65"/>
      <c r="B43" s="66"/>
      <c r="C43" s="483" t="s">
        <v>315</v>
      </c>
      <c r="D43" s="484"/>
      <c r="E43" s="484"/>
      <c r="F43" s="484"/>
      <c r="G43" s="484"/>
      <c r="H43" s="484"/>
      <c r="I43" s="485"/>
      <c r="J43" s="69"/>
      <c r="K43" s="70"/>
      <c r="L43" s="68"/>
    </row>
    <row r="44" spans="1:12" x14ac:dyDescent="0.35">
      <c r="A44" s="65"/>
      <c r="B44" s="66"/>
      <c r="C44" s="189" t="s">
        <v>169</v>
      </c>
      <c r="D44" s="190" t="s">
        <v>170</v>
      </c>
      <c r="E44" s="190" t="s">
        <v>171</v>
      </c>
      <c r="F44" s="190" t="s">
        <v>172</v>
      </c>
      <c r="G44" s="191" t="s">
        <v>173</v>
      </c>
      <c r="H44" s="177" t="s">
        <v>77</v>
      </c>
      <c r="I44" s="183" t="s">
        <v>93</v>
      </c>
      <c r="J44" s="69"/>
      <c r="K44" s="70"/>
      <c r="L44" s="68"/>
    </row>
    <row r="45" spans="1:12" ht="18.75" x14ac:dyDescent="0.35">
      <c r="A45" s="65"/>
      <c r="B45" s="66"/>
      <c r="C45" s="261"/>
      <c r="D45" s="262"/>
      <c r="E45" s="262"/>
      <c r="F45" s="262"/>
      <c r="G45" s="263"/>
      <c r="H45" s="74"/>
      <c r="I45" s="184" t="s">
        <v>176</v>
      </c>
      <c r="J45" s="69"/>
      <c r="K45" s="70"/>
      <c r="L45" s="68"/>
    </row>
    <row r="46" spans="1:12" ht="18.75" x14ac:dyDescent="0.35">
      <c r="A46" s="65"/>
      <c r="B46" s="66"/>
      <c r="C46" s="261"/>
      <c r="D46" s="262"/>
      <c r="E46" s="262"/>
      <c r="F46" s="262"/>
      <c r="G46" s="263"/>
      <c r="H46" s="74"/>
      <c r="I46" s="184" t="s">
        <v>176</v>
      </c>
      <c r="J46" s="69"/>
      <c r="K46" s="70"/>
      <c r="L46" s="68"/>
    </row>
    <row r="47" spans="1:12" ht="18.75" x14ac:dyDescent="0.35">
      <c r="A47" s="65"/>
      <c r="B47" s="66"/>
      <c r="C47" s="261"/>
      <c r="D47" s="262"/>
      <c r="E47" s="262"/>
      <c r="F47" s="262"/>
      <c r="G47" s="263"/>
      <c r="H47" s="74"/>
      <c r="I47" s="184" t="s">
        <v>176</v>
      </c>
      <c r="J47" s="69"/>
      <c r="K47" s="70"/>
      <c r="L47" s="68"/>
    </row>
    <row r="48" spans="1:12" ht="18.75" x14ac:dyDescent="0.35">
      <c r="A48" s="65"/>
      <c r="B48" s="66"/>
      <c r="C48" s="261"/>
      <c r="D48" s="262"/>
      <c r="E48" s="262"/>
      <c r="F48" s="262"/>
      <c r="G48" s="263"/>
      <c r="H48" s="74"/>
      <c r="I48" s="184" t="s">
        <v>176</v>
      </c>
      <c r="J48" s="69"/>
      <c r="K48" s="70"/>
      <c r="L48" s="68"/>
    </row>
    <row r="49" spans="1:12" ht="18.75" x14ac:dyDescent="0.35">
      <c r="A49" s="65"/>
      <c r="B49" s="66"/>
      <c r="C49" s="181"/>
      <c r="D49" s="179"/>
      <c r="E49" s="179"/>
      <c r="F49" s="179"/>
      <c r="G49" s="180" t="s">
        <v>186</v>
      </c>
      <c r="H49" s="182">
        <f>SUM(H45:H48)</f>
        <v>0</v>
      </c>
      <c r="I49" s="184" t="s">
        <v>176</v>
      </c>
      <c r="J49" s="69"/>
      <c r="K49" s="70"/>
      <c r="L49" s="68"/>
    </row>
    <row r="50" spans="1:12" ht="18.75" x14ac:dyDescent="0.35">
      <c r="A50" s="65"/>
      <c r="B50" s="66"/>
      <c r="C50" s="181"/>
      <c r="D50" s="179"/>
      <c r="E50" s="179"/>
      <c r="F50" s="179"/>
      <c r="G50" s="192" t="s">
        <v>346</v>
      </c>
      <c r="H50" s="182">
        <f>(H41-H49)/H111</f>
        <v>0</v>
      </c>
      <c r="I50" s="184" t="s">
        <v>151</v>
      </c>
      <c r="J50" s="69"/>
      <c r="K50" s="70"/>
      <c r="L50" s="68"/>
    </row>
    <row r="51" spans="1:12" ht="18.75" x14ac:dyDescent="0.35">
      <c r="A51" s="65"/>
      <c r="B51" s="66"/>
      <c r="C51" s="181"/>
      <c r="D51" s="179"/>
      <c r="E51" s="179"/>
      <c r="F51" s="179"/>
      <c r="G51" s="192" t="s">
        <v>343</v>
      </c>
      <c r="H51" s="254"/>
      <c r="I51" s="184" t="s">
        <v>151</v>
      </c>
      <c r="J51" s="69"/>
      <c r="K51" s="70"/>
      <c r="L51" s="68"/>
    </row>
    <row r="52" spans="1:12" x14ac:dyDescent="0.35">
      <c r="A52" s="65"/>
      <c r="B52" s="66"/>
      <c r="C52" s="181"/>
      <c r="D52" s="179"/>
      <c r="E52" s="179"/>
      <c r="F52" s="179"/>
      <c r="G52" s="192"/>
      <c r="H52" s="322"/>
      <c r="I52" s="75"/>
      <c r="J52" s="69"/>
      <c r="K52" s="70"/>
      <c r="L52" s="68"/>
    </row>
    <row r="53" spans="1:12" x14ac:dyDescent="0.35">
      <c r="A53" s="65"/>
      <c r="B53" s="66"/>
      <c r="C53" s="483" t="s">
        <v>316</v>
      </c>
      <c r="D53" s="484"/>
      <c r="E53" s="484"/>
      <c r="F53" s="484"/>
      <c r="G53" s="484"/>
      <c r="H53" s="484"/>
      <c r="I53" s="485"/>
      <c r="J53" s="69"/>
      <c r="K53" s="70"/>
      <c r="L53" s="68"/>
    </row>
    <row r="54" spans="1:12" x14ac:dyDescent="0.35">
      <c r="A54" s="65"/>
      <c r="B54" s="66"/>
      <c r="C54" s="186" t="s">
        <v>169</v>
      </c>
      <c r="D54" s="187" t="s">
        <v>170</v>
      </c>
      <c r="E54" s="187" t="s">
        <v>171</v>
      </c>
      <c r="F54" s="187" t="s">
        <v>172</v>
      </c>
      <c r="G54" s="188" t="s">
        <v>173</v>
      </c>
      <c r="H54" s="177" t="s">
        <v>77</v>
      </c>
      <c r="I54" s="183" t="s">
        <v>93</v>
      </c>
      <c r="J54" s="69"/>
      <c r="K54" s="70"/>
      <c r="L54" s="68"/>
    </row>
    <row r="55" spans="1:12" ht="18.75" x14ac:dyDescent="0.35">
      <c r="A55" s="65"/>
      <c r="B55" s="66"/>
      <c r="C55" s="258"/>
      <c r="D55" s="259"/>
      <c r="E55" s="259"/>
      <c r="F55" s="259"/>
      <c r="G55" s="260"/>
      <c r="H55" s="74"/>
      <c r="I55" s="184" t="s">
        <v>175</v>
      </c>
      <c r="J55" s="69"/>
      <c r="K55" s="70"/>
      <c r="L55" s="68"/>
    </row>
    <row r="56" spans="1:12" ht="18.75" x14ac:dyDescent="0.35">
      <c r="A56" s="65"/>
      <c r="B56" s="66"/>
      <c r="C56" s="258"/>
      <c r="D56" s="259"/>
      <c r="E56" s="259"/>
      <c r="F56" s="259"/>
      <c r="G56" s="260"/>
      <c r="H56" s="74"/>
      <c r="I56" s="184" t="s">
        <v>175</v>
      </c>
      <c r="J56" s="69"/>
      <c r="K56" s="70"/>
      <c r="L56" s="68"/>
    </row>
    <row r="57" spans="1:12" ht="18.75" x14ac:dyDescent="0.35">
      <c r="A57" s="65"/>
      <c r="B57" s="66"/>
      <c r="C57" s="261"/>
      <c r="D57" s="262"/>
      <c r="E57" s="262"/>
      <c r="F57" s="262"/>
      <c r="G57" s="263"/>
      <c r="H57" s="74"/>
      <c r="I57" s="184" t="s">
        <v>176</v>
      </c>
      <c r="J57" s="69"/>
      <c r="K57" s="70"/>
      <c r="L57" s="68"/>
    </row>
    <row r="58" spans="1:12" ht="18.75" x14ac:dyDescent="0.35">
      <c r="A58" s="65"/>
      <c r="B58" s="66"/>
      <c r="C58" s="261"/>
      <c r="D58" s="262"/>
      <c r="E58" s="262"/>
      <c r="F58" s="262"/>
      <c r="G58" s="262"/>
      <c r="H58" s="74"/>
      <c r="I58" s="184" t="s">
        <v>176</v>
      </c>
      <c r="J58" s="69"/>
      <c r="K58" s="70"/>
      <c r="L58" s="68"/>
    </row>
    <row r="59" spans="1:12" ht="18.75" x14ac:dyDescent="0.35">
      <c r="A59" s="65"/>
      <c r="B59" s="66"/>
      <c r="C59" s="181"/>
      <c r="D59" s="179"/>
      <c r="E59" s="179"/>
      <c r="F59" s="179"/>
      <c r="G59" s="180" t="s">
        <v>186</v>
      </c>
      <c r="H59" s="182">
        <f>SUM(H55:H58)</f>
        <v>0</v>
      </c>
      <c r="I59" s="184" t="s">
        <v>176</v>
      </c>
      <c r="J59" s="69"/>
      <c r="K59" s="70"/>
      <c r="L59" s="68"/>
    </row>
    <row r="60" spans="1:12" x14ac:dyDescent="0.35">
      <c r="A60" s="65"/>
      <c r="B60" s="66"/>
      <c r="C60" s="181"/>
      <c r="D60" s="179"/>
      <c r="E60" s="179"/>
      <c r="F60" s="179"/>
      <c r="G60" s="180"/>
      <c r="H60" s="178"/>
      <c r="I60" s="75"/>
      <c r="J60" s="69"/>
      <c r="K60" s="70"/>
      <c r="L60" s="68"/>
    </row>
    <row r="61" spans="1:12" x14ac:dyDescent="0.35">
      <c r="A61" s="65"/>
      <c r="B61" s="66"/>
      <c r="C61" s="483" t="s">
        <v>317</v>
      </c>
      <c r="D61" s="484"/>
      <c r="E61" s="484"/>
      <c r="F61" s="484"/>
      <c r="G61" s="484"/>
      <c r="H61" s="484"/>
      <c r="I61" s="485"/>
      <c r="J61" s="69"/>
      <c r="K61" s="70"/>
      <c r="L61" s="68"/>
    </row>
    <row r="62" spans="1:12" x14ac:dyDescent="0.35">
      <c r="A62" s="65"/>
      <c r="B62" s="66"/>
      <c r="C62" s="189" t="s">
        <v>169</v>
      </c>
      <c r="D62" s="190" t="s">
        <v>170</v>
      </c>
      <c r="E62" s="190" t="s">
        <v>171</v>
      </c>
      <c r="F62" s="190" t="s">
        <v>172</v>
      </c>
      <c r="G62" s="191" t="s">
        <v>173</v>
      </c>
      <c r="H62" s="177" t="s">
        <v>77</v>
      </c>
      <c r="I62" s="183" t="s">
        <v>93</v>
      </c>
      <c r="J62" s="69"/>
      <c r="K62" s="70"/>
      <c r="L62" s="68"/>
    </row>
    <row r="63" spans="1:12" ht="18.75" x14ac:dyDescent="0.35">
      <c r="A63" s="65"/>
      <c r="B63" s="66"/>
      <c r="C63" s="261"/>
      <c r="D63" s="262"/>
      <c r="E63" s="262"/>
      <c r="F63" s="262"/>
      <c r="G63" s="263"/>
      <c r="H63" s="74"/>
      <c r="I63" s="184" t="s">
        <v>176</v>
      </c>
      <c r="J63" s="69"/>
      <c r="K63" s="70"/>
      <c r="L63" s="68"/>
    </row>
    <row r="64" spans="1:12" ht="18.75" x14ac:dyDescent="0.35">
      <c r="A64" s="65"/>
      <c r="B64" s="66"/>
      <c r="C64" s="261"/>
      <c r="D64" s="262"/>
      <c r="E64" s="262"/>
      <c r="F64" s="262"/>
      <c r="G64" s="263"/>
      <c r="H64" s="74"/>
      <c r="I64" s="184" t="s">
        <v>176</v>
      </c>
      <c r="J64" s="69"/>
      <c r="K64" s="70"/>
      <c r="L64" s="68"/>
    </row>
    <row r="65" spans="1:12" ht="18.75" x14ac:dyDescent="0.35">
      <c r="A65" s="65"/>
      <c r="B65" s="66"/>
      <c r="C65" s="261"/>
      <c r="D65" s="262"/>
      <c r="E65" s="262"/>
      <c r="F65" s="262"/>
      <c r="G65" s="263"/>
      <c r="H65" s="74"/>
      <c r="I65" s="184" t="s">
        <v>176</v>
      </c>
      <c r="J65" s="69"/>
      <c r="K65" s="70"/>
      <c r="L65" s="68"/>
    </row>
    <row r="66" spans="1:12" ht="18.75" x14ac:dyDescent="0.35">
      <c r="A66" s="65"/>
      <c r="B66" s="66"/>
      <c r="C66" s="261"/>
      <c r="D66" s="262"/>
      <c r="E66" s="262"/>
      <c r="F66" s="262"/>
      <c r="G66" s="263"/>
      <c r="H66" s="74"/>
      <c r="I66" s="184" t="s">
        <v>176</v>
      </c>
      <c r="J66" s="69"/>
      <c r="K66" s="70"/>
      <c r="L66" s="68"/>
    </row>
    <row r="67" spans="1:12" ht="18.75" x14ac:dyDescent="0.35">
      <c r="A67" s="65"/>
      <c r="B67" s="66"/>
      <c r="C67" s="181"/>
      <c r="D67" s="179"/>
      <c r="E67" s="179"/>
      <c r="F67" s="179"/>
      <c r="G67" s="180" t="s">
        <v>186</v>
      </c>
      <c r="H67" s="182">
        <f>SUM(H63:H66)</f>
        <v>0</v>
      </c>
      <c r="I67" s="184" t="s">
        <v>176</v>
      </c>
      <c r="J67" s="69"/>
      <c r="K67" s="70"/>
      <c r="L67" s="68"/>
    </row>
    <row r="68" spans="1:12" ht="18.75" x14ac:dyDescent="0.35">
      <c r="A68" s="65"/>
      <c r="B68" s="66"/>
      <c r="C68" s="181"/>
      <c r="D68" s="179"/>
      <c r="E68" s="179"/>
      <c r="F68" s="179"/>
      <c r="G68" s="192" t="s">
        <v>345</v>
      </c>
      <c r="H68" s="182">
        <f>(H59-H67)/H111</f>
        <v>0</v>
      </c>
      <c r="I68" s="184" t="s">
        <v>151</v>
      </c>
      <c r="J68" s="69"/>
      <c r="K68" s="70"/>
      <c r="L68" s="68"/>
    </row>
    <row r="69" spans="1:12" ht="18.75" x14ac:dyDescent="0.35">
      <c r="A69" s="65"/>
      <c r="B69" s="66"/>
      <c r="C69" s="181"/>
      <c r="D69" s="179"/>
      <c r="E69" s="179"/>
      <c r="F69" s="179"/>
      <c r="G69" s="192" t="s">
        <v>344</v>
      </c>
      <c r="H69" s="254"/>
      <c r="I69" s="184" t="s">
        <v>151</v>
      </c>
      <c r="J69" s="69"/>
      <c r="K69" s="70"/>
      <c r="L69" s="68"/>
    </row>
    <row r="70" spans="1:12" x14ac:dyDescent="0.35">
      <c r="A70" s="65"/>
      <c r="B70" s="66"/>
      <c r="C70" s="181"/>
      <c r="D70"/>
      <c r="E70"/>
      <c r="F70"/>
      <c r="G70"/>
      <c r="H70" s="314"/>
      <c r="I70" s="75"/>
      <c r="J70" s="69"/>
      <c r="K70" s="70"/>
      <c r="L70" s="68"/>
    </row>
    <row r="71" spans="1:12" ht="19.5" thickBot="1" x14ac:dyDescent="0.4">
      <c r="A71" s="65"/>
      <c r="B71" s="66"/>
      <c r="C71" s="481" t="s">
        <v>313</v>
      </c>
      <c r="D71" s="482"/>
      <c r="E71" s="482"/>
      <c r="F71" s="482"/>
      <c r="G71" s="482"/>
      <c r="H71" s="323"/>
      <c r="I71" s="185" t="s">
        <v>151</v>
      </c>
      <c r="J71" s="69"/>
      <c r="K71" s="70"/>
      <c r="L71" s="68"/>
    </row>
    <row r="72" spans="1:12" ht="18.75" thickBot="1" x14ac:dyDescent="0.4">
      <c r="A72" s="65"/>
      <c r="B72" s="66"/>
      <c r="C72" s="59"/>
      <c r="D72" s="59"/>
      <c r="E72" s="59"/>
      <c r="F72" s="59"/>
      <c r="G72" s="59"/>
      <c r="H72" s="59"/>
      <c r="I72" s="59"/>
      <c r="J72" s="69"/>
      <c r="K72" s="70"/>
      <c r="L72" s="68"/>
    </row>
    <row r="73" spans="1:12" ht="18.75" thickBot="1" x14ac:dyDescent="0.4">
      <c r="A73" s="65"/>
      <c r="B73" s="66"/>
      <c r="C73" s="425" t="s">
        <v>188</v>
      </c>
      <c r="D73" s="426"/>
      <c r="E73" s="426"/>
      <c r="F73" s="426"/>
      <c r="G73" s="426"/>
      <c r="H73" s="426"/>
      <c r="I73" s="427"/>
      <c r="J73" s="69"/>
      <c r="K73" s="70"/>
      <c r="L73" s="68"/>
    </row>
    <row r="74" spans="1:12" x14ac:dyDescent="0.35">
      <c r="A74" s="65"/>
      <c r="B74" s="66"/>
      <c r="C74" s="58"/>
      <c r="D74" s="59"/>
      <c r="E74" s="59"/>
      <c r="F74" s="59"/>
      <c r="G74" s="59"/>
      <c r="H74" s="85" t="s">
        <v>77</v>
      </c>
      <c r="I74" s="86" t="s">
        <v>35</v>
      </c>
      <c r="J74" s="69"/>
      <c r="K74" s="70"/>
      <c r="L74" s="68"/>
    </row>
    <row r="75" spans="1:12" x14ac:dyDescent="0.35">
      <c r="A75" s="65"/>
      <c r="B75" s="66"/>
      <c r="C75" s="62" t="s">
        <v>349</v>
      </c>
      <c r="D75" s="71"/>
      <c r="E75" s="71"/>
      <c r="F75" s="71"/>
      <c r="G75" s="98"/>
      <c r="H75" s="97"/>
      <c r="I75" s="96" t="s">
        <v>189</v>
      </c>
      <c r="J75" s="69"/>
      <c r="K75" s="70"/>
      <c r="L75" s="68"/>
    </row>
    <row r="76" spans="1:12" x14ac:dyDescent="0.35">
      <c r="A76" s="65"/>
      <c r="B76" s="66"/>
      <c r="C76" s="62" t="s">
        <v>348</v>
      </c>
      <c r="D76" s="71"/>
      <c r="E76" s="71"/>
      <c r="F76" s="71"/>
      <c r="G76" s="98"/>
      <c r="H76" s="97"/>
      <c r="I76" s="96" t="s">
        <v>189</v>
      </c>
      <c r="J76" s="69"/>
      <c r="K76" s="70"/>
      <c r="L76" s="68"/>
    </row>
    <row r="77" spans="1:12" x14ac:dyDescent="0.35">
      <c r="A77" s="65"/>
      <c r="B77" s="66"/>
      <c r="C77" s="62" t="s">
        <v>347</v>
      </c>
      <c r="D77" s="71"/>
      <c r="E77" s="71"/>
      <c r="F77" s="71"/>
      <c r="G77" s="98"/>
      <c r="H77" s="97"/>
      <c r="I77" s="96" t="s">
        <v>189</v>
      </c>
      <c r="J77" s="69"/>
      <c r="K77" s="70"/>
      <c r="L77" s="68"/>
    </row>
    <row r="78" spans="1:12" x14ac:dyDescent="0.35">
      <c r="A78" s="65"/>
      <c r="B78" s="66"/>
      <c r="C78" s="62" t="s">
        <v>190</v>
      </c>
      <c r="D78" s="71"/>
      <c r="E78" s="71"/>
      <c r="F78" s="71"/>
      <c r="G78" s="98"/>
      <c r="H78" s="97"/>
      <c r="I78" s="96" t="s">
        <v>189</v>
      </c>
      <c r="J78" s="69"/>
      <c r="K78" s="70"/>
      <c r="L78" s="68"/>
    </row>
    <row r="79" spans="1:12" ht="18.75" thickBot="1" x14ac:dyDescent="0.4">
      <c r="A79" s="65"/>
      <c r="B79" s="66"/>
      <c r="C79" s="82" t="s">
        <v>191</v>
      </c>
      <c r="D79" s="83"/>
      <c r="E79" s="83"/>
      <c r="F79" s="83"/>
      <c r="G79" s="99"/>
      <c r="H79" s="255"/>
      <c r="I79" s="89" t="s">
        <v>189</v>
      </c>
      <c r="J79" s="72"/>
      <c r="K79" s="73"/>
      <c r="L79" s="68"/>
    </row>
    <row r="80" spans="1:12" ht="18.75" thickBot="1" x14ac:dyDescent="0.4">
      <c r="B80" s="58"/>
      <c r="C80" s="59"/>
      <c r="D80" s="59"/>
      <c r="E80" s="59"/>
      <c r="F80" s="59"/>
      <c r="G80" s="59"/>
      <c r="H80" s="59"/>
      <c r="I80" s="59"/>
      <c r="J80" s="60"/>
      <c r="K80" s="61"/>
      <c r="L80" s="56"/>
    </row>
    <row r="81" spans="2:12" ht="18.75" thickBot="1" x14ac:dyDescent="0.4">
      <c r="B81" s="58"/>
      <c r="C81" s="425" t="s">
        <v>152</v>
      </c>
      <c r="D81" s="426"/>
      <c r="E81" s="426"/>
      <c r="F81" s="426"/>
      <c r="G81" s="426"/>
      <c r="H81" s="426"/>
      <c r="I81" s="427"/>
      <c r="J81" s="60"/>
      <c r="K81" s="61"/>
      <c r="L81" s="56"/>
    </row>
    <row r="82" spans="2:12" x14ac:dyDescent="0.35">
      <c r="B82" s="58"/>
      <c r="C82" s="58"/>
      <c r="D82" s="59"/>
      <c r="E82" s="59"/>
      <c r="F82" s="59"/>
      <c r="G82" s="59"/>
      <c r="H82" s="85" t="s">
        <v>77</v>
      </c>
      <c r="I82" s="193" t="s">
        <v>93</v>
      </c>
      <c r="J82" s="60"/>
      <c r="K82" s="61"/>
      <c r="L82" s="56"/>
    </row>
    <row r="83" spans="2:12" x14ac:dyDescent="0.35">
      <c r="B83" s="58"/>
      <c r="C83" s="454" t="s">
        <v>192</v>
      </c>
      <c r="D83" s="455"/>
      <c r="E83" s="455"/>
      <c r="F83" s="455"/>
      <c r="G83" s="456"/>
      <c r="H83" s="74"/>
      <c r="I83" s="88" t="s">
        <v>193</v>
      </c>
      <c r="J83" s="60"/>
      <c r="K83" s="61"/>
      <c r="L83" s="56"/>
    </row>
    <row r="84" spans="2:12" x14ac:dyDescent="0.35">
      <c r="B84" s="58"/>
      <c r="C84" s="478" t="s">
        <v>289</v>
      </c>
      <c r="D84" s="479"/>
      <c r="E84" s="479"/>
      <c r="F84" s="479"/>
      <c r="G84" s="480"/>
      <c r="H84" s="74"/>
      <c r="I84" s="88" t="s">
        <v>250</v>
      </c>
      <c r="J84" s="60"/>
      <c r="K84" s="61"/>
      <c r="L84" s="56"/>
    </row>
    <row r="85" spans="2:12" ht="18.75" x14ac:dyDescent="0.35">
      <c r="B85" s="58"/>
      <c r="C85" s="454" t="s">
        <v>184</v>
      </c>
      <c r="D85" s="455"/>
      <c r="E85" s="455"/>
      <c r="F85" s="455"/>
      <c r="G85" s="456"/>
      <c r="H85" s="197">
        <f>H32</f>
        <v>0</v>
      </c>
      <c r="I85" s="88" t="s">
        <v>194</v>
      </c>
      <c r="J85" s="60"/>
      <c r="K85" s="61"/>
      <c r="L85" s="56"/>
    </row>
    <row r="86" spans="2:12" x14ac:dyDescent="0.35">
      <c r="B86" s="58"/>
      <c r="C86" s="473" t="s">
        <v>153</v>
      </c>
      <c r="D86" s="474"/>
      <c r="E86" s="474"/>
      <c r="F86" s="474"/>
      <c r="G86" s="474"/>
      <c r="H86" s="74"/>
      <c r="I86" s="88" t="s">
        <v>357</v>
      </c>
      <c r="J86" s="60"/>
      <c r="K86" s="61"/>
      <c r="L86" s="56"/>
    </row>
    <row r="87" spans="2:12" x14ac:dyDescent="0.35">
      <c r="B87" s="58"/>
      <c r="C87" s="459" t="s">
        <v>154</v>
      </c>
      <c r="D87" s="460"/>
      <c r="E87" s="460"/>
      <c r="F87" s="460"/>
      <c r="G87" s="460"/>
      <c r="H87" s="74"/>
      <c r="I87" s="90" t="s">
        <v>358</v>
      </c>
      <c r="J87" s="75"/>
      <c r="K87" s="76"/>
      <c r="L87" s="56"/>
    </row>
    <row r="88" spans="2:12" x14ac:dyDescent="0.35">
      <c r="B88" s="58"/>
      <c r="C88" s="459" t="s">
        <v>155</v>
      </c>
      <c r="D88" s="460"/>
      <c r="E88" s="460"/>
      <c r="F88" s="460"/>
      <c r="G88" s="460"/>
      <c r="H88" s="74"/>
      <c r="I88" s="90" t="s">
        <v>358</v>
      </c>
      <c r="J88" s="75"/>
      <c r="K88" s="76"/>
      <c r="L88" s="56"/>
    </row>
    <row r="89" spans="2:12" x14ac:dyDescent="0.35">
      <c r="B89" s="58"/>
      <c r="C89" s="459" t="s">
        <v>156</v>
      </c>
      <c r="D89" s="460"/>
      <c r="E89" s="460"/>
      <c r="F89" s="460"/>
      <c r="G89" s="460"/>
      <c r="H89" s="74"/>
      <c r="I89" s="90" t="s">
        <v>358</v>
      </c>
      <c r="J89" s="75"/>
      <c r="K89" s="76"/>
      <c r="L89" s="56"/>
    </row>
    <row r="90" spans="2:12" x14ac:dyDescent="0.35">
      <c r="B90" s="58"/>
      <c r="C90" s="459" t="s">
        <v>157</v>
      </c>
      <c r="D90" s="460"/>
      <c r="E90" s="460"/>
      <c r="F90" s="460"/>
      <c r="G90" s="460"/>
      <c r="H90" s="74"/>
      <c r="I90" s="90" t="s">
        <v>358</v>
      </c>
      <c r="J90" s="75"/>
      <c r="K90" s="76"/>
      <c r="L90" s="56"/>
    </row>
    <row r="91" spans="2:12" x14ac:dyDescent="0.35">
      <c r="B91" s="58"/>
      <c r="C91" s="459" t="s">
        <v>158</v>
      </c>
      <c r="D91" s="460"/>
      <c r="E91" s="460"/>
      <c r="F91" s="460"/>
      <c r="G91" s="460"/>
      <c r="H91" s="74"/>
      <c r="I91" s="90" t="s">
        <v>358</v>
      </c>
      <c r="J91" s="75"/>
      <c r="K91" s="76"/>
      <c r="L91" s="56"/>
    </row>
    <row r="92" spans="2:12" x14ac:dyDescent="0.35">
      <c r="B92" s="58"/>
      <c r="C92" s="459" t="s">
        <v>359</v>
      </c>
      <c r="D92" s="460"/>
      <c r="E92" s="460"/>
      <c r="F92" s="460"/>
      <c r="G92" s="460"/>
      <c r="H92" s="182">
        <f>SUM(H86:H91)</f>
        <v>0</v>
      </c>
      <c r="I92" s="90" t="s">
        <v>358</v>
      </c>
      <c r="J92" s="75"/>
      <c r="K92" s="76"/>
      <c r="L92" s="56"/>
    </row>
    <row r="93" spans="2:12" x14ac:dyDescent="0.35">
      <c r="B93" s="58"/>
      <c r="C93" s="459" t="s">
        <v>360</v>
      </c>
      <c r="D93" s="460"/>
      <c r="E93" s="460"/>
      <c r="F93" s="460"/>
      <c r="G93" s="463"/>
      <c r="H93" s="310"/>
      <c r="I93" s="90" t="s">
        <v>358</v>
      </c>
      <c r="J93" s="75"/>
      <c r="K93" s="76"/>
      <c r="L93" s="56"/>
    </row>
    <row r="94" spans="2:12" ht="18.75" thickBot="1" x14ac:dyDescent="0.4">
      <c r="B94" s="58"/>
      <c r="C94" s="457" t="s">
        <v>195</v>
      </c>
      <c r="D94" s="458"/>
      <c r="E94" s="458"/>
      <c r="F94" s="458"/>
      <c r="G94" s="458"/>
      <c r="H94" s="100"/>
      <c r="I94" s="89" t="s">
        <v>358</v>
      </c>
      <c r="J94" s="75"/>
      <c r="K94" s="76"/>
      <c r="L94" s="56"/>
    </row>
    <row r="95" spans="2:12" ht="18.75" thickBot="1" x14ac:dyDescent="0.4">
      <c r="B95" s="58"/>
      <c r="C95" s="77"/>
      <c r="D95" s="77"/>
      <c r="E95" s="77"/>
      <c r="F95" s="77"/>
      <c r="G95" s="77"/>
      <c r="H95" s="77"/>
      <c r="I95" s="77"/>
      <c r="J95" s="75"/>
      <c r="K95" s="76"/>
      <c r="L95" s="56"/>
    </row>
    <row r="96" spans="2:12" ht="18.75" thickBot="1" x14ac:dyDescent="0.4">
      <c r="B96" s="58"/>
      <c r="C96" s="425" t="s">
        <v>221</v>
      </c>
      <c r="D96" s="426"/>
      <c r="E96" s="426"/>
      <c r="F96" s="426"/>
      <c r="G96" s="426"/>
      <c r="H96" s="426"/>
      <c r="I96" s="427"/>
      <c r="J96" s="75"/>
      <c r="K96" s="76"/>
      <c r="L96" s="56"/>
    </row>
    <row r="97" spans="2:12" x14ac:dyDescent="0.35">
      <c r="B97" s="58"/>
      <c r="C97" s="58"/>
      <c r="D97" s="59"/>
      <c r="E97" s="59"/>
      <c r="F97" s="59"/>
      <c r="G97" s="59"/>
      <c r="H97" s="85" t="s">
        <v>77</v>
      </c>
      <c r="I97" s="87" t="s">
        <v>93</v>
      </c>
      <c r="J97" s="75"/>
      <c r="K97" s="76"/>
      <c r="L97" s="56"/>
    </row>
    <row r="98" spans="2:12" x14ac:dyDescent="0.35">
      <c r="B98" s="58"/>
      <c r="C98" s="62" t="s">
        <v>159</v>
      </c>
      <c r="D98" s="71"/>
      <c r="E98" s="71"/>
      <c r="F98" s="71"/>
      <c r="G98" s="71"/>
      <c r="H98" s="74"/>
      <c r="I98" s="88" t="s">
        <v>356</v>
      </c>
      <c r="J98" s="75"/>
      <c r="K98" s="76"/>
      <c r="L98" s="56"/>
    </row>
    <row r="99" spans="2:12" ht="18.75" thickBot="1" x14ac:dyDescent="0.4">
      <c r="B99" s="58"/>
      <c r="C99" s="101" t="s">
        <v>195</v>
      </c>
      <c r="D99" s="83"/>
      <c r="E99" s="83"/>
      <c r="F99" s="83"/>
      <c r="G99" s="83"/>
      <c r="H99" s="100"/>
      <c r="I99" s="89"/>
      <c r="J99" s="75"/>
      <c r="K99" s="76"/>
      <c r="L99" s="56"/>
    </row>
    <row r="100" spans="2:12" ht="18.75" customHeight="1" thickBot="1" x14ac:dyDescent="0.4">
      <c r="B100" s="63"/>
      <c r="C100" s="64"/>
      <c r="D100" s="64"/>
      <c r="E100" s="64"/>
      <c r="F100" s="64"/>
      <c r="G100" s="64"/>
      <c r="H100" s="64"/>
      <c r="I100" s="64"/>
      <c r="J100" s="103"/>
      <c r="K100" s="76"/>
      <c r="L100" s="56"/>
    </row>
    <row r="101" spans="2:12" ht="18.75" thickBot="1" x14ac:dyDescent="0.4">
      <c r="B101" s="77"/>
      <c r="C101" s="77"/>
      <c r="D101" s="77"/>
      <c r="E101" s="77"/>
      <c r="F101" s="77"/>
      <c r="G101" s="77"/>
      <c r="H101" s="77"/>
      <c r="I101" s="77"/>
      <c r="J101" s="77"/>
      <c r="K101" s="78"/>
      <c r="L101" s="56"/>
    </row>
    <row r="102" spans="2:12" ht="18.75" thickBot="1" x14ac:dyDescent="0.4">
      <c r="B102" s="425" t="s">
        <v>78</v>
      </c>
      <c r="C102" s="426"/>
      <c r="D102" s="426"/>
      <c r="E102" s="426"/>
      <c r="F102" s="426"/>
      <c r="G102" s="426"/>
      <c r="H102" s="426"/>
      <c r="I102" s="426"/>
      <c r="J102" s="427"/>
      <c r="K102" s="57"/>
      <c r="L102" s="56"/>
    </row>
    <row r="103" spans="2:12" x14ac:dyDescent="0.35">
      <c r="B103" s="464"/>
      <c r="C103" s="465"/>
      <c r="D103" s="465"/>
      <c r="E103" s="465"/>
      <c r="F103" s="465"/>
      <c r="G103" s="465"/>
      <c r="H103" s="465"/>
      <c r="I103" s="465"/>
      <c r="J103" s="466"/>
      <c r="K103" s="162"/>
      <c r="L103" s="56"/>
    </row>
    <row r="104" spans="2:12" x14ac:dyDescent="0.35">
      <c r="B104" s="467"/>
      <c r="C104" s="468"/>
      <c r="D104" s="468"/>
      <c r="E104" s="468"/>
      <c r="F104" s="468"/>
      <c r="G104" s="468"/>
      <c r="H104" s="468"/>
      <c r="I104" s="468"/>
      <c r="J104" s="469"/>
      <c r="K104" s="162"/>
      <c r="L104" s="56"/>
    </row>
    <row r="105" spans="2:12" x14ac:dyDescent="0.35">
      <c r="B105" s="467"/>
      <c r="C105" s="468"/>
      <c r="D105" s="468"/>
      <c r="E105" s="468"/>
      <c r="F105" s="468"/>
      <c r="G105" s="468"/>
      <c r="H105" s="468"/>
      <c r="I105" s="468"/>
      <c r="J105" s="469"/>
      <c r="K105" s="162"/>
      <c r="L105" s="56"/>
    </row>
    <row r="106" spans="2:12" x14ac:dyDescent="0.35">
      <c r="B106" s="467"/>
      <c r="C106" s="468"/>
      <c r="D106" s="468"/>
      <c r="E106" s="468"/>
      <c r="F106" s="468"/>
      <c r="G106" s="468"/>
      <c r="H106" s="468"/>
      <c r="I106" s="468"/>
      <c r="J106" s="469"/>
      <c r="K106" s="162"/>
      <c r="L106" s="56"/>
    </row>
    <row r="107" spans="2:12" ht="18.75" thickBot="1" x14ac:dyDescent="0.4">
      <c r="B107" s="470"/>
      <c r="C107" s="471"/>
      <c r="D107" s="471"/>
      <c r="E107" s="471"/>
      <c r="F107" s="471"/>
      <c r="G107" s="471"/>
      <c r="H107" s="471"/>
      <c r="I107" s="471"/>
      <c r="J107" s="472"/>
      <c r="K107" s="162"/>
      <c r="L107" s="56"/>
    </row>
    <row r="108" spans="2:12" ht="18.75" thickBot="1" x14ac:dyDescent="0.4">
      <c r="B108" s="79"/>
      <c r="C108" s="79"/>
      <c r="D108" s="79"/>
      <c r="E108" s="79"/>
      <c r="F108" s="79"/>
      <c r="G108" s="79"/>
      <c r="H108" s="79"/>
      <c r="I108" s="79"/>
      <c r="J108" s="79"/>
      <c r="K108" s="80"/>
      <c r="L108" s="56"/>
    </row>
    <row r="109" spans="2:12" ht="18.75" thickBot="1" x14ac:dyDescent="0.4">
      <c r="B109" s="425" t="s">
        <v>79</v>
      </c>
      <c r="C109" s="426"/>
      <c r="D109" s="426"/>
      <c r="E109" s="426"/>
      <c r="F109" s="426"/>
      <c r="G109" s="426"/>
      <c r="H109" s="426"/>
      <c r="I109" s="426"/>
      <c r="J109" s="427"/>
      <c r="K109" s="57"/>
      <c r="L109" s="56"/>
    </row>
    <row r="110" spans="2:12" x14ac:dyDescent="0.35">
      <c r="B110" s="58"/>
      <c r="C110" s="59"/>
      <c r="D110" s="59"/>
      <c r="E110" s="59"/>
      <c r="F110" s="59"/>
      <c r="G110" s="59"/>
      <c r="H110" s="85" t="s">
        <v>80</v>
      </c>
      <c r="I110" s="461" t="s">
        <v>93</v>
      </c>
      <c r="J110" s="462"/>
      <c r="K110" s="61"/>
      <c r="L110" s="56"/>
    </row>
    <row r="111" spans="2:12" ht="19.5" thickBot="1" x14ac:dyDescent="0.4">
      <c r="B111" s="194" t="s">
        <v>185</v>
      </c>
      <c r="C111" s="195"/>
      <c r="D111" s="195"/>
      <c r="E111" s="195"/>
      <c r="F111" s="195"/>
      <c r="G111" s="196"/>
      <c r="H111" s="324">
        <v>1728</v>
      </c>
      <c r="I111" s="452" t="s">
        <v>252</v>
      </c>
      <c r="J111" s="453"/>
      <c r="K111" s="61"/>
      <c r="L111" s="56"/>
    </row>
    <row r="112" spans="2:12" x14ac:dyDescent="0.35">
      <c r="L112" s="56"/>
    </row>
    <row r="113" spans="1:12" ht="12.75" customHeight="1" x14ac:dyDescent="0.35">
      <c r="A113" s="81"/>
      <c r="B113" s="81"/>
      <c r="C113" s="81"/>
      <c r="D113" s="81"/>
      <c r="E113" s="81"/>
      <c r="F113" s="81"/>
      <c r="G113" s="81"/>
      <c r="H113" s="81"/>
      <c r="I113" s="81"/>
      <c r="J113" s="81"/>
      <c r="K113" s="81"/>
      <c r="L113" s="56"/>
    </row>
  </sheetData>
  <sheetProtection password="DA9F" sheet="1" objects="1" scenarios="1" selectLockedCells="1"/>
  <mergeCells count="44">
    <mergeCell ref="C14:I14"/>
    <mergeCell ref="C84:G84"/>
    <mergeCell ref="C81:I81"/>
    <mergeCell ref="C13:I13"/>
    <mergeCell ref="C71:G71"/>
    <mergeCell ref="C22:I22"/>
    <mergeCell ref="C83:G83"/>
    <mergeCell ref="C32:G32"/>
    <mergeCell ref="C35:I35"/>
    <mergeCell ref="C43:I43"/>
    <mergeCell ref="C34:I34"/>
    <mergeCell ref="C53:I53"/>
    <mergeCell ref="C61:I61"/>
    <mergeCell ref="C73:I73"/>
    <mergeCell ref="I111:J111"/>
    <mergeCell ref="C85:G85"/>
    <mergeCell ref="C94:G94"/>
    <mergeCell ref="C92:G92"/>
    <mergeCell ref="I110:J110"/>
    <mergeCell ref="C93:G93"/>
    <mergeCell ref="C96:I96"/>
    <mergeCell ref="B109:J109"/>
    <mergeCell ref="B103:J107"/>
    <mergeCell ref="B102:J102"/>
    <mergeCell ref="C86:G86"/>
    <mergeCell ref="C87:G87"/>
    <mergeCell ref="C88:G88"/>
    <mergeCell ref="C89:G89"/>
    <mergeCell ref="C90:G90"/>
    <mergeCell ref="C91:G91"/>
    <mergeCell ref="B11:J11"/>
    <mergeCell ref="B2:G2"/>
    <mergeCell ref="B5:C5"/>
    <mergeCell ref="B6:C6"/>
    <mergeCell ref="B8:C8"/>
    <mergeCell ref="B3:C3"/>
    <mergeCell ref="B4:C4"/>
    <mergeCell ref="D3:G3"/>
    <mergeCell ref="D4:G4"/>
    <mergeCell ref="D5:G5"/>
    <mergeCell ref="D6:G6"/>
    <mergeCell ref="D8:G8"/>
    <mergeCell ref="B7:C7"/>
    <mergeCell ref="D7:G7"/>
  </mergeCells>
  <conditionalFormatting sqref="C81:I83 C84 H84:I84 C94:I94 C93 I93 C85:I92">
    <cfRule type="expression" dxfId="6" priority="9" stopIfTrue="1">
      <formula>Design="Self-Contained"</formula>
    </cfRule>
  </conditionalFormatting>
  <conditionalFormatting sqref="C96:I99">
    <cfRule type="expression" dxfId="5" priority="8" stopIfTrue="1">
      <formula>Design="Remote"</formula>
    </cfRule>
  </conditionalFormatting>
  <conditionalFormatting sqref="H93">
    <cfRule type="expression" dxfId="4" priority="6" stopIfTrue="1">
      <formula>Design="Self-Contained"</formula>
    </cfRule>
  </conditionalFormatting>
  <conditionalFormatting sqref="C34:I51 C53:I71 C52:G52 I52 C76:I77">
    <cfRule type="expression" dxfId="3" priority="5" stopIfTrue="1">
      <formula>Type&lt;&gt;"Refrigerator-Freezer"</formula>
    </cfRule>
  </conditionalFormatting>
  <conditionalFormatting sqref="C13:I32">
    <cfRule type="expression" dxfId="2" priority="3" stopIfTrue="1">
      <formula>Type="Refrigerator-Freezer"</formula>
    </cfRule>
  </conditionalFormatting>
  <conditionalFormatting sqref="H52">
    <cfRule type="expression" dxfId="1" priority="2" stopIfTrue="1">
      <formula>Type&lt;&gt;"Refrigerator-Freezer"</formula>
    </cfRule>
  </conditionalFormatting>
  <conditionalFormatting sqref="C75:I75">
    <cfRule type="expression" dxfId="0" priority="1" stopIfTrue="1">
      <formula>Type="Refrigerator-Freezer"</formula>
    </cfRule>
  </conditionalFormatting>
  <hyperlinks>
    <hyperlink ref="I4" location="Instructions!C35" display="Back to Instructions tab" xr:uid="{00000000-0004-0000-0700-000000000000}"/>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sheetPr>
  <dimension ref="A1:H53"/>
  <sheetViews>
    <sheetView showGridLines="0" zoomScale="80" zoomScaleNormal="80" workbookViewId="0">
      <selection activeCell="B13" sqref="B13:F16"/>
    </sheetView>
  </sheetViews>
  <sheetFormatPr defaultColWidth="9.140625" defaultRowHeight="16.5" x14ac:dyDescent="0.3"/>
  <cols>
    <col min="1" max="1" width="4.42578125" style="2" customWidth="1"/>
    <col min="2" max="2" width="34.5703125" style="2" customWidth="1"/>
    <col min="3" max="3" width="57.28515625" style="2" bestFit="1" customWidth="1"/>
    <col min="4" max="4" width="9.140625" style="2"/>
    <col min="5" max="5" width="25.140625" style="2" bestFit="1" customWidth="1"/>
    <col min="6" max="6" width="60.42578125" style="2" customWidth="1"/>
    <col min="7" max="7" width="4.42578125" style="2" customWidth="1"/>
    <col min="8" max="8" width="3.140625" style="2" customWidth="1"/>
    <col min="9" max="16384" width="9.140625" style="2"/>
  </cols>
  <sheetData>
    <row r="1" spans="2:8" ht="17.25" thickBot="1" x14ac:dyDescent="0.35">
      <c r="H1" s="17"/>
    </row>
    <row r="2" spans="2:8" ht="18" thickBot="1" x14ac:dyDescent="0.35">
      <c r="B2" s="367" t="str">
        <f>'Version Control'!$B$2</f>
        <v>Title Block</v>
      </c>
      <c r="C2" s="368"/>
      <c r="H2" s="17"/>
    </row>
    <row r="3" spans="2:8" x14ac:dyDescent="0.3">
      <c r="B3" s="165" t="str">
        <f>'Version Control'!$B$3</f>
        <v>Test Report Template Name:</v>
      </c>
      <c r="C3" s="166" t="str">
        <f>'Version Control'!$C$3</f>
        <v xml:space="preserve">Commercial Refrigeration Equipment  </v>
      </c>
      <c r="H3" s="17"/>
    </row>
    <row r="4" spans="2:8" x14ac:dyDescent="0.3">
      <c r="B4" s="167" t="str">
        <f>'Version Control'!$B$4</f>
        <v>Version Number:</v>
      </c>
      <c r="C4" s="217" t="str">
        <f>'Version Control'!$C$4</f>
        <v>v2.6</v>
      </c>
      <c r="E4" s="6" t="s">
        <v>57</v>
      </c>
      <c r="H4" s="17"/>
    </row>
    <row r="5" spans="2:8" x14ac:dyDescent="0.3">
      <c r="B5" s="168" t="str">
        <f>'Version Control'!$B$5</f>
        <v xml:space="preserve">Latest Template Revision: </v>
      </c>
      <c r="C5" s="169">
        <f>'Version Control'!$C$5</f>
        <v>45188</v>
      </c>
      <c r="H5" s="17"/>
    </row>
    <row r="6" spans="2:8" x14ac:dyDescent="0.3">
      <c r="B6" s="168" t="str">
        <f>'Version Control'!$B$6</f>
        <v>Tab Name:</v>
      </c>
      <c r="C6" s="217" t="str">
        <f ca="1">MID(CELL("filename",A1), FIND("]", CELL("filename", A1))+ 1, 255)</f>
        <v>Comments</v>
      </c>
      <c r="H6" s="17"/>
    </row>
    <row r="7" spans="2:8" ht="35.25" customHeight="1" x14ac:dyDescent="0.3">
      <c r="B7" s="219" t="str">
        <f>'Version Control'!$B$7</f>
        <v>File Name:</v>
      </c>
      <c r="C7" s="220" t="str">
        <f ca="1">'Version Control'!$C$7</f>
        <v>Commercial Refrigeration Equipment - v2.6.xlsx</v>
      </c>
      <c r="H7" s="17"/>
    </row>
    <row r="8" spans="2:8" ht="17.25" thickBot="1" x14ac:dyDescent="0.35">
      <c r="B8" s="170" t="str">
        <f>'Version Control'!$B$8</f>
        <v xml:space="preserve">Test Completion Date: </v>
      </c>
      <c r="C8" s="171" t="str">
        <f>'Version Control'!$C$8</f>
        <v>[MM/DD/YYYY]</v>
      </c>
      <c r="H8" s="17"/>
    </row>
    <row r="9" spans="2:8" x14ac:dyDescent="0.3">
      <c r="H9" s="17"/>
    </row>
    <row r="10" spans="2:8" ht="17.25" thickBot="1" x14ac:dyDescent="0.35">
      <c r="H10" s="17"/>
    </row>
    <row r="11" spans="2:8" ht="18" thickBot="1" x14ac:dyDescent="0.35">
      <c r="B11" s="492" t="s">
        <v>54</v>
      </c>
      <c r="C11" s="493"/>
      <c r="D11" s="493"/>
      <c r="E11" s="493"/>
      <c r="F11" s="494"/>
      <c r="G11" s="22"/>
      <c r="H11" s="17"/>
    </row>
    <row r="12" spans="2:8" x14ac:dyDescent="0.3">
      <c r="B12" s="1"/>
      <c r="C12" s="4"/>
      <c r="D12" s="4"/>
      <c r="E12" s="4"/>
      <c r="F12" s="3"/>
      <c r="G12" s="4"/>
      <c r="H12" s="17"/>
    </row>
    <row r="13" spans="2:8" x14ac:dyDescent="0.3">
      <c r="B13" s="486"/>
      <c r="C13" s="487"/>
      <c r="D13" s="487"/>
      <c r="E13" s="487"/>
      <c r="F13" s="488"/>
      <c r="G13" s="4"/>
      <c r="H13" s="17"/>
    </row>
    <row r="14" spans="2:8" x14ac:dyDescent="0.3">
      <c r="B14" s="410"/>
      <c r="C14" s="411"/>
      <c r="D14" s="411"/>
      <c r="E14" s="411"/>
      <c r="F14" s="412"/>
      <c r="G14" s="4"/>
      <c r="H14" s="17"/>
    </row>
    <row r="15" spans="2:8" x14ac:dyDescent="0.3">
      <c r="B15" s="410"/>
      <c r="C15" s="411"/>
      <c r="D15" s="411"/>
      <c r="E15" s="411"/>
      <c r="F15" s="412"/>
      <c r="G15" s="4"/>
      <c r="H15" s="17"/>
    </row>
    <row r="16" spans="2:8" x14ac:dyDescent="0.3">
      <c r="B16" s="489"/>
      <c r="C16" s="490"/>
      <c r="D16" s="490"/>
      <c r="E16" s="490"/>
      <c r="F16" s="491"/>
      <c r="G16" s="4"/>
      <c r="H16" s="17"/>
    </row>
    <row r="17" spans="2:8" x14ac:dyDescent="0.3">
      <c r="B17" s="7"/>
      <c r="C17" s="8"/>
      <c r="D17" s="8"/>
      <c r="E17" s="8"/>
      <c r="F17" s="9"/>
      <c r="G17" s="4"/>
      <c r="H17" s="17"/>
    </row>
    <row r="18" spans="2:8" x14ac:dyDescent="0.3">
      <c r="B18" s="486"/>
      <c r="C18" s="487"/>
      <c r="D18" s="487"/>
      <c r="E18" s="487"/>
      <c r="F18" s="488"/>
      <c r="G18" s="4"/>
      <c r="H18" s="17"/>
    </row>
    <row r="19" spans="2:8" x14ac:dyDescent="0.3">
      <c r="B19" s="410"/>
      <c r="C19" s="411"/>
      <c r="D19" s="411"/>
      <c r="E19" s="411"/>
      <c r="F19" s="412"/>
      <c r="G19" s="4"/>
      <c r="H19" s="17"/>
    </row>
    <row r="20" spans="2:8" x14ac:dyDescent="0.3">
      <c r="B20" s="410"/>
      <c r="C20" s="411"/>
      <c r="D20" s="411"/>
      <c r="E20" s="411"/>
      <c r="F20" s="412"/>
      <c r="G20" s="4"/>
      <c r="H20" s="17"/>
    </row>
    <row r="21" spans="2:8" x14ac:dyDescent="0.3">
      <c r="B21" s="489"/>
      <c r="C21" s="490"/>
      <c r="D21" s="490"/>
      <c r="E21" s="490"/>
      <c r="F21" s="491"/>
      <c r="G21" s="4"/>
      <c r="H21" s="17"/>
    </row>
    <row r="22" spans="2:8" x14ac:dyDescent="0.3">
      <c r="B22" s="7"/>
      <c r="C22" s="8"/>
      <c r="D22" s="8"/>
      <c r="E22" s="8"/>
      <c r="F22" s="9"/>
      <c r="G22" s="4"/>
      <c r="H22" s="17"/>
    </row>
    <row r="23" spans="2:8" x14ac:dyDescent="0.3">
      <c r="B23" s="486"/>
      <c r="C23" s="487"/>
      <c r="D23" s="487"/>
      <c r="E23" s="487"/>
      <c r="F23" s="488"/>
      <c r="G23" s="4"/>
      <c r="H23" s="17"/>
    </row>
    <row r="24" spans="2:8" x14ac:dyDescent="0.3">
      <c r="B24" s="410"/>
      <c r="C24" s="411"/>
      <c r="D24" s="411"/>
      <c r="E24" s="411"/>
      <c r="F24" s="412"/>
      <c r="G24" s="4"/>
      <c r="H24" s="17"/>
    </row>
    <row r="25" spans="2:8" x14ac:dyDescent="0.3">
      <c r="B25" s="410"/>
      <c r="C25" s="411"/>
      <c r="D25" s="411"/>
      <c r="E25" s="411"/>
      <c r="F25" s="412"/>
      <c r="G25" s="4"/>
      <c r="H25" s="17"/>
    </row>
    <row r="26" spans="2:8" x14ac:dyDescent="0.3">
      <c r="B26" s="489"/>
      <c r="C26" s="490"/>
      <c r="D26" s="490"/>
      <c r="E26" s="490"/>
      <c r="F26" s="491"/>
      <c r="G26" s="4"/>
      <c r="H26" s="17"/>
    </row>
    <row r="27" spans="2:8" x14ac:dyDescent="0.3">
      <c r="B27" s="7"/>
      <c r="C27" s="8"/>
      <c r="D27" s="8"/>
      <c r="E27" s="8"/>
      <c r="F27" s="9"/>
      <c r="G27" s="4"/>
      <c r="H27" s="17"/>
    </row>
    <row r="28" spans="2:8" x14ac:dyDescent="0.3">
      <c r="B28" s="486"/>
      <c r="C28" s="487"/>
      <c r="D28" s="487"/>
      <c r="E28" s="487"/>
      <c r="F28" s="488"/>
      <c r="G28" s="4"/>
      <c r="H28" s="17"/>
    </row>
    <row r="29" spans="2:8" x14ac:dyDescent="0.3">
      <c r="B29" s="410"/>
      <c r="C29" s="411"/>
      <c r="D29" s="411"/>
      <c r="E29" s="411"/>
      <c r="F29" s="412"/>
      <c r="G29" s="4"/>
      <c r="H29" s="17"/>
    </row>
    <row r="30" spans="2:8" x14ac:dyDescent="0.3">
      <c r="B30" s="410"/>
      <c r="C30" s="411"/>
      <c r="D30" s="411"/>
      <c r="E30" s="411"/>
      <c r="F30" s="412"/>
      <c r="G30" s="4"/>
      <c r="H30" s="17"/>
    </row>
    <row r="31" spans="2:8" x14ac:dyDescent="0.3">
      <c r="B31" s="489"/>
      <c r="C31" s="490"/>
      <c r="D31" s="490"/>
      <c r="E31" s="490"/>
      <c r="F31" s="491"/>
      <c r="G31" s="4"/>
      <c r="H31" s="17"/>
    </row>
    <row r="32" spans="2:8" x14ac:dyDescent="0.3">
      <c r="B32" s="7"/>
      <c r="C32" s="8"/>
      <c r="D32" s="8"/>
      <c r="E32" s="8"/>
      <c r="F32" s="9"/>
      <c r="G32" s="4"/>
      <c r="H32" s="17"/>
    </row>
    <row r="33" spans="2:8" x14ac:dyDescent="0.3">
      <c r="B33" s="486"/>
      <c r="C33" s="487"/>
      <c r="D33" s="487"/>
      <c r="E33" s="487"/>
      <c r="F33" s="488"/>
      <c r="G33" s="4"/>
      <c r="H33" s="17"/>
    </row>
    <row r="34" spans="2:8" x14ac:dyDescent="0.3">
      <c r="B34" s="410"/>
      <c r="C34" s="411"/>
      <c r="D34" s="411"/>
      <c r="E34" s="411"/>
      <c r="F34" s="412"/>
      <c r="G34" s="4"/>
      <c r="H34" s="17"/>
    </row>
    <row r="35" spans="2:8" x14ac:dyDescent="0.3">
      <c r="B35" s="410"/>
      <c r="C35" s="411"/>
      <c r="D35" s="411"/>
      <c r="E35" s="411"/>
      <c r="F35" s="412"/>
      <c r="G35" s="4"/>
      <c r="H35" s="17"/>
    </row>
    <row r="36" spans="2:8" x14ac:dyDescent="0.3">
      <c r="B36" s="489"/>
      <c r="C36" s="490"/>
      <c r="D36" s="490"/>
      <c r="E36" s="490"/>
      <c r="F36" s="491"/>
      <c r="G36" s="4"/>
      <c r="H36" s="17"/>
    </row>
    <row r="37" spans="2:8" x14ac:dyDescent="0.3">
      <c r="B37" s="7"/>
      <c r="C37" s="8"/>
      <c r="D37" s="8"/>
      <c r="E37" s="8"/>
      <c r="F37" s="9"/>
      <c r="G37" s="4"/>
      <c r="H37" s="17"/>
    </row>
    <row r="38" spans="2:8" x14ac:dyDescent="0.3">
      <c r="B38" s="486"/>
      <c r="C38" s="487"/>
      <c r="D38" s="487"/>
      <c r="E38" s="487"/>
      <c r="F38" s="488"/>
      <c r="G38" s="4"/>
      <c r="H38" s="17"/>
    </row>
    <row r="39" spans="2:8" x14ac:dyDescent="0.3">
      <c r="B39" s="410"/>
      <c r="C39" s="411"/>
      <c r="D39" s="411"/>
      <c r="E39" s="411"/>
      <c r="F39" s="412"/>
      <c r="G39" s="4"/>
      <c r="H39" s="17"/>
    </row>
    <row r="40" spans="2:8" x14ac:dyDescent="0.3">
      <c r="B40" s="410"/>
      <c r="C40" s="411"/>
      <c r="D40" s="411"/>
      <c r="E40" s="411"/>
      <c r="F40" s="412"/>
      <c r="G40" s="4"/>
      <c r="H40" s="17"/>
    </row>
    <row r="41" spans="2:8" x14ac:dyDescent="0.3">
      <c r="B41" s="489"/>
      <c r="C41" s="490"/>
      <c r="D41" s="490"/>
      <c r="E41" s="490"/>
      <c r="F41" s="491"/>
      <c r="G41" s="4"/>
      <c r="H41" s="17"/>
    </row>
    <row r="42" spans="2:8" x14ac:dyDescent="0.3">
      <c r="B42" s="7"/>
      <c r="C42" s="8"/>
      <c r="D42" s="8"/>
      <c r="E42" s="8"/>
      <c r="F42" s="9"/>
      <c r="G42" s="4"/>
      <c r="H42" s="17"/>
    </row>
    <row r="43" spans="2:8" x14ac:dyDescent="0.3">
      <c r="B43" s="486"/>
      <c r="C43" s="487"/>
      <c r="D43" s="487"/>
      <c r="E43" s="487"/>
      <c r="F43" s="488"/>
      <c r="G43" s="4"/>
      <c r="H43" s="17"/>
    </row>
    <row r="44" spans="2:8" x14ac:dyDescent="0.3">
      <c r="B44" s="410"/>
      <c r="C44" s="411"/>
      <c r="D44" s="411"/>
      <c r="E44" s="411"/>
      <c r="F44" s="412"/>
      <c r="G44" s="4"/>
      <c r="H44" s="17"/>
    </row>
    <row r="45" spans="2:8" x14ac:dyDescent="0.3">
      <c r="B45" s="410"/>
      <c r="C45" s="411"/>
      <c r="D45" s="411"/>
      <c r="E45" s="411"/>
      <c r="F45" s="412"/>
      <c r="G45" s="4"/>
      <c r="H45" s="17"/>
    </row>
    <row r="46" spans="2:8" x14ac:dyDescent="0.3">
      <c r="B46" s="489"/>
      <c r="C46" s="490"/>
      <c r="D46" s="490"/>
      <c r="E46" s="490"/>
      <c r="F46" s="491"/>
      <c r="G46" s="4"/>
      <c r="H46" s="17"/>
    </row>
    <row r="47" spans="2:8" x14ac:dyDescent="0.3">
      <c r="B47" s="7"/>
      <c r="C47" s="8"/>
      <c r="D47" s="8"/>
      <c r="E47" s="8"/>
      <c r="F47" s="9"/>
      <c r="G47" s="4"/>
      <c r="H47" s="17"/>
    </row>
    <row r="48" spans="2:8" x14ac:dyDescent="0.3">
      <c r="B48" s="486"/>
      <c r="C48" s="487"/>
      <c r="D48" s="487"/>
      <c r="E48" s="487"/>
      <c r="F48" s="488"/>
      <c r="G48" s="4"/>
      <c r="H48" s="17"/>
    </row>
    <row r="49" spans="1:8" x14ac:dyDescent="0.3">
      <c r="B49" s="410"/>
      <c r="C49" s="411"/>
      <c r="D49" s="411"/>
      <c r="E49" s="411"/>
      <c r="F49" s="412"/>
      <c r="G49" s="4"/>
      <c r="H49" s="17"/>
    </row>
    <row r="50" spans="1:8" x14ac:dyDescent="0.3">
      <c r="B50" s="410"/>
      <c r="C50" s="411"/>
      <c r="D50" s="411"/>
      <c r="E50" s="411"/>
      <c r="F50" s="412"/>
      <c r="G50" s="4"/>
      <c r="H50" s="17"/>
    </row>
    <row r="51" spans="1:8" ht="17.25" thickBot="1" x14ac:dyDescent="0.35">
      <c r="B51" s="413"/>
      <c r="C51" s="414"/>
      <c r="D51" s="414"/>
      <c r="E51" s="414"/>
      <c r="F51" s="415"/>
      <c r="G51" s="4"/>
      <c r="H51" s="17"/>
    </row>
    <row r="52" spans="1:8" x14ac:dyDescent="0.3">
      <c r="H52" s="17"/>
    </row>
    <row r="53" spans="1:8" x14ac:dyDescent="0.3">
      <c r="A53" s="17"/>
      <c r="B53" s="17"/>
      <c r="C53" s="17"/>
      <c r="D53" s="17"/>
      <c r="E53" s="17"/>
      <c r="F53" s="17"/>
      <c r="G53" s="17"/>
      <c r="H53" s="17"/>
    </row>
  </sheetData>
  <sheetProtection password="DA9F" sheet="1" objects="1" scenarios="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69B0342A-5501-46E3-BF31-F5D3AB74D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DA2E1-4A6A-484B-80CA-ABF8787066A1}">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31</vt:i4>
      </vt:variant>
    </vt:vector>
  </HeadingPairs>
  <TitlesOfParts>
    <vt:vector size="43" baseType="lpstr">
      <vt:lpstr>Instructions</vt:lpstr>
      <vt:lpstr>General Info &amp; Test Results</vt:lpstr>
      <vt:lpstr>Setup &amp; Instrumentation</vt:lpstr>
      <vt:lpstr>Test Conditions</vt:lpstr>
      <vt:lpstr>Settings</vt:lpstr>
      <vt:lpstr>Raw Data</vt:lpstr>
      <vt:lpstr>Photos</vt:lpstr>
      <vt:lpstr>Test Data Inputs &amp; Calculations</vt:lpstr>
      <vt:lpstr>Comments</vt:lpstr>
      <vt:lpstr>Report Sign-Off Block</vt:lpstr>
      <vt:lpstr>Drop-Downs</vt:lpstr>
      <vt:lpstr>Version Control</vt:lpstr>
      <vt:lpstr>Access</vt:lpstr>
      <vt:lpstr>AHAM_Vol_Total_rounded</vt:lpstr>
      <vt:lpstr>AV</vt:lpstr>
      <vt:lpstr>CDEC</vt:lpstr>
      <vt:lpstr>CDEC_rounded</vt:lpstr>
      <vt:lpstr>CDEC_unrounded</vt:lpstr>
      <vt:lpstr>DD_3Types</vt:lpstr>
      <vt:lpstr>DD_Access</vt:lpstr>
      <vt:lpstr>DD_Appendix</vt:lpstr>
      <vt:lpstr>DD_Defrost_Method</vt:lpstr>
      <vt:lpstr>DD_Defrost_Type</vt:lpstr>
      <vt:lpstr>DD_Design</vt:lpstr>
      <vt:lpstr>DD_Door_Opening</vt:lpstr>
      <vt:lpstr>DD_Door_Type</vt:lpstr>
      <vt:lpstr>DD_Equip_Family</vt:lpstr>
      <vt:lpstr>DD_Equip_Orientation</vt:lpstr>
      <vt:lpstr>DD_Lighting_Type</vt:lpstr>
      <vt:lpstr>DD_Style</vt:lpstr>
      <vt:lpstr>DD_Type</vt:lpstr>
      <vt:lpstr>Design</vt:lpstr>
      <vt:lpstr>Door_Opening</vt:lpstr>
      <vt:lpstr>Door_Type</vt:lpstr>
      <vt:lpstr>Equip_Family</vt:lpstr>
      <vt:lpstr>Equip_Orientation</vt:lpstr>
      <vt:lpstr>Lighting_Type</vt:lpstr>
      <vt:lpstr>Max_Temp</vt:lpstr>
      <vt:lpstr>Min_Temp</vt:lpstr>
      <vt:lpstr>Style</vt:lpstr>
      <vt:lpstr>TDA_rounded</vt:lpstr>
      <vt:lpstr>TDEC_rounded</vt:lpstr>
      <vt:lpstr>Type</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User 242</cp:lastModifiedBy>
  <cp:lastPrinted>2011-03-11T22:08:00Z</cp:lastPrinted>
  <dcterms:created xsi:type="dcterms:W3CDTF">2010-01-27T14:49:37Z</dcterms:created>
  <dcterms:modified xsi:type="dcterms:W3CDTF">2023-09-19T18:34:31Z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