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defaultThemeVersion="124226"/>
  <mc:AlternateContent xmlns:mc="http://schemas.openxmlformats.org/markup-compatibility/2006">
    <mc:Choice Requires="x15">
      <x15ac:absPath xmlns:x15ac="http://schemas.microsoft.com/office/spreadsheetml/2010/11/ac" url="https://pnnl.sharepoint.com/teams/SCEPSupport/Shared Documents/General/Program Guidance-ALRD2/Supplemental Documents/Budget Template/"/>
    </mc:Choice>
  </mc:AlternateContent>
  <xr:revisionPtr revIDLastSave="55" documentId="8_{27FFA25A-AFCF-4213-8DD3-8479D894B21C}" xr6:coauthVersionLast="47" xr6:coauthVersionMax="47" xr10:uidLastSave="{5140287B-822C-4291-AC95-D9F3002510B0}"/>
  <workbookProtection workbookAlgorithmName="SHA-512" workbookHashValue="+FgBipfoGGkUQDl3Z90nEjF65HWcyT0MTbQY8xtwa088LNhV/UobRKomL0HgqsQTSzXoLtT4B8GGtyCkIsCAHw==" workbookSaltValue="NVFnY0KS5TY5QzWogjCPJg==" workbookSpinCount="100000" lockStructure="1"/>
  <bookViews>
    <workbookView xWindow="-15" yWindow="-16320" windowWidth="29040" windowHeight="15840" tabRatio="828" activeTab="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Other" sheetId="9" r:id="rId8"/>
    <sheet name="h. Indirect" sheetId="10" r:id="rId9"/>
    <sheet name="i. Admin Details" sheetId="13" r:id="rId10"/>
    <sheet name="j. Rebate Del. Justification" sheetId="14" r:id="rId11"/>
    <sheet name="SF-424A" sheetId="12" state="hidden" r:id="rId12"/>
  </sheets>
  <definedNames>
    <definedName name="_xlnm.Print_Titles" localSheetId="1">'a. Personnel'!$6:$7</definedName>
    <definedName name="_xlnm.Print_Titles" localSheetId="3">'c. Travel'!$7:$7</definedName>
    <definedName name="_xlnm.Print_Titles" localSheetId="4">'d. Equipment'!$7:$7</definedName>
    <definedName name="_xlnm.Print_Titles" localSheetId="5">'e. Supplies'!$7:$7</definedName>
    <definedName name="_xlnm.Print_Titles" localSheetId="6">'f. Contractual'!$5:$5</definedName>
    <definedName name="_xlnm.Print_Titles" localSheetId="7">'g. Other'!$7:$7</definedName>
    <definedName name="_xlnm.Print_Titles" localSheetId="9">'i. Admin Details'!$6:$6</definedName>
    <definedName name="_xlnm.Print_Titles" localSheetId="10">'j. Rebate Del. Justification'!$6:$6</definedName>
    <definedName name="Z_5BEC5FDE_32D0_42EF_8D2A_06DCBD4F05CC_.wvu.Cols" localSheetId="8" hidden="1">'h. Indirect'!$I:$J</definedName>
    <definedName name="Z_5BEC5FDE_32D0_42EF_8D2A_06DCBD4F05CC_.wvu.PrintArea" localSheetId="1" hidden="1">'a. Personnel'!$A$1:$Q$48</definedName>
    <definedName name="Z_5BEC5FDE_32D0_42EF_8D2A_06DCBD4F05CC_.wvu.PrintArea" localSheetId="2" hidden="1">'b. Fringe'!$A$1:$O$38</definedName>
    <definedName name="Z_5BEC5FDE_32D0_42EF_8D2A_06DCBD4F05CC_.wvu.PrintArea" localSheetId="6" hidden="1">'f. Contractual'!$B$1:$I$27</definedName>
    <definedName name="Z_5BEC5FDE_32D0_42EF_8D2A_06DCBD4F05CC_.wvu.PrintArea" localSheetId="7" hidden="1">'g. Other'!$B$1:$E$60</definedName>
    <definedName name="Z_5BEC5FDE_32D0_42EF_8D2A_06DCBD4F05CC_.wvu.PrintArea" localSheetId="8" hidden="1">'h. Indirect'!$A$1:$H$43</definedName>
    <definedName name="Z_5BEC5FDE_32D0_42EF_8D2A_06DCBD4F05CC_.wvu.PrintArea" localSheetId="9" hidden="1">'i. Admin Details'!$A$1:$Q$23</definedName>
    <definedName name="Z_5BEC5FDE_32D0_42EF_8D2A_06DCBD4F05CC_.wvu.PrintArea" localSheetId="10" hidden="1">'j. Rebate Del. Justification'!$A$1:$Q$20</definedName>
    <definedName name="Z_5BEC5FDE_32D0_42EF_8D2A_06DCBD4F05CC_.wvu.PrintTitles" localSheetId="1" hidden="1">'a. Personnel'!$6:$7</definedName>
    <definedName name="Z_5BEC5FDE_32D0_42EF_8D2A_06DCBD4F05CC_.wvu.PrintTitles" localSheetId="3" hidden="1">'c. Travel'!$7:$7</definedName>
    <definedName name="Z_5BEC5FDE_32D0_42EF_8D2A_06DCBD4F05CC_.wvu.PrintTitles" localSheetId="4" hidden="1">'d. Equipment'!$7:$7</definedName>
    <definedName name="Z_5BEC5FDE_32D0_42EF_8D2A_06DCBD4F05CC_.wvu.PrintTitles" localSheetId="5" hidden="1">'e. Supplies'!$7:$7</definedName>
    <definedName name="Z_5BEC5FDE_32D0_42EF_8D2A_06DCBD4F05CC_.wvu.PrintTitles" localSheetId="6" hidden="1">'f. Contractual'!$5:$5</definedName>
    <definedName name="Z_5BEC5FDE_32D0_42EF_8D2A_06DCBD4F05CC_.wvu.PrintTitles" localSheetId="7" hidden="1">'g. Other'!$7:$7</definedName>
    <definedName name="Z_5BEC5FDE_32D0_42EF_8D2A_06DCBD4F05CC_.wvu.PrintTitles" localSheetId="9" hidden="1">'i. Admin Details'!$6:$6</definedName>
    <definedName name="Z_5BEC5FDE_32D0_42EF_8D2A_06DCBD4F05CC_.wvu.PrintTitles" localSheetId="10" hidden="1">'j. Rebate Del. Justification'!$6:$6</definedName>
    <definedName name="Z_6588CF8C_0BB8_4786_9A46_0A2D10254132_.wvu.Cols" localSheetId="8" hidden="1">'h. Indirect'!$I:$J</definedName>
    <definedName name="Z_6588CF8C_0BB8_4786_9A46_0A2D10254132_.wvu.PrintArea" localSheetId="1" hidden="1">'a. Personnel'!$A$1:$Q$48</definedName>
    <definedName name="Z_6588CF8C_0BB8_4786_9A46_0A2D10254132_.wvu.PrintArea" localSheetId="2" hidden="1">'b. Fringe'!$A$1:$O$38</definedName>
    <definedName name="Z_6588CF8C_0BB8_4786_9A46_0A2D10254132_.wvu.PrintArea" localSheetId="6" hidden="1">'f. Contractual'!$B$1:$I$27</definedName>
    <definedName name="Z_6588CF8C_0BB8_4786_9A46_0A2D10254132_.wvu.PrintArea" localSheetId="7" hidden="1">'g. Other'!$B$1:$E$60</definedName>
    <definedName name="Z_6588CF8C_0BB8_4786_9A46_0A2D10254132_.wvu.PrintArea" localSheetId="8" hidden="1">'h. Indirect'!$A$1:$H$43</definedName>
    <definedName name="Z_6588CF8C_0BB8_4786_9A46_0A2D10254132_.wvu.PrintArea" localSheetId="9" hidden="1">'i. Admin Details'!$A$1:$Q$23</definedName>
    <definedName name="Z_6588CF8C_0BB8_4786_9A46_0A2D10254132_.wvu.PrintArea" localSheetId="10" hidden="1">'j. Rebate Del. Justification'!$A$1:$Q$20</definedName>
    <definedName name="Z_6588CF8C_0BB8_4786_9A46_0A2D10254132_.wvu.PrintTitles" localSheetId="1" hidden="1">'a. Personnel'!$6:$7</definedName>
    <definedName name="Z_6588CF8C_0BB8_4786_9A46_0A2D10254132_.wvu.PrintTitles" localSheetId="3" hidden="1">'c. Travel'!$7:$7</definedName>
    <definedName name="Z_6588CF8C_0BB8_4786_9A46_0A2D10254132_.wvu.PrintTitles" localSheetId="4" hidden="1">'d. Equipment'!$7:$7</definedName>
    <definedName name="Z_6588CF8C_0BB8_4786_9A46_0A2D10254132_.wvu.PrintTitles" localSheetId="5" hidden="1">'e. Supplies'!$7:$7</definedName>
    <definedName name="Z_6588CF8C_0BB8_4786_9A46_0A2D10254132_.wvu.PrintTitles" localSheetId="6" hidden="1">'f. Contractual'!$5:$5</definedName>
    <definedName name="Z_6588CF8C_0BB8_4786_9A46_0A2D10254132_.wvu.PrintTitles" localSheetId="7" hidden="1">'g. Other'!$7:$7</definedName>
    <definedName name="Z_6588CF8C_0BB8_4786_9A46_0A2D10254132_.wvu.PrintTitles" localSheetId="9" hidden="1">'i. Admin Details'!$6:$6</definedName>
    <definedName name="Z_6588CF8C_0BB8_4786_9A46_0A2D10254132_.wvu.PrintTitles" localSheetId="10" hidden="1">'j. Rebate Del. Justification'!$6:$6</definedName>
    <definedName name="Z_712CE29F_EFCA_4968_A7C5_599F87319D6A_.wvu.Cols" localSheetId="8" hidden="1">'h. Indirect'!$I:$J</definedName>
    <definedName name="Z_712CE29F_EFCA_4968_A7C5_599F87319D6A_.wvu.PrintArea" localSheetId="1" hidden="1">'a. Personnel'!$A$1:$Q$48</definedName>
    <definedName name="Z_712CE29F_EFCA_4968_A7C5_599F87319D6A_.wvu.PrintArea" localSheetId="2" hidden="1">'b. Fringe'!$A$1:$O$38</definedName>
    <definedName name="Z_712CE29F_EFCA_4968_A7C5_599F87319D6A_.wvu.PrintArea" localSheetId="6" hidden="1">'f. Contractual'!$B$1:$I$27</definedName>
    <definedName name="Z_712CE29F_EFCA_4968_A7C5_599F87319D6A_.wvu.PrintArea" localSheetId="7" hidden="1">'g. Other'!$B$1:$E$60</definedName>
    <definedName name="Z_712CE29F_EFCA_4968_A7C5_599F87319D6A_.wvu.PrintArea" localSheetId="8" hidden="1">'h. Indirect'!$A$1:$H$43</definedName>
    <definedName name="Z_712CE29F_EFCA_4968_A7C5_599F87319D6A_.wvu.PrintArea" localSheetId="9" hidden="1">'i. Admin Details'!$A$1:$Q$23</definedName>
    <definedName name="Z_712CE29F_EFCA_4968_A7C5_599F87319D6A_.wvu.PrintArea" localSheetId="10" hidden="1">'j. Rebate Del. Justification'!$A$1:$Q$20</definedName>
    <definedName name="Z_712CE29F_EFCA_4968_A7C5_599F87319D6A_.wvu.PrintTitles" localSheetId="1" hidden="1">'a. Personnel'!$6:$7</definedName>
    <definedName name="Z_712CE29F_EFCA_4968_A7C5_599F87319D6A_.wvu.PrintTitles" localSheetId="3" hidden="1">'c. Travel'!$7:$7</definedName>
    <definedName name="Z_712CE29F_EFCA_4968_A7C5_599F87319D6A_.wvu.PrintTitles" localSheetId="4" hidden="1">'d. Equipment'!$7:$7</definedName>
    <definedName name="Z_712CE29F_EFCA_4968_A7C5_599F87319D6A_.wvu.PrintTitles" localSheetId="5" hidden="1">'e. Supplies'!$7:$7</definedName>
    <definedName name="Z_712CE29F_EFCA_4968_A7C5_599F87319D6A_.wvu.PrintTitles" localSheetId="6" hidden="1">'f. Contractual'!$5:$5</definedName>
    <definedName name="Z_712CE29F_EFCA_4968_A7C5_599F87319D6A_.wvu.PrintTitles" localSheetId="7" hidden="1">'g. Other'!$7:$7</definedName>
    <definedName name="Z_712CE29F_EFCA_4968_A7C5_599F87319D6A_.wvu.PrintTitles" localSheetId="9" hidden="1">'i. Admin Details'!$6:$6</definedName>
    <definedName name="Z_712CE29F_EFCA_4968_A7C5_599F87319D6A_.wvu.PrintTitles" localSheetId="10" hidden="1">'j. Rebate Del. Justification'!$6:$6</definedName>
    <definedName name="Z_BF352FCE_C1BE_4B84_9561_6030FEF6A15F_.wvu.Cols" localSheetId="8" hidden="1">'h. Indirect'!$I:$J</definedName>
    <definedName name="Z_BF352FCE_C1BE_4B84_9561_6030FEF6A15F_.wvu.PrintArea" localSheetId="1" hidden="1">'a. Personnel'!$A$1:$Q$48</definedName>
    <definedName name="Z_BF352FCE_C1BE_4B84_9561_6030FEF6A15F_.wvu.PrintArea" localSheetId="2" hidden="1">'b. Fringe'!$A$1:$O$38</definedName>
    <definedName name="Z_BF352FCE_C1BE_4B84_9561_6030FEF6A15F_.wvu.PrintArea" localSheetId="9" hidden="1">'i. Admin Details'!$A$1:$Q$23</definedName>
    <definedName name="Z_BF352FCE_C1BE_4B84_9561_6030FEF6A15F_.wvu.PrintArea" localSheetId="10" hidden="1">'j. Rebate Del. Justification'!$A$1:$Q$20</definedName>
    <definedName name="Z_BF352FCE_C1BE_4B84_9561_6030FEF6A15F_.wvu.PrintTitles" localSheetId="1" hidden="1">'a. Personnel'!$6:$7</definedName>
    <definedName name="Z_BF352FCE_C1BE_4B84_9561_6030FEF6A15F_.wvu.PrintTitles" localSheetId="3" hidden="1">'c. Travel'!$7:$7</definedName>
    <definedName name="Z_BF352FCE_C1BE_4B84_9561_6030FEF6A15F_.wvu.PrintTitles" localSheetId="4" hidden="1">'d. Equipment'!$7:$7</definedName>
    <definedName name="Z_BF352FCE_C1BE_4B84_9561_6030FEF6A15F_.wvu.PrintTitles" localSheetId="5" hidden="1">'e. Supplies'!$7:$7</definedName>
    <definedName name="Z_BF352FCE_C1BE_4B84_9561_6030FEF6A15F_.wvu.PrintTitles" localSheetId="6" hidden="1">'f. Contractual'!$5:$5</definedName>
    <definedName name="Z_BF352FCE_C1BE_4B84_9561_6030FEF6A15F_.wvu.PrintTitles" localSheetId="7" hidden="1">'g. Other'!$7:$7</definedName>
    <definedName name="Z_BF352FCE_C1BE_4B84_9561_6030FEF6A15F_.wvu.PrintTitles" localSheetId="9" hidden="1">'i. Admin Details'!$6:$6</definedName>
    <definedName name="Z_BF352FCE_C1BE_4B84_9561_6030FEF6A15F_.wvu.PrintTitles" localSheetId="10" hidden="1">'j. Rebate Del. Justification'!$6:$6</definedName>
    <definedName name="Z_D5CEF8EB_A9A7_4458_BF65_8F18E34CBA87_.wvu.Cols" localSheetId="8" hidden="1">'h. Indirect'!$I:$J</definedName>
    <definedName name="Z_D5CEF8EB_A9A7_4458_BF65_8F18E34CBA87_.wvu.PrintArea" localSheetId="1" hidden="1">'a. Personnel'!$A$1:$Q$48</definedName>
    <definedName name="Z_D5CEF8EB_A9A7_4458_BF65_8F18E34CBA87_.wvu.PrintArea" localSheetId="2" hidden="1">'b. Fringe'!$A$1:$O$38</definedName>
    <definedName name="Z_D5CEF8EB_A9A7_4458_BF65_8F18E34CBA87_.wvu.PrintArea" localSheetId="6" hidden="1">'f. Contractual'!$B$1:$I$27</definedName>
    <definedName name="Z_D5CEF8EB_A9A7_4458_BF65_8F18E34CBA87_.wvu.PrintArea" localSheetId="7" hidden="1">'g. Other'!$B$1:$E$60</definedName>
    <definedName name="Z_D5CEF8EB_A9A7_4458_BF65_8F18E34CBA87_.wvu.PrintArea" localSheetId="8" hidden="1">'h. Indirect'!$A$1:$H$43</definedName>
    <definedName name="Z_D5CEF8EB_A9A7_4458_BF65_8F18E34CBA87_.wvu.PrintArea" localSheetId="9" hidden="1">'i. Admin Details'!$A$1:$Q$23</definedName>
    <definedName name="Z_D5CEF8EB_A9A7_4458_BF65_8F18E34CBA87_.wvu.PrintArea" localSheetId="10" hidden="1">'j. Rebate Del. Justification'!$A$1:$Q$20</definedName>
    <definedName name="Z_D5CEF8EB_A9A7_4458_BF65_8F18E34CBA87_.wvu.PrintTitles" localSheetId="1" hidden="1">'a. Personnel'!$6:$7</definedName>
    <definedName name="Z_D5CEF8EB_A9A7_4458_BF65_8F18E34CBA87_.wvu.PrintTitles" localSheetId="3" hidden="1">'c. Travel'!$7:$7</definedName>
    <definedName name="Z_D5CEF8EB_A9A7_4458_BF65_8F18E34CBA87_.wvu.PrintTitles" localSheetId="4" hidden="1">'d. Equipment'!$7:$7</definedName>
    <definedName name="Z_D5CEF8EB_A9A7_4458_BF65_8F18E34CBA87_.wvu.PrintTitles" localSheetId="5" hidden="1">'e. Supplies'!$7:$7</definedName>
    <definedName name="Z_D5CEF8EB_A9A7_4458_BF65_8F18E34CBA87_.wvu.PrintTitles" localSheetId="6" hidden="1">'f. Contractual'!$5:$5</definedName>
    <definedName name="Z_D5CEF8EB_A9A7_4458_BF65_8F18E34CBA87_.wvu.PrintTitles" localSheetId="7" hidden="1">'g. Other'!$7:$7</definedName>
    <definedName name="Z_D5CEF8EB_A9A7_4458_BF65_8F18E34CBA87_.wvu.PrintTitles" localSheetId="9" hidden="1">'i. Admin Details'!$6:$6</definedName>
    <definedName name="Z_D5CEF8EB_A9A7_4458_BF65_8F18E34CBA87_.wvu.PrintTitles" localSheetId="10" hidden="1">'j. Rebate Del. Justification'!$6:$6</definedName>
    <definedName name="Z_D7FF18E2_A72D_4088_BD59_9D74A43C39A8_.wvu.Cols" localSheetId="8" hidden="1">'h. Indirect'!$I:$J</definedName>
    <definedName name="Z_D7FF18E2_A72D_4088_BD59_9D74A43C39A8_.wvu.PrintArea" localSheetId="1" hidden="1">'a. Personnel'!$A$1:$Q$48</definedName>
    <definedName name="Z_D7FF18E2_A72D_4088_BD59_9D74A43C39A8_.wvu.PrintArea" localSheetId="2" hidden="1">'b. Fringe'!$A$1:$O$38</definedName>
    <definedName name="Z_D7FF18E2_A72D_4088_BD59_9D74A43C39A8_.wvu.PrintArea" localSheetId="6" hidden="1">'f. Contractual'!$B$1:$I$27</definedName>
    <definedName name="Z_D7FF18E2_A72D_4088_BD59_9D74A43C39A8_.wvu.PrintArea" localSheetId="7" hidden="1">'g. Other'!$B$1:$E$60</definedName>
    <definedName name="Z_D7FF18E2_A72D_4088_BD59_9D74A43C39A8_.wvu.PrintArea" localSheetId="8" hidden="1">'h. Indirect'!$A$1:$H$43</definedName>
    <definedName name="Z_D7FF18E2_A72D_4088_BD59_9D74A43C39A8_.wvu.PrintArea" localSheetId="9" hidden="1">'i. Admin Details'!$A$1:$Q$23</definedName>
    <definedName name="Z_D7FF18E2_A72D_4088_BD59_9D74A43C39A8_.wvu.PrintArea" localSheetId="10" hidden="1">'j. Rebate Del. Justification'!$A$1:$Q$20</definedName>
    <definedName name="Z_D7FF18E2_A72D_4088_BD59_9D74A43C39A8_.wvu.PrintTitles" localSheetId="1" hidden="1">'a. Personnel'!$6:$7</definedName>
    <definedName name="Z_D7FF18E2_A72D_4088_BD59_9D74A43C39A8_.wvu.PrintTitles" localSheetId="3" hidden="1">'c. Travel'!$7:$7</definedName>
    <definedName name="Z_D7FF18E2_A72D_4088_BD59_9D74A43C39A8_.wvu.PrintTitles" localSheetId="4" hidden="1">'d. Equipment'!$7:$7</definedName>
    <definedName name="Z_D7FF18E2_A72D_4088_BD59_9D74A43C39A8_.wvu.PrintTitles" localSheetId="5" hidden="1">'e. Supplies'!$7:$7</definedName>
    <definedName name="Z_D7FF18E2_A72D_4088_BD59_9D74A43C39A8_.wvu.PrintTitles" localSheetId="6" hidden="1">'f. Contractual'!$5:$5</definedName>
    <definedName name="Z_D7FF18E2_A72D_4088_BD59_9D74A43C39A8_.wvu.PrintTitles" localSheetId="7" hidden="1">'g. Other'!$7:$7</definedName>
    <definedName name="Z_D7FF18E2_A72D_4088_BD59_9D74A43C39A8_.wvu.PrintTitles" localSheetId="9" hidden="1">'i. Admin Details'!$6:$6</definedName>
    <definedName name="Z_D7FF18E2_A72D_4088_BD59_9D74A43C39A8_.wvu.PrintTitles" localSheetId="10" hidden="1">'j. Rebate Del. Justification'!$6:$6</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4" l="1"/>
  <c r="F13" i="14"/>
  <c r="F14" i="14"/>
  <c r="E41" i="2"/>
  <c r="P41" i="2" s="1"/>
  <c r="H41" i="2"/>
  <c r="K41" i="2"/>
  <c r="N41" i="2"/>
  <c r="O41" i="2"/>
  <c r="E15" i="14"/>
  <c r="D15" i="14"/>
  <c r="C15" i="14"/>
  <c r="B15" i="14"/>
  <c r="F11" i="14"/>
  <c r="F10" i="14"/>
  <c r="F9" i="14"/>
  <c r="F8" i="14"/>
  <c r="F7" i="14"/>
  <c r="F18" i="13"/>
  <c r="C18" i="13"/>
  <c r="D18" i="13"/>
  <c r="E18" i="13"/>
  <c r="B18" i="13"/>
  <c r="F8" i="13"/>
  <c r="F9" i="13"/>
  <c r="F10" i="13"/>
  <c r="F11" i="13"/>
  <c r="F12" i="13"/>
  <c r="F13" i="13"/>
  <c r="F14" i="13"/>
  <c r="F15" i="13"/>
  <c r="F16" i="13"/>
  <c r="F17" i="13"/>
  <c r="F7" i="13"/>
  <c r="B7" i="1"/>
  <c r="C18" i="1" s="1"/>
  <c r="B18" i="1"/>
  <c r="B10" i="3"/>
  <c r="B11" i="3"/>
  <c r="B12" i="3"/>
  <c r="B13" i="3"/>
  <c r="B14" i="3"/>
  <c r="B15" i="3"/>
  <c r="B16" i="3"/>
  <c r="B17" i="3"/>
  <c r="B18" i="3"/>
  <c r="B19" i="3"/>
  <c r="B20" i="3"/>
  <c r="B21" i="3"/>
  <c r="B22" i="3"/>
  <c r="B23" i="3"/>
  <c r="B24" i="3"/>
  <c r="B25" i="3"/>
  <c r="B26" i="3"/>
  <c r="B27" i="3"/>
  <c r="B9" i="3"/>
  <c r="A10" i="3"/>
  <c r="A11" i="3"/>
  <c r="A12" i="3"/>
  <c r="A13" i="3"/>
  <c r="A14" i="3"/>
  <c r="A15" i="3"/>
  <c r="A16" i="3"/>
  <c r="A17" i="3"/>
  <c r="A18" i="3"/>
  <c r="A19" i="3"/>
  <c r="A20" i="3"/>
  <c r="A21" i="3"/>
  <c r="A22" i="3"/>
  <c r="A23" i="3"/>
  <c r="A24" i="3"/>
  <c r="A25" i="3"/>
  <c r="A26" i="3"/>
  <c r="A27" i="3"/>
  <c r="A9" i="3"/>
  <c r="L20" i="4"/>
  <c r="O19" i="2"/>
  <c r="O32" i="2"/>
  <c r="O34" i="2"/>
  <c r="F15" i="14" l="1"/>
  <c r="C19" i="1"/>
  <c r="C21" i="1"/>
  <c r="C20" i="1"/>
  <c r="B26" i="1" l="1"/>
  <c r="F26" i="1" s="1"/>
  <c r="E40" i="2"/>
  <c r="H40" i="2"/>
  <c r="K40" i="2"/>
  <c r="N40" i="2"/>
  <c r="O40" i="2"/>
  <c r="E25" i="5"/>
  <c r="E39" i="2"/>
  <c r="H39" i="2"/>
  <c r="K39" i="2"/>
  <c r="N39" i="2"/>
  <c r="O39" i="2"/>
  <c r="P40" i="2" l="1"/>
  <c r="B22" i="1"/>
  <c r="P39" i="2"/>
  <c r="O16" i="2"/>
  <c r="N16" i="2"/>
  <c r="L15" i="3" s="1"/>
  <c r="N15" i="3" s="1"/>
  <c r="K16" i="2"/>
  <c r="I15" i="3" s="1"/>
  <c r="K15" i="3" s="1"/>
  <c r="H16" i="2"/>
  <c r="F15" i="3" s="1"/>
  <c r="H15" i="3" s="1"/>
  <c r="E16" i="2"/>
  <c r="C15" i="3" s="1"/>
  <c r="E15" i="3" s="1"/>
  <c r="O15" i="3" s="1"/>
  <c r="O17" i="2"/>
  <c r="N17" i="2"/>
  <c r="L16" i="3" s="1"/>
  <c r="N16" i="3" s="1"/>
  <c r="K17" i="2"/>
  <c r="I16" i="3" s="1"/>
  <c r="K16" i="3" s="1"/>
  <c r="H17" i="2"/>
  <c r="F16" i="3" s="1"/>
  <c r="H16" i="3" s="1"/>
  <c r="E17" i="2"/>
  <c r="C16" i="3" s="1"/>
  <c r="E16" i="3" s="1"/>
  <c r="I20" i="7"/>
  <c r="I8" i="7"/>
  <c r="O23" i="2"/>
  <c r="N23" i="2"/>
  <c r="L22" i="3" s="1"/>
  <c r="N22" i="3" s="1"/>
  <c r="K23" i="2"/>
  <c r="I22" i="3" s="1"/>
  <c r="K22" i="3" s="1"/>
  <c r="H23" i="2"/>
  <c r="F22" i="3" s="1"/>
  <c r="H22" i="3" s="1"/>
  <c r="E23" i="2"/>
  <c r="C22" i="3" s="1"/>
  <c r="E22" i="3" s="1"/>
  <c r="N32" i="2"/>
  <c r="K32" i="2"/>
  <c r="H32" i="2"/>
  <c r="E32" i="2"/>
  <c r="E22" i="2"/>
  <c r="C21" i="3" s="1"/>
  <c r="H22" i="2"/>
  <c r="F21" i="3" s="1"/>
  <c r="K22" i="2"/>
  <c r="I21" i="3" s="1"/>
  <c r="N22" i="2"/>
  <c r="L21" i="3" s="1"/>
  <c r="O22" i="2"/>
  <c r="N34" i="2"/>
  <c r="K34" i="2"/>
  <c r="H34" i="2"/>
  <c r="E34" i="2"/>
  <c r="I21" i="7"/>
  <c r="O16" i="3" l="1"/>
  <c r="O22" i="3"/>
  <c r="P17" i="2"/>
  <c r="P16" i="2"/>
  <c r="P23" i="2"/>
  <c r="P22" i="2"/>
  <c r="P32" i="2"/>
  <c r="P34" i="2"/>
  <c r="L55" i="4" l="1"/>
  <c r="N35" i="2"/>
  <c r="O35" i="2"/>
  <c r="K35" i="2"/>
  <c r="H35" i="2"/>
  <c r="E35" i="2"/>
  <c r="N20" i="2"/>
  <c r="L19" i="3" s="1"/>
  <c r="N19" i="3" s="1"/>
  <c r="O20" i="2"/>
  <c r="K20" i="2"/>
  <c r="I19" i="3" s="1"/>
  <c r="K19" i="3" s="1"/>
  <c r="H20" i="2"/>
  <c r="F19" i="3" s="1"/>
  <c r="H19" i="3" s="1"/>
  <c r="E20" i="2"/>
  <c r="C19" i="3" s="1"/>
  <c r="E19" i="3" s="1"/>
  <c r="O19" i="3" s="1"/>
  <c r="E24" i="3"/>
  <c r="N21" i="3"/>
  <c r="K21" i="3"/>
  <c r="H21" i="3"/>
  <c r="E21" i="3"/>
  <c r="E25" i="3"/>
  <c r="N19" i="2"/>
  <c r="L18" i="3" s="1"/>
  <c r="N18" i="3" s="1"/>
  <c r="K19" i="2"/>
  <c r="I18" i="3" s="1"/>
  <c r="K18" i="3" s="1"/>
  <c r="H19" i="2"/>
  <c r="F18" i="3" s="1"/>
  <c r="H18" i="3" s="1"/>
  <c r="E19" i="2"/>
  <c r="C18" i="3" s="1"/>
  <c r="E18" i="3" s="1"/>
  <c r="O21" i="2"/>
  <c r="N21" i="2"/>
  <c r="L20" i="3" s="1"/>
  <c r="K21" i="2"/>
  <c r="I20" i="3" s="1"/>
  <c r="H21" i="2"/>
  <c r="F20" i="3" s="1"/>
  <c r="E21" i="2"/>
  <c r="C20" i="3" s="1"/>
  <c r="E20" i="3" s="1"/>
  <c r="C52" i="9"/>
  <c r="C51" i="9"/>
  <c r="C50" i="9"/>
  <c r="C41" i="9"/>
  <c r="C40" i="9"/>
  <c r="C39" i="9"/>
  <c r="C30" i="9"/>
  <c r="C52" i="1" s="1"/>
  <c r="C59" i="1" s="1"/>
  <c r="C29" i="9"/>
  <c r="C51" i="1" s="1"/>
  <c r="C28" i="9"/>
  <c r="C50" i="1" s="1"/>
  <c r="C19" i="9"/>
  <c r="B52" i="1" s="1"/>
  <c r="C18" i="9"/>
  <c r="B51" i="1" s="1"/>
  <c r="C17" i="9"/>
  <c r="F23" i="7"/>
  <c r="C47" i="1" s="1"/>
  <c r="G23" i="7"/>
  <c r="D47" i="1" s="1"/>
  <c r="H23" i="7"/>
  <c r="E47" i="1" s="1"/>
  <c r="F24" i="7"/>
  <c r="C48" i="1" s="1"/>
  <c r="G24" i="7"/>
  <c r="D48" i="1" s="1"/>
  <c r="H24" i="7"/>
  <c r="E24" i="7"/>
  <c r="B48" i="1" s="1"/>
  <c r="E23" i="7"/>
  <c r="F14" i="7"/>
  <c r="C45" i="1" s="1"/>
  <c r="G14" i="7"/>
  <c r="H14" i="7"/>
  <c r="E14" i="7"/>
  <c r="F13" i="7"/>
  <c r="G13" i="7"/>
  <c r="D44" i="1" s="1"/>
  <c r="H13" i="7"/>
  <c r="E44" i="1" s="1"/>
  <c r="E13" i="7"/>
  <c r="E46" i="6"/>
  <c r="E41" i="1" s="1"/>
  <c r="E45" i="6"/>
  <c r="E36" i="6"/>
  <c r="D41" i="1" s="1"/>
  <c r="E35" i="6"/>
  <c r="D40" i="1" s="1"/>
  <c r="E26" i="6"/>
  <c r="C41" i="1" s="1"/>
  <c r="E16" i="6"/>
  <c r="B41" i="1" s="1"/>
  <c r="E15" i="6"/>
  <c r="E44" i="5"/>
  <c r="E38" i="1" s="1"/>
  <c r="E43" i="5"/>
  <c r="E36" i="5"/>
  <c r="D38" i="1" s="1"/>
  <c r="E35" i="5"/>
  <c r="E26" i="5"/>
  <c r="E28" i="5"/>
  <c r="E27" i="5"/>
  <c r="C37" i="1" s="1"/>
  <c r="L14" i="4"/>
  <c r="E44" i="2"/>
  <c r="B29" i="1" s="1"/>
  <c r="E10" i="2"/>
  <c r="C9" i="3" s="1"/>
  <c r="E11" i="2"/>
  <c r="C10" i="3" s="1"/>
  <c r="E12" i="2"/>
  <c r="C11" i="3" s="1"/>
  <c r="E11" i="3" s="1"/>
  <c r="E13" i="2"/>
  <c r="C12" i="3" s="1"/>
  <c r="E12" i="3" s="1"/>
  <c r="E14" i="2"/>
  <c r="C13" i="3" s="1"/>
  <c r="E13" i="3" s="1"/>
  <c r="E15" i="2"/>
  <c r="C14" i="3" s="1"/>
  <c r="E14" i="3" s="1"/>
  <c r="E18" i="2"/>
  <c r="C17" i="3" s="1"/>
  <c r="E17" i="3" s="1"/>
  <c r="E24" i="2"/>
  <c r="C23" i="3" s="1"/>
  <c r="E23" i="3" s="1"/>
  <c r="E25" i="2"/>
  <c r="C24" i="3" s="1"/>
  <c r="E26" i="2"/>
  <c r="C25" i="3" s="1"/>
  <c r="E27" i="2"/>
  <c r="C26" i="3" s="1"/>
  <c r="E26" i="3" s="1"/>
  <c r="E28" i="2"/>
  <c r="C27" i="3" s="1"/>
  <c r="E29" i="2"/>
  <c r="E30" i="2"/>
  <c r="E31" i="2"/>
  <c r="E33" i="2"/>
  <c r="E36" i="2"/>
  <c r="E37" i="2"/>
  <c r="E38" i="2"/>
  <c r="E42" i="2"/>
  <c r="E43" i="2"/>
  <c r="L62" i="4"/>
  <c r="E35" i="1" s="1"/>
  <c r="L61" i="4"/>
  <c r="L49" i="4"/>
  <c r="D35" i="1" s="1"/>
  <c r="L48" i="4"/>
  <c r="L36" i="4"/>
  <c r="L35" i="4"/>
  <c r="E15" i="5"/>
  <c r="L18" i="4"/>
  <c r="L19" i="4"/>
  <c r="L12" i="4"/>
  <c r="L31" i="4"/>
  <c r="L32" i="4"/>
  <c r="L33" i="4"/>
  <c r="L58" i="4"/>
  <c r="L59" i="4"/>
  <c r="L60" i="4"/>
  <c r="E33" i="10"/>
  <c r="E56" i="1" s="1"/>
  <c r="D33" i="10"/>
  <c r="D56" i="1" s="1"/>
  <c r="C33" i="10"/>
  <c r="C56" i="1" s="1"/>
  <c r="B33" i="10"/>
  <c r="B56" i="1" s="1"/>
  <c r="E32" i="10"/>
  <c r="D32" i="10"/>
  <c r="D55" i="1" s="1"/>
  <c r="C32" i="10"/>
  <c r="C34" i="10" s="1"/>
  <c r="C54" i="1" s="1"/>
  <c r="B32" i="10"/>
  <c r="B55" i="1" s="1"/>
  <c r="F29" i="10"/>
  <c r="F28" i="10"/>
  <c r="F27" i="10"/>
  <c r="F26" i="10"/>
  <c r="F33" i="10" s="1"/>
  <c r="D51" i="1"/>
  <c r="E51" i="1"/>
  <c r="D52" i="1"/>
  <c r="D59" i="1" s="1"/>
  <c r="E52" i="1"/>
  <c r="E59" i="1" s="1"/>
  <c r="E50" i="1"/>
  <c r="D50" i="1"/>
  <c r="N20" i="3"/>
  <c r="K20" i="3"/>
  <c r="H20" i="3"/>
  <c r="O10" i="2"/>
  <c r="O11" i="2"/>
  <c r="O12" i="2"/>
  <c r="O13" i="2"/>
  <c r="O14" i="2"/>
  <c r="O15" i="2"/>
  <c r="O18" i="2"/>
  <c r="O24" i="2"/>
  <c r="O25" i="2"/>
  <c r="O26" i="2"/>
  <c r="O27" i="2"/>
  <c r="O28" i="2"/>
  <c r="O29" i="2"/>
  <c r="O30" i="2"/>
  <c r="O31" i="2"/>
  <c r="O33" i="2"/>
  <c r="O36" i="2"/>
  <c r="O37" i="2"/>
  <c r="O38" i="2"/>
  <c r="O42" i="2"/>
  <c r="L23" i="4"/>
  <c r="B35" i="1" s="1"/>
  <c r="L11" i="4"/>
  <c r="L54" i="4"/>
  <c r="L57" i="4"/>
  <c r="L53" i="4"/>
  <c r="L52" i="4"/>
  <c r="L41" i="4"/>
  <c r="L42" i="4"/>
  <c r="L46" i="4"/>
  <c r="L40" i="4"/>
  <c r="L39" i="4"/>
  <c r="L28" i="4"/>
  <c r="L29" i="4"/>
  <c r="L34" i="4"/>
  <c r="L27" i="4"/>
  <c r="L26" i="4"/>
  <c r="L21" i="4"/>
  <c r="L13" i="4"/>
  <c r="L15" i="4"/>
  <c r="O18" i="3" l="1"/>
  <c r="F32" i="7"/>
  <c r="E33" i="7"/>
  <c r="H15" i="7"/>
  <c r="F33" i="7"/>
  <c r="E45" i="1"/>
  <c r="C44" i="1"/>
  <c r="F15" i="7"/>
  <c r="I13" i="7"/>
  <c r="L22" i="4"/>
  <c r="L66" i="4" s="1"/>
  <c r="P20" i="2"/>
  <c r="P35" i="2"/>
  <c r="I14" i="7"/>
  <c r="B44" i="1"/>
  <c r="E32" i="7"/>
  <c r="E34" i="10"/>
  <c r="E54" i="1" s="1"/>
  <c r="C55" i="1"/>
  <c r="L37" i="4"/>
  <c r="L50" i="4"/>
  <c r="O20" i="3"/>
  <c r="O21" i="3"/>
  <c r="P19" i="2"/>
  <c r="P21" i="2"/>
  <c r="E55" i="1"/>
  <c r="F56" i="1"/>
  <c r="C53" i="9"/>
  <c r="C42" i="9"/>
  <c r="C56" i="9"/>
  <c r="C31" i="9"/>
  <c r="F52" i="1"/>
  <c r="C58" i="9"/>
  <c r="C57" i="9"/>
  <c r="B50" i="1"/>
  <c r="F50" i="1" s="1"/>
  <c r="C20" i="9"/>
  <c r="B49" i="1" s="1"/>
  <c r="H32" i="7"/>
  <c r="H25" i="7"/>
  <c r="G33" i="7"/>
  <c r="G32" i="7"/>
  <c r="F25" i="7"/>
  <c r="H33" i="7"/>
  <c r="G25" i="7"/>
  <c r="E48" i="1"/>
  <c r="F48" i="1" s="1"/>
  <c r="E25" i="7"/>
  <c r="B47" i="1"/>
  <c r="F47" i="1" s="1"/>
  <c r="G15" i="7"/>
  <c r="D45" i="1"/>
  <c r="B45" i="1"/>
  <c r="E15" i="7"/>
  <c r="E47" i="6"/>
  <c r="F41" i="1"/>
  <c r="E40" i="1"/>
  <c r="E37" i="6"/>
  <c r="E51" i="6"/>
  <c r="E17" i="6"/>
  <c r="B40" i="1"/>
  <c r="E45" i="5"/>
  <c r="E37" i="5"/>
  <c r="D37" i="1"/>
  <c r="E37" i="1"/>
  <c r="E29" i="5"/>
  <c r="L63" i="4"/>
  <c r="E34" i="1"/>
  <c r="C35" i="1"/>
  <c r="F35" i="1" s="1"/>
  <c r="C34" i="1"/>
  <c r="B59" i="1"/>
  <c r="F59" i="1" s="1"/>
  <c r="E45" i="2"/>
  <c r="B28" i="1"/>
  <c r="F51" i="1"/>
  <c r="D34" i="10"/>
  <c r="D54" i="1" s="1"/>
  <c r="B34" i="10"/>
  <c r="B54" i="1" s="1"/>
  <c r="L67" i="4"/>
  <c r="D34" i="1"/>
  <c r="F44" i="1" l="1"/>
  <c r="L24" i="4"/>
  <c r="B34" i="1"/>
  <c r="F34" i="1" s="1"/>
  <c r="F55" i="1"/>
  <c r="F54" i="1"/>
  <c r="L68" i="4"/>
  <c r="I15" i="7"/>
  <c r="C59" i="9"/>
  <c r="E34" i="7"/>
  <c r="F45" i="1"/>
  <c r="F16" i="10" l="1"/>
  <c r="F15" i="10"/>
  <c r="F14" i="10"/>
  <c r="F13" i="10"/>
  <c r="I24" i="7"/>
  <c r="I33" i="7" s="1"/>
  <c r="I23" i="7"/>
  <c r="I22" i="7"/>
  <c r="I19" i="7"/>
  <c r="H34" i="7"/>
  <c r="G34" i="7"/>
  <c r="I12" i="7"/>
  <c r="I11" i="7"/>
  <c r="I10" i="7"/>
  <c r="I9" i="7"/>
  <c r="I7" i="7"/>
  <c r="E44" i="6"/>
  <c r="E43" i="6"/>
  <c r="E42" i="6"/>
  <c r="E41" i="6"/>
  <c r="E40" i="6"/>
  <c r="E39" i="6"/>
  <c r="E34" i="6"/>
  <c r="E33" i="6"/>
  <c r="E32" i="6"/>
  <c r="E31" i="6"/>
  <c r="E30" i="6"/>
  <c r="E29" i="6"/>
  <c r="E24" i="6"/>
  <c r="E23" i="6"/>
  <c r="E22" i="6"/>
  <c r="E21" i="6"/>
  <c r="E25" i="6" s="1"/>
  <c r="E20" i="6"/>
  <c r="E19" i="6"/>
  <c r="E14" i="6"/>
  <c r="E13" i="6"/>
  <c r="E12" i="6"/>
  <c r="E11" i="6"/>
  <c r="E10" i="6"/>
  <c r="E42" i="5"/>
  <c r="E41" i="5"/>
  <c r="E40" i="5"/>
  <c r="E39" i="5"/>
  <c r="E34" i="5"/>
  <c r="E33" i="5"/>
  <c r="E32" i="5"/>
  <c r="E31" i="5"/>
  <c r="C38" i="1"/>
  <c r="E24" i="5"/>
  <c r="E23" i="5"/>
  <c r="E22" i="5"/>
  <c r="E21" i="5"/>
  <c r="E20" i="5"/>
  <c r="E14" i="5"/>
  <c r="E13" i="5"/>
  <c r="E16" i="5" s="1"/>
  <c r="E12" i="5"/>
  <c r="E17" i="5" s="1"/>
  <c r="E48" i="5" l="1"/>
  <c r="B37" i="1"/>
  <c r="F37" i="1" s="1"/>
  <c r="E49" i="5"/>
  <c r="E18" i="5"/>
  <c r="B38" i="1"/>
  <c r="F38" i="1" s="1"/>
  <c r="F32" i="10"/>
  <c r="F34" i="10" s="1"/>
  <c r="I32" i="7"/>
  <c r="I25" i="7"/>
  <c r="C40" i="1"/>
  <c r="F40" i="1" s="1"/>
  <c r="E50" i="6"/>
  <c r="E27" i="6"/>
  <c r="E52" i="6" s="1"/>
  <c r="F34" i="7"/>
  <c r="E50" i="5" l="1"/>
  <c r="I34" i="7"/>
  <c r="N42" i="2" l="1"/>
  <c r="N38" i="2"/>
  <c r="N37" i="2"/>
  <c r="N36" i="2"/>
  <c r="N33" i="2"/>
  <c r="N31" i="2"/>
  <c r="N30" i="2"/>
  <c r="N29" i="2"/>
  <c r="N28" i="2"/>
  <c r="L27" i="3" s="1"/>
  <c r="N27" i="2"/>
  <c r="L26" i="3" s="1"/>
  <c r="N26" i="2"/>
  <c r="L25" i="3" s="1"/>
  <c r="N25" i="3" s="1"/>
  <c r="N25" i="2"/>
  <c r="L24" i="3" s="1"/>
  <c r="N24" i="3" s="1"/>
  <c r="N24" i="2"/>
  <c r="L23" i="3" s="1"/>
  <c r="N23" i="3" s="1"/>
  <c r="N18" i="2"/>
  <c r="L17" i="3" s="1"/>
  <c r="N17" i="3" s="1"/>
  <c r="N15" i="2"/>
  <c r="L14" i="3" s="1"/>
  <c r="N14" i="3" s="1"/>
  <c r="N14" i="2"/>
  <c r="L13" i="3" s="1"/>
  <c r="N13" i="3" s="1"/>
  <c r="N13" i="2"/>
  <c r="L12" i="3" s="1"/>
  <c r="N12" i="3" s="1"/>
  <c r="N12" i="2"/>
  <c r="L11" i="3" s="1"/>
  <c r="N11" i="3" s="1"/>
  <c r="N11" i="2"/>
  <c r="L10" i="3" s="1"/>
  <c r="N10" i="3" s="1"/>
  <c r="N10" i="2"/>
  <c r="L9" i="3" s="1"/>
  <c r="N9" i="3" s="1"/>
  <c r="N44" i="2"/>
  <c r="E29" i="1" s="1"/>
  <c r="N43" i="2"/>
  <c r="N27" i="3"/>
  <c r="N26" i="3"/>
  <c r="N29" i="3"/>
  <c r="N28" i="3"/>
  <c r="E31" i="1" s="1"/>
  <c r="E43" i="1"/>
  <c r="E46" i="1"/>
  <c r="E42" i="1" l="1"/>
  <c r="E32" i="1"/>
  <c r="E58" i="1" s="1"/>
  <c r="N30" i="3"/>
  <c r="E30" i="1" s="1"/>
  <c r="E28" i="1"/>
  <c r="E57" i="1" s="1"/>
  <c r="N45" i="2"/>
  <c r="E49" i="1"/>
  <c r="E33" i="1"/>
  <c r="E60" i="1" l="1"/>
  <c r="E39" i="1"/>
  <c r="E27" i="1"/>
  <c r="E36" i="1"/>
  <c r="E53" i="1" l="1"/>
  <c r="H11" i="12" l="1"/>
  <c r="D12" i="12"/>
  <c r="E12" i="12"/>
  <c r="G24" i="12"/>
  <c r="G26" i="12" s="1"/>
  <c r="H28" i="12"/>
  <c r="H36" i="12"/>
  <c r="H40" i="12" s="1"/>
  <c r="H37" i="12"/>
  <c r="H38" i="12"/>
  <c r="H39" i="12"/>
  <c r="E40" i="12"/>
  <c r="F40" i="12"/>
  <c r="G40" i="12"/>
  <c r="D43" i="12"/>
  <c r="D44" i="12"/>
  <c r="E45" i="12"/>
  <c r="F45" i="12"/>
  <c r="G45" i="12"/>
  <c r="H45" i="12"/>
  <c r="E53" i="12"/>
  <c r="F53" i="12"/>
  <c r="G53" i="12"/>
  <c r="H53" i="12"/>
  <c r="B43" i="1"/>
  <c r="C43" i="1"/>
  <c r="D43" i="1"/>
  <c r="B46" i="1"/>
  <c r="C46" i="1"/>
  <c r="D46" i="1"/>
  <c r="E11" i="5"/>
  <c r="H28" i="3"/>
  <c r="C31" i="1" s="1"/>
  <c r="K28" i="3"/>
  <c r="D31" i="1" s="1"/>
  <c r="E29" i="3"/>
  <c r="H29" i="3"/>
  <c r="K29" i="3"/>
  <c r="E9" i="3"/>
  <c r="K9" i="3"/>
  <c r="E10" i="3"/>
  <c r="H10" i="3"/>
  <c r="K10" i="3"/>
  <c r="E27" i="3"/>
  <c r="K43" i="2"/>
  <c r="D28" i="1" s="1"/>
  <c r="O43" i="2"/>
  <c r="K44" i="2"/>
  <c r="O44" i="2"/>
  <c r="H10" i="2"/>
  <c r="F9" i="3" s="1"/>
  <c r="H9" i="3" s="1"/>
  <c r="K10" i="2"/>
  <c r="I9" i="3" s="1"/>
  <c r="H11" i="2"/>
  <c r="F10" i="3" s="1"/>
  <c r="K11" i="2"/>
  <c r="I10" i="3" s="1"/>
  <c r="H12" i="2"/>
  <c r="F11" i="3" s="1"/>
  <c r="H11" i="3" s="1"/>
  <c r="K12" i="2"/>
  <c r="I11" i="3" s="1"/>
  <c r="K11" i="3" s="1"/>
  <c r="H13" i="2"/>
  <c r="F12" i="3" s="1"/>
  <c r="H12" i="3" s="1"/>
  <c r="O12" i="3" s="1"/>
  <c r="K13" i="2"/>
  <c r="I12" i="3" s="1"/>
  <c r="K12" i="3" s="1"/>
  <c r="H14" i="2"/>
  <c r="F13" i="3" s="1"/>
  <c r="H13" i="3" s="1"/>
  <c r="O13" i="3" s="1"/>
  <c r="K14" i="2"/>
  <c r="I13" i="3" s="1"/>
  <c r="K13" i="3" s="1"/>
  <c r="H15" i="2"/>
  <c r="F14" i="3" s="1"/>
  <c r="H14" i="3" s="1"/>
  <c r="O14" i="3" s="1"/>
  <c r="K15" i="2"/>
  <c r="I14" i="3" s="1"/>
  <c r="K14" i="3" s="1"/>
  <c r="H18" i="2"/>
  <c r="F17" i="3" s="1"/>
  <c r="H17" i="3" s="1"/>
  <c r="K18" i="2"/>
  <c r="I17" i="3" s="1"/>
  <c r="K17" i="3" s="1"/>
  <c r="H24" i="2"/>
  <c r="F23" i="3" s="1"/>
  <c r="H23" i="3" s="1"/>
  <c r="O23" i="3" s="1"/>
  <c r="K24" i="2"/>
  <c r="I23" i="3" s="1"/>
  <c r="K23" i="3" s="1"/>
  <c r="H25" i="2"/>
  <c r="F24" i="3" s="1"/>
  <c r="H24" i="3" s="1"/>
  <c r="O24" i="3" s="1"/>
  <c r="K25" i="2"/>
  <c r="I24" i="3" s="1"/>
  <c r="K24" i="3" s="1"/>
  <c r="H26" i="2"/>
  <c r="F25" i="3" s="1"/>
  <c r="H25" i="3" s="1"/>
  <c r="O25" i="3" s="1"/>
  <c r="K26" i="2"/>
  <c r="I25" i="3" s="1"/>
  <c r="K25" i="3" s="1"/>
  <c r="H27" i="2"/>
  <c r="F26" i="3" s="1"/>
  <c r="H26" i="3" s="1"/>
  <c r="K27" i="2"/>
  <c r="I26" i="3" s="1"/>
  <c r="K26" i="3" s="1"/>
  <c r="H28" i="2"/>
  <c r="F27" i="3" s="1"/>
  <c r="H27" i="3" s="1"/>
  <c r="K28" i="2"/>
  <c r="I27" i="3" s="1"/>
  <c r="K27" i="3" s="1"/>
  <c r="H29" i="2"/>
  <c r="K29" i="2"/>
  <c r="H30" i="2"/>
  <c r="K30" i="2"/>
  <c r="H31" i="2"/>
  <c r="K31" i="2"/>
  <c r="H33" i="2"/>
  <c r="K33" i="2"/>
  <c r="H36" i="2"/>
  <c r="K36" i="2"/>
  <c r="H37" i="2"/>
  <c r="K37" i="2"/>
  <c r="H38" i="2"/>
  <c r="K38" i="2"/>
  <c r="H42" i="2"/>
  <c r="K42" i="2"/>
  <c r="E22" i="12"/>
  <c r="O17" i="3" l="1"/>
  <c r="O11" i="3"/>
  <c r="C42" i="1"/>
  <c r="D42" i="1"/>
  <c r="B42" i="1"/>
  <c r="O27" i="3"/>
  <c r="D57" i="1"/>
  <c r="E28" i="3"/>
  <c r="E30" i="3" s="1"/>
  <c r="B30" i="1" s="1"/>
  <c r="H43" i="2"/>
  <c r="C28" i="1" s="1"/>
  <c r="P43" i="2"/>
  <c r="D32" i="1"/>
  <c r="K30" i="3"/>
  <c r="C32" i="1"/>
  <c r="H30" i="3"/>
  <c r="B32" i="1"/>
  <c r="B58" i="1" s="1"/>
  <c r="O29" i="3"/>
  <c r="H44" i="2"/>
  <c r="C29" i="1" s="1"/>
  <c r="P44" i="2"/>
  <c r="O45" i="2"/>
  <c r="K45" i="2"/>
  <c r="D29" i="1"/>
  <c r="P13" i="2"/>
  <c r="P30" i="2"/>
  <c r="P37" i="2"/>
  <c r="P26" i="2"/>
  <c r="P31" i="2"/>
  <c r="P10" i="2"/>
  <c r="P28" i="2"/>
  <c r="P15" i="2"/>
  <c r="P36" i="2"/>
  <c r="P25" i="2"/>
  <c r="P12" i="2"/>
  <c r="P38" i="2"/>
  <c r="P27" i="2"/>
  <c r="P14" i="2"/>
  <c r="P33" i="2"/>
  <c r="P24" i="2"/>
  <c r="P11" i="2"/>
  <c r="P42" i="2"/>
  <c r="P29" i="2"/>
  <c r="P18" i="2"/>
  <c r="O9" i="3"/>
  <c r="O10" i="3"/>
  <c r="O26" i="3"/>
  <c r="F46" i="1"/>
  <c r="F43" i="1"/>
  <c r="D45" i="12"/>
  <c r="F25" i="12"/>
  <c r="E25" i="12"/>
  <c r="C49" i="1"/>
  <c r="C39" i="1"/>
  <c r="D36" i="1"/>
  <c r="F19" i="12" s="1"/>
  <c r="B33" i="1"/>
  <c r="G10" i="12"/>
  <c r="G9" i="12"/>
  <c r="G8" i="12"/>
  <c r="D49" i="1"/>
  <c r="F42" i="1" l="1"/>
  <c r="B31" i="1"/>
  <c r="B57" i="1" s="1"/>
  <c r="O28" i="3"/>
  <c r="O30" i="3" s="1"/>
  <c r="H45" i="2"/>
  <c r="F29" i="1"/>
  <c r="D58" i="1"/>
  <c r="D60" i="1" s="1"/>
  <c r="F28" i="1"/>
  <c r="C57" i="1"/>
  <c r="P45" i="2"/>
  <c r="D23" i="12"/>
  <c r="E21" i="12"/>
  <c r="C33" i="1"/>
  <c r="G12" i="12"/>
  <c r="D18" i="12"/>
  <c r="D27" i="1"/>
  <c r="D25" i="12"/>
  <c r="H25" i="12" s="1"/>
  <c r="E23" i="12"/>
  <c r="F49" i="1"/>
  <c r="D22" i="12"/>
  <c r="F21" i="12"/>
  <c r="E20" i="12"/>
  <c r="B36" i="1"/>
  <c r="B39" i="1"/>
  <c r="C36" i="1"/>
  <c r="E19" i="12" s="1"/>
  <c r="D33" i="1"/>
  <c r="D30" i="1"/>
  <c r="F17" i="12" s="1"/>
  <c r="C30" i="1"/>
  <c r="E17" i="12" s="1"/>
  <c r="B27" i="1"/>
  <c r="D21" i="12"/>
  <c r="F23" i="12"/>
  <c r="F22" i="12"/>
  <c r="D39" i="1"/>
  <c r="F57" i="1" l="1"/>
  <c r="F31" i="1"/>
  <c r="B60" i="1"/>
  <c r="B53" i="1"/>
  <c r="C27" i="1"/>
  <c r="C53" i="1" s="1"/>
  <c r="F32" i="1"/>
  <c r="C58" i="1"/>
  <c r="F39" i="1"/>
  <c r="F36" i="1"/>
  <c r="F33" i="1"/>
  <c r="F30" i="1"/>
  <c r="F16" i="12"/>
  <c r="D53" i="1"/>
  <c r="F18" i="12"/>
  <c r="D20" i="12"/>
  <c r="F20" i="12"/>
  <c r="H23" i="12"/>
  <c r="E18" i="12"/>
  <c r="D16" i="12"/>
  <c r="H22" i="12"/>
  <c r="H21" i="12"/>
  <c r="D19" i="12"/>
  <c r="H19" i="12" s="1"/>
  <c r="D17" i="12"/>
  <c r="C60" i="1" l="1"/>
  <c r="F58" i="1"/>
  <c r="F60" i="1" s="1"/>
  <c r="E16" i="12"/>
  <c r="H16" i="12" s="1"/>
  <c r="F27" i="1"/>
  <c r="F53" i="1"/>
  <c r="F24" i="12"/>
  <c r="F26" i="12" s="1"/>
  <c r="F10" i="12" s="1"/>
  <c r="H10" i="12" s="1"/>
  <c r="H20" i="12"/>
  <c r="H18" i="12"/>
  <c r="H17" i="12"/>
  <c r="D24" i="12"/>
  <c r="D26" i="12" s="1"/>
  <c r="F8" i="12" s="1"/>
  <c r="H8" i="12" s="1"/>
  <c r="G55" i="1" l="1"/>
  <c r="G26" i="1"/>
  <c r="G56" i="1"/>
  <c r="G54" i="1"/>
  <c r="G52" i="1"/>
  <c r="G51" i="1"/>
  <c r="G50" i="1"/>
  <c r="G49" i="1"/>
  <c r="G45" i="1"/>
  <c r="G48" i="1"/>
  <c r="G47" i="1"/>
  <c r="G46" i="1"/>
  <c r="G40" i="1"/>
  <c r="G44" i="1"/>
  <c r="G43" i="1"/>
  <c r="G42" i="1"/>
  <c r="G38" i="1"/>
  <c r="G41" i="1"/>
  <c r="G39" i="1"/>
  <c r="G32" i="1"/>
  <c r="G37" i="1"/>
  <c r="G36" i="1"/>
  <c r="E24" i="12"/>
  <c r="E26" i="12" s="1"/>
  <c r="F9" i="12" s="1"/>
  <c r="H9" i="12" s="1"/>
  <c r="H12" i="12" s="1"/>
  <c r="G58" i="1"/>
  <c r="G31" i="1"/>
  <c r="G30" i="1"/>
  <c r="G53" i="1"/>
  <c r="H24" i="12"/>
  <c r="H26" i="12" s="1"/>
  <c r="F12" i="12"/>
  <c r="G33" i="1" l="1"/>
  <c r="G29" i="1"/>
  <c r="G28" i="1"/>
  <c r="G27" i="1"/>
  <c r="G35" i="1"/>
  <c r="G34" i="1"/>
  <c r="G57" i="1"/>
  <c r="G59" i="1"/>
  <c r="G60" i="1" l="1"/>
</calcChain>
</file>

<file path=xl/sharedStrings.xml><?xml version="1.0" encoding="utf-8"?>
<sst xmlns="http://schemas.openxmlformats.org/spreadsheetml/2006/main" count="582" uniqueCount="385">
  <si>
    <t>Instructions and Summary</t>
  </si>
  <si>
    <t>Award Number:</t>
  </si>
  <si>
    <t>Award Recipient:</t>
  </si>
  <si>
    <t>Award Amount (excluding any Early Admin funds):</t>
  </si>
  <si>
    <t>Early Admin Award Amount (if applicable):</t>
  </si>
  <si>
    <t>Total Award Amount:</t>
  </si>
  <si>
    <t xml:space="preserve">Please read the instructions on each worksheet tab before starting. If you have any questions, please ask your SCEP contact! 
Do not modify this template or any cells or formulas!  </t>
  </si>
  <si>
    <r>
      <t xml:space="preserve">SUMMARY OF BUDGET CATEGORY COSTS PROPOSED
</t>
    </r>
    <r>
      <rPr>
        <b/>
        <sz val="11"/>
        <color indexed="10"/>
        <rFont val="Arial"/>
        <family val="2"/>
      </rPr>
      <t>The values in this summary table are from entries made in subsequent tabs, only blank white cells require data entry</t>
    </r>
  </si>
  <si>
    <t>Section A - Budget Summary</t>
  </si>
  <si>
    <t>Federal</t>
  </si>
  <si>
    <t>Early Admin Funds</t>
  </si>
  <si>
    <t>Funding Total</t>
  </si>
  <si>
    <t>% of Total Funding</t>
  </si>
  <si>
    <t>Proposed Budget Tranche Dates</t>
  </si>
  <si>
    <t>Budget Tranche 1</t>
  </si>
  <si>
    <t>0-25%</t>
  </si>
  <si>
    <r>
      <rPr>
        <b/>
        <sz val="10"/>
        <color rgb="FFFF0000"/>
        <rFont val="Arial"/>
        <family val="2"/>
      </rPr>
      <t>Example!!!</t>
    </r>
    <r>
      <rPr>
        <sz val="10"/>
        <color rgb="FFFF0000"/>
        <rFont val="Arial"/>
        <family val="2"/>
      </rPr>
      <t xml:space="preserve"> 01/01/2014 - 12/31/2014</t>
    </r>
  </si>
  <si>
    <t>Budget Tranche 2</t>
  </si>
  <si>
    <t>26-55%</t>
  </si>
  <si>
    <t>Budget Tranche 3</t>
  </si>
  <si>
    <t>56-80%</t>
  </si>
  <si>
    <t>Budget Tranche 4</t>
  </si>
  <si>
    <t>81-100%</t>
  </si>
  <si>
    <t>Total</t>
  </si>
  <si>
    <t>Section B - Budget Categories</t>
  </si>
  <si>
    <t>CATEGORY</t>
  </si>
  <si>
    <t xml:space="preserve"> Total Costs</t>
  </si>
  <si>
    <t>% of Project</t>
  </si>
  <si>
    <r>
      <t xml:space="preserve">Comments </t>
    </r>
    <r>
      <rPr>
        <sz val="10"/>
        <rFont val="Arial"/>
        <family val="2"/>
      </rPr>
      <t>(as needed)</t>
    </r>
  </si>
  <si>
    <t>a. Personnel</t>
  </si>
  <si>
    <t>Administrative</t>
  </si>
  <si>
    <t>Rebate Funds: Rebate Delivery</t>
  </si>
  <si>
    <t>b. Fringe Benefits</t>
  </si>
  <si>
    <t>c. Travel</t>
  </si>
  <si>
    <t>d. Equipment</t>
  </si>
  <si>
    <t>e. Supplies</t>
  </si>
  <si>
    <t>f. Contractual</t>
  </si>
  <si>
    <t>Sub-recipient</t>
  </si>
  <si>
    <t>Contractor</t>
  </si>
  <si>
    <t xml:space="preserve">g. Other </t>
  </si>
  <si>
    <t>Rebate Funds: Reimbursement</t>
  </si>
  <si>
    <t>Total Direct Costs</t>
  </si>
  <si>
    <t>h. Indirect Charges</t>
  </si>
  <si>
    <t>Total Administrative Costs</t>
  </si>
  <si>
    <t>Total Rebate Funds: Rebate Delivery Costs</t>
  </si>
  <si>
    <t>Total Rebate Funds: Reimbursement Costs</t>
  </si>
  <si>
    <t>Total Costs</t>
  </si>
  <si>
    <t>Additional Explanation (as needed):</t>
  </si>
  <si>
    <t>Budget Justification Workbook</t>
  </si>
  <si>
    <t>Cost Type</t>
  </si>
  <si>
    <t>Position Title</t>
  </si>
  <si>
    <t>Total Project Hours</t>
  </si>
  <si>
    <t>Total Project Costs</t>
  </si>
  <si>
    <t>Rate Basis</t>
  </si>
  <si>
    <t>Time 
(Hrs)</t>
  </si>
  <si>
    <t>Hourly Rate
($/Hr)</t>
  </si>
  <si>
    <t>Staff Project Manager</t>
  </si>
  <si>
    <t>$170,000</t>
  </si>
  <si>
    <t>$18,000</t>
  </si>
  <si>
    <t>$19,000</t>
  </si>
  <si>
    <t>$20,000</t>
  </si>
  <si>
    <t>2600</t>
  </si>
  <si>
    <t>$227,000</t>
  </si>
  <si>
    <t>Customer Service Rep</t>
  </si>
  <si>
    <t>$80,000</t>
  </si>
  <si>
    <t>$2,000</t>
  </si>
  <si>
    <t>4300</t>
  </si>
  <si>
    <t>$86,000</t>
  </si>
  <si>
    <t>Total Personnel Administrative Costs</t>
  </si>
  <si>
    <t>Total Personnel Rebate Funds: Rebate Delivery Costs</t>
  </si>
  <si>
    <t>Total Personnel Costs</t>
  </si>
  <si>
    <t>Labor Type</t>
  </si>
  <si>
    <t xml:space="preserve">Total Project </t>
  </si>
  <si>
    <t>Personnel Costs</t>
  </si>
  <si>
    <t>Rate</t>
  </si>
  <si>
    <r>
      <t xml:space="preserve">EXAMPLE!!! </t>
    </r>
    <r>
      <rPr>
        <sz val="10"/>
        <color indexed="10"/>
        <rFont val="Arial"/>
        <family val="2"/>
      </rPr>
      <t>Sr. Engineer</t>
    </r>
  </si>
  <si>
    <t>$34,000</t>
  </si>
  <si>
    <t>$40,000</t>
  </si>
  <si>
    <t>Project Manager</t>
  </si>
  <si>
    <t>$9,000</t>
  </si>
  <si>
    <t>$45,000</t>
  </si>
  <si>
    <t>Total Fringe Administrative Costs</t>
  </si>
  <si>
    <t>Total Fringe Rebate Funds: Rebate Delivery Costs</t>
  </si>
  <si>
    <t>Total Fringe Costs</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</si>
  <si>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</si>
  <si>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</si>
  <si>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</si>
  <si>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</si>
  <si>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</si>
  <si>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Destination</t>
  </si>
  <si>
    <t>No. of Days</t>
  </si>
  <si>
    <t>No. of Travelers</t>
  </si>
  <si>
    <t>Lodging per Traveler</t>
  </si>
  <si>
    <t>Flight per Traveler</t>
  </si>
  <si>
    <t>Vehicle per Traveler</t>
  </si>
  <si>
    <t>Mileage Costs per Traveler</t>
  </si>
  <si>
    <t>Per Diem per Traveler</t>
  </si>
  <si>
    <t>Total Cost of Trip</t>
  </si>
  <si>
    <t>Basis for Estimating Costs</t>
  </si>
  <si>
    <t>Domestic Travel</t>
  </si>
  <si>
    <r>
      <t>EXAMPLE!!!</t>
    </r>
    <r>
      <rPr>
        <sz val="10"/>
        <color indexed="10"/>
        <rFont val="Arial"/>
        <family val="2"/>
      </rPr>
      <t xml:space="preserve">  Project management meeting</t>
    </r>
  </si>
  <si>
    <t>$1,860</t>
  </si>
  <si>
    <t>Current GSA rates</t>
  </si>
  <si>
    <t>Subrecipient site visit</t>
  </si>
  <si>
    <t>$105</t>
  </si>
  <si>
    <t>2 trips, 20 miles, current GSA rates</t>
  </si>
  <si>
    <t>International Travel</t>
  </si>
  <si>
    <t>$2,940</t>
  </si>
  <si>
    <t>Total Travel Administrative Costs - Tranche 1</t>
  </si>
  <si>
    <t>Total Travel Rebate Funds: Rebate Delivery Costs - Tranche 1</t>
  </si>
  <si>
    <t>Total Travel Costs - Tranche 1</t>
  </si>
  <si>
    <t>Total Travel Administrative Costs - Tranche 2</t>
  </si>
  <si>
    <t>Total Travel Rebate Funds: Rebate Delivery Costs - Tranche 2</t>
  </si>
  <si>
    <t>Total Travel Costs - Tranche 2</t>
  </si>
  <si>
    <t>Total Travel Administrative Costs - Tranche 3</t>
  </si>
  <si>
    <t>Total Travel Rebate Funds: Rebate Delivery Costs - Tranche 3</t>
  </si>
  <si>
    <t>Total Travel Costs - Tranche 3</t>
  </si>
  <si>
    <t>Total Travel Administrative Costs - Tranche 4</t>
  </si>
  <si>
    <t>Total Travel Rebate Funds: Rebate Delivery Costs - Tranche 4</t>
  </si>
  <si>
    <t>Total Travel Costs - Tranche 4</t>
  </si>
  <si>
    <t>Total Travel Administrative Costs</t>
  </si>
  <si>
    <t>Total Travel Rebate Funds: Rebate Delivery Costs</t>
  </si>
  <si>
    <t>Total Travel Costs</t>
  </si>
  <si>
    <t>Equipment Item</t>
  </si>
  <si>
    <t>Qty</t>
  </si>
  <si>
    <t xml:space="preserve">Unit Cost         </t>
  </si>
  <si>
    <t xml:space="preserve">Total Cost             </t>
  </si>
  <si>
    <t>Basis of Cost</t>
  </si>
  <si>
    <t>Justification of need</t>
  </si>
  <si>
    <t>EXAMPLE!!!   Equipment x</t>
  </si>
  <si>
    <t>$50,000</t>
  </si>
  <si>
    <t>Contractor Quote - Attached</t>
  </si>
  <si>
    <t>Energy savings modeling equipment</t>
  </si>
  <si>
    <t>$70,000</t>
  </si>
  <si>
    <t>Total Equipment Administrative Costs - Tranche 1</t>
  </si>
  <si>
    <t>Total Equipment Rebate Funds: Rebate Delivery Costs - Tranche 1</t>
  </si>
  <si>
    <t>Total Equipment Costs - Tranche 1</t>
  </si>
  <si>
    <t>Total Equipment Administrative Costs - Tranche 2</t>
  </si>
  <si>
    <t>Total Equipment Rebate Funds: Rebate Delivery Costs - Tranche 2</t>
  </si>
  <si>
    <t>Total Equipment Costs - Tranche 2</t>
  </si>
  <si>
    <t>Total Equipment Administrative Costs - Tranche 3</t>
  </si>
  <si>
    <t>Total Equipment Rebate Funds: Rebate Delivery Costs - Tranche 3</t>
  </si>
  <si>
    <t>Total Equipment Costs - Tranche 3</t>
  </si>
  <si>
    <t>Total Equipment Administrative Costs - Tranche 4</t>
  </si>
  <si>
    <t>Total Equipment Rebate Funds: Rebate Delivery Costs - Tranche 4</t>
  </si>
  <si>
    <t>Total Equipment Costs - Tranche 4</t>
  </si>
  <si>
    <t>Total Equipment Administrative Costs</t>
  </si>
  <si>
    <t>Total Equipment Rebate Funds: Rebate Delivery Costs</t>
  </si>
  <si>
    <t>Total Equipment Costs</t>
  </si>
  <si>
    <t>General Category of Supplies</t>
  </si>
  <si>
    <r>
      <t xml:space="preserve">EXAMPLE!!! </t>
    </r>
    <r>
      <rPr>
        <sz val="10"/>
        <color indexed="10"/>
        <rFont val="Arial"/>
        <family val="2"/>
      </rPr>
      <t xml:space="preserve"> Energy audit tool</t>
    </r>
  </si>
  <si>
    <t>$3,600</t>
  </si>
  <si>
    <t>Catalog price</t>
  </si>
  <si>
    <t>In support of Task 4.2</t>
  </si>
  <si>
    <t>Total Supplies Administrative Costs - Tranche 1</t>
  </si>
  <si>
    <t>Total Supplies Rebate Funds: Rebate Delivery Costs - Tranche 1</t>
  </si>
  <si>
    <t>Total Supplies Costs - Tranche 1</t>
  </si>
  <si>
    <t>Total Supplies Administrative Costs - Tranche 2</t>
  </si>
  <si>
    <t>Total Supplies Rebate Funds: Rebate Delivery Costs - Tranche 2</t>
  </si>
  <si>
    <t>Total Supplies Costs - Tranche 2</t>
  </si>
  <si>
    <t>Total Supplies Administrative Costs - Tranche 3</t>
  </si>
  <si>
    <t>Total Supplies Rebate Funds: Rebate Delivery Costs - Tranche 3</t>
  </si>
  <si>
    <t>Total Supplies Costs - Tranche 3</t>
  </si>
  <si>
    <t>Total Supplies Administrative Costs - Tranche 4</t>
  </si>
  <si>
    <t>Total Supplies Rebate Funds: Rebate Delivery Costs - Tranche 4</t>
  </si>
  <si>
    <t>Total Supplies Costs - Tranche 4</t>
  </si>
  <si>
    <t>Total Supplies Administrative Costs</t>
  </si>
  <si>
    <t>Total Supplies Rebate Funds: Rebate Delivery Costs</t>
  </si>
  <si>
    <t>Total Supplies Costs</t>
  </si>
  <si>
    <t>Sub-Recipient
Name/Organization</t>
  </si>
  <si>
    <t>Sub-Recipient Unique Entity Identifier (UEI)</t>
  </si>
  <si>
    <t>Purpose and Basis of Cost</t>
  </si>
  <si>
    <t>Project Total</t>
  </si>
  <si>
    <r>
      <t>EXAMPLE!!!</t>
    </r>
    <r>
      <rPr>
        <sz val="10"/>
        <color indexed="10"/>
        <rFont val="Arial"/>
        <family val="2"/>
      </rPr>
      <t xml:space="preserve">  XYZ Corp.</t>
    </r>
  </si>
  <si>
    <t>Partner to execute 50122 program on behalf of state. Cost estimate based on quote.</t>
  </si>
  <si>
    <t>$248,000</t>
  </si>
  <si>
    <t>$992,000</t>
  </si>
  <si>
    <t>Total Contractual Administrative Costs - Sub-Recipient</t>
  </si>
  <si>
    <t>Total Contractual Rebate Funds: Rebate Delivery Costs - Sub-Recipient</t>
  </si>
  <si>
    <t>Total Contractual Costs - Sub-Recipient</t>
  </si>
  <si>
    <t>Contractor 
Name/Organization</t>
  </si>
  <si>
    <r>
      <t>EXAMPLE!!!</t>
    </r>
    <r>
      <rPr>
        <sz val="10"/>
        <color indexed="10"/>
        <rFont val="Arial"/>
        <family val="2"/>
      </rPr>
      <t xml:space="preserve">  ABC Corp.</t>
    </r>
  </si>
  <si>
    <t>Contractor for to perform home inspections. Estimate provided by contractor.</t>
  </si>
  <si>
    <t>$32,900</t>
  </si>
  <si>
    <t>$131,600</t>
  </si>
  <si>
    <t>Total Contractual Administrative Costs - Contractor</t>
  </si>
  <si>
    <t>Total Contractual Rebate Funds: Rebate Delivery Costs - Contractor</t>
  </si>
  <si>
    <t>Total Contractual Costs - Contractor</t>
  </si>
  <si>
    <t>Total Contractual Administrative Costs</t>
  </si>
  <si>
    <t>Total Contractual Rebate Funds: Rebate Delivery Costs</t>
  </si>
  <si>
    <t>Total Contractual Costs</t>
  </si>
  <si>
    <t>General Description and SOPO Task #</t>
  </si>
  <si>
    <t xml:space="preserve"> Cost             </t>
  </si>
  <si>
    <r>
      <t xml:space="preserve">EXAMPLE!!! </t>
    </r>
    <r>
      <rPr>
        <sz val="10"/>
        <color indexed="10"/>
        <rFont val="Arial"/>
        <family val="2"/>
      </rPr>
      <t xml:space="preserve"> Grad student tuition - tasks 1-3</t>
    </r>
  </si>
  <si>
    <t>$16,000</t>
  </si>
  <si>
    <t>Established costs</t>
  </si>
  <si>
    <t xml:space="preserve">Support of graduate students working on project </t>
  </si>
  <si>
    <t>Heat Pump Water Heater Rebate</t>
  </si>
  <si>
    <t>$1,800,000</t>
  </si>
  <si>
    <t>1200 rebates of $1500 each</t>
  </si>
  <si>
    <t>Total Other Administrative Costs - Tranche 1</t>
  </si>
  <si>
    <t>Total Other Rebate Funds: Rebate Delivery Costs - Tranche 1</t>
  </si>
  <si>
    <t>Total Other Rebate Funds: Reimbursement Costs - Tranche 1</t>
  </si>
  <si>
    <t>Total Other Direct Costs - Tranche 1</t>
  </si>
  <si>
    <t>Total Other Administrative Costs - Tranche 2</t>
  </si>
  <si>
    <t>Total Other Rebate Funds: Rebate Delivery Costs - Tranche 2</t>
  </si>
  <si>
    <t>Total Other Rebate Funds: Reimbursement Costs - Tranche 2</t>
  </si>
  <si>
    <t>Total Other Direct Costs - Tranche 2</t>
  </si>
  <si>
    <t>Total Other Administrative Costs - Tranche 3</t>
  </si>
  <si>
    <t>Total Other Rebate Funds: Rebate Delivery Costs - Tranche 3</t>
  </si>
  <si>
    <t>Total Other Rebate Funds: Reimbursement Costs - Tranche 3</t>
  </si>
  <si>
    <t>Total Other Direct Costs - Tranche 3</t>
  </si>
  <si>
    <t>Total Other Administrative Costs - Tranche 4</t>
  </si>
  <si>
    <t>Total Other Rebate Funds: Rebate Delivery Costs - Tranche 4</t>
  </si>
  <si>
    <t>Total Other Rebate Funds: Reimbursement Costs - Tranche 4</t>
  </si>
  <si>
    <t>Total Other Direct Costs - Tranche 4</t>
  </si>
  <si>
    <t>Total Other Administrative Costs</t>
  </si>
  <si>
    <t>Total Other Rebate Funds: Rebate Delivery Costs</t>
  </si>
  <si>
    <t>Total Other Rebate Funds: Reimbursement Costs</t>
  </si>
  <si>
    <t>Total Other Direct Costs</t>
  </si>
  <si>
    <t>ADMINISTRATIVE</t>
  </si>
  <si>
    <t xml:space="preserve">Explanation of BASE </t>
  </si>
  <si>
    <t>Provide ONLY Applicable Rates:</t>
  </si>
  <si>
    <t>Overhead Rate</t>
  </si>
  <si>
    <t>Example: Labor + Fringe</t>
  </si>
  <si>
    <t>General &amp; Administrative (G&amp;A)</t>
  </si>
  <si>
    <t>Example: Total Cost Input</t>
  </si>
  <si>
    <t>FCCM Rate, if applicable</t>
  </si>
  <si>
    <t>OTHER Indirect Rate</t>
  </si>
  <si>
    <t>Indirect Costs (As Applicable):</t>
  </si>
  <si>
    <t>Overhead Costs</t>
  </si>
  <si>
    <t>G&amp;A Costs</t>
  </si>
  <si>
    <t>FCCM Costs, if applicable</t>
  </si>
  <si>
    <t xml:space="preserve"> OTHER Indirect Costs</t>
  </si>
  <si>
    <t>REBATE FUNDS: REBATE DELIVERY</t>
  </si>
  <si>
    <t>Total Indirect Administrative Costs</t>
  </si>
  <si>
    <t>Total Indirect Rebate Funds: Rebate Delivery Costs</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</si>
  <si>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</si>
  <si>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</si>
  <si>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10% de minimis rate in accordance with 2 CFR 200.414(f).</t>
  </si>
  <si>
    <t>Provide an explanation of how your indirect cost rate was applied.</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</si>
  <si>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</si>
  <si>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Applicant Name:</t>
  </si>
  <si>
    <t>Budget Information - Non Construction Programs</t>
  </si>
  <si>
    <t>OMB Approval No. 0348-0044</t>
  </si>
  <si>
    <t>Grant Program Function or Activity</t>
  </si>
  <si>
    <t>Catalog of Federal Domestic Assistance Number</t>
  </si>
  <si>
    <t>Estimated Unobligated Funds</t>
  </si>
  <si>
    <t>New or Revised Budget</t>
  </si>
  <si>
    <t xml:space="preserve">Federal </t>
  </si>
  <si>
    <t xml:space="preserve">Non-Federal </t>
  </si>
  <si>
    <t>Non-Federal</t>
  </si>
  <si>
    <t>(a)</t>
  </si>
  <si>
    <t>(b)</t>
  </si>
  <si>
    <t>(c )</t>
  </si>
  <si>
    <t>(d)</t>
  </si>
  <si>
    <t>(e)</t>
  </si>
  <si>
    <t>(f)</t>
  </si>
  <si>
    <t>(g)</t>
  </si>
  <si>
    <t>1.</t>
  </si>
  <si>
    <t>Budget period 1</t>
  </si>
  <si>
    <t>2.</t>
  </si>
  <si>
    <t>Budget period 2</t>
  </si>
  <si>
    <t>3.</t>
  </si>
  <si>
    <t>Budget period 3</t>
  </si>
  <si>
    <t>4.</t>
  </si>
  <si>
    <t>5.</t>
  </si>
  <si>
    <t>Totals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</si>
  <si>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</si>
  <si>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</si>
  <si>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</si>
  <si>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</si>
  <si>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</si>
  <si>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</si>
  <si>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</si>
  <si>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</si>
  <si>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</si>
  <si>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</si>
  <si>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</si>
  <si>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</si>
  <si>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</si>
  <si>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</si>
  <si>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</si>
  <si>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</si>
  <si>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</si>
  <si>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</si>
  <si>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</si>
  <si>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</si>
  <si>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</si>
  <si>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</si>
  <si>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</si>
  <si>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</si>
  <si>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</si>
  <si>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</si>
  <si>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</si>
  <si>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</si>
  <si>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</si>
  <si>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</si>
  <si>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</si>
  <si>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</si>
  <si>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</si>
  <si>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</si>
  <si>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</si>
  <si>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</si>
  <si>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</si>
  <si>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</si>
  <si>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</si>
  <si>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</si>
  <si>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</si>
  <si>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</si>
  <si>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</si>
  <si>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</si>
  <si>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</si>
  <si>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</si>
  <si>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</si>
  <si>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</si>
  <si>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</si>
  <si>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</si>
  <si>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</si>
  <si>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</si>
  <si>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</si>
  <si>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</si>
  <si>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</si>
  <si>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</si>
  <si>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</si>
  <si>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i. Administrative Cost Estimation</t>
  </si>
  <si>
    <t>Budget Tranche 2 Estimate</t>
  </si>
  <si>
    <t>Budget Tranche 3 Estimate</t>
  </si>
  <si>
    <t>Budget Tranche 4 Estimate</t>
  </si>
  <si>
    <t>Budget Tranche 1 Estimate</t>
  </si>
  <si>
    <t>Program planning and design</t>
  </si>
  <si>
    <t>State program staff</t>
  </si>
  <si>
    <t>Development of tools and systems, including websites, applications, rebate processing and reporting</t>
  </si>
  <si>
    <t>Program evaluation and consumer satisfaction surveys</t>
  </si>
  <si>
    <t>Program monitoring and audits</t>
  </si>
  <si>
    <t>Consumer protection functions including resolution procedures, data review, contractor management, installation standards, continuous improvement</t>
  </si>
  <si>
    <t>Marketing, education, and outreach, including the funding of local governments and place-based organizations to assist with these activities</t>
  </si>
  <si>
    <t>Implementation contract costs not including rebates and costs for activities directly related to delivery of rebates</t>
  </si>
  <si>
    <t>Contractor training</t>
  </si>
  <si>
    <t>Activities to improve access to rebates, facilitating leverage of private funds and financing mechanisms (e.g., loan loss reserves, interest rate reductions) where beneficial to efficiency and/or electrification projects</t>
  </si>
  <si>
    <t>Technical assistance</t>
  </si>
  <si>
    <t>Total Estimated Administrative Costs</t>
  </si>
  <si>
    <t>j. Rebate Delivery Funds Justification</t>
  </si>
  <si>
    <t>Project Related Activity</t>
  </si>
  <si>
    <t>Notes</t>
  </si>
  <si>
    <t>Allowable Administrative Costs</t>
  </si>
  <si>
    <t>Total Estimated Costs</t>
  </si>
  <si>
    <t>Total Estimated Rebate Funds: Rebate Delivery Costs</t>
  </si>
  <si>
    <t>Justification of Cost</t>
  </si>
  <si>
    <r>
      <rPr>
        <b/>
        <sz val="10"/>
        <rFont val="Arial"/>
        <family val="2"/>
      </rPr>
      <t>Administrative costs are those related to planning, administration, and technical assistance of Home Energy Rebate Programs.</t>
    </r>
    <r>
      <rPr>
        <b/>
        <sz val="10"/>
        <color indexed="10"/>
        <rFont val="Arial"/>
        <family val="2"/>
      </rPr>
      <t xml:space="preserve">
INSTRUCTIONS - PLEASE READ!!!</t>
    </r>
    <r>
      <rPr>
        <b/>
        <sz val="10"/>
        <rFont val="Arial"/>
        <family val="2"/>
      </rPr>
      <t xml:space="preserve">
</t>
    </r>
    <r>
      <rPr>
        <sz val="10"/>
        <rFont val="Arial"/>
        <family val="2"/>
      </rPr>
      <t>1. The total estimates for each budget tranche must match the totals calculated in row 57 of the "Instructions and Summary" tab.
2. You are not required to provide an estimate for each allowable cost type - only those that apply to your program.
3. Each budget tranche is rounded to the nearest dollar.</t>
    </r>
  </si>
  <si>
    <t>*Total cannot exceed 20%.</t>
  </si>
  <si>
    <t>* Justification must be provided in tab j.</t>
  </si>
  <si>
    <t>Equipment, tools, models, and procedures used to assess a home and estimate energy savings</t>
  </si>
  <si>
    <t>Equipment, tools, models, and procedures used to verify installations and perform quality control (QC) including inspections and reporting</t>
  </si>
  <si>
    <t>Customer service support</t>
  </si>
  <si>
    <t xml:space="preserve">Consumer protection functions including consumer feedback, project verification and inspections </t>
  </si>
  <si>
    <t>Income Eligibility</t>
  </si>
  <si>
    <t>Disadvantaged community delivery, including targeted marketing and outreach</t>
  </si>
  <si>
    <t>Integration with existing programs, home energy assessments, and project scoping</t>
  </si>
  <si>
    <t>Justification (as needed): Equipment, tools, models, and procedures used to assess a home and estimate energy savings</t>
  </si>
  <si>
    <t>Justification (as needed): Equipment, tools, models, and procedures used to verify installations and perform quality control (QC) including inspections and reporting</t>
  </si>
  <si>
    <t>Justification (as needed): Customer service support</t>
  </si>
  <si>
    <t xml:space="preserve">Justification (as needed): Consumer protection functions including consumer feedback, project verification and inspections </t>
  </si>
  <si>
    <t>Justification (as needed): Income Eligibility</t>
  </si>
  <si>
    <t>Justification (as needed): Disadvantaged community delivery, including targeted marketing and outreach</t>
  </si>
  <si>
    <t>Justification (as needed): Integration with existing programs, home energy assessments, and project scoping</t>
  </si>
  <si>
    <r>
      <rPr>
        <sz val="10"/>
        <rFont val="Arial"/>
        <family val="2"/>
      </rPr>
      <t>1. If using this form for award application, negotiation, or budget revision, fill out the blank white cells in workbook tabs a. through j. with total project costs. All tabs must be filled out, if appropriate for the application.
2. Blue colored cells contain instructions, headers, or summary calculations and should not be modified. Only blank white cells should be populated.   
3. Enter detailed support for the project costs identified for each Category line item within each worksheet tab to autopopulate the summary tab.  
4. All costs incurred by the preparer's sub-recipients and contractors should be entered only in section f. Contractual. All other sections are for the costs of the preparer only.
5.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6. Add rows as needed throughout tabs a. through h. If rows are added, formulas/calculations may need to be adjusted by the preparer. Do not add rows to the Instructions and Summary tab. If your project contains more than four budget tranches, consult your SCEP contact before adding additional budget tranche rows or columns. 
7. ALL budget tranche cost categories are rounded to the nearest dollar.
8. Ensure providing "Basis of Cost" and/or "Justification of Need" if requested on a Cost Category Tab. 
9. The Additional Comments sections should be utilized when appropriate to provide additional background information to support budgeted costs.</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</si>
  <si>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SCEP 50121 / 50122 Budget Justification Workbook</t>
  </si>
  <si>
    <r>
      <rPr>
        <b/>
        <sz val="10"/>
        <rFont val="Arial"/>
        <family val="2"/>
      </rPr>
      <t xml:space="preserve">States may request to use a portion of rebate funds for project related costs (not an increase to the total award amount). Below, provide an amount for each requested activity in each budget tranche. </t>
    </r>
    <r>
      <rPr>
        <b/>
        <sz val="10"/>
        <color indexed="10"/>
        <rFont val="Arial"/>
        <family val="2"/>
      </rPr>
      <t xml:space="preserve">
INSTRUCTIONS - PLEASE READ!!!</t>
    </r>
    <r>
      <rPr>
        <b/>
        <sz val="10"/>
        <rFont val="Arial"/>
        <family val="2"/>
      </rPr>
      <t xml:space="preserve">
</t>
    </r>
    <r>
      <rPr>
        <sz val="10"/>
        <rFont val="Arial"/>
        <family val="2"/>
      </rPr>
      <t>1. You must provide a basis of costs for each project related activity (e.g., contractor quotes, catalog prices, prior invoices, etc.).
2. You must provide a written justification below for the need for the activities as they apply to the Program Requirements and describe how the state has worked to minimize this amount. 
3. You are not required to request funds for each allowable activity - only those that apply to your program.
4. Each budget tranche is rounded to the nearest dollar.</t>
    </r>
  </si>
  <si>
    <r>
      <t xml:space="preserve">Note on Adding Rows
</t>
    </r>
    <r>
      <rPr>
        <sz val="10"/>
        <rFont val="Arial"/>
        <family val="2"/>
      </rPr>
      <t>If you need more rows in any sheet, you must manually add a row at the bottom of the section and extend the formulas by hand. To do this, follow these instructions: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</si>
  <si>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r>
      <rPr>
        <b/>
        <sz val="10"/>
        <rFont val="Arial"/>
        <family val="2"/>
      </rPr>
      <t xml:space="preserve">Identify all positions to be supported by title and the amounts of time (e.g., % of time) to be expended on the Home Energy Rebates Program, the base pay rate, and the total direct personnel compensation. Personnel must be direct costs to the project and not duplicative of personnel costs included in the indirect pool that is the basis of any indirect rate applied for this project. </t>
    </r>
    <r>
      <rPr>
        <b/>
        <sz val="10"/>
        <color indexed="10"/>
        <rFont val="Arial"/>
        <family val="2"/>
      </rPr>
      <t xml:space="preserve">
INSTRUCTIONS - PLEASE READ!!!</t>
    </r>
    <r>
      <rPr>
        <b/>
        <sz val="10"/>
        <rFont val="Arial"/>
        <family val="2"/>
      </rPr>
      <t xml:space="preserve">
</t>
    </r>
    <r>
      <rPr>
        <sz val="10"/>
        <rFont val="Arial"/>
        <family val="2"/>
      </rPr>
      <t>1. List project costs solely for employees of the entity completing this form.  All personnel costs for subrecipients and contractors must be included under f. Contractual.
2. If there are two or more employees with the same position title, differentiate numerically (e.g., Staff Project Manager 1, Staff Project Manager 2).
3. If a single employee performs both administrative and rebate delivery duties, create two separate line items using the same position title and reflect the appropriate amount of Time (Hrs.) the employee will perform each type of duty.
4.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5. If loaded labor rates are utilized, a description of the costs the loaded rate is comprised of must be included in the Additional Explanation section below. DOE must review all components of the loaded labor rate for reasonableness and unallowable costs (e.g., fee or profit). 
6. If a position and hours are attributed to multiple employees (e.g., Technician working 4000 hours) the number of employees for that position title must be identified.  
7. Each budget tranche is rounded to the nearest dollar.
8.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</si>
  <si>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r>
      <t xml:space="preserve">If fringe cost rates are approved by a federal agency, identify the agency and date of latest rate agreement and include a copy of the rate agreement with the application. If fringe cost rates are not approved by a federal agency, explain how total fringe benefit costs were calculated. Your calculations should identify all rates used along with the base they were applied to (and how the base was derived), and a total for each (along with the grand total). If there is an established computation methodology approved for state-wide use, provide a copy with the SF424 Application. </t>
    </r>
    <r>
      <rPr>
        <b/>
        <sz val="10"/>
        <color indexed="10"/>
        <rFont val="Arial"/>
        <family val="2"/>
      </rPr>
      <t xml:space="preserve">
INSTRUCTIONS - PLEASE READ!!!</t>
    </r>
    <r>
      <rPr>
        <b/>
        <sz val="10"/>
        <rFont val="Arial"/>
        <family val="2"/>
      </rPr>
      <t xml:space="preserve">
</t>
    </r>
    <r>
      <rPr>
        <sz val="10"/>
        <rFont val="Arial"/>
        <family val="2"/>
      </rPr>
      <t>1. Fill out the table below by position title. Columns A, B, C, F, I, and L are autofilled from the Personnel tab.
2. The rates and how they are applied should not be averaged to get one fringe cost percentage. Complex calculations should be described/provided in the Additional Explanation section below. 
3. The fringe benefit rates should be applied to all positions.
4.  Each budget tranche is rounded to the nearest dollar.
5.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</si>
  <si>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r>
      <rPr>
        <b/>
        <sz val="10"/>
        <rFont val="Arial"/>
        <family val="2"/>
      </rPr>
      <t>Provide the purpose of travel, such as professional conference(s), DOE sponsored meeting(s), project monitoring, etc. Identify the number of trips, and the destination/location if known. Provide the basis for the travel estimate such as past trips, current quotations, federal or state travel regulations, etc. All listed travel must be necessary or beneficial to the performance of the Home Energy Rebates Program. All international travel must be identified and requires preapproval from DOE.</t>
    </r>
    <r>
      <rPr>
        <b/>
        <sz val="10"/>
        <color indexed="10"/>
        <rFont val="Arial"/>
        <family val="2"/>
      </rPr>
      <t xml:space="preserve">
INSTRUCTIONS - PLEASE READ!!!
</t>
    </r>
    <r>
      <rPr>
        <sz val="10"/>
        <rFont val="Arial"/>
        <family val="2"/>
      </rPr>
      <t xml:space="preserve">1.  Identify International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Program Requirements.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t>
    </r>
    <r>
      <rPr>
        <b/>
        <sz val="10"/>
        <rFont val="Arial"/>
        <family val="2"/>
      </rPr>
      <t xml:space="preserve">6. Columns G, H, I, and J are total per trip for each traveler.
</t>
    </r>
    <r>
      <rPr>
        <sz val="10"/>
        <rFont val="Arial"/>
        <family val="2"/>
      </rPr>
      <t>7. The number of days is inclusive of day of departure and day of return.
8. Recipients should enter City and State (or City and Country for International travel) in the Depart from and Destination fields.
9. For local travel, mileage reimbursement costs should be listed in column J. Enter miles traveled, GSA rate, and number of trips (if grouping into a bucket) in column M.
10. Each budget tranche is rounded to the nearest dollar. 
11.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r>
      <rPr>
        <b/>
        <sz val="10"/>
        <color indexed="10"/>
        <rFont val="Arial"/>
        <family val="2"/>
      </rPr>
      <t xml:space="preserve">
12. You must complete the self-certification below for your budget to be approved.</t>
    </r>
  </si>
  <si>
    <r>
      <rPr>
        <b/>
        <sz val="10"/>
        <color indexed="10"/>
        <rFont val="Arial"/>
        <family val="2"/>
      </rPr>
      <t>INSTRUCTIONS - PLEASE READ!!!</t>
    </r>
    <r>
      <rPr>
        <sz val="10"/>
        <rFont val="Arial"/>
        <family val="2"/>
      </rPr>
      <t xml:space="preserve">
1. Equipment is generally defined as an item with an acquisition cost greater than $5,000 and a useful life expectancy of more than one year. Please refer to the applicable Federal regulations in 2 CFR 200 for specific equipment definitions and treatment. 
2. List all equipment below, providing a basis of cost (e.g., contractor quotes, catalog prices, prior invoices, etc.). Briefly justify items as they apply to the Program Requirements. If it is existing equipment, provide logical support for the estimated value shown. If the equipment was previously acquired, provide the value of its contribution to the project and a rationale for the estimated value shown. If it is new equipment that will retain a useful life upon completion of the project, provide a rationale for the estimated value shown. Also, indicate whether the equipment is being used for other projects or is 100% dedicated to this project. 
3.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4.  Each budget tranche is rounded to the nearest dollar.
5.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6. You must complete the self-certification below for your budget to be approved.</t>
    </r>
  </si>
  <si>
    <r>
      <rPr>
        <b/>
        <sz val="10"/>
        <color indexed="10"/>
        <rFont val="Arial"/>
        <family val="2"/>
      </rPr>
      <t>INSTRUCTIONS - PLEASE READ!!!</t>
    </r>
    <r>
      <rPr>
        <sz val="10"/>
        <rFont val="Arial"/>
        <family val="2"/>
      </rPr>
      <t xml:space="preserve">
1.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2. List all proposed supplies below. Briefly justify the need for the Supplies as they apply to the Program Requirements. Note that Supply items must be direct costs to the project at this budget category, and not duplicative of supply costs included in the indirect pool that is the basis of the indirect rate applied for this project. Provide a basis of cost for each item listed. Examples include vendor quotes, prior purchases of similar or like items, published price list, etc. 
3.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4.  Each budget tranche is rounded to the nearest dollar.
5.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6. You must complete the self-certification below for your budget to be approved.</t>
    </r>
  </si>
  <si>
    <r>
      <rPr>
        <b/>
        <sz val="10"/>
        <rFont val="Arial"/>
        <family val="2"/>
      </rPr>
      <t xml:space="preserve">All sub-recipients, vendors, contractors and consultants and their estimated costs should be identified. Use TBD if the entity is unknown. Provide a brief description of the work to be performed or the service to be provided. Include the basis of cost for each item listed (competitive, historical, quote, catalog, etc.). </t>
    </r>
    <r>
      <rPr>
        <b/>
        <sz val="10"/>
        <color indexed="10"/>
        <rFont val="Arial"/>
        <family val="2"/>
      </rPr>
      <t xml:space="preserve">
INSTRUCTIONS - PLEASE READ!!!</t>
    </r>
    <r>
      <rPr>
        <sz val="10"/>
        <rFont val="Arial"/>
        <family val="2"/>
      </rPr>
      <t xml:space="preserve">
1. The entity completing this form must provide all costs related to sub-recipients and contractors in the applicable boxes below.  
2. </t>
    </r>
    <r>
      <rPr>
        <u/>
        <sz val="10"/>
        <rFont val="Arial"/>
        <family val="2"/>
      </rPr>
      <t xml:space="preserve">Sub-recipients (partners, sub-awardees): Subrecipients shall submit a Budget Justification describing all project costs and calculations when their total proposed budget exceeds either (1) $250,000 or (2) 25% of total award costs. </t>
    </r>
    <r>
      <rPr>
        <sz val="10"/>
        <rFont val="Arial"/>
        <family val="2"/>
      </rPr>
      <t>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3. Contractors</t>
    </r>
    <r>
      <rPr>
        <u/>
        <sz val="10"/>
        <rFont val="Arial"/>
        <family val="2"/>
      </rPr>
      <t xml:space="preserve"> (subcontractors, vendors):</t>
    </r>
    <r>
      <rPr>
        <sz val="10"/>
        <rFont val="Arial"/>
        <family val="2"/>
      </rPr>
      <t xml:space="preserve"> List all contractors supplying commercial supplies or services used to support the project. For each Contractor cost with total project costs of $250,000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4.  Each budget tranche is rounded to the nearest dollar.</t>
    </r>
    <r>
      <rPr>
        <sz val="10"/>
        <color indexed="10"/>
        <rFont val="Arial"/>
        <family val="2"/>
      </rPr>
      <t xml:space="preserve">
</t>
    </r>
    <r>
      <rPr>
        <sz val="10"/>
        <rFont val="Arial"/>
        <family val="2"/>
      </rPr>
      <t>5.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</si>
  <si>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r>
      <rPr>
        <b/>
        <sz val="10"/>
        <rFont val="Arial"/>
        <family val="2"/>
      </rPr>
      <t>Rebates funds for reimbursement or providing a cost discount for eligible equipment upgrades should be listed in other direct costs. Please refer to the ALRD and Program Requirements document for maximum allowable amounts for the respective IRA provision and related rebates program this budget is supporting. Applicants are required to use a minimum of 60% of award funds towards rebate reimbursements. Applicants should estimate their delivery of these funds for each budget tranche.
In addition, other direct costs can include administrative costs and other project delivery costs.</t>
    </r>
    <r>
      <rPr>
        <b/>
        <sz val="10"/>
        <color indexed="10"/>
        <rFont val="Arial"/>
        <family val="2"/>
      </rPr>
      <t xml:space="preserve">
INSTRUCTIONS - PLEASE READ!!!</t>
    </r>
    <r>
      <rPr>
        <sz val="10"/>
        <rFont val="Arial"/>
        <family val="2"/>
      </rPr>
      <t xml:space="preserve">
1. Other direct costs are direct cost items required for the project which do not fit clearly into other categories.  These direct costs must not be included in the indirect costs (for which the indirect rate is being applied for this project).  Examples are conference fees, meetings within the scope of work, subscription costs, printing costs, etc., that can be directly charged to the project and are not duplicated in indirect (overhead) costs. 
2. Provide a general description, cost, and justification of need for each direct cost item. Provide a basis of cost for each item. Examples include vendor quotes, prior purchases of similar or like items, published price list, etc. 
3. Each budget tranche is rounded to the nearest dollar.
4.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
</t>
    </r>
    <r>
      <rPr>
        <b/>
        <sz val="10"/>
        <color rgb="FFFF0000"/>
        <rFont val="Arial"/>
        <family val="2"/>
      </rPr>
      <t>5. You must complete the self-certification below for your budget to be approved.</t>
    </r>
  </si>
  <si>
    <r>
      <rPr>
        <b/>
        <sz val="10"/>
        <color indexed="10"/>
        <rFont val="Arial"/>
        <family val="2"/>
      </rPr>
      <t xml:space="preserve">INSTRUCTIONS - PLEASE READ!!!
</t>
    </r>
    <r>
      <rPr>
        <sz val="10"/>
        <rFont val="Arial"/>
        <family val="2"/>
      </rPr>
      <t xml:space="preserve">1. Fill out the table below to indicate how your indirect costs are calculated. Use the box below to provide additional explanation regarding your indirect rate calculation.  
2. 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rFont val="Arial"/>
        <family val="2"/>
      </rPr>
      <t xml:space="preserve">                                                                                                                                                                          
3</t>
    </r>
    <r>
      <rPr>
        <sz val="10"/>
        <rFont val="Arial"/>
        <family val="2"/>
      </rPr>
      <t>.</t>
    </r>
    <r>
      <rPr>
        <b/>
        <sz val="10"/>
        <rFont val="Arial"/>
        <family val="2"/>
      </rPr>
      <t xml:space="preserve"> NOTE: </t>
    </r>
    <r>
      <rPr>
        <sz val="10"/>
        <rFont val="Arial"/>
        <family val="2"/>
      </rPr>
      <t>A Recipient who elects to employ the 10% de minimis Indirect Cost rate</t>
    </r>
    <r>
      <rPr>
        <b/>
        <sz val="10"/>
        <rFont val="Arial"/>
        <family val="2"/>
      </rPr>
      <t xml:space="preserve"> cannot claim resulting costs nor can the Recipient claim "unrecovered indirect costs" as part of this budget. </t>
    </r>
    <r>
      <rPr>
        <sz val="10"/>
        <rFont val="Arial"/>
        <family val="2"/>
      </rPr>
      <t>Neither of these costs can be reflected as actual indirect cost rates realized by the organization, and therefore are not verifiable in the Recipient records as required by Federal Regulation (§200.306(b)(1)).
4. Each budget tranche is rounded to the nearest dollar.
5. To add rows - (1) Right click on the row number to the left of the last filled in row and select "Insert." (2) Select the cells in the table within the row above the new blank row. (3) Click the small green square at the bottom right of your selection and drag it down into the new row. (4) Edit the inputs.</t>
    </r>
  </si>
  <si>
    <t>Disadvantaged community incentives (see Section 3.1.4)</t>
  </si>
  <si>
    <r>
      <rPr>
        <sz val="11"/>
        <rFont val="Calibri"/>
        <family val="2"/>
      </rPr>
      <t xml:space="preserve">• </t>
    </r>
    <r>
      <rPr>
        <b/>
        <sz val="11"/>
        <rFont val="Arial"/>
        <family val="2"/>
      </rPr>
      <t>All funds should fall into two categories: 1) Administrative fund</t>
    </r>
    <r>
      <rPr>
        <b/>
        <sz val="11"/>
        <color theme="1"/>
        <rFont val="Arial"/>
        <family val="2"/>
      </rPr>
      <t>s (if applicable)</t>
    </r>
    <r>
      <rPr>
        <b/>
        <sz val="11"/>
        <rFont val="Arial"/>
        <family val="2"/>
      </rPr>
      <t xml:space="preserve"> and 2) Rebate funds. 
• Administrative funds must not exceed 20% of the total grant funding over the total duration of the program (at the end of all budget tranches). All remaining funds (at least 80% of the total grant funding) are rebate funds, and states may use a portion of the rebate funds for related project delivery costs pending DOE approval. Applicant is required to provide justification on tab "j. Rebate Del. Justification".
• Administrative costs include all costs related to planning, administration, and technical assistance of home energy rebate programs (program planning, program staff, development of tools/systems, program evaluation, program monitoring, consumer protection, marketing, education, and outreach, etc.). 
• Rebates funds are reimbursement or providing a cost discount for eligible equipment upgrades. Rebate reimbursement should be reflected as an Other Direct Cost on the tab "g. Other".
• In addition, States may request to use a portion of rebate funds for project related costs where these costs are esimated to exceed the administrative costs, called "Rebate Funds: Rebate Delivery". However, additional funds should only be requested after all other opportunities to reduce costs or apply alternative funding sources have been applied. For example, utilities, third-party organizations, or agencies may provide funding for home energy audits. States must provide an additional detailed description and justification on tab "j. Rebate Del. Justification", including how states have worked to minimize this amount.</t>
    </r>
    <r>
      <rPr>
        <b/>
        <sz val="11"/>
        <color theme="1"/>
        <rFont val="Arial"/>
        <family val="2"/>
      </rPr>
      <t xml:space="preserve"> Further guidance can be found in the ALRD.</t>
    </r>
    <r>
      <rPr>
        <b/>
        <sz val="11"/>
        <color rgb="FF00B050"/>
        <rFont val="Arial"/>
        <family val="2"/>
      </rPr>
      <t xml:space="preserve"> </t>
    </r>
    <r>
      <rPr>
        <b/>
        <sz val="11"/>
        <rFont val="Arial"/>
        <family val="2"/>
      </rPr>
      <t>These funds can be reflected on any cost category tab as appropriate to the application.  
• All funds should be divided into 4 budget tranches as follows: Tranche 1: 0-25% of funds, Tranche 2: 26-55% of funds, Tranche 3: 56-80% of funds, Tranche 4: Remaining funds.</t>
    </r>
  </si>
  <si>
    <t>*Total must be a minimum of 80%. Justification must be provided in tab j if total is less than 80%.</t>
  </si>
  <si>
    <t>Note: If Early Admin Funds are applicable, this action will be a Modification to the base award and and the award number should represent this as DE-SE000000X.0001.</t>
  </si>
  <si>
    <t>Justification (as needed): Disadvantaged community incentives (see Section 3.1.4)</t>
  </si>
  <si>
    <t>g. Other Direct Costs</t>
  </si>
  <si>
    <t>h.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</si>
</sst>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50"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10"/>
      <name val="Arial"/>
      <family val="2"/>
    </font>
    <font>
      <sz val="14"/>
      <name val="Arial"/>
      <family val="2"/>
    </font>
    <font>
      <b/>
      <sz val="10"/>
      <color indexed="10"/>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11"/>
      <name val="Calibri"/>
      <family val="2"/>
    </font>
    <font>
      <sz val="11"/>
      <color theme="0"/>
      <name val="Arial"/>
      <family val="2"/>
    </font>
    <font>
      <b/>
      <sz val="11"/>
      <color rgb="FF00B050"/>
      <name val="Arial"/>
      <family val="2"/>
    </font>
    <font>
      <sz val="10"/>
      <color rgb="FF00B050"/>
      <name val="Arial"/>
      <family val="2"/>
    </font>
    <font>
      <sz val="8"/>
      <color rgb="FF000000"/>
      <name val="Segoe UI"/>
      <family val="2"/>
    </font>
    <font>
      <b/>
      <sz val="11"/>
      <color theme="1"/>
      <name val="Arial"/>
      <family val="2"/>
    </font>
  </fonts>
  <fills count="9">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5999938962981048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0" fontId="5" fillId="0" borderId="0"/>
    <xf numFmtId="0" fontId="35" fillId="0" borderId="0"/>
    <xf numFmtId="9" fontId="1" fillId="0" borderId="0" applyFont="0" applyFill="0" applyBorder="0" applyAlignment="0" applyProtection="0"/>
  </cellStyleXfs>
  <cellXfs count="959">
    <xf numFmtId="0" fontId="0" fillId="0" borderId="0" xfId="0"/>
    <xf numFmtId="165" fontId="18" fillId="0" borderId="1" xfId="0" applyNumberFormat="1" applyFont="1" applyBorder="1" applyAlignment="1" applyProtection="1">
      <alignment horizontal="right" vertical="center"/>
      <protection locked="0"/>
    </xf>
    <xf numFmtId="165" fontId="18" fillId="0" borderId="3" xfId="0" applyNumberFormat="1" applyFont="1" applyBorder="1" applyAlignment="1" applyProtection="1">
      <alignment horizontal="right" vertical="center"/>
      <protection locked="0"/>
    </xf>
    <xf numFmtId="0" fontId="18" fillId="0" borderId="0" xfId="0" applyFont="1" applyAlignment="1">
      <alignment vertical="center"/>
    </xf>
    <xf numFmtId="0" fontId="18" fillId="2" borderId="4" xfId="0" applyFont="1" applyFill="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center" vertical="center"/>
    </xf>
    <xf numFmtId="0" fontId="18" fillId="0" borderId="5" xfId="0" applyFont="1" applyBorder="1" applyAlignment="1">
      <alignment horizontal="center" vertical="top"/>
    </xf>
    <xf numFmtId="0" fontId="18" fillId="0" borderId="4" xfId="0" applyFont="1" applyBorder="1" applyAlignment="1">
      <alignment horizontal="center" vertical="top"/>
    </xf>
    <xf numFmtId="0" fontId="18" fillId="2" borderId="4" xfId="0" applyFont="1" applyFill="1" applyBorder="1" applyAlignment="1">
      <alignment horizontal="center" vertical="top"/>
    </xf>
    <xf numFmtId="0" fontId="22" fillId="0" borderId="1" xfId="0" applyFont="1" applyBorder="1" applyAlignment="1">
      <alignment horizontal="center" vertical="center"/>
    </xf>
    <xf numFmtId="165" fontId="22" fillId="2" borderId="1" xfId="0" applyNumberFormat="1" applyFont="1" applyFill="1" applyBorder="1" applyAlignment="1">
      <alignment horizontal="right" vertical="center"/>
    </xf>
    <xf numFmtId="165" fontId="22" fillId="0" borderId="1" xfId="0" applyNumberFormat="1" applyFont="1" applyBorder="1" applyAlignment="1">
      <alignment horizontal="right" vertical="center"/>
    </xf>
    <xf numFmtId="0" fontId="22" fillId="0" borderId="0" xfId="0" applyFont="1" applyAlignment="1">
      <alignment vertical="center"/>
    </xf>
    <xf numFmtId="0" fontId="22" fillId="0" borderId="7" xfId="0" applyFont="1" applyBorder="1" applyAlignment="1">
      <alignment horizontal="left" vertical="center"/>
    </xf>
    <xf numFmtId="0" fontId="22" fillId="0" borderId="8" xfId="0" applyFont="1" applyBorder="1" applyAlignment="1">
      <alignment horizontal="center" vertical="center"/>
    </xf>
    <xf numFmtId="165" fontId="22" fillId="2" borderId="8" xfId="0" applyNumberFormat="1" applyFont="1" applyFill="1" applyBorder="1" applyAlignment="1">
      <alignment horizontal="right" vertical="center"/>
    </xf>
    <xf numFmtId="165" fontId="22" fillId="0" borderId="8" xfId="0" applyNumberFormat="1" applyFont="1" applyBorder="1" applyAlignment="1">
      <alignment horizontal="right" vertical="center"/>
    </xf>
    <xf numFmtId="0" fontId="18" fillId="0" borderId="7" xfId="0" applyFont="1" applyBorder="1" applyAlignment="1">
      <alignment horizontal="center" vertical="center"/>
    </xf>
    <xf numFmtId="0" fontId="22" fillId="0" borderId="6" xfId="0" applyFont="1" applyBorder="1" applyAlignment="1">
      <alignment horizontal="center" vertical="center"/>
    </xf>
    <xf numFmtId="49" fontId="18" fillId="0" borderId="3" xfId="0" applyNumberFormat="1" applyFont="1" applyBorder="1" applyAlignment="1">
      <alignment horizontal="left" vertical="center"/>
    </xf>
    <xf numFmtId="165" fontId="22" fillId="0" borderId="9" xfId="0" applyNumberFormat="1" applyFont="1" applyBorder="1" applyAlignment="1">
      <alignment horizontal="right" vertical="center"/>
    </xf>
    <xf numFmtId="165" fontId="22" fillId="0" borderId="3" xfId="0" applyNumberFormat="1" applyFont="1" applyBorder="1" applyAlignment="1">
      <alignment horizontal="right" vertical="center"/>
    </xf>
    <xf numFmtId="49" fontId="18" fillId="0" borderId="10" xfId="0" applyNumberFormat="1" applyFont="1" applyBorder="1" applyAlignment="1">
      <alignment vertical="center"/>
    </xf>
    <xf numFmtId="49" fontId="18" fillId="0" borderId="0" xfId="0" applyNumberFormat="1" applyFont="1" applyAlignment="1">
      <alignment vertical="center"/>
    </xf>
    <xf numFmtId="165" fontId="22" fillId="0" borderId="0" xfId="0" applyNumberFormat="1" applyFont="1" applyAlignment="1">
      <alignment horizontal="right" vertical="center"/>
    </xf>
    <xf numFmtId="0" fontId="21" fillId="0" borderId="0" xfId="0" applyFont="1" applyAlignment="1">
      <alignment horizontal="right" vertical="center" wrapText="1"/>
    </xf>
    <xf numFmtId="0" fontId="25" fillId="0" borderId="0" xfId="0" applyFont="1" applyAlignment="1">
      <alignment horizontal="left" vertical="center"/>
    </xf>
    <xf numFmtId="0" fontId="18" fillId="0" borderId="9" xfId="0" applyFont="1" applyBorder="1" applyAlignment="1">
      <alignment horizontal="center" vertical="center"/>
    </xf>
    <xf numFmtId="165" fontId="18" fillId="0" borderId="1" xfId="0" applyNumberFormat="1" applyFont="1" applyBorder="1" applyAlignment="1">
      <alignment horizontal="right" vertical="center"/>
    </xf>
    <xf numFmtId="165" fontId="18" fillId="0" borderId="3" xfId="0" applyNumberFormat="1" applyFont="1" applyBorder="1" applyAlignment="1">
      <alignment horizontal="right" vertical="center"/>
    </xf>
    <xf numFmtId="49" fontId="18" fillId="0" borderId="11" xfId="0" applyNumberFormat="1" applyFont="1" applyBorder="1" applyAlignment="1">
      <alignment vertical="center"/>
    </xf>
    <xf numFmtId="165" fontId="18" fillId="0" borderId="8" xfId="0" applyNumberFormat="1" applyFont="1" applyBorder="1" applyAlignment="1">
      <alignment horizontal="right" vertical="center"/>
    </xf>
    <xf numFmtId="165" fontId="18" fillId="0" borderId="12" xfId="0" applyNumberFormat="1" applyFont="1" applyBorder="1" applyAlignment="1">
      <alignment horizontal="right" vertical="center"/>
    </xf>
    <xf numFmtId="0" fontId="18" fillId="0" borderId="14" xfId="0" applyFont="1" applyBorder="1" applyAlignment="1">
      <alignment vertical="top"/>
    </xf>
    <xf numFmtId="0" fontId="18" fillId="0" borderId="17" xfId="0" applyFont="1" applyBorder="1" applyAlignment="1">
      <alignment horizontal="center" vertical="center"/>
    </xf>
    <xf numFmtId="0" fontId="0" fillId="0" borderId="16" xfId="0" applyBorder="1" applyAlignment="1">
      <alignment horizontal="center" vertical="center"/>
    </xf>
    <xf numFmtId="0" fontId="18" fillId="0" borderId="17" xfId="0" applyFont="1" applyBorder="1" applyAlignment="1">
      <alignment horizontal="center" vertical="top"/>
    </xf>
    <xf numFmtId="2" fontId="18" fillId="0" borderId="18" xfId="0" applyNumberFormat="1" applyFont="1" applyBorder="1" applyAlignment="1">
      <alignment horizontal="right" vertical="center"/>
    </xf>
    <xf numFmtId="165" fontId="22" fillId="0" borderId="19" xfId="0" applyNumberFormat="1" applyFont="1" applyBorder="1" applyAlignment="1">
      <alignment horizontal="right" vertical="center"/>
    </xf>
    <xf numFmtId="2" fontId="18" fillId="0" borderId="20" xfId="0" applyNumberFormat="1" applyFont="1" applyBorder="1" applyAlignment="1">
      <alignment horizontal="right" vertical="center"/>
    </xf>
    <xf numFmtId="165" fontId="22" fillId="0" borderId="21" xfId="0" applyNumberFormat="1" applyFont="1" applyBorder="1" applyAlignment="1">
      <alignment horizontal="right" vertical="center"/>
    </xf>
    <xf numFmtId="165" fontId="22" fillId="0" borderId="22" xfId="0" applyNumberFormat="1" applyFont="1" applyBorder="1" applyAlignment="1">
      <alignment horizontal="right" vertical="center"/>
    </xf>
    <xf numFmtId="0" fontId="18" fillId="0" borderId="18" xfId="0" applyFont="1" applyBorder="1" applyAlignment="1">
      <alignment vertical="center"/>
    </xf>
    <xf numFmtId="165" fontId="22" fillId="0" borderId="23" xfId="0" applyNumberFormat="1" applyFont="1" applyBorder="1" applyAlignment="1">
      <alignment horizontal="right" vertical="center"/>
    </xf>
    <xf numFmtId="165" fontId="22" fillId="0" borderId="24" xfId="0" applyNumberFormat="1" applyFont="1" applyBorder="1" applyAlignment="1">
      <alignment horizontal="right" vertical="center"/>
    </xf>
    <xf numFmtId="49" fontId="18" fillId="0" borderId="25" xfId="0" applyNumberFormat="1" applyFont="1" applyBorder="1" applyAlignment="1">
      <alignment vertical="center"/>
    </xf>
    <xf numFmtId="165" fontId="22" fillId="0" borderId="26" xfId="0" applyNumberFormat="1" applyFont="1" applyBorder="1" applyAlignment="1">
      <alignment horizontal="right" vertical="center"/>
    </xf>
    <xf numFmtId="165" fontId="22" fillId="0" borderId="27" xfId="0" applyNumberFormat="1" applyFont="1" applyBorder="1" applyAlignment="1">
      <alignment horizontal="right" vertical="center"/>
    </xf>
    <xf numFmtId="0" fontId="3" fillId="6" borderId="34"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41" xfId="0" applyFont="1" applyFill="1" applyBorder="1" applyAlignment="1">
      <alignment horizontal="center" vertical="center" wrapText="1"/>
    </xf>
    <xf numFmtId="0" fontId="40" fillId="5" borderId="6" xfId="0" applyFont="1" applyFill="1" applyBorder="1" applyAlignment="1" applyProtection="1">
      <alignment horizontal="left" vertical="top" wrapText="1"/>
      <protection locked="0"/>
    </xf>
    <xf numFmtId="10" fontId="7" fillId="5" borderId="1" xfId="0" applyNumberFormat="1" applyFont="1" applyFill="1" applyBorder="1" applyAlignment="1" applyProtection="1">
      <alignment horizontal="center" wrapText="1"/>
      <protection locked="0"/>
    </xf>
    <xf numFmtId="165" fontId="3" fillId="4" borderId="38" xfId="0" applyNumberFormat="1" applyFont="1" applyFill="1" applyBorder="1" applyAlignment="1">
      <alignment horizontal="right" vertical="top" wrapText="1"/>
    </xf>
    <xf numFmtId="165" fontId="1" fillId="4" borderId="8" xfId="0" applyNumberFormat="1" applyFont="1" applyFill="1" applyBorder="1" applyAlignment="1">
      <alignment horizontal="right" vertical="center" wrapText="1"/>
    </xf>
    <xf numFmtId="165" fontId="1" fillId="4" borderId="1" xfId="0" applyNumberFormat="1" applyFont="1" applyFill="1" applyBorder="1" applyAlignment="1">
      <alignment horizontal="right" vertical="center" wrapText="1"/>
    </xf>
    <xf numFmtId="0" fontId="1" fillId="5" borderId="7" xfId="0" applyFont="1" applyFill="1" applyBorder="1" applyAlignment="1" applyProtection="1">
      <alignment horizontal="left" vertical="top" wrapText="1"/>
      <protection locked="0"/>
    </xf>
    <xf numFmtId="1" fontId="1" fillId="5" borderId="8" xfId="0" applyNumberFormat="1" applyFont="1" applyFill="1" applyBorder="1" applyAlignment="1" applyProtection="1">
      <alignment horizontal="right" vertical="top" wrapText="1"/>
      <protection locked="0"/>
    </xf>
    <xf numFmtId="165" fontId="1" fillId="5" borderId="8" xfId="1" applyNumberFormat="1" applyFont="1" applyFill="1" applyBorder="1" applyAlignment="1" applyProtection="1">
      <alignment horizontal="right" vertical="top" wrapText="1"/>
      <protection locked="0"/>
    </xf>
    <xf numFmtId="0" fontId="1" fillId="5" borderId="32" xfId="0"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1" fontId="1" fillId="5" borderId="1" xfId="0" applyNumberFormat="1" applyFont="1" applyFill="1" applyBorder="1" applyAlignment="1" applyProtection="1">
      <alignment horizontal="right" vertical="top" wrapText="1"/>
      <protection locked="0"/>
    </xf>
    <xf numFmtId="165" fontId="1" fillId="5" borderId="1" xfId="1" applyNumberFormat="1" applyFont="1" applyFill="1" applyBorder="1" applyAlignment="1" applyProtection="1">
      <alignment horizontal="right" vertical="top" wrapText="1"/>
      <protection locked="0"/>
    </xf>
    <xf numFmtId="0" fontId="1" fillId="5" borderId="23" xfId="0" applyFont="1" applyFill="1" applyBorder="1" applyAlignment="1" applyProtection="1">
      <alignment horizontal="left" vertical="top" wrapText="1"/>
      <protection locked="0"/>
    </xf>
    <xf numFmtId="0" fontId="1" fillId="5" borderId="35" xfId="0" applyFont="1" applyFill="1" applyBorder="1" applyAlignment="1" applyProtection="1">
      <alignment horizontal="left" vertical="top" wrapText="1"/>
      <protection locked="0"/>
    </xf>
    <xf numFmtId="0" fontId="1" fillId="5" borderId="22" xfId="0" applyFont="1" applyFill="1" applyBorder="1" applyAlignment="1" applyProtection="1">
      <alignment horizontal="left" vertical="top" wrapText="1"/>
      <protection locked="0"/>
    </xf>
    <xf numFmtId="0" fontId="1" fillId="5" borderId="8" xfId="0" applyFont="1" applyFill="1" applyBorder="1" applyAlignment="1" applyProtection="1">
      <alignment horizontal="center" vertical="top" wrapText="1"/>
      <protection locked="0"/>
    </xf>
    <xf numFmtId="165" fontId="1" fillId="5" borderId="8" xfId="0" applyNumberFormat="1" applyFont="1" applyFill="1" applyBorder="1" applyAlignment="1" applyProtection="1">
      <alignment horizontal="right" vertical="top" wrapText="1"/>
      <protection locked="0"/>
    </xf>
    <xf numFmtId="165" fontId="1" fillId="4" borderId="8" xfId="0" applyNumberFormat="1" applyFont="1" applyFill="1" applyBorder="1" applyAlignment="1">
      <alignment horizontal="right" vertical="top" wrapText="1"/>
    </xf>
    <xf numFmtId="0" fontId="1" fillId="5" borderId="1" xfId="0" applyFont="1" applyFill="1" applyBorder="1" applyAlignment="1" applyProtection="1">
      <alignment horizontal="center" vertical="top" wrapText="1"/>
      <protection locked="0"/>
    </xf>
    <xf numFmtId="165" fontId="1" fillId="5" borderId="1" xfId="0" applyNumberFormat="1" applyFont="1" applyFill="1" applyBorder="1" applyAlignment="1" applyProtection="1">
      <alignment horizontal="right" vertical="top" wrapText="1"/>
      <protection locked="0"/>
    </xf>
    <xf numFmtId="165" fontId="1" fillId="4" borderId="1" xfId="0" applyNumberFormat="1" applyFont="1" applyFill="1" applyBorder="1" applyAlignment="1">
      <alignment horizontal="right" vertical="top" wrapText="1"/>
    </xf>
    <xf numFmtId="0" fontId="1" fillId="5" borderId="54" xfId="0" applyFont="1" applyFill="1" applyBorder="1" applyAlignment="1" applyProtection="1">
      <alignment horizontal="center" vertical="top" wrapText="1"/>
      <protection locked="0"/>
    </xf>
    <xf numFmtId="165" fontId="1" fillId="5" borderId="54" xfId="0" applyNumberFormat="1" applyFont="1" applyFill="1" applyBorder="1" applyAlignment="1" applyProtection="1">
      <alignment horizontal="right" vertical="top" wrapText="1"/>
      <protection locked="0"/>
    </xf>
    <xf numFmtId="165" fontId="1" fillId="4" borderId="54" xfId="0" applyNumberFormat="1" applyFont="1" applyFill="1" applyBorder="1" applyAlignment="1">
      <alignment horizontal="right" vertical="top" wrapText="1"/>
    </xf>
    <xf numFmtId="164" fontId="1" fillId="5" borderId="8" xfId="0" applyNumberFormat="1" applyFont="1" applyFill="1" applyBorder="1" applyAlignment="1" applyProtection="1">
      <alignment horizontal="right" vertical="top" wrapText="1"/>
      <protection locked="0"/>
    </xf>
    <xf numFmtId="164" fontId="1" fillId="5" borderId="1" xfId="0" applyNumberFormat="1" applyFont="1" applyFill="1" applyBorder="1" applyAlignment="1" applyProtection="1">
      <alignment horizontal="right" vertical="top" wrapText="1"/>
      <protection locked="0"/>
    </xf>
    <xf numFmtId="1" fontId="1" fillId="5" borderId="8" xfId="0" applyNumberFormat="1" applyFont="1" applyFill="1" applyBorder="1" applyAlignment="1" applyProtection="1">
      <alignment horizontal="left" vertical="top" wrapText="1"/>
      <protection locked="0"/>
    </xf>
    <xf numFmtId="1" fontId="1" fillId="5" borderId="1" xfId="0" applyNumberFormat="1" applyFont="1" applyFill="1" applyBorder="1" applyAlignment="1" applyProtection="1">
      <alignment horizontal="left" vertical="top" wrapText="1"/>
      <protection locked="0"/>
    </xf>
    <xf numFmtId="1" fontId="1" fillId="5" borderId="54" xfId="0" applyNumberFormat="1" applyFont="1" applyFill="1" applyBorder="1" applyAlignment="1" applyProtection="1">
      <alignment horizontal="left" vertical="top" wrapText="1"/>
      <protection locked="0"/>
    </xf>
    <xf numFmtId="0" fontId="3" fillId="4" borderId="1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2" xfId="0" applyFont="1" applyFill="1" applyBorder="1" applyAlignment="1">
      <alignment horizontal="right" vertical="center" wrapText="1"/>
    </xf>
    <xf numFmtId="0" fontId="1" fillId="6" borderId="15" xfId="0" applyFont="1" applyFill="1" applyBorder="1" applyAlignment="1">
      <alignment horizontal="left" vertical="center" wrapText="1" indent="2"/>
    </xf>
    <xf numFmtId="0" fontId="3" fillId="6" borderId="2" xfId="0" applyFont="1" applyFill="1" applyBorder="1" applyAlignment="1">
      <alignment horizontal="left" vertical="center" wrapText="1" indent="2"/>
    </xf>
    <xf numFmtId="0" fontId="3" fillId="6" borderId="40" xfId="0" applyFont="1" applyFill="1" applyBorder="1" applyAlignment="1">
      <alignment horizontal="center" vertical="center" wrapText="1"/>
    </xf>
    <xf numFmtId="165" fontId="1" fillId="4" borderId="33" xfId="0" applyNumberFormat="1" applyFont="1" applyFill="1" applyBorder="1" applyAlignment="1">
      <alignment horizontal="right" vertical="top" wrapText="1"/>
    </xf>
    <xf numFmtId="165" fontId="1" fillId="4" borderId="38" xfId="0" applyNumberFormat="1" applyFont="1" applyFill="1" applyBorder="1" applyAlignment="1">
      <alignment horizontal="right" vertical="top" wrapText="1"/>
    </xf>
    <xf numFmtId="165" fontId="3" fillId="4" borderId="50" xfId="0" applyNumberFormat="1" applyFont="1" applyFill="1" applyBorder="1" applyAlignment="1">
      <alignment horizontal="right" vertical="center" wrapText="1"/>
    </xf>
    <xf numFmtId="165" fontId="3" fillId="4" borderId="54" xfId="0" applyNumberFormat="1" applyFont="1" applyFill="1" applyBorder="1" applyAlignment="1">
      <alignment horizontal="right" vertical="center" wrapText="1"/>
    </xf>
    <xf numFmtId="0" fontId="3" fillId="6" borderId="1" xfId="0" applyFont="1" applyFill="1" applyBorder="1" applyAlignment="1">
      <alignment horizontal="left" vertical="center" wrapText="1"/>
    </xf>
    <xf numFmtId="0" fontId="1" fillId="5" borderId="1" xfId="0" applyFont="1" applyFill="1" applyBorder="1" applyAlignment="1" applyProtection="1">
      <alignment horizontal="left" vertical="top" wrapText="1"/>
      <protection locked="0"/>
    </xf>
    <xf numFmtId="165" fontId="3" fillId="8" borderId="34" xfId="0" applyNumberFormat="1" applyFont="1" applyFill="1" applyBorder="1" applyAlignment="1">
      <alignment horizontal="right" vertical="top" wrapText="1"/>
    </xf>
    <xf numFmtId="0" fontId="40" fillId="4" borderId="1" xfId="0" applyFont="1" applyFill="1" applyBorder="1" applyAlignment="1">
      <alignment horizontal="center" vertical="top" wrapText="1"/>
    </xf>
    <xf numFmtId="0" fontId="39" fillId="4" borderId="1" xfId="0" applyFont="1" applyFill="1" applyBorder="1" applyAlignment="1">
      <alignment horizontal="left" vertical="top" wrapText="1"/>
    </xf>
    <xf numFmtId="165" fontId="40" fillId="4" borderId="1" xfId="0" applyNumberFormat="1" applyFont="1" applyFill="1" applyBorder="1" applyAlignment="1">
      <alignment horizontal="right" vertical="top" wrapText="1"/>
    </xf>
    <xf numFmtId="0" fontId="40" fillId="4" borderId="23" xfId="0" applyFont="1" applyFill="1" applyBorder="1" applyAlignment="1">
      <alignment horizontal="left" vertical="top" wrapText="1"/>
    </xf>
    <xf numFmtId="164" fontId="40" fillId="4" borderId="1" xfId="0" applyNumberFormat="1" applyFont="1" applyFill="1" applyBorder="1" applyAlignment="1">
      <alignment horizontal="center" vertical="top" wrapText="1"/>
    </xf>
    <xf numFmtId="1" fontId="40" fillId="4" borderId="1" xfId="0" applyNumberFormat="1" applyFont="1" applyFill="1" applyBorder="1" applyAlignment="1">
      <alignment horizontal="right" vertical="top" wrapText="1"/>
    </xf>
    <xf numFmtId="165" fontId="40" fillId="4" borderId="1" xfId="1" applyNumberFormat="1" applyFont="1" applyFill="1" applyBorder="1" applyAlignment="1" applyProtection="1">
      <alignment horizontal="right" vertical="top" wrapText="1"/>
    </xf>
    <xf numFmtId="0" fontId="1" fillId="5" borderId="38" xfId="0" applyFont="1" applyFill="1" applyBorder="1" applyAlignment="1" applyProtection="1">
      <alignment horizontal="left" vertical="top" wrapText="1"/>
      <protection locked="0"/>
    </xf>
    <xf numFmtId="0" fontId="1" fillId="5" borderId="27" xfId="0" applyFont="1" applyFill="1" applyBorder="1" applyAlignment="1" applyProtection="1">
      <alignment horizontal="left" vertical="top" wrapText="1"/>
      <protection locked="0"/>
    </xf>
    <xf numFmtId="0" fontId="1" fillId="5" borderId="38" xfId="0" applyFont="1" applyFill="1" applyBorder="1" applyAlignment="1" applyProtection="1">
      <alignment horizontal="center" vertical="top" wrapText="1"/>
      <protection locked="0"/>
    </xf>
    <xf numFmtId="164" fontId="1" fillId="5" borderId="38" xfId="0" applyNumberFormat="1" applyFont="1" applyFill="1" applyBorder="1" applyAlignment="1" applyProtection="1">
      <alignment horizontal="right" vertical="top" wrapText="1"/>
      <protection locked="0"/>
    </xf>
    <xf numFmtId="165" fontId="1" fillId="0" borderId="1" xfId="0" applyNumberFormat="1" applyFont="1" applyBorder="1" applyAlignment="1" applyProtection="1">
      <alignment horizontal="right" vertical="top" wrapText="1"/>
      <protection locked="0"/>
    </xf>
    <xf numFmtId="165" fontId="1" fillId="5" borderId="38" xfId="0" applyNumberFormat="1" applyFont="1" applyFill="1" applyBorder="1" applyAlignment="1" applyProtection="1">
      <alignment horizontal="right" vertical="top" wrapText="1"/>
      <protection locked="0"/>
    </xf>
    <xf numFmtId="1" fontId="1" fillId="5" borderId="38" xfId="0" applyNumberFormat="1" applyFont="1" applyFill="1" applyBorder="1" applyAlignment="1" applyProtection="1">
      <alignment horizontal="left" vertical="top" wrapText="1"/>
      <protection locked="0"/>
    </xf>
    <xf numFmtId="0" fontId="3" fillId="4" borderId="45" xfId="0" applyFont="1" applyFill="1" applyBorder="1" applyAlignment="1">
      <alignment horizontal="left" vertical="center" wrapText="1"/>
    </xf>
    <xf numFmtId="165" fontId="1" fillId="4" borderId="4" xfId="0" applyNumberFormat="1" applyFont="1" applyFill="1" applyBorder="1" applyAlignment="1">
      <alignment horizontal="right" vertical="center" wrapText="1"/>
    </xf>
    <xf numFmtId="0" fontId="3" fillId="4" borderId="41" xfId="0" applyFont="1" applyFill="1" applyBorder="1" applyAlignment="1">
      <alignment horizontal="right" vertical="center" wrapText="1"/>
    </xf>
    <xf numFmtId="165" fontId="3" fillId="4" borderId="34" xfId="0" applyNumberFormat="1" applyFont="1" applyFill="1" applyBorder="1" applyAlignment="1">
      <alignment horizontal="right" vertical="center" wrapText="1"/>
    </xf>
    <xf numFmtId="9" fontId="3" fillId="4" borderId="34" xfId="4" applyFont="1" applyFill="1" applyBorder="1" applyAlignment="1" applyProtection="1">
      <alignment horizontal="right" vertical="center" wrapText="1"/>
    </xf>
    <xf numFmtId="0" fontId="40" fillId="4" borderId="2" xfId="0" applyFont="1" applyFill="1" applyBorder="1" applyAlignment="1">
      <alignment horizontal="left" vertical="center"/>
    </xf>
    <xf numFmtId="0" fontId="1" fillId="0" borderId="15"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40" fillId="4" borderId="2" xfId="0" applyFont="1" applyFill="1" applyBorder="1" applyAlignment="1">
      <alignment horizontal="left" vertical="top" wrapText="1"/>
    </xf>
    <xf numFmtId="0" fontId="1" fillId="0" borderId="45" xfId="0" applyFont="1" applyBorder="1" applyAlignment="1" applyProtection="1">
      <alignment horizontal="left" vertical="top" wrapText="1"/>
      <protection locked="0"/>
    </xf>
    <xf numFmtId="0" fontId="1" fillId="0" borderId="28" xfId="0" applyFont="1" applyBorder="1" applyAlignment="1" applyProtection="1">
      <alignment horizontal="left" vertical="top" wrapText="1"/>
      <protection locked="0"/>
    </xf>
    <xf numFmtId="0" fontId="3" fillId="6" borderId="41" xfId="0" applyFont="1" applyFill="1" applyBorder="1" applyAlignment="1">
      <alignment horizontal="right" vertical="center" wrapText="1"/>
    </xf>
    <xf numFmtId="165" fontId="1" fillId="4" borderId="3" xfId="0" applyNumberFormat="1" applyFont="1" applyFill="1" applyBorder="1" applyAlignment="1">
      <alignment horizontal="right" vertical="center" wrapText="1"/>
    </xf>
    <xf numFmtId="165" fontId="3" fillId="8" borderId="68" xfId="0" applyNumberFormat="1" applyFont="1" applyFill="1" applyBorder="1" applyAlignment="1">
      <alignment horizontal="right" vertical="center" wrapText="1"/>
    </xf>
    <xf numFmtId="1" fontId="1" fillId="4" borderId="2" xfId="0" applyNumberFormat="1" applyFont="1" applyFill="1" applyBorder="1" applyAlignment="1">
      <alignment horizontal="right" vertical="center" wrapText="1"/>
    </xf>
    <xf numFmtId="165" fontId="3" fillId="4" borderId="1" xfId="0" applyNumberFormat="1" applyFont="1" applyFill="1" applyBorder="1" applyAlignment="1">
      <alignment horizontal="right" vertical="center" wrapText="1"/>
    </xf>
    <xf numFmtId="9" fontId="7" fillId="5" borderId="1" xfId="2" applyNumberFormat="1" applyFont="1" applyFill="1" applyBorder="1" applyAlignment="1" applyProtection="1">
      <alignment horizontal="center" vertical="center" wrapText="1"/>
      <protection locked="0"/>
    </xf>
    <xf numFmtId="9" fontId="7" fillId="5" borderId="38" xfId="2" applyNumberFormat="1" applyFont="1" applyFill="1" applyBorder="1" applyAlignment="1" applyProtection="1">
      <alignment horizontal="center" vertical="center" wrapText="1"/>
      <protection locked="0"/>
    </xf>
    <xf numFmtId="165" fontId="1" fillId="4" borderId="54" xfId="0" applyNumberFormat="1" applyFont="1" applyFill="1" applyBorder="1" applyAlignment="1">
      <alignment horizontal="right" vertical="center" wrapText="1"/>
    </xf>
    <xf numFmtId="165" fontId="1" fillId="4" borderId="14" xfId="0" applyNumberFormat="1" applyFont="1" applyFill="1" applyBorder="1" applyAlignment="1">
      <alignment horizontal="right" vertical="center" wrapText="1"/>
    </xf>
    <xf numFmtId="1" fontId="1" fillId="4" borderId="45" xfId="0" applyNumberFormat="1" applyFont="1" applyFill="1" applyBorder="1" applyAlignment="1">
      <alignment horizontal="right" vertical="center" wrapText="1"/>
    </xf>
    <xf numFmtId="0" fontId="40" fillId="4" borderId="60" xfId="0" applyFont="1" applyFill="1" applyBorder="1" applyAlignment="1">
      <alignment horizontal="left" vertical="center"/>
    </xf>
    <xf numFmtId="0" fontId="40" fillId="4" borderId="14" xfId="0" applyFont="1" applyFill="1" applyBorder="1" applyAlignment="1">
      <alignment horizontal="left" vertical="center" wrapText="1"/>
    </xf>
    <xf numFmtId="0" fontId="40" fillId="4" borderId="14" xfId="0" applyFont="1" applyFill="1" applyBorder="1" applyAlignment="1">
      <alignment horizontal="right" vertical="center" wrapText="1"/>
    </xf>
    <xf numFmtId="164" fontId="40" fillId="4" borderId="14" xfId="0" applyNumberFormat="1" applyFont="1" applyFill="1" applyBorder="1" applyAlignment="1">
      <alignment horizontal="right" vertical="center" wrapText="1"/>
    </xf>
    <xf numFmtId="1" fontId="40" fillId="4" borderId="14" xfId="0" applyNumberFormat="1" applyFont="1" applyFill="1" applyBorder="1" applyAlignment="1">
      <alignment horizontal="right" vertical="center" wrapText="1"/>
    </xf>
    <xf numFmtId="0" fontId="1" fillId="0" borderId="60" xfId="0" applyFont="1" applyBorder="1" applyAlignment="1" applyProtection="1">
      <alignment horizontal="left" vertical="center"/>
      <protection locked="0"/>
    </xf>
    <xf numFmtId="0" fontId="1" fillId="5" borderId="14" xfId="0" applyFont="1" applyFill="1" applyBorder="1" applyAlignment="1" applyProtection="1">
      <alignment horizontal="right" vertical="center" wrapText="1"/>
      <protection locked="0"/>
    </xf>
    <xf numFmtId="164" fontId="1" fillId="5" borderId="14" xfId="0" applyNumberFormat="1" applyFont="1" applyFill="1" applyBorder="1" applyAlignment="1" applyProtection="1">
      <alignment horizontal="right" vertical="center" wrapText="1"/>
      <protection locked="0"/>
    </xf>
    <xf numFmtId="165" fontId="1" fillId="4" borderId="14" xfId="1" applyNumberFormat="1" applyFont="1" applyFill="1" applyBorder="1" applyAlignment="1" applyProtection="1">
      <alignment horizontal="right" vertical="center" wrapText="1"/>
    </xf>
    <xf numFmtId="1" fontId="1" fillId="5" borderId="14" xfId="0" applyNumberFormat="1" applyFont="1" applyFill="1" applyBorder="1" applyAlignment="1" applyProtection="1">
      <alignment horizontal="right" vertical="center" wrapText="1"/>
      <protection locked="0"/>
    </xf>
    <xf numFmtId="165" fontId="1" fillId="8" borderId="67" xfId="0" applyNumberFormat="1" applyFont="1" applyFill="1" applyBorder="1" applyAlignment="1">
      <alignment horizontal="right" vertical="center" wrapText="1"/>
    </xf>
    <xf numFmtId="165" fontId="1" fillId="8" borderId="14" xfId="0" applyNumberFormat="1" applyFont="1" applyFill="1" applyBorder="1" applyAlignment="1">
      <alignment horizontal="right" vertical="center" wrapText="1"/>
    </xf>
    <xf numFmtId="0" fontId="40" fillId="4" borderId="46" xfId="0" applyFont="1" applyFill="1" applyBorder="1" applyAlignment="1">
      <alignment horizontal="left" vertical="top"/>
    </xf>
    <xf numFmtId="165" fontId="1" fillId="0" borderId="54" xfId="0" applyNumberFormat="1" applyFont="1" applyBorder="1" applyAlignment="1" applyProtection="1">
      <alignment horizontal="right" vertical="top" wrapText="1"/>
      <protection locked="0"/>
    </xf>
    <xf numFmtId="165" fontId="3" fillId="4" borderId="34" xfId="0" applyNumberFormat="1" applyFont="1" applyFill="1" applyBorder="1" applyAlignment="1">
      <alignment horizontal="right" vertical="top" wrapText="1"/>
    </xf>
    <xf numFmtId="165" fontId="1" fillId="4" borderId="4" xfId="0" applyNumberFormat="1" applyFont="1" applyFill="1" applyBorder="1" applyAlignment="1">
      <alignment horizontal="right" vertical="top" wrapText="1"/>
    </xf>
    <xf numFmtId="165" fontId="3" fillId="8" borderId="33" xfId="0" applyNumberFormat="1" applyFont="1" applyFill="1" applyBorder="1" applyAlignment="1">
      <alignment horizontal="right" vertical="top" wrapText="1"/>
    </xf>
    <xf numFmtId="165" fontId="3" fillId="8" borderId="54" xfId="0" applyNumberFormat="1" applyFont="1" applyFill="1" applyBorder="1" applyAlignment="1">
      <alignment horizontal="right" vertical="top" wrapText="1"/>
    </xf>
    <xf numFmtId="0" fontId="3" fillId="6" borderId="68" xfId="0" applyFont="1" applyFill="1" applyBorder="1" applyAlignment="1">
      <alignment horizontal="center" vertical="center" wrapText="1"/>
    </xf>
    <xf numFmtId="165" fontId="1" fillId="4" borderId="12" xfId="0" applyNumberFormat="1" applyFont="1" applyFill="1" applyBorder="1" applyAlignment="1">
      <alignment horizontal="right" vertical="center" wrapText="1"/>
    </xf>
    <xf numFmtId="165" fontId="3" fillId="4" borderId="3" xfId="0" applyNumberFormat="1" applyFont="1" applyFill="1" applyBorder="1" applyAlignment="1">
      <alignment horizontal="right" vertical="center" wrapText="1"/>
    </xf>
    <xf numFmtId="165" fontId="3" fillId="4" borderId="67" xfId="0" applyNumberFormat="1" applyFont="1" applyFill="1" applyBorder="1" applyAlignment="1">
      <alignment horizontal="right" vertical="center" wrapText="1"/>
    </xf>
    <xf numFmtId="165" fontId="3" fillId="4" borderId="14" xfId="0" applyNumberFormat="1" applyFont="1" applyFill="1" applyBorder="1" applyAlignment="1">
      <alignment horizontal="right" vertical="center" wrapText="1"/>
    </xf>
    <xf numFmtId="165" fontId="3" fillId="4" borderId="68" xfId="0" applyNumberFormat="1" applyFont="1" applyFill="1" applyBorder="1" applyAlignment="1">
      <alignment horizontal="right" vertical="center" wrapText="1"/>
    </xf>
    <xf numFmtId="0" fontId="1" fillId="0" borderId="21"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43" fillId="0" borderId="30" xfId="0" applyFont="1" applyBorder="1" applyAlignment="1" applyProtection="1">
      <alignment vertical="center" wrapText="1"/>
      <protection locked="0"/>
    </xf>
    <xf numFmtId="0" fontId="43" fillId="0" borderId="61" xfId="0" applyFont="1" applyBorder="1" applyAlignment="1" applyProtection="1">
      <alignment vertical="center" wrapText="1"/>
      <protection locked="0"/>
    </xf>
    <xf numFmtId="0" fontId="1" fillId="0" borderId="36" xfId="0" applyFont="1" applyBorder="1" applyAlignment="1" applyProtection="1">
      <alignment vertical="center" wrapText="1"/>
      <protection locked="0"/>
    </xf>
    <xf numFmtId="10" fontId="1" fillId="4" borderId="32" xfId="0" applyNumberFormat="1" applyFont="1" applyFill="1" applyBorder="1" applyAlignment="1">
      <alignment horizontal="center" vertical="center" wrapText="1"/>
    </xf>
    <xf numFmtId="165" fontId="1" fillId="4" borderId="2" xfId="0" applyNumberFormat="1" applyFont="1" applyFill="1" applyBorder="1" applyAlignment="1">
      <alignment horizontal="right" vertical="center" wrapText="1"/>
    </xf>
    <xf numFmtId="10" fontId="1" fillId="4" borderId="23" xfId="0" applyNumberFormat="1" applyFont="1" applyFill="1" applyBorder="1" applyAlignment="1">
      <alignment horizontal="center" vertical="center" wrapText="1"/>
    </xf>
    <xf numFmtId="165" fontId="1" fillId="4" borderId="15" xfId="0" applyNumberFormat="1" applyFont="1" applyFill="1" applyBorder="1" applyAlignment="1">
      <alignment horizontal="right" vertical="center" wrapText="1"/>
    </xf>
    <xf numFmtId="165" fontId="3" fillId="4" borderId="15" xfId="0" applyNumberFormat="1" applyFont="1" applyFill="1" applyBorder="1" applyAlignment="1">
      <alignment horizontal="right" vertical="center" wrapText="1"/>
    </xf>
    <xf numFmtId="10" fontId="3" fillId="4" borderId="32" xfId="0" applyNumberFormat="1" applyFont="1" applyFill="1" applyBorder="1" applyAlignment="1">
      <alignment horizontal="center" vertical="center" wrapText="1"/>
    </xf>
    <xf numFmtId="165" fontId="3" fillId="4" borderId="49" xfId="0" applyNumberFormat="1" applyFont="1" applyFill="1" applyBorder="1" applyAlignment="1">
      <alignment horizontal="right" vertical="center" wrapText="1"/>
    </xf>
    <xf numFmtId="10" fontId="3" fillId="4" borderId="47" xfId="0" applyNumberFormat="1" applyFont="1" applyFill="1" applyBorder="1" applyAlignment="1">
      <alignment horizontal="center" vertical="center" wrapText="1"/>
    </xf>
    <xf numFmtId="165" fontId="3" fillId="4" borderId="45" xfId="0" applyNumberFormat="1" applyFont="1" applyFill="1" applyBorder="1" applyAlignment="1">
      <alignment horizontal="right" vertical="center" wrapText="1"/>
    </xf>
    <xf numFmtId="10" fontId="3" fillId="4" borderId="24" xfId="0" applyNumberFormat="1" applyFont="1" applyFill="1" applyBorder="1" applyAlignment="1">
      <alignment horizontal="center" vertical="center" wrapText="1"/>
    </xf>
    <xf numFmtId="165" fontId="3" fillId="4" borderId="41" xfId="0" applyNumberFormat="1" applyFont="1" applyFill="1" applyBorder="1" applyAlignment="1">
      <alignment horizontal="right" vertical="center" wrapText="1"/>
    </xf>
    <xf numFmtId="10" fontId="3" fillId="4" borderId="40" xfId="0" applyNumberFormat="1" applyFont="1" applyFill="1" applyBorder="1" applyAlignment="1">
      <alignment horizontal="center" vertical="center" wrapText="1"/>
    </xf>
    <xf numFmtId="165" fontId="3" fillId="8" borderId="1" xfId="0" applyNumberFormat="1" applyFont="1" applyFill="1" applyBorder="1" applyAlignment="1">
      <alignment horizontal="right" vertical="top" wrapText="1"/>
    </xf>
    <xf numFmtId="0" fontId="0" fillId="0" borderId="60" xfId="0" applyBorder="1" applyAlignment="1" applyProtection="1">
      <alignment horizontal="left" vertical="center"/>
      <protection locked="0"/>
    </xf>
    <xf numFmtId="0" fontId="0" fillId="5" borderId="14" xfId="0" applyFill="1" applyBorder="1" applyAlignment="1" applyProtection="1">
      <alignment horizontal="right" vertical="center" wrapText="1"/>
      <protection locked="0"/>
    </xf>
    <xf numFmtId="164" fontId="0" fillId="5" borderId="14" xfId="0" applyNumberFormat="1" applyFill="1" applyBorder="1" applyAlignment="1" applyProtection="1">
      <alignment horizontal="right" vertical="center" wrapText="1"/>
      <protection locked="0"/>
    </xf>
    <xf numFmtId="1" fontId="0" fillId="5" borderId="14" xfId="0" applyNumberFormat="1" applyFill="1" applyBorder="1" applyAlignment="1" applyProtection="1">
      <alignment horizontal="right" vertical="center" wrapText="1"/>
      <protection locked="0"/>
    </xf>
    <xf numFmtId="165" fontId="40" fillId="4" borderId="14" xfId="0" quotePrefix="1" applyNumberFormat="1" applyFont="1" applyFill="1" applyBorder="1" applyAlignment="1">
      <alignment horizontal="right" vertical="center" wrapText="1"/>
    </xf>
    <xf numFmtId="0" fontId="40" fillId="4" borderId="16" xfId="0" applyFont="1" applyFill="1" applyBorder="1" applyAlignment="1">
      <alignment horizontal="left" vertical="center"/>
    </xf>
    <xf numFmtId="0" fontId="40" fillId="4" borderId="9" xfId="0" applyFont="1" applyFill="1" applyBorder="1" applyAlignment="1">
      <alignment horizontal="left" vertical="center" wrapText="1"/>
    </xf>
    <xf numFmtId="0" fontId="40" fillId="4" borderId="9" xfId="0" applyFont="1" applyFill="1" applyBorder="1" applyAlignment="1">
      <alignment horizontal="right" vertical="center" wrapText="1"/>
    </xf>
    <xf numFmtId="164" fontId="40" fillId="4" borderId="9" xfId="0" applyNumberFormat="1" applyFont="1" applyFill="1" applyBorder="1" applyAlignment="1">
      <alignment horizontal="right" vertical="center" wrapText="1"/>
    </xf>
    <xf numFmtId="165" fontId="40" fillId="4" borderId="9" xfId="0" quotePrefix="1" applyNumberFormat="1" applyFont="1" applyFill="1" applyBorder="1" applyAlignment="1">
      <alignment horizontal="right" vertical="center" wrapText="1"/>
    </xf>
    <xf numFmtId="1" fontId="40" fillId="4" borderId="9" xfId="0" applyNumberFormat="1" applyFont="1" applyFill="1" applyBorder="1" applyAlignment="1">
      <alignment horizontal="right" vertical="center" wrapText="1"/>
    </xf>
    <xf numFmtId="165" fontId="40" fillId="4" borderId="14" xfId="1" quotePrefix="1" applyNumberFormat="1" applyFont="1" applyFill="1" applyBorder="1" applyAlignment="1" applyProtection="1">
      <alignment horizontal="right" vertical="center" wrapText="1"/>
    </xf>
    <xf numFmtId="165" fontId="0" fillId="4" borderId="14" xfId="0" applyNumberFormat="1" applyFill="1" applyBorder="1" applyAlignment="1">
      <alignment horizontal="right" vertical="center" wrapText="1"/>
    </xf>
    <xf numFmtId="165" fontId="0" fillId="4" borderId="14" xfId="1" applyNumberFormat="1" applyFont="1" applyFill="1" applyBorder="1" applyAlignment="1" applyProtection="1">
      <alignment horizontal="right" vertical="center" wrapText="1"/>
    </xf>
    <xf numFmtId="6" fontId="36" fillId="4" borderId="1" xfId="2" applyNumberFormat="1" applyFont="1" applyFill="1" applyBorder="1" applyAlignment="1">
      <alignment horizontal="left" vertical="center" wrapText="1"/>
    </xf>
    <xf numFmtId="9" fontId="36" fillId="4" borderId="1" xfId="2" applyNumberFormat="1" applyFont="1" applyFill="1" applyBorder="1" applyAlignment="1">
      <alignment horizontal="center" vertical="center" wrapText="1"/>
    </xf>
    <xf numFmtId="165" fontId="36" fillId="4" borderId="1" xfId="2" applyNumberFormat="1" applyFont="1" applyFill="1" applyBorder="1" applyAlignment="1">
      <alignment horizontal="right" vertical="center" wrapText="1"/>
    </xf>
    <xf numFmtId="6" fontId="36" fillId="4" borderId="1" xfId="2" applyNumberFormat="1" applyFont="1" applyFill="1" applyBorder="1" applyAlignment="1">
      <alignment horizontal="right" vertical="center" wrapText="1"/>
    </xf>
    <xf numFmtId="165" fontId="7" fillId="4" borderId="1" xfId="2" applyNumberFormat="1" applyFont="1" applyFill="1" applyBorder="1" applyAlignment="1">
      <alignment horizontal="right" vertical="center" wrapText="1"/>
    </xf>
    <xf numFmtId="165" fontId="7" fillId="4" borderId="38" xfId="2" applyNumberFormat="1" applyFont="1" applyFill="1" applyBorder="1" applyAlignment="1">
      <alignment horizontal="right" vertical="center" wrapText="1"/>
    </xf>
    <xf numFmtId="165" fontId="7" fillId="8" borderId="8" xfId="2" applyNumberFormat="1" applyFont="1" applyFill="1" applyBorder="1" applyAlignment="1">
      <alignment horizontal="right" vertical="center" wrapText="1"/>
    </xf>
    <xf numFmtId="165" fontId="3" fillId="8" borderId="34" xfId="2" applyNumberFormat="1" applyFont="1" applyFill="1" applyBorder="1" applyAlignment="1">
      <alignment horizontal="right" vertical="center" wrapText="1"/>
    </xf>
    <xf numFmtId="165" fontId="40" fillId="4" borderId="9" xfId="1" quotePrefix="1" applyNumberFormat="1" applyFont="1" applyFill="1" applyBorder="1" applyAlignment="1" applyProtection="1">
      <alignment horizontal="right" vertical="center" wrapText="1"/>
    </xf>
    <xf numFmtId="9" fontId="3" fillId="4" borderId="8" xfId="4" applyFont="1" applyFill="1" applyBorder="1" applyAlignment="1" applyProtection="1">
      <alignment horizontal="right" vertical="center" wrapText="1"/>
    </xf>
    <xf numFmtId="9" fontId="3" fillId="4" borderId="4" xfId="4" applyFont="1" applyFill="1" applyBorder="1" applyAlignment="1" applyProtection="1">
      <alignment horizontal="right" vertical="center" wrapText="1"/>
    </xf>
    <xf numFmtId="0" fontId="40" fillId="4" borderId="1" xfId="0" applyFont="1" applyFill="1" applyBorder="1" applyAlignment="1">
      <alignment horizontal="left" vertical="top" wrapText="1"/>
    </xf>
    <xf numFmtId="164" fontId="1" fillId="4" borderId="1" xfId="0" applyNumberFormat="1" applyFont="1" applyFill="1" applyBorder="1" applyAlignment="1">
      <alignment horizontal="center" vertical="top" wrapText="1"/>
    </xf>
    <xf numFmtId="0" fontId="1" fillId="4" borderId="23" xfId="0" applyFont="1" applyFill="1" applyBorder="1" applyAlignment="1">
      <alignment horizontal="left" vertical="top" wrapText="1"/>
    </xf>
    <xf numFmtId="165" fontId="40" fillId="4" borderId="33" xfId="0" quotePrefix="1" applyNumberFormat="1" applyFont="1" applyFill="1" applyBorder="1" applyAlignment="1">
      <alignment horizontal="right" vertical="top" wrapText="1"/>
    </xf>
    <xf numFmtId="165" fontId="40" fillId="4" borderId="1" xfId="0" quotePrefix="1" applyNumberFormat="1" applyFont="1" applyFill="1" applyBorder="1" applyAlignment="1">
      <alignment horizontal="right" vertical="top" wrapText="1"/>
    </xf>
    <xf numFmtId="1" fontId="40" fillId="4" borderId="1" xfId="0" applyNumberFormat="1" applyFont="1" applyFill="1" applyBorder="1" applyAlignment="1">
      <alignment horizontal="left" vertical="top" wrapText="1"/>
    </xf>
    <xf numFmtId="165" fontId="4" fillId="4" borderId="1" xfId="1" applyNumberFormat="1" applyFont="1" applyFill="1" applyBorder="1" applyAlignment="1" applyProtection="1">
      <alignment horizontal="right" wrapText="1"/>
    </xf>
    <xf numFmtId="165" fontId="4" fillId="4" borderId="38" xfId="1" applyNumberFormat="1" applyFont="1" applyFill="1" applyBorder="1" applyAlignment="1" applyProtection="1">
      <alignment horizontal="right" wrapText="1"/>
    </xf>
    <xf numFmtId="165" fontId="7" fillId="8" borderId="33" xfId="1" applyNumberFormat="1" applyFont="1" applyFill="1" applyBorder="1" applyAlignment="1" applyProtection="1">
      <alignment horizontal="right" wrapText="1"/>
    </xf>
    <xf numFmtId="165" fontId="7" fillId="8" borderId="63" xfId="1" applyNumberFormat="1" applyFont="1" applyFill="1" applyBorder="1" applyAlignment="1" applyProtection="1">
      <alignment horizontal="right" wrapText="1"/>
    </xf>
    <xf numFmtId="165" fontId="4" fillId="8" borderId="73" xfId="1" applyNumberFormat="1" applyFont="1" applyFill="1" applyBorder="1" applyAlignment="1" applyProtection="1">
      <alignment horizontal="right" wrapText="1"/>
    </xf>
    <xf numFmtId="165" fontId="7" fillId="8" borderId="38" xfId="1" applyNumberFormat="1" applyFont="1" applyFill="1" applyBorder="1" applyAlignment="1" applyProtection="1">
      <alignment horizontal="right" wrapText="1"/>
    </xf>
    <xf numFmtId="165" fontId="7" fillId="8" borderId="26" xfId="1" applyNumberFormat="1" applyFont="1" applyFill="1" applyBorder="1" applyAlignment="1" applyProtection="1">
      <alignment horizontal="right" wrapText="1"/>
    </xf>
    <xf numFmtId="165" fontId="4" fillId="8" borderId="74" xfId="1" applyNumberFormat="1" applyFont="1" applyFill="1" applyBorder="1" applyAlignment="1" applyProtection="1">
      <alignment horizontal="right" wrapText="1"/>
    </xf>
    <xf numFmtId="165" fontId="4" fillId="8" borderId="43" xfId="1" applyNumberFormat="1" applyFont="1" applyFill="1" applyBorder="1" applyAlignment="1" applyProtection="1">
      <alignment horizontal="right" wrapText="1"/>
    </xf>
    <xf numFmtId="165" fontId="4" fillId="8" borderId="72" xfId="1" applyNumberFormat="1" applyFont="1" applyFill="1" applyBorder="1" applyAlignment="1" applyProtection="1">
      <alignment horizontal="right" wrapText="1"/>
    </xf>
    <xf numFmtId="165" fontId="4" fillId="8" borderId="70" xfId="1" applyNumberFormat="1" applyFont="1" applyFill="1" applyBorder="1" applyAlignment="1" applyProtection="1">
      <alignment horizontal="right" wrapText="1"/>
    </xf>
    <xf numFmtId="165" fontId="7" fillId="5" borderId="1" xfId="1" applyNumberFormat="1" applyFont="1" applyFill="1" applyBorder="1" applyAlignment="1" applyProtection="1">
      <alignment horizontal="right" wrapText="1"/>
      <protection locked="0"/>
    </xf>
    <xf numFmtId="165" fontId="7" fillId="5" borderId="38" xfId="1" applyNumberFormat="1" applyFont="1" applyFill="1" applyBorder="1" applyAlignment="1" applyProtection="1">
      <alignment horizontal="right" wrapText="1"/>
      <protection locked="0"/>
    </xf>
    <xf numFmtId="0" fontId="40" fillId="4" borderId="15" xfId="0" applyFont="1" applyFill="1" applyBorder="1" applyAlignment="1">
      <alignment horizontal="left" vertical="center"/>
    </xf>
    <xf numFmtId="9" fontId="39" fillId="4" borderId="8" xfId="2" applyNumberFormat="1" applyFont="1" applyFill="1" applyBorder="1" applyAlignment="1">
      <alignment horizontal="left" vertical="center" wrapText="1"/>
    </xf>
    <xf numFmtId="6" fontId="36" fillId="4" borderId="8" xfId="2" applyNumberFormat="1" applyFont="1" applyFill="1" applyBorder="1" applyAlignment="1">
      <alignment horizontal="right" vertical="center" wrapText="1"/>
    </xf>
    <xf numFmtId="9" fontId="36" fillId="4" borderId="8" xfId="2" applyNumberFormat="1" applyFont="1" applyFill="1" applyBorder="1" applyAlignment="1">
      <alignment horizontal="center" vertical="center" wrapText="1"/>
    </xf>
    <xf numFmtId="165" fontId="36" fillId="4" borderId="8" xfId="2" applyNumberFormat="1" applyFont="1" applyFill="1" applyBorder="1" applyAlignment="1">
      <alignment horizontal="right" vertical="center" wrapText="1"/>
    </xf>
    <xf numFmtId="165" fontId="40" fillId="4" borderId="1" xfId="0" quotePrefix="1" applyNumberFormat="1" applyFont="1" applyFill="1" applyBorder="1" applyAlignment="1">
      <alignment horizontal="right" vertical="center" wrapText="1"/>
    </xf>
    <xf numFmtId="165" fontId="0" fillId="4" borderId="1" xfId="0" applyNumberFormat="1" applyFill="1" applyBorder="1" applyAlignment="1">
      <alignment horizontal="right" vertical="center" wrapText="1"/>
    </xf>
    <xf numFmtId="1" fontId="40" fillId="4" borderId="46" xfId="0" quotePrefix="1" applyNumberFormat="1" applyFont="1" applyFill="1" applyBorder="1" applyAlignment="1">
      <alignment horizontal="right" vertical="center" wrapText="1"/>
    </xf>
    <xf numFmtId="165" fontId="40" fillId="4" borderId="33" xfId="0" quotePrefix="1" applyNumberFormat="1" applyFont="1" applyFill="1" applyBorder="1" applyAlignment="1">
      <alignment horizontal="right" vertical="center" wrapText="1"/>
    </xf>
    <xf numFmtId="0" fontId="40" fillId="4" borderId="47" xfId="0" applyFont="1" applyFill="1" applyBorder="1" applyAlignment="1">
      <alignment horizontal="left" vertical="center" wrapText="1"/>
    </xf>
    <xf numFmtId="1" fontId="40" fillId="4" borderId="2" xfId="0" quotePrefix="1" applyNumberFormat="1" applyFont="1" applyFill="1" applyBorder="1" applyAlignment="1">
      <alignment horizontal="right" vertical="center" wrapText="1"/>
    </xf>
    <xf numFmtId="0" fontId="40" fillId="4" borderId="23" xfId="0" applyFont="1" applyFill="1" applyBorder="1" applyAlignment="1">
      <alignment horizontal="left" vertical="center" wrapText="1"/>
    </xf>
    <xf numFmtId="0" fontId="1" fillId="0" borderId="23" xfId="0" applyFont="1" applyBorder="1" applyAlignment="1" applyProtection="1">
      <alignment horizontal="left" vertical="center" wrapText="1"/>
      <protection locked="0"/>
    </xf>
    <xf numFmtId="1" fontId="0" fillId="4" borderId="2" xfId="0" applyNumberFormat="1" applyFill="1" applyBorder="1" applyAlignment="1">
      <alignment horizontal="right" vertical="center" wrapText="1"/>
    </xf>
    <xf numFmtId="0" fontId="0" fillId="0" borderId="23" xfId="0"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1" fontId="1" fillId="8" borderId="46" xfId="0" applyNumberFormat="1" applyFont="1" applyFill="1" applyBorder="1" applyAlignment="1">
      <alignment horizontal="right" vertical="center" wrapText="1"/>
    </xf>
    <xf numFmtId="165" fontId="3" fillId="8" borderId="33" xfId="0" applyNumberFormat="1" applyFont="1" applyFill="1" applyBorder="1" applyAlignment="1">
      <alignment horizontal="right" vertical="center" wrapText="1"/>
    </xf>
    <xf numFmtId="165" fontId="36" fillId="4" borderId="12" xfId="2" applyNumberFormat="1" applyFont="1" applyFill="1" applyBorder="1" applyAlignment="1">
      <alignment horizontal="right" vertical="center" wrapText="1"/>
    </xf>
    <xf numFmtId="165" fontId="36" fillId="4" borderId="3" xfId="2" applyNumberFormat="1" applyFont="1" applyFill="1" applyBorder="1" applyAlignment="1">
      <alignment horizontal="right" vertical="center" wrapText="1"/>
    </xf>
    <xf numFmtId="165" fontId="7" fillId="4" borderId="3" xfId="2" applyNumberFormat="1" applyFont="1" applyFill="1" applyBorder="1" applyAlignment="1">
      <alignment horizontal="right" vertical="center" wrapText="1"/>
    </xf>
    <xf numFmtId="165" fontId="7" fillId="4" borderId="26" xfId="2" applyNumberFormat="1" applyFont="1" applyFill="1" applyBorder="1" applyAlignment="1">
      <alignment horizontal="right" vertical="center" wrapText="1"/>
    </xf>
    <xf numFmtId="165" fontId="7" fillId="8" borderId="12" xfId="2" applyNumberFormat="1" applyFont="1" applyFill="1" applyBorder="1" applyAlignment="1">
      <alignment horizontal="right" vertical="center" wrapText="1"/>
    </xf>
    <xf numFmtId="165" fontId="3" fillId="8" borderId="68" xfId="2" applyNumberFormat="1" applyFont="1" applyFill="1" applyBorder="1" applyAlignment="1">
      <alignment horizontal="right" vertical="center" wrapText="1"/>
    </xf>
    <xf numFmtId="165" fontId="36" fillId="4" borderId="75" xfId="2" quotePrefix="1" applyNumberFormat="1" applyFont="1" applyFill="1" applyBorder="1" applyAlignment="1">
      <alignment horizontal="right" vertical="center" wrapText="1"/>
    </xf>
    <xf numFmtId="165" fontId="36" fillId="4" borderId="76" xfId="2" quotePrefix="1" applyNumberFormat="1" applyFont="1" applyFill="1" applyBorder="1" applyAlignment="1">
      <alignment horizontal="right" vertical="center" wrapText="1"/>
    </xf>
    <xf numFmtId="165" fontId="7" fillId="4" borderId="76" xfId="2" applyNumberFormat="1" applyFont="1" applyFill="1" applyBorder="1" applyAlignment="1">
      <alignment horizontal="right" vertical="center" wrapText="1"/>
    </xf>
    <xf numFmtId="165" fontId="7" fillId="4" borderId="74" xfId="2" applyNumberFormat="1" applyFont="1" applyFill="1" applyBorder="1" applyAlignment="1">
      <alignment horizontal="right" vertical="center" wrapText="1"/>
    </xf>
    <xf numFmtId="165" fontId="4" fillId="8" borderId="75" xfId="2" applyNumberFormat="1" applyFont="1" applyFill="1" applyBorder="1" applyAlignment="1">
      <alignment horizontal="right" vertical="center" wrapText="1"/>
    </xf>
    <xf numFmtId="165" fontId="3" fillId="8" borderId="71" xfId="2" applyNumberFormat="1" applyFont="1" applyFill="1" applyBorder="1" applyAlignment="1">
      <alignment horizontal="right" vertical="center" wrapText="1"/>
    </xf>
    <xf numFmtId="165" fontId="36" fillId="4" borderId="8" xfId="2" quotePrefix="1" applyNumberFormat="1" applyFont="1" applyFill="1" applyBorder="1" applyAlignment="1">
      <alignment horizontal="right" vertical="center" wrapText="1"/>
    </xf>
    <xf numFmtId="165" fontId="36" fillId="4" borderId="1" xfId="2" quotePrefix="1" applyNumberFormat="1" applyFont="1" applyFill="1" applyBorder="1" applyAlignment="1">
      <alignment horizontal="right" vertical="center" wrapText="1"/>
    </xf>
    <xf numFmtId="0" fontId="3" fillId="6" borderId="49" xfId="0" applyFont="1" applyFill="1" applyBorder="1" applyAlignment="1">
      <alignment horizontal="left" vertical="center" wrapText="1"/>
    </xf>
    <xf numFmtId="0" fontId="3" fillId="6" borderId="45" xfId="0" applyFont="1" applyFill="1" applyBorder="1" applyAlignment="1">
      <alignment horizontal="left" vertical="center" wrapText="1"/>
    </xf>
    <xf numFmtId="0" fontId="3" fillId="6" borderId="34" xfId="0" applyFont="1" applyFill="1" applyBorder="1" applyAlignment="1">
      <alignment horizontal="left" vertical="center" wrapText="1"/>
    </xf>
    <xf numFmtId="1" fontId="1" fillId="8" borderId="45" xfId="0" applyNumberFormat="1" applyFont="1" applyFill="1" applyBorder="1" applyAlignment="1">
      <alignment horizontal="right" vertical="center" wrapText="1"/>
    </xf>
    <xf numFmtId="165" fontId="3" fillId="8" borderId="54" xfId="0" applyNumberFormat="1" applyFont="1" applyFill="1" applyBorder="1" applyAlignment="1">
      <alignment horizontal="right" vertical="center" wrapText="1"/>
    </xf>
    <xf numFmtId="1" fontId="1" fillId="8" borderId="41" xfId="0" applyNumberFormat="1" applyFont="1" applyFill="1" applyBorder="1" applyAlignment="1">
      <alignment horizontal="right" vertical="center" wrapText="1"/>
    </xf>
    <xf numFmtId="165" fontId="3" fillId="8" borderId="34" xfId="0" applyNumberFormat="1" applyFont="1" applyFill="1" applyBorder="1" applyAlignment="1">
      <alignment horizontal="right" vertical="center" wrapText="1"/>
    </xf>
    <xf numFmtId="165" fontId="3" fillId="4" borderId="50" xfId="0" applyNumberFormat="1" applyFont="1" applyFill="1" applyBorder="1" applyAlignment="1">
      <alignment horizontal="right" vertical="top" wrapText="1"/>
    </xf>
    <xf numFmtId="1" fontId="1" fillId="5" borderId="38" xfId="0" applyNumberFormat="1" applyFont="1" applyFill="1" applyBorder="1" applyAlignment="1" applyProtection="1">
      <alignment horizontal="right" vertical="top" wrapText="1"/>
      <protection locked="0"/>
    </xf>
    <xf numFmtId="165" fontId="1" fillId="5" borderId="38" xfId="1" applyNumberFormat="1" applyFont="1" applyFill="1" applyBorder="1" applyAlignment="1" applyProtection="1">
      <alignment horizontal="right" vertical="top" wrapText="1"/>
      <protection locked="0"/>
    </xf>
    <xf numFmtId="1" fontId="1" fillId="5" borderId="54" xfId="0" applyNumberFormat="1" applyFont="1" applyFill="1" applyBorder="1" applyAlignment="1" applyProtection="1">
      <alignment horizontal="right" vertical="top" wrapText="1"/>
      <protection locked="0"/>
    </xf>
    <xf numFmtId="165" fontId="1" fillId="5" borderId="54" xfId="1" applyNumberFormat="1" applyFont="1" applyFill="1" applyBorder="1" applyAlignment="1" applyProtection="1">
      <alignment horizontal="right" vertical="top" wrapText="1"/>
      <protection locked="0"/>
    </xf>
    <xf numFmtId="0" fontId="40" fillId="4" borderId="15" xfId="0" applyFont="1" applyFill="1" applyBorder="1" applyAlignment="1">
      <alignment horizontal="left" vertical="top"/>
    </xf>
    <xf numFmtId="0" fontId="39" fillId="4" borderId="8" xfId="0" applyFont="1" applyFill="1" applyBorder="1" applyAlignment="1">
      <alignment horizontal="left" vertical="top" wrapText="1"/>
    </xf>
    <xf numFmtId="0" fontId="40" fillId="4" borderId="8" xfId="0" applyFont="1" applyFill="1" applyBorder="1" applyAlignment="1">
      <alignment horizontal="center" vertical="top" wrapText="1"/>
    </xf>
    <xf numFmtId="164" fontId="40" fillId="4" borderId="8" xfId="0" applyNumberFormat="1" applyFont="1" applyFill="1" applyBorder="1" applyAlignment="1">
      <alignment horizontal="right" vertical="top" wrapText="1"/>
    </xf>
    <xf numFmtId="165" fontId="40" fillId="4" borderId="8" xfId="0" quotePrefix="1" applyNumberFormat="1" applyFont="1" applyFill="1" applyBorder="1" applyAlignment="1">
      <alignment horizontal="right" vertical="top" wrapText="1"/>
    </xf>
    <xf numFmtId="0" fontId="40" fillId="4" borderId="32" xfId="0" applyFont="1" applyFill="1" applyBorder="1" applyAlignment="1">
      <alignment horizontal="left" vertical="top" wrapText="1"/>
    </xf>
    <xf numFmtId="165" fontId="40" fillId="4" borderId="63" xfId="0" quotePrefix="1" applyNumberFormat="1" applyFont="1" applyFill="1" applyBorder="1" applyAlignment="1">
      <alignment horizontal="right" vertical="top" wrapText="1"/>
    </xf>
    <xf numFmtId="165" fontId="1" fillId="0" borderId="3" xfId="0" applyNumberFormat="1" applyFont="1" applyBorder="1" applyAlignment="1" applyProtection="1">
      <alignment horizontal="right" vertical="top" wrapText="1"/>
      <protection locked="0"/>
    </xf>
    <xf numFmtId="165" fontId="1" fillId="0" borderId="14" xfId="0" applyNumberFormat="1" applyFont="1" applyBorder="1" applyAlignment="1" applyProtection="1">
      <alignment horizontal="right" vertical="top" wrapText="1"/>
      <protection locked="0"/>
    </xf>
    <xf numFmtId="165" fontId="1" fillId="4" borderId="63" xfId="0" applyNumberFormat="1" applyFont="1" applyFill="1" applyBorder="1" applyAlignment="1">
      <alignment horizontal="right" vertical="top" wrapText="1"/>
    </xf>
    <xf numFmtId="165" fontId="1" fillId="4" borderId="3" xfId="0" applyNumberFormat="1" applyFont="1" applyFill="1" applyBorder="1" applyAlignment="1">
      <alignment horizontal="right" vertical="top" wrapText="1"/>
    </xf>
    <xf numFmtId="165" fontId="3" fillId="4" borderId="26" xfId="0" applyNumberFormat="1" applyFont="1" applyFill="1" applyBorder="1" applyAlignment="1">
      <alignment horizontal="right" vertical="top" wrapText="1"/>
    </xf>
    <xf numFmtId="165" fontId="40" fillId="4" borderId="73" xfId="0" quotePrefix="1" applyNumberFormat="1" applyFont="1" applyFill="1" applyBorder="1" applyAlignment="1">
      <alignment horizontal="right" vertical="top" wrapText="1"/>
    </xf>
    <xf numFmtId="165" fontId="1" fillId="4" borderId="76" xfId="0" applyNumberFormat="1" applyFont="1" applyFill="1" applyBorder="1" applyAlignment="1">
      <alignment horizontal="right" vertical="top" wrapText="1"/>
    </xf>
    <xf numFmtId="165" fontId="1" fillId="4" borderId="77" xfId="0" applyNumberFormat="1" applyFont="1" applyFill="1" applyBorder="1" applyAlignment="1">
      <alignment horizontal="right" vertical="top" wrapText="1"/>
    </xf>
    <xf numFmtId="165" fontId="3" fillId="4" borderId="73" xfId="0" applyNumberFormat="1" applyFont="1" applyFill="1" applyBorder="1" applyAlignment="1">
      <alignment horizontal="right" vertical="top" wrapText="1"/>
    </xf>
    <xf numFmtId="165" fontId="3" fillId="4" borderId="76" xfId="0" applyNumberFormat="1" applyFont="1" applyFill="1" applyBorder="1" applyAlignment="1">
      <alignment horizontal="right" vertical="top" wrapText="1"/>
    </xf>
    <xf numFmtId="165" fontId="3" fillId="4" borderId="74" xfId="0" applyNumberFormat="1" applyFont="1" applyFill="1" applyBorder="1" applyAlignment="1">
      <alignment horizontal="right" vertical="top" wrapText="1"/>
    </xf>
    <xf numFmtId="165" fontId="1" fillId="4" borderId="26" xfId="0" applyNumberFormat="1" applyFont="1" applyFill="1" applyBorder="1" applyAlignment="1">
      <alignment horizontal="right" vertical="top" wrapText="1"/>
    </xf>
    <xf numFmtId="165" fontId="1" fillId="8" borderId="33" xfId="0" applyNumberFormat="1" applyFont="1" applyFill="1" applyBorder="1" applyAlignment="1">
      <alignment horizontal="right" vertical="top" wrapText="1"/>
    </xf>
    <xf numFmtId="165" fontId="1" fillId="8" borderId="63" xfId="0" applyNumberFormat="1" applyFont="1" applyFill="1" applyBorder="1" applyAlignment="1">
      <alignment horizontal="right" vertical="top" wrapText="1"/>
    </xf>
    <xf numFmtId="165" fontId="3" fillId="8" borderId="73" xfId="0" applyNumberFormat="1" applyFont="1" applyFill="1" applyBorder="1" applyAlignment="1">
      <alignment horizontal="right" vertical="top" wrapText="1"/>
    </xf>
    <xf numFmtId="165" fontId="1" fillId="8" borderId="54" xfId="0" applyNumberFormat="1" applyFont="1" applyFill="1" applyBorder="1" applyAlignment="1">
      <alignment horizontal="right" vertical="top" wrapText="1"/>
    </xf>
    <xf numFmtId="165" fontId="1" fillId="8" borderId="14" xfId="0" applyNumberFormat="1" applyFont="1" applyFill="1" applyBorder="1" applyAlignment="1">
      <alignment horizontal="right" vertical="top" wrapText="1"/>
    </xf>
    <xf numFmtId="165" fontId="3" fillId="8" borderId="77" xfId="0" applyNumberFormat="1" applyFont="1" applyFill="1" applyBorder="1" applyAlignment="1">
      <alignment horizontal="right" vertical="top" wrapText="1"/>
    </xf>
    <xf numFmtId="165" fontId="3" fillId="8" borderId="68" xfId="0" applyNumberFormat="1" applyFont="1" applyFill="1" applyBorder="1" applyAlignment="1">
      <alignment horizontal="right" vertical="top" wrapText="1"/>
    </xf>
    <xf numFmtId="165" fontId="3" fillId="8" borderId="71" xfId="0" applyNumberFormat="1" applyFont="1" applyFill="1" applyBorder="1" applyAlignment="1">
      <alignment horizontal="right" vertical="top" wrapText="1"/>
    </xf>
    <xf numFmtId="0" fontId="40" fillId="4" borderId="15" xfId="0" applyFont="1" applyFill="1" applyBorder="1" applyAlignment="1">
      <alignment horizontal="left" vertical="top" wrapText="1"/>
    </xf>
    <xf numFmtId="1" fontId="40" fillId="4" borderId="8" xfId="0" applyNumberFormat="1" applyFont="1" applyFill="1" applyBorder="1" applyAlignment="1">
      <alignment horizontal="left" vertical="top" wrapText="1"/>
    </xf>
    <xf numFmtId="0" fontId="40" fillId="4" borderId="2" xfId="0" applyFont="1" applyFill="1" applyBorder="1" applyAlignment="1">
      <alignment horizontal="left" vertical="top"/>
    </xf>
    <xf numFmtId="0" fontId="7" fillId="4" borderId="18" xfId="2" applyFont="1" applyFill="1" applyBorder="1" applyAlignment="1">
      <alignment horizontal="left" vertical="center" wrapText="1"/>
    </xf>
    <xf numFmtId="0" fontId="7" fillId="4" borderId="25" xfId="2" applyFont="1" applyFill="1" applyBorder="1" applyAlignment="1">
      <alignment horizontal="left" vertical="center" wrapText="1"/>
    </xf>
    <xf numFmtId="0" fontId="7" fillId="4" borderId="1" xfId="2" applyFont="1" applyFill="1" applyBorder="1" applyAlignment="1">
      <alignment horizontal="left" vertical="center" wrapText="1"/>
    </xf>
    <xf numFmtId="0" fontId="7" fillId="4" borderId="38" xfId="2" applyFont="1" applyFill="1" applyBorder="1" applyAlignment="1">
      <alignment horizontal="left" vertical="center" wrapText="1"/>
    </xf>
    <xf numFmtId="0" fontId="1" fillId="0" borderId="14" xfId="0" applyFont="1" applyBorder="1" applyAlignment="1" applyProtection="1">
      <alignment horizontal="left" vertical="center"/>
      <protection locked="0"/>
    </xf>
    <xf numFmtId="0" fontId="1"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4" xfId="0" applyBorder="1" applyAlignment="1" applyProtection="1">
      <alignment horizontal="left" vertical="center"/>
      <protection locked="0"/>
    </xf>
    <xf numFmtId="0" fontId="1" fillId="5" borderId="8" xfId="0" applyFont="1" applyFill="1" applyBorder="1" applyAlignment="1" applyProtection="1">
      <alignment horizontal="left" vertical="top" wrapText="1"/>
      <protection locked="0"/>
    </xf>
    <xf numFmtId="0" fontId="1" fillId="5" borderId="54" xfId="0" applyFont="1" applyFill="1" applyBorder="1" applyAlignment="1" applyProtection="1">
      <alignment horizontal="left" vertical="top" wrapText="1"/>
      <protection locked="0"/>
    </xf>
    <xf numFmtId="165" fontId="1" fillId="4" borderId="1" xfId="0" applyNumberFormat="1" applyFont="1" applyFill="1" applyBorder="1" applyAlignment="1">
      <alignment horizontal="left" vertical="top" wrapText="1"/>
    </xf>
    <xf numFmtId="0" fontId="3" fillId="5" borderId="7" xfId="0" applyFont="1" applyFill="1" applyBorder="1" applyAlignment="1" applyProtection="1">
      <alignment horizontal="left" vertical="top" wrapText="1"/>
      <protection locked="0"/>
    </xf>
    <xf numFmtId="0" fontId="40" fillId="4" borderId="33" xfId="0" applyFont="1" applyFill="1" applyBorder="1" applyAlignment="1">
      <alignment horizontal="left" vertical="top" wrapText="1"/>
    </xf>
    <xf numFmtId="165" fontId="1" fillId="7" borderId="8" xfId="0" applyNumberFormat="1" applyFont="1" applyFill="1" applyBorder="1" applyAlignment="1">
      <alignment horizontal="right" vertical="center" wrapText="1"/>
    </xf>
    <xf numFmtId="0" fontId="3" fillId="7" borderId="7" xfId="0" applyFont="1" applyFill="1" applyBorder="1" applyAlignment="1">
      <alignment horizontal="left" vertical="center" wrapText="1"/>
    </xf>
    <xf numFmtId="0" fontId="3" fillId="7" borderId="5" xfId="0" applyFont="1" applyFill="1" applyBorder="1" applyAlignment="1">
      <alignment horizontal="left" vertical="center" wrapText="1"/>
    </xf>
    <xf numFmtId="49" fontId="2" fillId="0" borderId="0" xfId="0" applyNumberFormat="1" applyFont="1" applyAlignment="1">
      <alignment horizontal="left" vertical="center"/>
    </xf>
    <xf numFmtId="49" fontId="32"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0" fontId="1" fillId="0" borderId="0" xfId="0" applyFont="1" applyAlignment="1">
      <alignment vertical="center" wrapText="1"/>
    </xf>
    <xf numFmtId="0" fontId="5" fillId="0" borderId="0" xfId="0" applyFont="1" applyAlignment="1">
      <alignment vertical="center" wrapText="1"/>
    </xf>
    <xf numFmtId="49" fontId="32" fillId="0" borderId="0" xfId="0" applyNumberFormat="1" applyFont="1" applyAlignment="1">
      <alignment horizontal="left" vertical="center"/>
    </xf>
    <xf numFmtId="0" fontId="4"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49" fontId="0" fillId="0" borderId="0" xfId="0" applyNumberFormat="1" applyAlignment="1">
      <alignment horizontal="left" vertical="center" wrapText="1"/>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vertical="top" wrapText="1"/>
    </xf>
    <xf numFmtId="49" fontId="3" fillId="0" borderId="0" xfId="0" applyNumberFormat="1" applyFont="1" applyAlignment="1">
      <alignment horizontal="right" vertical="center" wrapText="1"/>
    </xf>
    <xf numFmtId="49" fontId="2" fillId="0" borderId="0" xfId="0" applyNumberFormat="1" applyFont="1" applyAlignment="1">
      <alignment vertical="center" wrapText="1"/>
    </xf>
    <xf numFmtId="0" fontId="9"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1" fontId="4" fillId="0" borderId="0" xfId="0" applyNumberFormat="1" applyFont="1" applyAlignment="1">
      <alignment horizontal="left" vertical="center" wrapText="1"/>
    </xf>
    <xf numFmtId="164" fontId="4" fillId="6" borderId="38" xfId="0" applyNumberFormat="1" applyFont="1" applyFill="1" applyBorder="1" applyAlignment="1">
      <alignment horizontal="center" vertical="center" wrapText="1"/>
    </xf>
    <xf numFmtId="165" fontId="4" fillId="6" borderId="38" xfId="0" applyNumberFormat="1" applyFont="1" applyFill="1" applyBorder="1" applyAlignment="1">
      <alignment horizontal="center" vertical="center" wrapText="1"/>
    </xf>
    <xf numFmtId="1" fontId="4" fillId="6" borderId="38" xfId="0" applyNumberFormat="1" applyFont="1" applyFill="1" applyBorder="1" applyAlignment="1">
      <alignment horizontal="center" vertical="center" wrapText="1"/>
    </xf>
    <xf numFmtId="165" fontId="4" fillId="6" borderId="26" xfId="0" applyNumberFormat="1" applyFont="1" applyFill="1" applyBorder="1" applyAlignment="1">
      <alignment horizontal="center" vertical="center" wrapText="1"/>
    </xf>
    <xf numFmtId="0" fontId="3" fillId="0" borderId="0" xfId="0" applyFont="1" applyAlignment="1">
      <alignment vertical="center" wrapText="1"/>
    </xf>
    <xf numFmtId="0" fontId="3" fillId="8" borderId="55" xfId="0" applyFont="1" applyFill="1" applyBorder="1" applyAlignment="1">
      <alignment horizontal="right" vertical="center" wrapText="1"/>
    </xf>
    <xf numFmtId="0" fontId="3" fillId="8" borderId="29" xfId="0" applyFont="1" applyFill="1" applyBorder="1" applyAlignment="1">
      <alignment horizontal="right" vertical="center" wrapText="1"/>
    </xf>
    <xf numFmtId="0" fontId="1" fillId="8" borderId="67" xfId="0" applyFont="1" applyFill="1" applyBorder="1" applyAlignment="1">
      <alignment horizontal="right" vertical="center" wrapText="1"/>
    </xf>
    <xf numFmtId="0" fontId="1" fillId="8" borderId="47" xfId="0" applyFont="1" applyFill="1" applyBorder="1" applyAlignment="1">
      <alignment horizontal="left" vertical="center" wrapText="1"/>
    </xf>
    <xf numFmtId="0" fontId="3" fillId="8" borderId="60" xfId="0" applyFont="1" applyFill="1" applyBorder="1" applyAlignment="1">
      <alignment horizontal="right" vertical="center" wrapText="1"/>
    </xf>
    <xf numFmtId="0" fontId="3" fillId="8" borderId="13" xfId="0" applyFont="1" applyFill="1" applyBorder="1" applyAlignment="1">
      <alignment horizontal="right" vertical="center" wrapText="1"/>
    </xf>
    <xf numFmtId="0" fontId="1" fillId="8" borderId="14" xfId="0" applyFont="1" applyFill="1" applyBorder="1" applyAlignment="1">
      <alignment horizontal="right" vertical="center" wrapText="1"/>
    </xf>
    <xf numFmtId="0" fontId="1" fillId="8" borderId="22" xfId="0" applyFont="1" applyFill="1" applyBorder="1" applyAlignment="1">
      <alignment horizontal="left" vertical="center" wrapText="1"/>
    </xf>
    <xf numFmtId="0" fontId="3" fillId="8" borderId="37" xfId="0" applyFont="1" applyFill="1" applyBorder="1" applyAlignment="1">
      <alignment horizontal="right" vertical="center" wrapText="1"/>
    </xf>
    <xf numFmtId="0" fontId="3" fillId="8" borderId="53" xfId="0" applyFont="1" applyFill="1" applyBorder="1" applyAlignment="1">
      <alignment horizontal="right" vertical="center" wrapText="1"/>
    </xf>
    <xf numFmtId="0" fontId="1" fillId="8" borderId="68" xfId="0" applyFont="1" applyFill="1" applyBorder="1" applyAlignment="1">
      <alignment horizontal="right" vertical="center" wrapText="1"/>
    </xf>
    <xf numFmtId="0" fontId="3" fillId="8" borderId="68" xfId="0" applyFont="1" applyFill="1" applyBorder="1" applyAlignment="1">
      <alignment horizontal="right" vertical="center" wrapText="1"/>
    </xf>
    <xf numFmtId="0" fontId="3" fillId="8" borderId="40" xfId="0" applyFont="1" applyFill="1" applyBorder="1" applyAlignment="1">
      <alignment horizontal="right" vertical="center" wrapText="1"/>
    </xf>
    <xf numFmtId="1" fontId="1" fillId="0" borderId="0" xfId="0" applyNumberFormat="1"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0" fontId="11" fillId="0" borderId="0" xfId="0" applyFont="1" applyAlignment="1">
      <alignment vertical="center" wrapText="1"/>
    </xf>
    <xf numFmtId="0" fontId="37" fillId="0" borderId="0" xfId="0" applyFont="1" applyAlignment="1">
      <alignment horizontal="left" vertical="center" wrapText="1"/>
    </xf>
    <xf numFmtId="49" fontId="4" fillId="0" borderId="0" xfId="0" applyNumberFormat="1" applyFont="1" applyAlignment="1">
      <alignment vertical="center" wrapText="1"/>
    </xf>
    <xf numFmtId="49" fontId="4" fillId="6" borderId="38" xfId="2" applyNumberFormat="1" applyFont="1" applyFill="1" applyBorder="1" applyAlignment="1">
      <alignment horizontal="center" vertical="center" wrapText="1"/>
    </xf>
    <xf numFmtId="0" fontId="4" fillId="6" borderId="38" xfId="2" applyFont="1" applyFill="1" applyBorder="1" applyAlignment="1">
      <alignment horizontal="center" vertical="center" wrapText="1"/>
    </xf>
    <xf numFmtId="0" fontId="4" fillId="6" borderId="26" xfId="2" applyFont="1" applyFill="1" applyBorder="1" applyAlignment="1">
      <alignment horizontal="center" vertical="center" wrapText="1"/>
    </xf>
    <xf numFmtId="0" fontId="3" fillId="8" borderId="15" xfId="0" applyFont="1" applyFill="1" applyBorder="1" applyAlignment="1">
      <alignment horizontal="right" vertical="center" wrapText="1"/>
    </xf>
    <xf numFmtId="6" fontId="7" fillId="8" borderId="8" xfId="2" applyNumberFormat="1" applyFont="1" applyFill="1" applyBorder="1" applyAlignment="1">
      <alignment horizontal="center" vertical="center" wrapText="1"/>
    </xf>
    <xf numFmtId="3" fontId="7" fillId="8" borderId="8" xfId="2" applyNumberFormat="1" applyFont="1" applyFill="1" applyBorder="1" applyAlignment="1">
      <alignment horizontal="center" vertical="center" wrapText="1"/>
    </xf>
    <xf numFmtId="10" fontId="7" fillId="8" borderId="8" xfId="2" applyNumberFormat="1" applyFont="1" applyFill="1" applyBorder="1" applyAlignment="1">
      <alignment horizontal="center" vertical="center" wrapText="1"/>
    </xf>
    <xf numFmtId="0" fontId="3" fillId="8" borderId="45" xfId="0" applyFont="1" applyFill="1" applyBorder="1" applyAlignment="1">
      <alignment horizontal="right" vertical="center" wrapText="1"/>
    </xf>
    <xf numFmtId="6" fontId="7" fillId="8" borderId="54" xfId="2" applyNumberFormat="1" applyFont="1" applyFill="1" applyBorder="1" applyAlignment="1">
      <alignment horizontal="center" vertical="center" wrapText="1"/>
    </xf>
    <xf numFmtId="3" fontId="7" fillId="8" borderId="54" xfId="2" applyNumberFormat="1" applyFont="1" applyFill="1" applyBorder="1" applyAlignment="1">
      <alignment horizontal="center" vertical="center" wrapText="1"/>
    </xf>
    <xf numFmtId="10" fontId="7" fillId="8" borderId="54" xfId="2" applyNumberFormat="1" applyFont="1" applyFill="1" applyBorder="1" applyAlignment="1">
      <alignment horizontal="center" vertical="center" wrapText="1"/>
    </xf>
    <xf numFmtId="49" fontId="4" fillId="8" borderId="41" xfId="2" applyNumberFormat="1" applyFont="1" applyFill="1" applyBorder="1" applyAlignment="1">
      <alignment horizontal="right" vertical="center" wrapText="1"/>
    </xf>
    <xf numFmtId="49" fontId="4" fillId="8" borderId="34" xfId="2" applyNumberFormat="1" applyFont="1" applyFill="1" applyBorder="1" applyAlignment="1">
      <alignment horizontal="right" vertical="center" wrapText="1"/>
    </xf>
    <xf numFmtId="165" fontId="1" fillId="8" borderId="34" xfId="2" applyNumberFormat="1" applyFont="1" applyFill="1" applyBorder="1" applyAlignment="1">
      <alignment horizontal="center" vertical="center" wrapText="1"/>
    </xf>
    <xf numFmtId="9" fontId="3" fillId="8" borderId="34" xfId="2" applyNumberFormat="1" applyFont="1" applyFill="1" applyBorder="1" applyAlignment="1">
      <alignment horizontal="center" vertical="center" wrapText="1"/>
    </xf>
    <xf numFmtId="165" fontId="3" fillId="8" borderId="34" xfId="2" applyNumberFormat="1" applyFont="1" applyFill="1" applyBorder="1" applyAlignment="1">
      <alignment horizontal="center" vertical="center" wrapText="1"/>
    </xf>
    <xf numFmtId="49" fontId="1"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0" fontId="15" fillId="0" borderId="0" xfId="0" applyFont="1" applyAlignment="1">
      <alignment vertical="center" wrapText="1"/>
    </xf>
    <xf numFmtId="49" fontId="2" fillId="0" borderId="0" xfId="0" applyNumberFormat="1" applyFont="1" applyAlignment="1">
      <alignment vertical="top" wrapText="1"/>
    </xf>
    <xf numFmtId="49" fontId="3" fillId="0" borderId="0" xfId="0" applyNumberFormat="1" applyFont="1" applyAlignment="1">
      <alignment horizontal="left" vertical="top" wrapText="1"/>
    </xf>
    <xf numFmtId="167" fontId="3" fillId="0" borderId="0" xfId="1" applyNumberFormat="1" applyFont="1" applyAlignment="1" applyProtection="1">
      <alignment horizontal="left" vertical="top" wrapText="1"/>
    </xf>
    <xf numFmtId="49" fontId="3" fillId="0" borderId="0" xfId="0" applyNumberFormat="1" applyFont="1" applyAlignment="1">
      <alignment horizontal="right" vertical="top" wrapText="1"/>
    </xf>
    <xf numFmtId="0" fontId="3" fillId="0" borderId="0" xfId="0" applyFont="1" applyAlignment="1">
      <alignment horizontal="right" vertical="top" wrapText="1"/>
    </xf>
    <xf numFmtId="0" fontId="3" fillId="0" borderId="0" xfId="0" applyFont="1" applyAlignment="1">
      <alignment vertical="top" wrapText="1"/>
    </xf>
    <xf numFmtId="0" fontId="5" fillId="0" borderId="0" xfId="0" applyFont="1" applyAlignment="1">
      <alignment vertical="top" wrapText="1"/>
    </xf>
    <xf numFmtId="49" fontId="1" fillId="0" borderId="0" xfId="0" applyNumberFormat="1" applyFont="1" applyAlignment="1">
      <alignment horizontal="left" vertical="top" wrapText="1"/>
    </xf>
    <xf numFmtId="164" fontId="1" fillId="0" borderId="0" xfId="0" applyNumberFormat="1" applyFont="1" applyAlignment="1">
      <alignment horizontal="center" vertical="top" wrapText="1"/>
    </xf>
    <xf numFmtId="1" fontId="1" fillId="0" borderId="0" xfId="0" applyNumberFormat="1" applyFont="1" applyAlignment="1">
      <alignment horizontal="center" vertical="top" wrapText="1"/>
    </xf>
    <xf numFmtId="167" fontId="1" fillId="0" borderId="0" xfId="1" applyNumberFormat="1" applyFont="1" applyAlignment="1" applyProtection="1">
      <alignment horizontal="center" vertical="top" wrapText="1"/>
    </xf>
    <xf numFmtId="165" fontId="1" fillId="0" borderId="0" xfId="0" applyNumberFormat="1" applyFont="1" applyAlignment="1">
      <alignment horizontal="right" vertical="top" wrapText="1"/>
    </xf>
    <xf numFmtId="0" fontId="1" fillId="0" borderId="0" xfId="0" applyFont="1" applyAlignment="1">
      <alignment horizontal="left" vertical="top" wrapText="1"/>
    </xf>
    <xf numFmtId="49" fontId="4" fillId="6" borderId="41" xfId="2" applyNumberFormat="1" applyFont="1" applyFill="1" applyBorder="1" applyAlignment="1">
      <alignment horizontal="center" vertical="center" wrapText="1"/>
    </xf>
    <xf numFmtId="0" fontId="4" fillId="6" borderId="34" xfId="0" applyFont="1" applyFill="1" applyBorder="1" applyAlignment="1">
      <alignment horizontal="center" vertical="center" wrapText="1"/>
    </xf>
    <xf numFmtId="164" fontId="4" fillId="6" borderId="34" xfId="0" applyNumberFormat="1" applyFont="1" applyFill="1" applyBorder="1" applyAlignment="1">
      <alignment horizontal="center" vertical="center" wrapText="1"/>
    </xf>
    <xf numFmtId="1" fontId="4" fillId="6" borderId="34" xfId="0" applyNumberFormat="1" applyFont="1" applyFill="1" applyBorder="1" applyAlignment="1">
      <alignment horizontal="center" vertical="center" wrapText="1"/>
    </xf>
    <xf numFmtId="167" fontId="4" fillId="6" borderId="34" xfId="1" applyNumberFormat="1" applyFont="1" applyFill="1" applyBorder="1" applyAlignment="1" applyProtection="1">
      <alignment horizontal="center" vertical="center" wrapText="1"/>
    </xf>
    <xf numFmtId="165" fontId="4" fillId="6" borderId="34" xfId="0" applyNumberFormat="1" applyFont="1" applyFill="1" applyBorder="1" applyAlignment="1">
      <alignment horizontal="center" vertical="center" wrapText="1"/>
    </xf>
    <xf numFmtId="0" fontId="4" fillId="6" borderId="40" xfId="0" applyFont="1" applyFill="1" applyBorder="1" applyAlignment="1">
      <alignment horizontal="center" vertical="center" wrapText="1"/>
    </xf>
    <xf numFmtId="0" fontId="4" fillId="6" borderId="0" xfId="0" applyFont="1" applyFill="1" applyAlignment="1">
      <alignment vertical="top" wrapText="1"/>
    </xf>
    <xf numFmtId="0" fontId="4" fillId="6" borderId="17" xfId="0" applyFont="1" applyFill="1" applyBorder="1" applyAlignment="1">
      <alignment vertical="top" wrapText="1"/>
    </xf>
    <xf numFmtId="0" fontId="3" fillId="0" borderId="0" xfId="0" applyFont="1" applyAlignment="1">
      <alignment horizontal="left" vertical="top" wrapText="1" indent="1"/>
    </xf>
    <xf numFmtId="0" fontId="6" fillId="0" borderId="0" xfId="0" applyFont="1" applyAlignment="1">
      <alignment vertical="top" wrapText="1"/>
    </xf>
    <xf numFmtId="164" fontId="1" fillId="6" borderId="3" xfId="0" applyNumberFormat="1" applyFont="1" applyFill="1" applyBorder="1" applyAlignment="1">
      <alignment horizontal="center" vertical="top" wrapText="1"/>
    </xf>
    <xf numFmtId="164" fontId="1" fillId="6" borderId="10" xfId="0" applyNumberFormat="1" applyFont="1" applyFill="1" applyBorder="1" applyAlignment="1">
      <alignment horizontal="center" vertical="top" wrapText="1"/>
    </xf>
    <xf numFmtId="1" fontId="1" fillId="6" borderId="10" xfId="0" applyNumberFormat="1" applyFont="1" applyFill="1" applyBorder="1" applyAlignment="1">
      <alignment horizontal="right" vertical="top" wrapText="1"/>
    </xf>
    <xf numFmtId="165" fontId="1" fillId="6" borderId="10" xfId="1" applyNumberFormat="1" applyFont="1" applyFill="1" applyBorder="1" applyAlignment="1" applyProtection="1">
      <alignment horizontal="right" vertical="top" wrapText="1"/>
    </xf>
    <xf numFmtId="165" fontId="40" fillId="6" borderId="10" xfId="0" applyNumberFormat="1" applyFont="1" applyFill="1" applyBorder="1" applyAlignment="1">
      <alignment horizontal="right" vertical="top" wrapText="1"/>
    </xf>
    <xf numFmtId="0" fontId="1" fillId="6" borderId="6" xfId="0" applyFont="1" applyFill="1" applyBorder="1" applyAlignment="1">
      <alignment horizontal="left" vertical="top" wrapText="1"/>
    </xf>
    <xf numFmtId="164" fontId="1" fillId="4" borderId="33" xfId="0" applyNumberFormat="1" applyFont="1" applyFill="1" applyBorder="1" applyAlignment="1">
      <alignment horizontal="center" vertical="top" wrapText="1"/>
    </xf>
    <xf numFmtId="1" fontId="1" fillId="4" borderId="33" xfId="0" applyNumberFormat="1" applyFont="1" applyFill="1" applyBorder="1" applyAlignment="1">
      <alignment horizontal="right" vertical="top" wrapText="1"/>
    </xf>
    <xf numFmtId="165" fontId="1" fillId="4" borderId="33" xfId="1" applyNumberFormat="1" applyFont="1" applyFill="1" applyBorder="1" applyAlignment="1" applyProtection="1">
      <alignment horizontal="right" vertical="top" wrapText="1"/>
    </xf>
    <xf numFmtId="0" fontId="1" fillId="4" borderId="47" xfId="0" applyFont="1" applyFill="1" applyBorder="1" applyAlignment="1">
      <alignment horizontal="left" vertical="top" wrapText="1"/>
    </xf>
    <xf numFmtId="164" fontId="1" fillId="4" borderId="54" xfId="0" applyNumberFormat="1" applyFont="1" applyFill="1" applyBorder="1" applyAlignment="1">
      <alignment horizontal="center" vertical="top" wrapText="1"/>
    </xf>
    <xf numFmtId="1" fontId="1" fillId="4" borderId="54" xfId="0" applyNumberFormat="1" applyFont="1" applyFill="1" applyBorder="1" applyAlignment="1">
      <alignment horizontal="right" vertical="top" wrapText="1"/>
    </xf>
    <xf numFmtId="165" fontId="1" fillId="4" borderId="54" xfId="1" applyNumberFormat="1" applyFont="1" applyFill="1" applyBorder="1" applyAlignment="1" applyProtection="1">
      <alignment horizontal="right" vertical="top" wrapText="1"/>
    </xf>
    <xf numFmtId="0" fontId="1" fillId="4" borderId="22" xfId="0" applyFont="1" applyFill="1" applyBorder="1" applyAlignment="1">
      <alignment horizontal="left" vertical="top" wrapText="1"/>
    </xf>
    <xf numFmtId="164" fontId="1" fillId="4" borderId="34" xfId="0" applyNumberFormat="1" applyFont="1" applyFill="1" applyBorder="1" applyAlignment="1">
      <alignment horizontal="center" vertical="top" wrapText="1"/>
    </xf>
    <xf numFmtId="1" fontId="1" fillId="4" borderId="34" xfId="0" applyNumberFormat="1" applyFont="1" applyFill="1" applyBorder="1" applyAlignment="1">
      <alignment horizontal="right" vertical="top" wrapText="1"/>
    </xf>
    <xf numFmtId="165" fontId="1" fillId="4" borderId="34" xfId="1" applyNumberFormat="1" applyFont="1" applyFill="1" applyBorder="1" applyAlignment="1" applyProtection="1">
      <alignment horizontal="right" vertical="top" wrapText="1"/>
    </xf>
    <xf numFmtId="0" fontId="1" fillId="4" borderId="40" xfId="0" applyFont="1" applyFill="1" applyBorder="1" applyAlignment="1">
      <alignment horizontal="left" vertical="top" wrapText="1"/>
    </xf>
    <xf numFmtId="0" fontId="4" fillId="6" borderId="29" xfId="0" applyFont="1" applyFill="1" applyBorder="1" applyAlignment="1">
      <alignment vertical="center" wrapText="1"/>
    </xf>
    <xf numFmtId="0" fontId="4" fillId="6" borderId="30" xfId="0" applyFont="1" applyFill="1" applyBorder="1" applyAlignment="1">
      <alignment vertical="center" wrapText="1"/>
    </xf>
    <xf numFmtId="164" fontId="1" fillId="4" borderId="50" xfId="0" applyNumberFormat="1" applyFont="1" applyFill="1" applyBorder="1" applyAlignment="1">
      <alignment horizontal="center" vertical="top" wrapText="1"/>
    </xf>
    <xf numFmtId="1" fontId="1" fillId="4" borderId="50" xfId="0" applyNumberFormat="1" applyFont="1" applyFill="1" applyBorder="1" applyAlignment="1">
      <alignment horizontal="right" vertical="top" wrapText="1"/>
    </xf>
    <xf numFmtId="165" fontId="1" fillId="4" borderId="50" xfId="1" applyNumberFormat="1" applyFont="1" applyFill="1" applyBorder="1" applyAlignment="1" applyProtection="1">
      <alignment horizontal="right" vertical="top" wrapText="1"/>
    </xf>
    <xf numFmtId="0" fontId="1" fillId="4" borderId="51" xfId="0" applyFont="1" applyFill="1" applyBorder="1" applyAlignment="1">
      <alignment horizontal="left" vertical="top" wrapText="1"/>
    </xf>
    <xf numFmtId="0" fontId="4" fillId="6" borderId="59" xfId="0" applyFont="1" applyFill="1" applyBorder="1" applyAlignment="1">
      <alignment vertical="top" wrapText="1"/>
    </xf>
    <xf numFmtId="0" fontId="4" fillId="6" borderId="65" xfId="0" applyFont="1" applyFill="1" applyBorder="1" applyAlignment="1">
      <alignment vertical="top" wrapText="1"/>
    </xf>
    <xf numFmtId="164" fontId="1" fillId="4" borderId="8" xfId="0" applyNumberFormat="1" applyFont="1" applyFill="1" applyBorder="1" applyAlignment="1">
      <alignment horizontal="center" vertical="top" wrapText="1"/>
    </xf>
    <xf numFmtId="1" fontId="1" fillId="4" borderId="8" xfId="0" applyNumberFormat="1" applyFont="1" applyFill="1" applyBorder="1" applyAlignment="1">
      <alignment horizontal="right" vertical="top" wrapText="1"/>
    </xf>
    <xf numFmtId="165" fontId="1" fillId="4" borderId="8" xfId="1" applyNumberFormat="1" applyFont="1" applyFill="1" applyBorder="1" applyAlignment="1" applyProtection="1">
      <alignment horizontal="right" vertical="top" wrapText="1"/>
    </xf>
    <xf numFmtId="0" fontId="1" fillId="4" borderId="32" xfId="0" applyFont="1" applyFill="1" applyBorder="1" applyAlignment="1">
      <alignment horizontal="left" vertical="top" wrapText="1"/>
    </xf>
    <xf numFmtId="164" fontId="3" fillId="4" borderId="50" xfId="0" applyNumberFormat="1" applyFont="1" applyFill="1" applyBorder="1" applyAlignment="1">
      <alignment horizontal="center" vertical="top" wrapText="1"/>
    </xf>
    <xf numFmtId="1" fontId="3" fillId="4" borderId="50" xfId="0" applyNumberFormat="1" applyFont="1" applyFill="1" applyBorder="1" applyAlignment="1">
      <alignment horizontal="right" vertical="top" wrapText="1"/>
    </xf>
    <xf numFmtId="165" fontId="3" fillId="4" borderId="50" xfId="1" applyNumberFormat="1" applyFont="1" applyFill="1" applyBorder="1" applyAlignment="1" applyProtection="1">
      <alignment horizontal="right" vertical="top" wrapText="1"/>
    </xf>
    <xf numFmtId="0" fontId="3" fillId="4" borderId="51" xfId="0" applyFont="1" applyFill="1" applyBorder="1" applyAlignment="1">
      <alignment horizontal="left" vertical="top" wrapText="1"/>
    </xf>
    <xf numFmtId="164" fontId="3" fillId="4" borderId="34" xfId="0" applyNumberFormat="1" applyFont="1" applyFill="1" applyBorder="1" applyAlignment="1">
      <alignment horizontal="center" vertical="top" wrapText="1"/>
    </xf>
    <xf numFmtId="1" fontId="3" fillId="4" borderId="34" xfId="0" applyNumberFormat="1" applyFont="1" applyFill="1" applyBorder="1" applyAlignment="1">
      <alignment horizontal="right" vertical="top" wrapText="1"/>
    </xf>
    <xf numFmtId="165" fontId="3" fillId="4" borderId="34" xfId="1" applyNumberFormat="1" applyFont="1" applyFill="1" applyBorder="1" applyAlignment="1" applyProtection="1">
      <alignment horizontal="right" vertical="top" wrapText="1"/>
    </xf>
    <xf numFmtId="0" fontId="3" fillId="4" borderId="40" xfId="0" applyFont="1" applyFill="1" applyBorder="1" applyAlignment="1">
      <alignment horizontal="left" vertical="top" wrapText="1"/>
    </xf>
    <xf numFmtId="164" fontId="3" fillId="0" borderId="0" xfId="0" applyNumberFormat="1" applyFont="1" applyAlignment="1">
      <alignment horizontal="center" vertical="top" wrapText="1"/>
    </xf>
    <xf numFmtId="1" fontId="3" fillId="0" borderId="0" xfId="0" applyNumberFormat="1" applyFont="1" applyAlignment="1">
      <alignment horizontal="right" vertical="top" wrapText="1"/>
    </xf>
    <xf numFmtId="165" fontId="3" fillId="0" borderId="0" xfId="1" applyNumberFormat="1" applyFont="1" applyFill="1" applyBorder="1" applyAlignment="1" applyProtection="1">
      <alignment horizontal="right" vertical="top" wrapText="1"/>
    </xf>
    <xf numFmtId="165" fontId="3" fillId="0" borderId="0" xfId="0" applyNumberFormat="1" applyFont="1" applyAlignment="1">
      <alignment horizontal="right" vertical="top" wrapText="1"/>
    </xf>
    <xf numFmtId="0" fontId="3" fillId="0" borderId="0" xfId="0" applyFont="1" applyAlignment="1">
      <alignment horizontal="left" vertical="top" wrapText="1"/>
    </xf>
    <xf numFmtId="0" fontId="1" fillId="0" borderId="0" xfId="0" applyFont="1" applyAlignment="1">
      <alignment horizontal="center" vertical="top" wrapText="1"/>
    </xf>
    <xf numFmtId="164" fontId="3" fillId="8" borderId="33" xfId="0" applyNumberFormat="1" applyFont="1" applyFill="1" applyBorder="1" applyAlignment="1">
      <alignment horizontal="center" vertical="top" wrapText="1"/>
    </xf>
    <xf numFmtId="1" fontId="3" fillId="8" borderId="33" xfId="0" applyNumberFormat="1" applyFont="1" applyFill="1" applyBorder="1" applyAlignment="1">
      <alignment horizontal="right" vertical="top" wrapText="1"/>
    </xf>
    <xf numFmtId="165" fontId="3" fillId="8" borderId="33" xfId="1" applyNumberFormat="1" applyFont="1" applyFill="1" applyBorder="1" applyAlignment="1" applyProtection="1">
      <alignment horizontal="right" vertical="top" wrapText="1"/>
    </xf>
    <xf numFmtId="0" fontId="3" fillId="8" borderId="47" xfId="0" applyFont="1" applyFill="1" applyBorder="1" applyAlignment="1">
      <alignment horizontal="left" vertical="top" wrapText="1"/>
    </xf>
    <xf numFmtId="164" fontId="3" fillId="8" borderId="54" xfId="0" applyNumberFormat="1" applyFont="1" applyFill="1" applyBorder="1" applyAlignment="1">
      <alignment horizontal="center" vertical="top" wrapText="1"/>
    </xf>
    <xf numFmtId="1" fontId="3" fillId="8" borderId="54" xfId="0" applyNumberFormat="1" applyFont="1" applyFill="1" applyBorder="1" applyAlignment="1">
      <alignment horizontal="right" vertical="top" wrapText="1"/>
    </xf>
    <xf numFmtId="165" fontId="3" fillId="8" borderId="54" xfId="1" applyNumberFormat="1" applyFont="1" applyFill="1" applyBorder="1" applyAlignment="1" applyProtection="1">
      <alignment horizontal="right" vertical="top" wrapText="1"/>
    </xf>
    <xf numFmtId="0" fontId="3" fillId="8" borderId="22" xfId="0" applyFont="1" applyFill="1" applyBorder="1" applyAlignment="1">
      <alignment horizontal="left" vertical="top" wrapText="1"/>
    </xf>
    <xf numFmtId="164" fontId="3" fillId="8" borderId="34" xfId="0" applyNumberFormat="1" applyFont="1" applyFill="1" applyBorder="1" applyAlignment="1">
      <alignment horizontal="center" vertical="top" wrapText="1"/>
    </xf>
    <xf numFmtId="1" fontId="3" fillId="8" borderId="34" xfId="0" applyNumberFormat="1" applyFont="1" applyFill="1" applyBorder="1" applyAlignment="1">
      <alignment horizontal="right" vertical="top" wrapText="1"/>
    </xf>
    <xf numFmtId="165" fontId="3" fillId="8" borderId="34" xfId="1" applyNumberFormat="1" applyFont="1" applyFill="1" applyBorder="1" applyAlignment="1" applyProtection="1">
      <alignment horizontal="right" vertical="top" wrapText="1"/>
    </xf>
    <xf numFmtId="0" fontId="3" fillId="8" borderId="40" xfId="0" applyFont="1" applyFill="1" applyBorder="1" applyAlignment="1">
      <alignment horizontal="left" vertical="top" wrapText="1"/>
    </xf>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167" fontId="5" fillId="0" borderId="0" xfId="1" applyNumberFormat="1" applyFont="1" applyAlignment="1" applyProtection="1">
      <alignment horizontal="center" vertical="top" wrapText="1"/>
    </xf>
    <xf numFmtId="165" fontId="5" fillId="0" borderId="0" xfId="0" applyNumberFormat="1" applyFont="1" applyAlignment="1">
      <alignment horizontal="right" vertical="top" wrapText="1"/>
    </xf>
    <xf numFmtId="0" fontId="5"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vertical="center" wrapText="1"/>
    </xf>
    <xf numFmtId="49" fontId="1" fillId="0" borderId="0" xfId="0" applyNumberFormat="1" applyFont="1" applyAlignment="1">
      <alignment horizontal="center" vertical="top" wrapText="1"/>
    </xf>
    <xf numFmtId="0" fontId="3" fillId="6" borderId="49" xfId="0" applyFont="1" applyFill="1" applyBorder="1" applyAlignment="1">
      <alignment horizontal="center" vertical="center" wrapText="1"/>
    </xf>
    <xf numFmtId="0" fontId="4" fillId="6" borderId="50" xfId="0" applyFont="1" applyFill="1" applyBorder="1" applyAlignment="1">
      <alignment horizontal="center" vertical="center" wrapText="1"/>
    </xf>
    <xf numFmtId="165" fontId="4" fillId="6" borderId="50" xfId="0" applyNumberFormat="1" applyFont="1" applyFill="1" applyBorder="1" applyAlignment="1">
      <alignment horizontal="center" vertical="center" wrapText="1"/>
    </xf>
    <xf numFmtId="1" fontId="4" fillId="6" borderId="50" xfId="0" applyNumberFormat="1" applyFont="1" applyFill="1" applyBorder="1" applyAlignment="1">
      <alignment horizontal="center" vertical="center" wrapText="1"/>
    </xf>
    <xf numFmtId="0" fontId="4" fillId="6" borderId="51" xfId="0" applyFont="1" applyFill="1" applyBorder="1" applyAlignment="1">
      <alignment horizontal="center" vertical="center" wrapText="1"/>
    </xf>
    <xf numFmtId="0" fontId="1" fillId="4" borderId="33" xfId="0" applyFont="1" applyFill="1" applyBorder="1" applyAlignment="1">
      <alignment horizontal="center" vertical="top" wrapText="1"/>
    </xf>
    <xf numFmtId="1" fontId="1" fillId="4" borderId="33" xfId="0" applyNumberFormat="1" applyFont="1" applyFill="1" applyBorder="1" applyAlignment="1">
      <alignment horizontal="center" vertical="top" wrapText="1"/>
    </xf>
    <xf numFmtId="0" fontId="1" fillId="4" borderId="54" xfId="0" applyFont="1" applyFill="1" applyBorder="1" applyAlignment="1">
      <alignment horizontal="center" vertical="top" wrapText="1"/>
    </xf>
    <xf numFmtId="1" fontId="1" fillId="4" borderId="54" xfId="0" applyNumberFormat="1" applyFont="1" applyFill="1" applyBorder="1" applyAlignment="1">
      <alignment horizontal="center" vertical="top" wrapText="1"/>
    </xf>
    <xf numFmtId="0" fontId="1" fillId="4" borderId="34" xfId="0" applyFont="1" applyFill="1" applyBorder="1" applyAlignment="1">
      <alignment horizontal="center" vertical="top" wrapText="1"/>
    </xf>
    <xf numFmtId="165" fontId="1" fillId="4" borderId="34" xfId="0" applyNumberFormat="1" applyFont="1" applyFill="1" applyBorder="1" applyAlignment="1">
      <alignment horizontal="right" vertical="top" wrapText="1"/>
    </xf>
    <xf numFmtId="1" fontId="1" fillId="4" borderId="34" xfId="0" applyNumberFormat="1" applyFont="1" applyFill="1" applyBorder="1" applyAlignment="1">
      <alignment horizontal="center" vertical="top" wrapText="1"/>
    </xf>
    <xf numFmtId="0" fontId="1" fillId="4" borderId="40" xfId="0" applyFont="1" applyFill="1" applyBorder="1" applyAlignment="1">
      <alignment horizontal="center" vertical="top" wrapText="1"/>
    </xf>
    <xf numFmtId="0" fontId="1" fillId="4" borderId="50" xfId="0" applyFont="1" applyFill="1" applyBorder="1" applyAlignment="1">
      <alignment horizontal="center" vertical="top" wrapText="1"/>
    </xf>
    <xf numFmtId="165" fontId="1" fillId="4" borderId="50" xfId="0" applyNumberFormat="1" applyFont="1" applyFill="1" applyBorder="1" applyAlignment="1">
      <alignment horizontal="right" vertical="top" wrapText="1"/>
    </xf>
    <xf numFmtId="1" fontId="1" fillId="4" borderId="50" xfId="0" applyNumberFormat="1" applyFont="1" applyFill="1" applyBorder="1" applyAlignment="1">
      <alignment horizontal="center" vertical="top" wrapText="1"/>
    </xf>
    <xf numFmtId="0" fontId="1" fillId="4" borderId="51" xfId="0" applyFont="1" applyFill="1" applyBorder="1" applyAlignment="1">
      <alignment horizontal="center" vertical="top" wrapText="1"/>
    </xf>
    <xf numFmtId="0" fontId="3" fillId="0" borderId="16" xfId="0" applyFont="1" applyBorder="1" applyAlignment="1">
      <alignment horizontal="right" vertical="top" wrapText="1"/>
    </xf>
    <xf numFmtId="0" fontId="1" fillId="8" borderId="33" xfId="0" applyFont="1" applyFill="1" applyBorder="1" applyAlignment="1">
      <alignment horizontal="center" vertical="top" wrapText="1"/>
    </xf>
    <xf numFmtId="1" fontId="1" fillId="8" borderId="33" xfId="0" applyNumberFormat="1" applyFont="1" applyFill="1" applyBorder="1" applyAlignment="1">
      <alignment horizontal="center" vertical="top" wrapText="1"/>
    </xf>
    <xf numFmtId="0" fontId="1" fillId="8" borderId="47" xfId="0" applyFont="1" applyFill="1" applyBorder="1" applyAlignment="1">
      <alignment horizontal="center" vertical="top" wrapText="1"/>
    </xf>
    <xf numFmtId="0" fontId="1" fillId="8" borderId="54" xfId="0" applyFont="1" applyFill="1" applyBorder="1" applyAlignment="1">
      <alignment horizontal="center" vertical="top" wrapText="1"/>
    </xf>
    <xf numFmtId="1" fontId="1" fillId="8" borderId="54" xfId="0" applyNumberFormat="1" applyFont="1" applyFill="1" applyBorder="1" applyAlignment="1">
      <alignment horizontal="center" vertical="top" wrapText="1"/>
    </xf>
    <xf numFmtId="0" fontId="1" fillId="8" borderId="22" xfId="0" applyFont="1" applyFill="1" applyBorder="1" applyAlignment="1">
      <alignment horizontal="center" vertical="top" wrapText="1"/>
    </xf>
    <xf numFmtId="0" fontId="1" fillId="8" borderId="34" xfId="0" applyFont="1" applyFill="1" applyBorder="1" applyAlignment="1">
      <alignment horizontal="center" vertical="top" wrapText="1"/>
    </xf>
    <xf numFmtId="165" fontId="1" fillId="8" borderId="34" xfId="0" applyNumberFormat="1" applyFont="1" applyFill="1" applyBorder="1" applyAlignment="1">
      <alignment horizontal="right" vertical="top" wrapText="1"/>
    </xf>
    <xf numFmtId="1" fontId="1" fillId="8" borderId="34" xfId="0" applyNumberFormat="1" applyFont="1" applyFill="1" applyBorder="1" applyAlignment="1">
      <alignment horizontal="center" vertical="top" wrapText="1"/>
    </xf>
    <xf numFmtId="0" fontId="1" fillId="8" borderId="40" xfId="0" applyFont="1" applyFill="1" applyBorder="1" applyAlignment="1">
      <alignment horizontal="center" vertical="top" wrapText="1"/>
    </xf>
    <xf numFmtId="0" fontId="5" fillId="0" borderId="0" xfId="0" applyFont="1" applyAlignment="1">
      <alignment horizontal="center" vertical="top" wrapText="1"/>
    </xf>
    <xf numFmtId="164" fontId="1" fillId="0" borderId="0" xfId="0" applyNumberFormat="1" applyFont="1" applyAlignment="1">
      <alignment horizontal="right" vertical="top" wrapText="1"/>
    </xf>
    <xf numFmtId="164" fontId="4" fillId="6" borderId="50" xfId="0" applyNumberFormat="1" applyFont="1" applyFill="1" applyBorder="1" applyAlignment="1">
      <alignment horizontal="center" vertical="center" wrapText="1"/>
    </xf>
    <xf numFmtId="0" fontId="1" fillId="4" borderId="8" xfId="0" applyFont="1" applyFill="1" applyBorder="1" applyAlignment="1">
      <alignment horizontal="center" vertical="top" wrapText="1"/>
    </xf>
    <xf numFmtId="164" fontId="1" fillId="4" borderId="8" xfId="0" applyNumberFormat="1" applyFont="1" applyFill="1" applyBorder="1" applyAlignment="1">
      <alignment horizontal="right" vertical="top" wrapText="1"/>
    </xf>
    <xf numFmtId="1" fontId="1" fillId="4" borderId="8" xfId="0" applyNumberFormat="1" applyFont="1" applyFill="1" applyBorder="1" applyAlignment="1">
      <alignment horizontal="center" vertical="top" wrapText="1"/>
    </xf>
    <xf numFmtId="164" fontId="1" fillId="4" borderId="54" xfId="0" applyNumberFormat="1" applyFont="1" applyFill="1" applyBorder="1" applyAlignment="1">
      <alignment horizontal="right" vertical="top" wrapText="1"/>
    </xf>
    <xf numFmtId="164" fontId="1" fillId="4" borderId="50" xfId="0" applyNumberFormat="1" applyFont="1" applyFill="1" applyBorder="1" applyAlignment="1">
      <alignment horizontal="right" vertical="top" wrapText="1"/>
    </xf>
    <xf numFmtId="164" fontId="1" fillId="8" borderId="33" xfId="0" applyNumberFormat="1" applyFont="1" applyFill="1" applyBorder="1" applyAlignment="1">
      <alignment horizontal="right" vertical="top" wrapText="1"/>
    </xf>
    <xf numFmtId="164" fontId="1" fillId="8" borderId="54" xfId="0" applyNumberFormat="1" applyFont="1" applyFill="1" applyBorder="1" applyAlignment="1">
      <alignment horizontal="right" vertical="top" wrapText="1"/>
    </xf>
    <xf numFmtId="0" fontId="3" fillId="8" borderId="34" xfId="0" applyFont="1" applyFill="1" applyBorder="1" applyAlignment="1">
      <alignment horizontal="center" vertical="top" wrapText="1"/>
    </xf>
    <xf numFmtId="164" fontId="3" fillId="8" borderId="34" xfId="0" applyNumberFormat="1" applyFont="1" applyFill="1" applyBorder="1" applyAlignment="1">
      <alignment horizontal="right" vertical="top" wrapText="1"/>
    </xf>
    <xf numFmtId="1" fontId="3" fillId="8" borderId="34" xfId="0" applyNumberFormat="1" applyFont="1" applyFill="1" applyBorder="1" applyAlignment="1">
      <alignment horizontal="center" vertical="top" wrapText="1"/>
    </xf>
    <xf numFmtId="0" fontId="3" fillId="8" borderId="40" xfId="0" applyFont="1" applyFill="1" applyBorder="1" applyAlignment="1">
      <alignment horizontal="center" vertical="top" wrapText="1"/>
    </xf>
    <xf numFmtId="164" fontId="5" fillId="0" borderId="0" xfId="0" applyNumberFormat="1" applyFont="1" applyAlignment="1">
      <alignment horizontal="right" vertical="top" wrapText="1"/>
    </xf>
    <xf numFmtId="0" fontId="7" fillId="0" borderId="0" xfId="0" applyFont="1" applyAlignment="1">
      <alignment horizontal="left" vertical="top" wrapText="1"/>
    </xf>
    <xf numFmtId="0" fontId="7" fillId="0" borderId="0" xfId="0" applyFont="1" applyAlignment="1">
      <alignment horizontal="right" vertical="top" wrapText="1"/>
    </xf>
    <xf numFmtId="0" fontId="4" fillId="0" borderId="0" xfId="0" applyFont="1" applyAlignment="1">
      <alignment horizontal="right" vertical="top" wrapText="1"/>
    </xf>
    <xf numFmtId="165" fontId="4" fillId="6" borderId="69" xfId="0" applyNumberFormat="1" applyFont="1" applyFill="1" applyBorder="1" applyAlignment="1">
      <alignment horizontal="center" vertical="center" wrapText="1"/>
    </xf>
    <xf numFmtId="1" fontId="1" fillId="0" borderId="0" xfId="0" applyNumberFormat="1" applyFont="1" applyAlignment="1">
      <alignment horizontal="right" vertical="top" wrapText="1"/>
    </xf>
    <xf numFmtId="0" fontId="16" fillId="0" borderId="0" xfId="0" applyFont="1" applyAlignment="1">
      <alignment horizontal="center" vertical="top" wrapText="1"/>
    </xf>
    <xf numFmtId="0" fontId="16" fillId="0" borderId="0" xfId="0" applyFont="1" applyAlignment="1">
      <alignment horizontal="right" vertical="top" wrapText="1"/>
    </xf>
    <xf numFmtId="165" fontId="16" fillId="0" borderId="0" xfId="0" applyNumberFormat="1" applyFont="1" applyAlignment="1">
      <alignment horizontal="right" vertical="top" wrapText="1"/>
    </xf>
    <xf numFmtId="0" fontId="16" fillId="0" borderId="0" xfId="0" applyFont="1" applyAlignment="1">
      <alignment vertical="top" wrapText="1"/>
    </xf>
    <xf numFmtId="1" fontId="5" fillId="0" borderId="0" xfId="0" applyNumberFormat="1" applyFont="1" applyAlignment="1">
      <alignment horizontal="right" vertical="top" wrapText="1"/>
    </xf>
    <xf numFmtId="1" fontId="1" fillId="0" borderId="0" xfId="0" applyNumberFormat="1" applyFont="1" applyAlignment="1">
      <alignment horizontal="left" vertical="top" wrapText="1"/>
    </xf>
    <xf numFmtId="165" fontId="1" fillId="4" borderId="32" xfId="0" applyNumberFormat="1" applyFont="1" applyFill="1" applyBorder="1" applyAlignment="1">
      <alignment horizontal="right" vertical="top" wrapText="1"/>
    </xf>
    <xf numFmtId="164" fontId="1" fillId="4" borderId="1" xfId="0" applyNumberFormat="1" applyFont="1" applyFill="1" applyBorder="1" applyAlignment="1">
      <alignment horizontal="right" vertical="top" wrapText="1"/>
    </xf>
    <xf numFmtId="165" fontId="1" fillId="4" borderId="23" xfId="0" applyNumberFormat="1" applyFont="1" applyFill="1" applyBorder="1" applyAlignment="1">
      <alignment horizontal="right" vertical="top" wrapText="1"/>
    </xf>
    <xf numFmtId="164" fontId="1" fillId="4" borderId="38" xfId="0" applyNumberFormat="1" applyFont="1" applyFill="1" applyBorder="1" applyAlignment="1">
      <alignment horizontal="right" vertical="top" wrapText="1"/>
    </xf>
    <xf numFmtId="165" fontId="3" fillId="4" borderId="27" xfId="0" applyNumberFormat="1" applyFont="1" applyFill="1" applyBorder="1" applyAlignment="1">
      <alignment horizontal="right" vertical="top" wrapText="1"/>
    </xf>
    <xf numFmtId="1" fontId="1" fillId="4" borderId="34" xfId="0" applyNumberFormat="1" applyFont="1" applyFill="1" applyBorder="1" applyAlignment="1">
      <alignment horizontal="left" vertical="top" wrapText="1"/>
    </xf>
    <xf numFmtId="164" fontId="1" fillId="4" borderId="33" xfId="0" applyNumberFormat="1" applyFont="1" applyFill="1" applyBorder="1" applyAlignment="1">
      <alignment horizontal="right" vertical="top" wrapText="1"/>
    </xf>
    <xf numFmtId="165" fontId="1" fillId="4" borderId="47" xfId="0" applyNumberFormat="1" applyFont="1" applyFill="1" applyBorder="1" applyAlignment="1">
      <alignment horizontal="right" vertical="top" wrapText="1"/>
    </xf>
    <xf numFmtId="1" fontId="1" fillId="8" borderId="33" xfId="0" applyNumberFormat="1" applyFont="1" applyFill="1" applyBorder="1" applyAlignment="1">
      <alignment horizontal="left" vertical="top" wrapText="1"/>
    </xf>
    <xf numFmtId="0" fontId="1" fillId="8" borderId="47" xfId="0" applyFont="1" applyFill="1" applyBorder="1" applyAlignment="1">
      <alignment horizontal="left" vertical="top" wrapText="1"/>
    </xf>
    <xf numFmtId="1" fontId="1" fillId="8" borderId="1" xfId="0" applyNumberFormat="1" applyFont="1" applyFill="1" applyBorder="1" applyAlignment="1">
      <alignment horizontal="left" vertical="top" wrapText="1"/>
    </xf>
    <xf numFmtId="0" fontId="1" fillId="8" borderId="23" xfId="0" applyFont="1" applyFill="1" applyBorder="1" applyAlignment="1">
      <alignment horizontal="left" vertical="top" wrapText="1"/>
    </xf>
    <xf numFmtId="1" fontId="1" fillId="8" borderId="54" xfId="0" applyNumberFormat="1" applyFont="1" applyFill="1" applyBorder="1" applyAlignment="1">
      <alignment horizontal="left" vertical="top" wrapText="1"/>
    </xf>
    <xf numFmtId="0" fontId="1" fillId="8" borderId="22" xfId="0" applyFont="1" applyFill="1" applyBorder="1" applyAlignment="1">
      <alignment horizontal="left" vertical="top" wrapText="1"/>
    </xf>
    <xf numFmtId="1" fontId="3" fillId="8" borderId="34" xfId="0" applyNumberFormat="1" applyFont="1" applyFill="1" applyBorder="1" applyAlignment="1">
      <alignment horizontal="left" vertical="top" wrapText="1"/>
    </xf>
    <xf numFmtId="1" fontId="5" fillId="0" borderId="0" xfId="0" applyNumberFormat="1" applyFont="1" applyAlignment="1">
      <alignment horizontal="left" vertical="top" wrapText="1"/>
    </xf>
    <xf numFmtId="0" fontId="2"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0" xfId="0" applyFont="1" applyAlignment="1">
      <alignment horizontal="left" vertical="center" wrapText="1" indent="1"/>
    </xf>
    <xf numFmtId="49" fontId="4" fillId="0" borderId="0" xfId="0" applyNumberFormat="1" applyFont="1" applyAlignment="1">
      <alignment horizontal="center" vertical="top" wrapText="1"/>
    </xf>
    <xf numFmtId="0" fontId="4" fillId="0" borderId="0" xfId="0" applyFont="1" applyAlignment="1">
      <alignment horizontal="center" wrapText="1"/>
    </xf>
    <xf numFmtId="49" fontId="7" fillId="6" borderId="46" xfId="0" applyNumberFormat="1" applyFont="1" applyFill="1" applyBorder="1" applyAlignment="1">
      <alignment horizontal="left" vertical="top" wrapText="1"/>
    </xf>
    <xf numFmtId="0" fontId="4" fillId="6" borderId="2" xfId="0" applyFont="1" applyFill="1" applyBorder="1" applyAlignment="1">
      <alignment horizontal="right" wrapText="1"/>
    </xf>
    <xf numFmtId="0" fontId="7" fillId="6" borderId="1" xfId="0" applyFont="1" applyFill="1" applyBorder="1" applyAlignment="1">
      <alignment wrapText="1"/>
    </xf>
    <xf numFmtId="9" fontId="36" fillId="0" borderId="0" xfId="0" applyNumberFormat="1" applyFont="1" applyAlignment="1">
      <alignment horizontal="center" wrapText="1"/>
    </xf>
    <xf numFmtId="165" fontId="36" fillId="0" borderId="0" xfId="0" applyNumberFormat="1" applyFont="1" applyAlignment="1">
      <alignment horizontal="center" wrapText="1"/>
    </xf>
    <xf numFmtId="0" fontId="7" fillId="0" borderId="2" xfId="0" applyFont="1" applyBorder="1" applyAlignment="1">
      <alignment horizontal="right" wrapText="1"/>
    </xf>
    <xf numFmtId="166" fontId="4" fillId="7" borderId="54" xfId="4" applyNumberFormat="1" applyFont="1" applyFill="1" applyBorder="1" applyAlignment="1" applyProtection="1">
      <alignment horizontal="center" wrapText="1"/>
    </xf>
    <xf numFmtId="0" fontId="7" fillId="0" borderId="0" xfId="0" applyFont="1" applyAlignment="1">
      <alignment horizontal="center" wrapText="1"/>
    </xf>
    <xf numFmtId="165" fontId="7" fillId="0" borderId="0" xfId="0" applyNumberFormat="1" applyFont="1" applyAlignment="1">
      <alignment horizontal="center" wrapText="1"/>
    </xf>
    <xf numFmtId="166" fontId="4" fillId="7" borderId="4" xfId="4" applyNumberFormat="1" applyFont="1" applyFill="1" applyBorder="1" applyAlignment="1" applyProtection="1">
      <alignment horizontal="center" wrapText="1"/>
    </xf>
    <xf numFmtId="165" fontId="4" fillId="7" borderId="4" xfId="1" applyNumberFormat="1" applyFont="1" applyFill="1" applyBorder="1" applyAlignment="1" applyProtection="1">
      <alignment horizontal="center" wrapText="1"/>
    </xf>
    <xf numFmtId="165" fontId="4" fillId="7" borderId="8" xfId="1" applyNumberFormat="1" applyFont="1" applyFill="1" applyBorder="1" applyAlignment="1" applyProtection="1">
      <alignment horizontal="center" wrapText="1"/>
    </xf>
    <xf numFmtId="44" fontId="7" fillId="6" borderId="1" xfId="1" applyFont="1" applyFill="1" applyBorder="1" applyAlignment="1" applyProtection="1">
      <alignment horizontal="center" wrapText="1"/>
    </xf>
    <xf numFmtId="0" fontId="7" fillId="0" borderId="28" xfId="0" applyFont="1" applyBorder="1" applyAlignment="1">
      <alignment horizontal="right" wrapText="1"/>
    </xf>
    <xf numFmtId="0" fontId="7" fillId="0" borderId="16" xfId="0" applyFont="1" applyBorder="1" applyAlignment="1">
      <alignment horizontal="right" wrapText="1"/>
    </xf>
    <xf numFmtId="165" fontId="7" fillId="0" borderId="0" xfId="1" applyNumberFormat="1" applyFont="1" applyFill="1" applyBorder="1" applyAlignment="1" applyProtection="1">
      <alignment horizontal="center" wrapText="1"/>
    </xf>
    <xf numFmtId="165" fontId="4" fillId="0" borderId="0" xfId="1" applyNumberFormat="1" applyFont="1" applyFill="1" applyBorder="1" applyAlignment="1" applyProtection="1">
      <alignment horizontal="center" wrapText="1"/>
    </xf>
    <xf numFmtId="0" fontId="0" fillId="0" borderId="17" xfId="0" applyBorder="1" applyAlignment="1">
      <alignment horizontal="center" wrapText="1"/>
    </xf>
    <xf numFmtId="0" fontId="7" fillId="0" borderId="0" xfId="0" applyFont="1" applyAlignment="1">
      <alignment horizontal="right" wrapText="1"/>
    </xf>
    <xf numFmtId="0" fontId="0" fillId="0" borderId="0" xfId="0" applyAlignment="1">
      <alignment horizontal="center" wrapText="1"/>
    </xf>
    <xf numFmtId="0" fontId="4" fillId="8" borderId="46" xfId="0" applyFont="1" applyFill="1" applyBorder="1" applyAlignment="1">
      <alignment horizontal="right" wrapText="1"/>
    </xf>
    <xf numFmtId="0" fontId="4" fillId="8" borderId="28" xfId="0" applyFont="1" applyFill="1" applyBorder="1" applyAlignment="1">
      <alignment horizontal="right" wrapText="1"/>
    </xf>
    <xf numFmtId="0" fontId="4" fillId="8" borderId="42" xfId="0" applyFont="1" applyFill="1" applyBorder="1" applyAlignment="1">
      <alignment horizontal="right" wrapText="1"/>
    </xf>
    <xf numFmtId="0" fontId="4" fillId="0" borderId="0" xfId="0" applyFont="1" applyAlignment="1">
      <alignment horizontal="right" wrapText="1"/>
    </xf>
    <xf numFmtId="0" fontId="4" fillId="0" borderId="0" xfId="0" applyFont="1" applyAlignment="1">
      <alignment horizontal="left" vertical="top" wrapText="1" indent="1"/>
    </xf>
    <xf numFmtId="0" fontId="0" fillId="0" borderId="0" xfId="0" applyAlignment="1">
      <alignment wrapText="1"/>
    </xf>
    <xf numFmtId="0" fontId="3" fillId="6" borderId="36" xfId="0" applyFont="1" applyFill="1" applyBorder="1" applyAlignment="1">
      <alignment horizontal="center" vertical="center" wrapText="1"/>
    </xf>
    <xf numFmtId="0" fontId="4" fillId="0" borderId="0" xfId="0" applyFont="1" applyAlignment="1">
      <alignment horizontal="right" vertical="center" wrapText="1"/>
    </xf>
    <xf numFmtId="0" fontId="2" fillId="0" borderId="0" xfId="0" applyFont="1" applyAlignment="1">
      <alignment horizontal="right" vertical="center" wrapText="1"/>
    </xf>
    <xf numFmtId="49" fontId="2" fillId="0" borderId="0" xfId="0" applyNumberFormat="1" applyFont="1" applyAlignment="1">
      <alignment horizontal="left" vertical="center" wrapText="1"/>
    </xf>
    <xf numFmtId="0" fontId="4" fillId="6" borderId="38" xfId="0" applyFont="1" applyFill="1" applyBorder="1" applyAlignment="1">
      <alignment horizontal="center" vertical="center" wrapText="1"/>
    </xf>
    <xf numFmtId="0" fontId="3" fillId="6" borderId="37" xfId="0" applyFont="1" applyFill="1" applyBorder="1" applyAlignment="1">
      <alignment horizontal="left" vertical="center" wrapText="1"/>
    </xf>
    <xf numFmtId="49" fontId="2" fillId="0" borderId="0" xfId="0" applyNumberFormat="1" applyFont="1" applyAlignment="1">
      <alignment horizontal="left" vertical="top" wrapText="1"/>
    </xf>
    <xf numFmtId="0" fontId="4" fillId="6" borderId="67"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39" fillId="4" borderId="33" xfId="0" applyFont="1" applyFill="1" applyBorder="1" applyAlignment="1">
      <alignment horizontal="left" vertical="top" wrapText="1"/>
    </xf>
    <xf numFmtId="0" fontId="1" fillId="0" borderId="1"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2" fillId="0" borderId="0" xfId="0" applyFont="1" applyAlignment="1">
      <alignment horizontal="right" vertical="top" wrapText="1"/>
    </xf>
    <xf numFmtId="49" fontId="4" fillId="6" borderId="33" xfId="0" applyNumberFormat="1" applyFont="1"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165" fontId="4" fillId="6" borderId="1" xfId="1" applyNumberFormat="1" applyFont="1" applyFill="1" applyBorder="1" applyAlignment="1" applyProtection="1">
      <alignment horizontal="center" wrapText="1"/>
    </xf>
    <xf numFmtId="49" fontId="2" fillId="0" borderId="0" xfId="0" applyNumberFormat="1" applyFont="1" applyAlignment="1">
      <alignment horizontal="right" vertical="top" wrapText="1"/>
    </xf>
    <xf numFmtId="0" fontId="17"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20" fillId="0" borderId="0" xfId="0" applyFont="1" applyAlignment="1">
      <alignment horizontal="right" vertical="center"/>
    </xf>
    <xf numFmtId="0" fontId="18" fillId="0" borderId="3" xfId="0" applyFont="1" applyBorder="1" applyAlignment="1">
      <alignment horizontal="center" vertical="center"/>
    </xf>
    <xf numFmtId="0" fontId="18" fillId="0" borderId="16" xfId="0" applyFont="1" applyBorder="1" applyAlignment="1">
      <alignment vertical="center"/>
    </xf>
    <xf numFmtId="0" fontId="23" fillId="0" borderId="0" xfId="0" applyFont="1" applyAlignment="1">
      <alignment horizontal="center" vertical="center"/>
    </xf>
    <xf numFmtId="0" fontId="18" fillId="0" borderId="0" xfId="0" applyFont="1" applyAlignment="1">
      <alignment horizontal="right" vertical="center"/>
    </xf>
    <xf numFmtId="0" fontId="22" fillId="0" borderId="6" xfId="0" applyFont="1" applyBorder="1" applyAlignment="1">
      <alignment horizontal="left" vertical="center"/>
    </xf>
    <xf numFmtId="0" fontId="26" fillId="0" borderId="0" xfId="0" applyFont="1" applyAlignment="1">
      <alignment horizontal="center" vertical="center"/>
    </xf>
    <xf numFmtId="0" fontId="18" fillId="0" borderId="13" xfId="0" applyFont="1" applyBorder="1" applyAlignment="1">
      <alignment vertical="top"/>
    </xf>
    <xf numFmtId="0" fontId="4" fillId="6" borderId="33" xfId="0" applyFont="1" applyFill="1" applyBorder="1" applyAlignment="1">
      <alignment horizontal="center" vertical="center" wrapText="1"/>
    </xf>
    <xf numFmtId="0" fontId="4" fillId="6" borderId="47" xfId="0" applyFont="1" applyFill="1" applyBorder="1" applyAlignment="1">
      <alignment horizontal="center" vertical="center" wrapText="1"/>
    </xf>
    <xf numFmtId="165" fontId="4" fillId="6" borderId="33" xfId="0" applyNumberFormat="1" applyFont="1" applyFill="1" applyBorder="1" applyAlignment="1">
      <alignment horizontal="center" vertical="center" wrapText="1"/>
    </xf>
    <xf numFmtId="49" fontId="10" fillId="0" borderId="0" xfId="0" applyNumberFormat="1" applyFont="1" applyAlignment="1">
      <alignment vertical="center" wrapText="1"/>
    </xf>
    <xf numFmtId="165" fontId="1" fillId="5" borderId="14" xfId="0" applyNumberFormat="1" applyFont="1" applyFill="1" applyBorder="1" applyAlignment="1" applyProtection="1">
      <alignment horizontal="right" vertical="center" wrapText="1"/>
      <protection locked="0"/>
    </xf>
    <xf numFmtId="165" fontId="1" fillId="5" borderId="14" xfId="1" applyNumberFormat="1" applyFont="1" applyFill="1" applyBorder="1" applyAlignment="1" applyProtection="1">
      <alignment horizontal="right" vertical="center" wrapText="1"/>
      <protection locked="0"/>
    </xf>
    <xf numFmtId="165" fontId="0" fillId="5" borderId="14" xfId="0" applyNumberFormat="1" applyFill="1" applyBorder="1" applyAlignment="1" applyProtection="1">
      <alignment horizontal="right" vertical="center" wrapText="1"/>
      <protection locked="0"/>
    </xf>
    <xf numFmtId="165" fontId="0" fillId="5" borderId="14" xfId="1" applyNumberFormat="1" applyFont="1" applyFill="1" applyBorder="1" applyAlignment="1" applyProtection="1">
      <alignment horizontal="right" vertical="center" wrapText="1"/>
      <protection locked="0"/>
    </xf>
    <xf numFmtId="0" fontId="45" fillId="0" borderId="0" xfId="0" applyFont="1" applyAlignment="1">
      <alignment vertical="center" wrapText="1"/>
    </xf>
    <xf numFmtId="165" fontId="1" fillId="5" borderId="1" xfId="0" applyNumberFormat="1" applyFont="1" applyFill="1" applyBorder="1" applyAlignment="1" applyProtection="1">
      <alignment horizontal="right" vertical="center" wrapText="1"/>
      <protection locked="0"/>
    </xf>
    <xf numFmtId="165" fontId="1" fillId="5" borderId="1" xfId="1" applyNumberFormat="1" applyFont="1" applyFill="1" applyBorder="1" applyAlignment="1" applyProtection="1">
      <alignment horizontal="right" vertical="center" wrapText="1"/>
      <protection locked="0"/>
    </xf>
    <xf numFmtId="0" fontId="1" fillId="0" borderId="1" xfId="0" applyFont="1" applyBorder="1" applyAlignment="1" applyProtection="1">
      <alignment horizontal="left" vertical="center" wrapText="1"/>
      <protection locked="0"/>
    </xf>
    <xf numFmtId="0" fontId="47" fillId="0" borderId="19" xfId="0" applyFont="1" applyBorder="1" applyAlignment="1" applyProtection="1">
      <alignment vertical="center" wrapText="1"/>
      <protection locked="0"/>
    </xf>
    <xf numFmtId="0" fontId="1" fillId="4" borderId="14" xfId="0" applyFont="1" applyFill="1" applyBorder="1" applyAlignment="1">
      <alignment horizontal="left" vertical="center"/>
    </xf>
    <xf numFmtId="0" fontId="1" fillId="4" borderId="14" xfId="0" applyFont="1" applyFill="1" applyBorder="1" applyAlignment="1">
      <alignment horizontal="left" vertical="center" wrapText="1"/>
    </xf>
    <xf numFmtId="0" fontId="0" fillId="4" borderId="14" xfId="0" applyFill="1" applyBorder="1" applyAlignment="1">
      <alignment horizontal="left" vertical="center" wrapText="1"/>
    </xf>
    <xf numFmtId="49" fontId="2" fillId="0" borderId="0" xfId="0" applyNumberFormat="1" applyFont="1" applyAlignment="1" applyProtection="1">
      <alignment vertical="center" wrapText="1"/>
    </xf>
    <xf numFmtId="49" fontId="2" fillId="0" borderId="0" xfId="0" applyNumberFormat="1" applyFont="1" applyAlignment="1" applyProtection="1">
      <alignment horizontal="left" vertical="center" wrapText="1"/>
    </xf>
    <xf numFmtId="0" fontId="2" fillId="0" borderId="0" xfId="0" applyFont="1" applyAlignment="1" applyProtection="1">
      <alignment vertical="center" wrapText="1"/>
    </xf>
    <xf numFmtId="49" fontId="10" fillId="0" borderId="0" xfId="0" applyNumberFormat="1" applyFont="1" applyAlignment="1" applyProtection="1">
      <alignment vertical="center" wrapText="1"/>
    </xf>
    <xf numFmtId="0" fontId="9" fillId="0" borderId="0" xfId="0" applyFont="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1" fillId="0" borderId="0" xfId="0" applyFont="1" applyAlignment="1" applyProtection="1">
      <alignment vertical="center" wrapText="1"/>
    </xf>
    <xf numFmtId="0" fontId="5" fillId="0" borderId="0" xfId="0" applyFont="1" applyAlignment="1" applyProtection="1">
      <alignment vertical="center" wrapText="1"/>
    </xf>
    <xf numFmtId="0" fontId="7" fillId="0" borderId="0" xfId="0" applyFont="1" applyAlignment="1" applyProtection="1">
      <alignment horizontal="left" vertical="center" wrapText="1"/>
    </xf>
    <xf numFmtId="1" fontId="4" fillId="0" borderId="0" xfId="0" applyNumberFormat="1" applyFont="1" applyAlignment="1" applyProtection="1">
      <alignment horizontal="left" vertical="center" wrapText="1"/>
    </xf>
    <xf numFmtId="0" fontId="4" fillId="0" borderId="0" xfId="0" applyFont="1" applyAlignment="1" applyProtection="1">
      <alignment horizontal="left" vertical="center" wrapText="1"/>
    </xf>
    <xf numFmtId="0" fontId="4" fillId="6" borderId="46" xfId="0" applyFont="1" applyFill="1" applyBorder="1" applyAlignment="1" applyProtection="1">
      <alignment horizontal="center" vertical="center" wrapText="1"/>
    </xf>
    <xf numFmtId="0" fontId="4" fillId="6" borderId="33" xfId="0" applyFont="1" applyFill="1" applyBorder="1" applyAlignment="1" applyProtection="1">
      <alignment horizontal="center" vertical="center" wrapText="1"/>
    </xf>
    <xf numFmtId="165" fontId="4" fillId="6" borderId="63" xfId="0" applyNumberFormat="1" applyFont="1" applyFill="1" applyBorder="1" applyAlignment="1" applyProtection="1">
      <alignment horizontal="center" vertical="center" wrapText="1"/>
    </xf>
    <xf numFmtId="0" fontId="4" fillId="6" borderId="47" xfId="0" applyFont="1" applyFill="1" applyBorder="1" applyAlignment="1" applyProtection="1">
      <alignment horizontal="center" vertical="center" wrapText="1"/>
    </xf>
    <xf numFmtId="164" fontId="5" fillId="0" borderId="0" xfId="0" applyNumberFormat="1" applyFont="1" applyAlignment="1" applyProtection="1">
      <alignment horizontal="center" vertical="center" wrapText="1"/>
    </xf>
    <xf numFmtId="0" fontId="1" fillId="4" borderId="60" xfId="0" applyFont="1" applyFill="1" applyBorder="1" applyAlignment="1" applyProtection="1">
      <alignment horizontal="left" vertical="center" wrapText="1"/>
    </xf>
    <xf numFmtId="165" fontId="1" fillId="4" borderId="3" xfId="0" applyNumberFormat="1" applyFont="1" applyFill="1" applyBorder="1" applyAlignment="1" applyProtection="1">
      <alignment horizontal="right" vertical="center" wrapText="1"/>
    </xf>
    <xf numFmtId="0" fontId="1" fillId="4" borderId="60" xfId="0" applyFont="1" applyFill="1" applyBorder="1" applyAlignment="1" applyProtection="1">
      <alignment horizontal="left" vertical="center"/>
    </xf>
    <xf numFmtId="165" fontId="1" fillId="4" borderId="14" xfId="0" applyNumberFormat="1" applyFont="1" applyFill="1" applyBorder="1" applyAlignment="1" applyProtection="1">
      <alignment horizontal="right" vertical="center" wrapText="1"/>
    </xf>
    <xf numFmtId="0" fontId="3" fillId="0" borderId="0" xfId="0" applyFont="1" applyBorder="1" applyAlignment="1" applyProtection="1">
      <alignment vertical="center" wrapText="1"/>
    </xf>
    <xf numFmtId="0" fontId="1" fillId="4" borderId="2" xfId="0" applyFont="1" applyFill="1" applyBorder="1" applyAlignment="1" applyProtection="1">
      <alignment horizontal="left" vertical="center" wrapText="1"/>
    </xf>
    <xf numFmtId="0" fontId="5" fillId="0" borderId="0" xfId="0" applyFont="1" applyBorder="1" applyAlignment="1" applyProtection="1">
      <alignment vertical="center" wrapText="1"/>
    </xf>
    <xf numFmtId="0" fontId="3" fillId="8" borderId="56" xfId="0" applyFont="1" applyFill="1" applyBorder="1" applyAlignment="1" applyProtection="1">
      <alignment horizontal="right" vertical="center" wrapText="1"/>
    </xf>
    <xf numFmtId="165" fontId="3" fillId="8" borderId="72" xfId="0" applyNumberFormat="1" applyFont="1" applyFill="1" applyBorder="1" applyAlignment="1" applyProtection="1">
      <alignment horizontal="right" vertical="center" wrapText="1"/>
    </xf>
    <xf numFmtId="165" fontId="3" fillId="8" borderId="38" xfId="0" applyNumberFormat="1" applyFont="1" applyFill="1" applyBorder="1" applyAlignment="1" applyProtection="1">
      <alignment horizontal="right" vertical="center" wrapText="1"/>
    </xf>
    <xf numFmtId="165" fontId="3" fillId="8" borderId="27" xfId="0" applyNumberFormat="1" applyFont="1" applyFill="1" applyBorder="1" applyAlignment="1" applyProtection="1">
      <alignment horizontal="right" vertical="center" wrapText="1"/>
    </xf>
    <xf numFmtId="0" fontId="1" fillId="0" borderId="0" xfId="0" applyFont="1" applyBorder="1" applyAlignment="1" applyProtection="1">
      <alignment vertical="center" wrapText="1"/>
    </xf>
    <xf numFmtId="1" fontId="1" fillId="0" borderId="0" xfId="0" applyNumberFormat="1" applyFont="1" applyAlignment="1" applyProtection="1">
      <alignment horizontal="center" vertical="center" wrapText="1"/>
    </xf>
    <xf numFmtId="0" fontId="1" fillId="0" borderId="0" xfId="0" applyFont="1" applyAlignment="1" applyProtection="1">
      <alignment horizontal="center" vertical="center" wrapText="1"/>
    </xf>
    <xf numFmtId="164" fontId="1" fillId="0" borderId="0" xfId="0" applyNumberFormat="1" applyFont="1" applyAlignment="1" applyProtection="1">
      <alignment horizontal="center" vertical="center" wrapText="1"/>
    </xf>
    <xf numFmtId="0" fontId="0" fillId="0" borderId="0" xfId="0" applyAlignment="1" applyProtection="1">
      <alignment vertical="center" wrapText="1"/>
    </xf>
    <xf numFmtId="165" fontId="1" fillId="0" borderId="0" xfId="0" applyNumberFormat="1" applyFont="1" applyAlignment="1" applyProtection="1">
      <alignment horizontal="center" vertical="center" wrapText="1"/>
    </xf>
    <xf numFmtId="1" fontId="3" fillId="0" borderId="0" xfId="0"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0" fontId="5" fillId="0" borderId="0" xfId="0" applyFont="1" applyAlignment="1" applyProtection="1">
      <alignment horizontal="center" vertical="center" wrapText="1"/>
    </xf>
    <xf numFmtId="165" fontId="5" fillId="0" borderId="0" xfId="0" applyNumberFormat="1" applyFont="1" applyAlignment="1" applyProtection="1">
      <alignment horizontal="center" vertical="center" wrapText="1"/>
    </xf>
    <xf numFmtId="1" fontId="5" fillId="0" borderId="0" xfId="0" applyNumberFormat="1" applyFont="1" applyAlignment="1" applyProtection="1">
      <alignment horizontal="center" vertical="center" wrapText="1"/>
    </xf>
    <xf numFmtId="0" fontId="6" fillId="0" borderId="0" xfId="0" applyFont="1" applyAlignment="1">
      <alignment horizontal="left" vertical="center" wrapText="1" indent="1"/>
    </xf>
    <xf numFmtId="0" fontId="3" fillId="6" borderId="56" xfId="0" applyFont="1" applyFill="1" applyBorder="1" applyAlignment="1">
      <alignment horizontal="left" vertical="top" wrapText="1" readingOrder="1"/>
    </xf>
    <xf numFmtId="0" fontId="3" fillId="6" borderId="31" xfId="0" applyFont="1" applyFill="1" applyBorder="1" applyAlignment="1">
      <alignment horizontal="left" vertical="top" wrapText="1" readingOrder="1"/>
    </xf>
    <xf numFmtId="0" fontId="3" fillId="6" borderId="57" xfId="0" applyFont="1" applyFill="1" applyBorder="1" applyAlignment="1">
      <alignment horizontal="left" vertical="top" wrapText="1" readingOrder="1"/>
    </xf>
    <xf numFmtId="165" fontId="3" fillId="4" borderId="68" xfId="0" applyNumberFormat="1" applyFont="1" applyFill="1" applyBorder="1" applyAlignment="1">
      <alignment horizontal="right" wrapText="1"/>
    </xf>
    <xf numFmtId="165" fontId="3" fillId="4" borderId="39" xfId="0" applyNumberFormat="1" applyFont="1" applyFill="1" applyBorder="1" applyAlignment="1">
      <alignment horizontal="right" wrapText="1"/>
    </xf>
    <xf numFmtId="10" fontId="1" fillId="0" borderId="14" xfId="0" applyNumberFormat="1" applyFont="1" applyBorder="1" applyAlignment="1" applyProtection="1">
      <alignment horizontal="left" vertical="center" wrapText="1"/>
      <protection locked="0"/>
    </xf>
    <xf numFmtId="10" fontId="1" fillId="0" borderId="61" xfId="0" applyNumberFormat="1" applyFont="1" applyBorder="1" applyAlignment="1" applyProtection="1">
      <alignment horizontal="left" vertical="center" wrapText="1"/>
      <protection locked="0"/>
    </xf>
    <xf numFmtId="0" fontId="3" fillId="6" borderId="53"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40" fillId="5" borderId="12" xfId="0" applyFont="1" applyFill="1" applyBorder="1" applyAlignment="1" applyProtection="1">
      <alignment horizontal="left" vertical="center" wrapText="1"/>
      <protection locked="0"/>
    </xf>
    <xf numFmtId="0" fontId="40" fillId="5" borderId="21" xfId="0" applyFont="1" applyFill="1" applyBorder="1" applyAlignment="1" applyProtection="1">
      <alignment horizontal="left" vertical="center" wrapText="1"/>
      <protection locked="0"/>
    </xf>
    <xf numFmtId="10" fontId="1" fillId="0" borderId="3" xfId="0" applyNumberFormat="1" applyFont="1" applyBorder="1" applyAlignment="1" applyProtection="1">
      <alignment horizontal="left" vertical="center" wrapText="1"/>
      <protection locked="0"/>
    </xf>
    <xf numFmtId="10" fontId="1" fillId="0" borderId="19" xfId="0" applyNumberFormat="1" applyFont="1" applyBorder="1" applyAlignment="1" applyProtection="1">
      <alignment horizontal="left" vertical="center" wrapText="1"/>
      <protection locked="0"/>
    </xf>
    <xf numFmtId="0" fontId="1" fillId="0" borderId="55" xfId="0" applyFont="1" applyBorder="1" applyAlignment="1" applyProtection="1">
      <alignment vertical="top" wrapText="1"/>
      <protection locked="0"/>
    </xf>
    <xf numFmtId="0" fontId="1" fillId="0" borderId="29"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17" xfId="0" applyFont="1" applyBorder="1" applyAlignment="1" applyProtection="1">
      <alignment vertical="top" wrapText="1"/>
      <protection locked="0"/>
    </xf>
    <xf numFmtId="0" fontId="1" fillId="0" borderId="56" xfId="0" applyFont="1" applyBorder="1" applyAlignment="1" applyProtection="1">
      <alignment vertical="top" wrapText="1"/>
      <protection locked="0"/>
    </xf>
    <xf numFmtId="0" fontId="1" fillId="0" borderId="31" xfId="0" applyFont="1" applyBorder="1" applyAlignment="1" applyProtection="1">
      <alignment vertical="top" wrapText="1"/>
      <protection locked="0"/>
    </xf>
    <xf numFmtId="0" fontId="1" fillId="0" borderId="57" xfId="0" applyFont="1" applyBorder="1" applyAlignment="1" applyProtection="1">
      <alignment vertical="top" wrapText="1"/>
      <protection locked="0"/>
    </xf>
    <xf numFmtId="0" fontId="2" fillId="4" borderId="37" xfId="0" applyFont="1" applyFill="1" applyBorder="1" applyAlignment="1">
      <alignment vertical="center" wrapText="1"/>
    </xf>
    <xf numFmtId="0" fontId="2" fillId="4" borderId="53" xfId="0" applyFont="1" applyFill="1" applyBorder="1" applyAlignment="1">
      <alignment vertical="center" wrapText="1"/>
    </xf>
    <xf numFmtId="0" fontId="2" fillId="4" borderId="36" xfId="0" applyFont="1" applyFill="1" applyBorder="1" applyAlignment="1">
      <alignment vertical="center" wrapText="1"/>
    </xf>
    <xf numFmtId="0" fontId="4" fillId="6" borderId="55" xfId="0" applyFont="1" applyFill="1" applyBorder="1" applyAlignment="1">
      <alignment horizontal="left" vertical="center" wrapText="1" indent="1"/>
    </xf>
    <xf numFmtId="0" fontId="4" fillId="6" borderId="29" xfId="0" applyFont="1" applyFill="1" applyBorder="1" applyAlignment="1">
      <alignment horizontal="left" vertical="center" wrapText="1" indent="1"/>
    </xf>
    <xf numFmtId="0" fontId="4" fillId="6" borderId="30" xfId="0" applyFont="1" applyFill="1" applyBorder="1" applyAlignment="1">
      <alignment horizontal="left" vertical="center" wrapText="1" indent="1"/>
    </xf>
    <xf numFmtId="49" fontId="38" fillId="0" borderId="0" xfId="0" applyNumberFormat="1" applyFont="1" applyAlignment="1">
      <alignment horizontal="center" vertical="center" wrapText="1"/>
    </xf>
    <xf numFmtId="0" fontId="34" fillId="6" borderId="55" xfId="0" applyFont="1" applyFill="1" applyBorder="1" applyAlignment="1">
      <alignment horizontal="center" vertical="center" wrapText="1"/>
    </xf>
    <xf numFmtId="0" fontId="34" fillId="6" borderId="29" xfId="0" applyFont="1" applyFill="1" applyBorder="1" applyAlignment="1">
      <alignment horizontal="center" vertical="center" wrapText="1"/>
    </xf>
    <xf numFmtId="0" fontId="34" fillId="6" borderId="30" xfId="0" applyFont="1" applyFill="1" applyBorder="1" applyAlignment="1">
      <alignment horizontal="center" vertical="center" wrapText="1"/>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4" fillId="0" borderId="0" xfId="0" applyFont="1" applyAlignment="1">
      <alignment horizontal="right" vertical="center" wrapText="1"/>
    </xf>
    <xf numFmtId="165" fontId="7" fillId="0" borderId="10" xfId="0" applyNumberFormat="1" applyFont="1" applyBorder="1" applyAlignment="1" applyProtection="1">
      <alignment horizontal="left" vertical="center" wrapText="1"/>
      <protection locked="0"/>
    </xf>
    <xf numFmtId="165" fontId="4" fillId="4" borderId="10" xfId="0" applyNumberFormat="1" applyFont="1" applyFill="1" applyBorder="1" applyAlignment="1">
      <alignment horizontal="left" vertical="center" wrapText="1"/>
    </xf>
    <xf numFmtId="0" fontId="27" fillId="6" borderId="16" xfId="0" applyFont="1" applyFill="1" applyBorder="1" applyAlignment="1">
      <alignment horizontal="left" vertical="top" wrapText="1" readingOrder="1"/>
    </xf>
    <xf numFmtId="0" fontId="27" fillId="6" borderId="0" xfId="0" applyFont="1" applyFill="1" applyAlignment="1">
      <alignment horizontal="left" vertical="top" wrapText="1" readingOrder="1"/>
    </xf>
    <xf numFmtId="0" fontId="27" fillId="6" borderId="17" xfId="0" applyFont="1" applyFill="1" applyBorder="1" applyAlignment="1">
      <alignment horizontal="left" vertical="top" wrapText="1" readingOrder="1"/>
    </xf>
    <xf numFmtId="0" fontId="4" fillId="6" borderId="37"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36"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0" xfId="0" applyFont="1" applyAlignment="1">
      <alignment horizontal="left" vertical="center" wrapText="1"/>
    </xf>
    <xf numFmtId="10" fontId="1" fillId="0" borderId="68" xfId="0" applyNumberFormat="1" applyFont="1" applyBorder="1" applyAlignment="1">
      <alignment horizontal="left" vertical="center" wrapText="1"/>
    </xf>
    <xf numFmtId="10" fontId="1" fillId="0" borderId="36" xfId="0" applyNumberFormat="1" applyFont="1" applyBorder="1" applyAlignment="1">
      <alignment horizontal="left" vertical="center" wrapText="1"/>
    </xf>
    <xf numFmtId="49" fontId="10" fillId="0" borderId="31" xfId="0" applyNumberFormat="1" applyFont="1" applyBorder="1" applyAlignment="1">
      <alignment horizontal="center" vertical="center" wrapText="1"/>
    </xf>
    <xf numFmtId="0" fontId="2" fillId="0" borderId="0" xfId="0" applyFont="1" applyAlignment="1">
      <alignment horizontal="right" vertical="center" wrapText="1"/>
    </xf>
    <xf numFmtId="49" fontId="2" fillId="0" borderId="0" xfId="0" applyNumberFormat="1" applyFont="1" applyAlignment="1">
      <alignment horizontal="left" vertical="center" wrapText="1"/>
    </xf>
    <xf numFmtId="0" fontId="4" fillId="6" borderId="33"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14" fillId="6" borderId="55"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56"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6" borderId="57" xfId="0" applyFont="1" applyFill="1" applyBorder="1" applyAlignment="1">
      <alignment horizontal="left" vertical="center" wrapText="1"/>
    </xf>
    <xf numFmtId="0" fontId="3" fillId="0" borderId="31" xfId="0" applyFont="1" applyBorder="1" applyAlignment="1">
      <alignment vertical="center" wrapText="1"/>
    </xf>
    <xf numFmtId="165" fontId="4" fillId="6" borderId="46" xfId="0" applyNumberFormat="1" applyFont="1" applyFill="1" applyBorder="1" applyAlignment="1">
      <alignment horizontal="center" vertical="center" wrapText="1"/>
    </xf>
    <xf numFmtId="165" fontId="4" fillId="6" borderId="28" xfId="0" applyNumberFormat="1"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22" xfId="0" applyFont="1" applyFill="1" applyBorder="1" applyAlignment="1">
      <alignment horizontal="center" vertical="center" wrapText="1"/>
    </xf>
    <xf numFmtId="165" fontId="4" fillId="6" borderId="33" xfId="0" applyNumberFormat="1" applyFont="1" applyFill="1" applyBorder="1" applyAlignment="1">
      <alignment horizontal="center" vertical="center" wrapText="1"/>
    </xf>
    <xf numFmtId="165" fontId="4" fillId="6" borderId="54" xfId="0" applyNumberFormat="1" applyFont="1" applyFill="1" applyBorder="1" applyAlignment="1">
      <alignment horizontal="center" vertical="center" wrapText="1"/>
    </xf>
    <xf numFmtId="0" fontId="4" fillId="6" borderId="63" xfId="0" applyFont="1" applyFill="1" applyBorder="1" applyAlignment="1">
      <alignment horizontal="center" vertical="center" wrapText="1"/>
    </xf>
    <xf numFmtId="1" fontId="4" fillId="6" borderId="46" xfId="0" applyNumberFormat="1" applyFont="1" applyFill="1" applyBorder="1" applyAlignment="1">
      <alignment horizontal="center" vertical="center" wrapText="1"/>
    </xf>
    <xf numFmtId="1" fontId="4" fillId="6" borderId="45" xfId="0" applyNumberFormat="1" applyFont="1" applyFill="1" applyBorder="1" applyAlignment="1">
      <alignment horizontal="center" vertical="center" wrapText="1"/>
    </xf>
    <xf numFmtId="0" fontId="3" fillId="0" borderId="0" xfId="0" applyFont="1" applyAlignment="1">
      <alignment vertical="center" wrapText="1"/>
    </xf>
    <xf numFmtId="0" fontId="1" fillId="0" borderId="37" xfId="0" applyFont="1" applyBorder="1" applyAlignment="1" applyProtection="1">
      <alignment vertical="top" wrapText="1"/>
      <protection locked="0"/>
    </xf>
    <xf numFmtId="0" fontId="1" fillId="0" borderId="53" xfId="0" applyFont="1" applyBorder="1" applyAlignment="1" applyProtection="1">
      <alignment vertical="top" wrapText="1"/>
      <protection locked="0"/>
    </xf>
    <xf numFmtId="0" fontId="1" fillId="0" borderId="36" xfId="0" applyFont="1" applyBorder="1" applyAlignment="1" applyProtection="1">
      <alignment vertical="top" wrapText="1"/>
      <protection locked="0"/>
    </xf>
    <xf numFmtId="0" fontId="3" fillId="6" borderId="37" xfId="0" applyFont="1" applyFill="1" applyBorder="1" applyAlignment="1">
      <alignment horizontal="left" vertical="center" wrapText="1"/>
    </xf>
    <xf numFmtId="0" fontId="3" fillId="6" borderId="53"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1" fillId="5" borderId="55" xfId="0" applyFont="1" applyFill="1" applyBorder="1" applyAlignment="1" applyProtection="1">
      <alignment horizontal="left" vertical="center" wrapText="1"/>
      <protection locked="0"/>
    </xf>
    <xf numFmtId="0" fontId="1" fillId="5" borderId="29"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1" fillId="5" borderId="16"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17" xfId="0" applyFont="1" applyFill="1" applyBorder="1" applyAlignment="1" applyProtection="1">
      <alignment horizontal="left" vertical="center" wrapText="1"/>
      <protection locked="0"/>
    </xf>
    <xf numFmtId="0" fontId="1" fillId="5" borderId="56" xfId="0" applyFont="1" applyFill="1" applyBorder="1" applyAlignment="1" applyProtection="1">
      <alignment horizontal="left" vertical="center" wrapText="1"/>
      <protection locked="0"/>
    </xf>
    <xf numFmtId="0" fontId="1" fillId="5" borderId="31" xfId="0" applyFont="1" applyFill="1" applyBorder="1" applyAlignment="1" applyProtection="1">
      <alignment horizontal="left" vertical="center" wrapText="1"/>
      <protection locked="0"/>
    </xf>
    <xf numFmtId="0" fontId="1" fillId="5" borderId="57" xfId="0" applyFont="1" applyFill="1" applyBorder="1" applyAlignment="1" applyProtection="1">
      <alignment horizontal="left" vertical="center" wrapText="1"/>
      <protection locked="0"/>
    </xf>
    <xf numFmtId="0" fontId="3" fillId="6" borderId="55" xfId="0" applyFont="1" applyFill="1" applyBorder="1" applyAlignment="1">
      <alignment horizontal="left" vertical="center" wrapText="1"/>
    </xf>
    <xf numFmtId="49" fontId="4" fillId="6" borderId="33" xfId="2" applyNumberFormat="1" applyFont="1" applyFill="1" applyBorder="1" applyAlignment="1">
      <alignment horizontal="center" vertical="center" wrapText="1"/>
    </xf>
    <xf numFmtId="49" fontId="4" fillId="6" borderId="63" xfId="2" applyNumberFormat="1" applyFont="1" applyFill="1" applyBorder="1" applyAlignment="1">
      <alignment horizontal="center" vertical="center" wrapText="1"/>
    </xf>
    <xf numFmtId="0" fontId="4" fillId="6" borderId="69" xfId="2" applyFont="1" applyFill="1" applyBorder="1" applyAlignment="1">
      <alignment horizontal="center" vertical="center" wrapText="1"/>
    </xf>
    <xf numFmtId="0" fontId="4" fillId="6" borderId="70" xfId="2" applyFont="1" applyFill="1" applyBorder="1" applyAlignment="1">
      <alignment horizontal="center" vertical="center" wrapText="1"/>
    </xf>
    <xf numFmtId="49" fontId="4" fillId="6" borderId="49" xfId="2" applyNumberFormat="1" applyFont="1" applyFill="1" applyBorder="1" applyAlignment="1">
      <alignment horizontal="center" vertical="center" wrapText="1"/>
    </xf>
    <xf numFmtId="49" fontId="4" fillId="6" borderId="42" xfId="2" applyNumberFormat="1" applyFont="1" applyFill="1" applyBorder="1" applyAlignment="1">
      <alignment horizontal="center" vertical="center" wrapText="1"/>
    </xf>
    <xf numFmtId="49" fontId="4" fillId="6" borderId="50" xfId="2" applyNumberFormat="1" applyFont="1" applyFill="1" applyBorder="1" applyAlignment="1">
      <alignment horizontal="center" vertical="center" wrapText="1"/>
    </xf>
    <xf numFmtId="49" fontId="4" fillId="6" borderId="43" xfId="2" applyNumberFormat="1" applyFont="1" applyFill="1" applyBorder="1" applyAlignment="1">
      <alignment horizontal="center" vertical="center" wrapText="1"/>
    </xf>
    <xf numFmtId="0" fontId="14" fillId="6" borderId="37" xfId="0" applyFont="1" applyFill="1" applyBorder="1" applyAlignment="1">
      <alignment vertical="center" wrapText="1"/>
    </xf>
    <xf numFmtId="0" fontId="14" fillId="6" borderId="53" xfId="0" applyFont="1" applyFill="1" applyBorder="1" applyAlignment="1">
      <alignment vertical="center" wrapText="1"/>
    </xf>
    <xf numFmtId="0" fontId="14" fillId="6" borderId="36" xfId="0" applyFont="1" applyFill="1" applyBorder="1" applyAlignment="1">
      <alignment vertical="center" wrapText="1"/>
    </xf>
    <xf numFmtId="0" fontId="3" fillId="6" borderId="58" xfId="0" applyFont="1" applyFill="1" applyBorder="1" applyAlignment="1">
      <alignment horizontal="center" vertical="top" wrapText="1"/>
    </xf>
    <xf numFmtId="0" fontId="3" fillId="6" borderId="64" xfId="0" applyFont="1" applyFill="1" applyBorder="1" applyAlignment="1">
      <alignment horizontal="center" vertical="top" wrapText="1"/>
    </xf>
    <xf numFmtId="0" fontId="3" fillId="6" borderId="58" xfId="0" applyFont="1" applyFill="1" applyBorder="1" applyAlignment="1">
      <alignment horizontal="center" vertical="center" wrapText="1"/>
    </xf>
    <xf numFmtId="0" fontId="3" fillId="6" borderId="64" xfId="0" applyFont="1" applyFill="1" applyBorder="1" applyAlignment="1">
      <alignment horizontal="center" vertical="center" wrapText="1"/>
    </xf>
    <xf numFmtId="0" fontId="3" fillId="6" borderId="18" xfId="0" applyFont="1" applyFill="1" applyBorder="1" applyAlignment="1">
      <alignment horizontal="center" vertical="top" wrapText="1"/>
    </xf>
    <xf numFmtId="0" fontId="3" fillId="6" borderId="6" xfId="0" applyFont="1" applyFill="1" applyBorder="1" applyAlignment="1">
      <alignment horizontal="center" vertical="top" wrapText="1"/>
    </xf>
    <xf numFmtId="0" fontId="3" fillId="8" borderId="25" xfId="0" applyFont="1" applyFill="1" applyBorder="1" applyAlignment="1">
      <alignment horizontal="right" vertical="center" wrapText="1"/>
    </xf>
    <xf numFmtId="0" fontId="3" fillId="8" borderId="48" xfId="0" applyFont="1" applyFill="1" applyBorder="1" applyAlignment="1">
      <alignment horizontal="right" vertical="center" wrapText="1"/>
    </xf>
    <xf numFmtId="0" fontId="3" fillId="8" borderId="58" xfId="0" applyFont="1" applyFill="1" applyBorder="1" applyAlignment="1">
      <alignment horizontal="right" vertical="center" wrapText="1"/>
    </xf>
    <xf numFmtId="0" fontId="3" fillId="8" borderId="64" xfId="0" applyFont="1" applyFill="1" applyBorder="1" applyAlignment="1">
      <alignment horizontal="right" vertical="center" wrapText="1"/>
    </xf>
    <xf numFmtId="0" fontId="3" fillId="4" borderId="58" xfId="0" applyFont="1" applyFill="1" applyBorder="1" applyAlignment="1">
      <alignment horizontal="right" vertical="top" wrapText="1"/>
    </xf>
    <xf numFmtId="0" fontId="3" fillId="4" borderId="64" xfId="0" applyFont="1" applyFill="1" applyBorder="1" applyAlignment="1">
      <alignment horizontal="right" vertical="top" wrapText="1"/>
    </xf>
    <xf numFmtId="0" fontId="3" fillId="4" borderId="60" xfId="0" applyFont="1" applyFill="1" applyBorder="1" applyAlignment="1">
      <alignment horizontal="right" vertical="top" wrapText="1"/>
    </xf>
    <xf numFmtId="0" fontId="3" fillId="4" borderId="35" xfId="0" applyFont="1" applyFill="1" applyBorder="1" applyAlignment="1">
      <alignment horizontal="right" vertical="top" wrapText="1"/>
    </xf>
    <xf numFmtId="0" fontId="3" fillId="4" borderId="20" xfId="0" applyFont="1" applyFill="1" applyBorder="1" applyAlignment="1">
      <alignment horizontal="right" vertical="top" wrapText="1"/>
    </xf>
    <xf numFmtId="0" fontId="3" fillId="4" borderId="7" xfId="0" applyFont="1" applyFill="1" applyBorder="1" applyAlignment="1">
      <alignment horizontal="right" vertical="top" wrapText="1"/>
    </xf>
    <xf numFmtId="0" fontId="1" fillId="0" borderId="55"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56"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57" xfId="0" applyFont="1" applyBorder="1" applyAlignment="1" applyProtection="1">
      <alignment horizontal="left" vertical="top" wrapText="1"/>
      <protection locked="0"/>
    </xf>
    <xf numFmtId="0" fontId="10" fillId="0" borderId="0" xfId="0" applyFont="1" applyAlignment="1">
      <alignment horizontal="center" vertical="center" wrapText="1"/>
    </xf>
    <xf numFmtId="49" fontId="2" fillId="0" borderId="0" xfId="0" applyNumberFormat="1" applyFont="1" applyAlignment="1">
      <alignment horizontal="left" vertical="top" wrapText="1"/>
    </xf>
    <xf numFmtId="0" fontId="3" fillId="8" borderId="37" xfId="0" applyFont="1" applyFill="1" applyBorder="1" applyAlignment="1">
      <alignment horizontal="right" vertical="top" wrapText="1"/>
    </xf>
    <xf numFmtId="0" fontId="3" fillId="8" borderId="39" xfId="0" applyFont="1" applyFill="1" applyBorder="1" applyAlignment="1">
      <alignment horizontal="right" vertical="top" wrapText="1"/>
    </xf>
    <xf numFmtId="0" fontId="3" fillId="4" borderId="37" xfId="0" applyFont="1" applyFill="1" applyBorder="1" applyAlignment="1">
      <alignment horizontal="right" vertical="top" wrapText="1"/>
    </xf>
    <xf numFmtId="0" fontId="3" fillId="4" borderId="39" xfId="0" applyFont="1" applyFill="1" applyBorder="1" applyAlignment="1">
      <alignment horizontal="right" vertical="top" wrapText="1"/>
    </xf>
    <xf numFmtId="0" fontId="3" fillId="4" borderId="55" xfId="0" applyFont="1" applyFill="1" applyBorder="1" applyAlignment="1">
      <alignment horizontal="right" vertical="top" wrapText="1"/>
    </xf>
    <xf numFmtId="0" fontId="3" fillId="4" borderId="52" xfId="0" applyFont="1" applyFill="1" applyBorder="1" applyAlignment="1">
      <alignment horizontal="right" vertical="top" wrapText="1"/>
    </xf>
    <xf numFmtId="0" fontId="4" fillId="6" borderId="12" xfId="0" applyFont="1" applyFill="1" applyBorder="1" applyAlignment="1">
      <alignment horizontal="center" vertical="top" wrapText="1"/>
    </xf>
    <xf numFmtId="0" fontId="4" fillId="6" borderId="11" xfId="0" applyFont="1" applyFill="1" applyBorder="1" applyAlignment="1">
      <alignment horizontal="center" vertical="top" wrapText="1"/>
    </xf>
    <xf numFmtId="0" fontId="4" fillId="6" borderId="59" xfId="0" applyFont="1" applyFill="1" applyBorder="1" applyAlignment="1">
      <alignment horizontal="center" vertical="center" wrapText="1"/>
    </xf>
    <xf numFmtId="0" fontId="4" fillId="6" borderId="63" xfId="0" applyFont="1" applyFill="1" applyBorder="1" applyAlignment="1">
      <alignment horizontal="center" vertical="top" wrapText="1"/>
    </xf>
    <xf numFmtId="0" fontId="4" fillId="6" borderId="59" xfId="0" applyFont="1" applyFill="1" applyBorder="1" applyAlignment="1">
      <alignment horizontal="center" vertical="top" wrapText="1"/>
    </xf>
    <xf numFmtId="0" fontId="12" fillId="6" borderId="37" xfId="0" applyFont="1" applyFill="1" applyBorder="1" applyAlignment="1">
      <alignment horizontal="left" vertical="center" wrapText="1"/>
    </xf>
    <xf numFmtId="0" fontId="12" fillId="6" borderId="53"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3" fillId="8" borderId="60" xfId="0" applyFont="1" applyFill="1" applyBorder="1" applyAlignment="1">
      <alignment horizontal="right" vertical="top" wrapText="1"/>
    </xf>
    <xf numFmtId="0" fontId="3" fillId="8" borderId="35" xfId="0" applyFont="1" applyFill="1" applyBorder="1" applyAlignment="1">
      <alignment horizontal="right" vertical="top" wrapText="1"/>
    </xf>
    <xf numFmtId="0" fontId="3" fillId="8" borderId="58" xfId="0" applyFont="1" applyFill="1" applyBorder="1" applyAlignment="1">
      <alignment horizontal="right" vertical="top" wrapText="1"/>
    </xf>
    <xf numFmtId="0" fontId="3" fillId="8" borderId="64" xfId="0" applyFont="1" applyFill="1" applyBorder="1" applyAlignment="1">
      <alignment horizontal="right" vertical="top" wrapText="1"/>
    </xf>
    <xf numFmtId="0" fontId="10" fillId="0" borderId="31" xfId="0" applyFont="1" applyBorder="1" applyAlignment="1">
      <alignment horizontal="center" vertical="center" wrapText="1"/>
    </xf>
    <xf numFmtId="0" fontId="4" fillId="6" borderId="46" xfId="0" applyFont="1" applyFill="1" applyBorder="1" applyAlignment="1">
      <alignment horizontal="center" vertical="top" wrapText="1"/>
    </xf>
    <xf numFmtId="0" fontId="4" fillId="6" borderId="33" xfId="0" applyFont="1" applyFill="1" applyBorder="1" applyAlignment="1">
      <alignment horizontal="center" vertical="top" wrapText="1"/>
    </xf>
    <xf numFmtId="0" fontId="4" fillId="6" borderId="47" xfId="0" applyFont="1" applyFill="1" applyBorder="1" applyAlignment="1">
      <alignment horizontal="center" vertical="top" wrapText="1"/>
    </xf>
    <xf numFmtId="0" fontId="4" fillId="6" borderId="7" xfId="0" applyFont="1" applyFill="1" applyBorder="1" applyAlignment="1">
      <alignment horizontal="center" vertical="top" wrapText="1"/>
    </xf>
    <xf numFmtId="0" fontId="4" fillId="6" borderId="55" xfId="0" applyFont="1" applyFill="1" applyBorder="1" applyAlignment="1">
      <alignment horizontal="center" vertical="top" wrapText="1"/>
    </xf>
    <xf numFmtId="0" fontId="4" fillId="6" borderId="29" xfId="0" applyFont="1" applyFill="1" applyBorder="1" applyAlignment="1">
      <alignment horizontal="center" vertical="top" wrapText="1"/>
    </xf>
    <xf numFmtId="0" fontId="4" fillId="6" borderId="30" xfId="0" applyFont="1" applyFill="1" applyBorder="1" applyAlignment="1">
      <alignment horizontal="center" vertical="top" wrapText="1"/>
    </xf>
    <xf numFmtId="0" fontId="3" fillId="8" borderId="41" xfId="0" applyFont="1" applyFill="1" applyBorder="1" applyAlignment="1">
      <alignment horizontal="right" vertical="top" wrapText="1"/>
    </xf>
    <xf numFmtId="0" fontId="3" fillId="8" borderId="34" xfId="0" applyFont="1" applyFill="1" applyBorder="1" applyAlignment="1">
      <alignment horizontal="right" vertical="top" wrapText="1"/>
    </xf>
    <xf numFmtId="0" fontId="3" fillId="8" borderId="45" xfId="0" applyFont="1" applyFill="1" applyBorder="1" applyAlignment="1">
      <alignment horizontal="right" vertical="top" wrapText="1"/>
    </xf>
    <xf numFmtId="0" fontId="3" fillId="8" borderId="54" xfId="0" applyFont="1" applyFill="1" applyBorder="1" applyAlignment="1">
      <alignment horizontal="right" vertical="top" wrapText="1"/>
    </xf>
    <xf numFmtId="0" fontId="3" fillId="8" borderId="46" xfId="0" applyFont="1" applyFill="1" applyBorder="1" applyAlignment="1">
      <alignment horizontal="right" vertical="top" wrapText="1"/>
    </xf>
    <xf numFmtId="0" fontId="3" fillId="8" borderId="33" xfId="0" applyFont="1" applyFill="1" applyBorder="1" applyAlignment="1">
      <alignment horizontal="right" vertical="top" wrapText="1"/>
    </xf>
    <xf numFmtId="0" fontId="3" fillId="4" borderId="2" xfId="0" applyFont="1" applyFill="1" applyBorder="1" applyAlignment="1">
      <alignment horizontal="right" vertical="top" wrapText="1"/>
    </xf>
    <xf numFmtId="0" fontId="3" fillId="4" borderId="1" xfId="0" applyFont="1" applyFill="1" applyBorder="1" applyAlignment="1">
      <alignment horizontal="right" vertical="top" wrapText="1"/>
    </xf>
    <xf numFmtId="0" fontId="3" fillId="4" borderId="46" xfId="0" applyFont="1" applyFill="1" applyBorder="1" applyAlignment="1">
      <alignment horizontal="right" vertical="top" wrapText="1"/>
    </xf>
    <xf numFmtId="0" fontId="3" fillId="4" borderId="33" xfId="0" applyFont="1" applyFill="1" applyBorder="1" applyAlignment="1">
      <alignment horizontal="right" vertical="top" wrapText="1"/>
    </xf>
    <xf numFmtId="0" fontId="3" fillId="4" borderId="28" xfId="0" applyFont="1" applyFill="1" applyBorder="1" applyAlignment="1">
      <alignment horizontal="right" vertical="top" wrapText="1"/>
    </xf>
    <xf numFmtId="0" fontId="3" fillId="4" borderId="38" xfId="0" applyFont="1" applyFill="1" applyBorder="1" applyAlignment="1">
      <alignment horizontal="right" vertical="top" wrapText="1"/>
    </xf>
    <xf numFmtId="0" fontId="4" fillId="6" borderId="67"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39" fillId="4" borderId="33" xfId="0" applyFont="1" applyFill="1" applyBorder="1" applyAlignment="1">
      <alignment horizontal="left" vertical="top" wrapText="1"/>
    </xf>
    <xf numFmtId="0" fontId="1" fillId="0" borderId="1" xfId="0" applyFont="1" applyBorder="1" applyAlignment="1" applyProtection="1">
      <alignment horizontal="left" vertical="top" wrapText="1"/>
      <protection locked="0"/>
    </xf>
    <xf numFmtId="0" fontId="1" fillId="0" borderId="54" xfId="0" applyFont="1" applyBorder="1" applyAlignment="1" applyProtection="1">
      <alignment horizontal="left" vertical="top" wrapText="1"/>
      <protection locked="0"/>
    </xf>
    <xf numFmtId="0" fontId="2" fillId="0" borderId="0" xfId="0" applyFont="1" applyAlignment="1">
      <alignment horizontal="right" vertical="top" wrapText="1"/>
    </xf>
    <xf numFmtId="0" fontId="1" fillId="6" borderId="37" xfId="0" applyFont="1" applyFill="1" applyBorder="1" applyAlignment="1">
      <alignment horizontal="left" vertical="center" wrapText="1"/>
    </xf>
    <xf numFmtId="0" fontId="1" fillId="6" borderId="53" xfId="0" applyFont="1" applyFill="1" applyBorder="1" applyAlignment="1">
      <alignment horizontal="left" vertical="center" wrapText="1"/>
    </xf>
    <xf numFmtId="0" fontId="1" fillId="6" borderId="36" xfId="0" applyFont="1" applyFill="1" applyBorder="1" applyAlignment="1">
      <alignment horizontal="left" vertical="center" wrapText="1"/>
    </xf>
    <xf numFmtId="0" fontId="3" fillId="8" borderId="2" xfId="0" applyFont="1" applyFill="1" applyBorder="1" applyAlignment="1">
      <alignment horizontal="right" vertical="top" wrapText="1"/>
    </xf>
    <xf numFmtId="0" fontId="3" fillId="8" borderId="1" xfId="0" applyFont="1" applyFill="1" applyBorder="1" applyAlignment="1">
      <alignment horizontal="right" vertical="top" wrapText="1"/>
    </xf>
    <xf numFmtId="0" fontId="3" fillId="4" borderId="15" xfId="0" applyFont="1" applyFill="1" applyBorder="1" applyAlignment="1">
      <alignment horizontal="right" vertical="top" wrapText="1"/>
    </xf>
    <xf numFmtId="0" fontId="3" fillId="4" borderId="8" xfId="0" applyFont="1" applyFill="1" applyBorder="1" applyAlignment="1">
      <alignment horizontal="right" vertical="top" wrapText="1"/>
    </xf>
    <xf numFmtId="165" fontId="4" fillId="8" borderId="48" xfId="1" applyNumberFormat="1" applyFont="1" applyFill="1" applyBorder="1" applyAlignment="1" applyProtection="1">
      <alignment horizontal="center" wrapText="1"/>
    </xf>
    <xf numFmtId="165" fontId="4" fillId="8" borderId="27" xfId="1" applyNumberFormat="1" applyFont="1" applyFill="1" applyBorder="1" applyAlignment="1" applyProtection="1">
      <alignment horizontal="center" wrapText="1"/>
    </xf>
    <xf numFmtId="49" fontId="4" fillId="8" borderId="58" xfId="0" applyNumberFormat="1" applyFont="1" applyFill="1" applyBorder="1" applyAlignment="1">
      <alignment horizontal="center" vertical="top" wrapText="1"/>
    </xf>
    <xf numFmtId="49" fontId="4" fillId="8" borderId="59" xfId="0" applyNumberFormat="1" applyFont="1" applyFill="1" applyBorder="1" applyAlignment="1">
      <alignment horizontal="center" vertical="top" wrapText="1"/>
    </xf>
    <xf numFmtId="49" fontId="4" fillId="8" borderId="65" xfId="0" applyNumberFormat="1" applyFont="1" applyFill="1" applyBorder="1" applyAlignment="1">
      <alignment horizontal="center" vertical="top" wrapText="1"/>
    </xf>
    <xf numFmtId="49" fontId="4" fillId="6" borderId="33" xfId="0" applyNumberFormat="1" applyFont="1" applyFill="1" applyBorder="1" applyAlignment="1">
      <alignment horizontal="center" vertical="top" wrapText="1"/>
    </xf>
    <xf numFmtId="0" fontId="0" fillId="6" borderId="47" xfId="0"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0" fontId="0" fillId="6" borderId="23" xfId="0" applyFill="1" applyBorder="1" applyAlignment="1">
      <alignment horizontal="center" vertical="top" wrapText="1"/>
    </xf>
    <xf numFmtId="166" fontId="42" fillId="5" borderId="1" xfId="4" applyNumberFormat="1" applyFont="1" applyFill="1" applyBorder="1" applyAlignment="1" applyProtection="1">
      <alignment horizontal="left" wrapText="1"/>
      <protection locked="0"/>
    </xf>
    <xf numFmtId="0" fontId="43" fillId="5" borderId="23" xfId="0" applyFont="1" applyFill="1" applyBorder="1" applyAlignment="1" applyProtection="1">
      <alignment horizontal="left" wrapText="1"/>
      <protection locked="0"/>
    </xf>
    <xf numFmtId="0" fontId="6" fillId="5" borderId="23" xfId="0" applyFont="1" applyFill="1" applyBorder="1" applyAlignment="1" applyProtection="1">
      <alignment horizontal="left" wrapText="1"/>
      <protection locked="0"/>
    </xf>
    <xf numFmtId="165" fontId="4" fillId="5" borderId="1" xfId="1" applyNumberFormat="1" applyFont="1" applyFill="1" applyBorder="1" applyAlignment="1" applyProtection="1">
      <alignment horizontal="center" wrapText="1"/>
      <protection locked="0"/>
    </xf>
    <xf numFmtId="0" fontId="0" fillId="5" borderId="23" xfId="0" applyFill="1" applyBorder="1" applyAlignment="1" applyProtection="1">
      <alignment horizontal="center" wrapText="1"/>
      <protection locked="0"/>
    </xf>
    <xf numFmtId="165" fontId="4" fillId="6" borderId="1" xfId="1" applyNumberFormat="1" applyFont="1" applyFill="1" applyBorder="1" applyAlignment="1" applyProtection="1">
      <alignment horizontal="center" wrapText="1"/>
    </xf>
    <xf numFmtId="0" fontId="0" fillId="6" borderId="23" xfId="0" applyFill="1" applyBorder="1" applyAlignment="1">
      <alignment horizontal="center" wrapText="1"/>
    </xf>
    <xf numFmtId="166" fontId="4" fillId="0" borderId="1" xfId="4" applyNumberFormat="1" applyFont="1" applyFill="1" applyBorder="1" applyAlignment="1" applyProtection="1">
      <alignment horizontal="center" wrapText="1"/>
      <protection locked="0"/>
    </xf>
    <xf numFmtId="0" fontId="0" fillId="0" borderId="23" xfId="0" applyBorder="1" applyAlignment="1" applyProtection="1">
      <alignment horizontal="center" wrapText="1"/>
      <protection locked="0"/>
    </xf>
    <xf numFmtId="165" fontId="4" fillId="0" borderId="1" xfId="1" applyNumberFormat="1" applyFont="1" applyFill="1" applyBorder="1" applyAlignment="1" applyProtection="1">
      <alignment horizontal="center" wrapText="1"/>
      <protection locked="0"/>
    </xf>
    <xf numFmtId="165" fontId="4" fillId="8" borderId="64" xfId="1" applyNumberFormat="1" applyFont="1" applyFill="1" applyBorder="1" applyAlignment="1" applyProtection="1">
      <alignment horizontal="center" wrapText="1"/>
    </xf>
    <xf numFmtId="165" fontId="4" fillId="8" borderId="47" xfId="1" applyNumberFormat="1" applyFont="1" applyFill="1" applyBorder="1" applyAlignment="1" applyProtection="1">
      <alignment horizontal="center" wrapText="1"/>
    </xf>
    <xf numFmtId="49" fontId="2" fillId="0" borderId="0" xfId="0" applyNumberFormat="1" applyFont="1" applyAlignment="1">
      <alignment horizontal="right" vertical="top" wrapText="1"/>
    </xf>
    <xf numFmtId="0" fontId="2" fillId="0" borderId="0" xfId="0" applyFont="1" applyAlignment="1">
      <alignment vertical="top" wrapText="1"/>
    </xf>
    <xf numFmtId="165" fontId="4" fillId="0" borderId="38" xfId="1" applyNumberFormat="1" applyFont="1" applyFill="1" applyBorder="1" applyAlignment="1" applyProtection="1">
      <alignment horizontal="center" wrapText="1"/>
      <protection locked="0"/>
    </xf>
    <xf numFmtId="0" fontId="0" fillId="0" borderId="27" xfId="0" applyBorder="1" applyAlignment="1" applyProtection="1">
      <alignment horizontal="center" wrapText="1"/>
      <protection locked="0"/>
    </xf>
    <xf numFmtId="0" fontId="6" fillId="0" borderId="55" xfId="0" applyFont="1" applyBorder="1" applyAlignment="1" applyProtection="1">
      <alignment vertical="top" wrapText="1"/>
      <protection locked="0"/>
    </xf>
    <xf numFmtId="0" fontId="1" fillId="0" borderId="0" xfId="0" applyFont="1" applyAlignment="1" applyProtection="1">
      <alignment vertical="top" wrapText="1"/>
      <protection locked="0"/>
    </xf>
    <xf numFmtId="165" fontId="4" fillId="5" borderId="1" xfId="1" applyNumberFormat="1" applyFont="1" applyFill="1" applyBorder="1" applyAlignment="1" applyProtection="1">
      <alignment horizontal="left" wrapText="1"/>
      <protection locked="0"/>
    </xf>
    <xf numFmtId="0" fontId="0" fillId="5" borderId="23" xfId="0" applyFill="1" applyBorder="1" applyAlignment="1" applyProtection="1">
      <alignment horizontal="left" wrapText="1"/>
      <protection locked="0"/>
    </xf>
    <xf numFmtId="0" fontId="30" fillId="6" borderId="37" xfId="0" applyFont="1" applyFill="1" applyBorder="1"/>
    <xf numFmtId="0" fontId="31" fillId="6" borderId="53" xfId="0" applyFont="1" applyFill="1" applyBorder="1"/>
    <xf numFmtId="0" fontId="31" fillId="6" borderId="36" xfId="0" applyFont="1" applyFill="1" applyBorder="1"/>
    <xf numFmtId="0" fontId="3" fillId="5" borderId="37" xfId="0" applyFont="1" applyFill="1" applyBorder="1" applyAlignment="1" applyProtection="1">
      <alignment horizontal="left" vertical="center" wrapText="1"/>
      <protection locked="0"/>
    </xf>
    <xf numFmtId="0" fontId="1" fillId="5" borderId="53" xfId="0" applyFont="1" applyFill="1" applyBorder="1" applyAlignment="1" applyProtection="1">
      <alignment horizontal="left" vertical="center" wrapText="1"/>
      <protection locked="0"/>
    </xf>
    <xf numFmtId="0" fontId="1" fillId="5" borderId="36" xfId="0" applyFont="1" applyFill="1" applyBorder="1" applyAlignment="1" applyProtection="1">
      <alignment horizontal="left" vertical="center" wrapText="1"/>
      <protection locked="0"/>
    </xf>
    <xf numFmtId="165" fontId="4" fillId="8" borderId="66" xfId="1" applyNumberFormat="1" applyFont="1" applyFill="1" applyBorder="1" applyAlignment="1" applyProtection="1">
      <alignment horizontal="center" wrapText="1"/>
    </xf>
    <xf numFmtId="0" fontId="0" fillId="8" borderId="44" xfId="0" applyFill="1" applyBorder="1" applyAlignment="1">
      <alignment horizontal="center" wrapText="1"/>
    </xf>
    <xf numFmtId="49" fontId="10" fillId="0" borderId="31" xfId="0" applyNumberFormat="1" applyFont="1" applyBorder="1" applyAlignment="1">
      <alignment horizontal="center" vertical="center"/>
    </xf>
    <xf numFmtId="0" fontId="14" fillId="6" borderId="29" xfId="0" applyFont="1" applyFill="1" applyBorder="1" applyAlignment="1">
      <alignment horizontal="left" vertical="center" wrapText="1"/>
    </xf>
    <xf numFmtId="0" fontId="14" fillId="6" borderId="30" xfId="0" applyFont="1" applyFill="1" applyBorder="1" applyAlignment="1">
      <alignment horizontal="left" vertical="center" wrapText="1"/>
    </xf>
    <xf numFmtId="0" fontId="14" fillId="6" borderId="56" xfId="0" applyFont="1" applyFill="1" applyBorder="1" applyAlignment="1">
      <alignment horizontal="left" vertical="center" wrapText="1"/>
    </xf>
    <xf numFmtId="0" fontId="14" fillId="6" borderId="31" xfId="0" applyFont="1" applyFill="1" applyBorder="1" applyAlignment="1">
      <alignment horizontal="left" vertical="center" wrapText="1"/>
    </xf>
    <xf numFmtId="0" fontId="14" fillId="6" borderId="57" xfId="0" applyFont="1" applyFill="1" applyBorder="1" applyAlignment="1">
      <alignment horizontal="left" vertical="center" wrapText="1"/>
    </xf>
    <xf numFmtId="0" fontId="14" fillId="6" borderId="55" xfId="0" applyFont="1" applyFill="1" applyBorder="1" applyAlignment="1" applyProtection="1">
      <alignment vertical="center" wrapText="1"/>
    </xf>
    <xf numFmtId="0" fontId="14" fillId="6" borderId="29" xfId="0" applyFont="1" applyFill="1" applyBorder="1" applyAlignment="1" applyProtection="1">
      <alignment vertical="center" wrapText="1"/>
    </xf>
    <xf numFmtId="0" fontId="14" fillId="6" borderId="30" xfId="0" applyFont="1" applyFill="1" applyBorder="1" applyAlignment="1" applyProtection="1">
      <alignment vertical="center" wrapText="1"/>
    </xf>
    <xf numFmtId="0" fontId="14" fillId="6" borderId="56" xfId="0" applyFont="1" applyFill="1" applyBorder="1" applyAlignment="1" applyProtection="1">
      <alignment vertical="center" wrapText="1"/>
    </xf>
    <xf numFmtId="0" fontId="14" fillId="6" borderId="31" xfId="0" applyFont="1" applyFill="1" applyBorder="1" applyAlignment="1" applyProtection="1">
      <alignment vertical="center" wrapText="1"/>
    </xf>
    <xf numFmtId="0" fontId="14" fillId="6" borderId="57" xfId="0" applyFont="1" applyFill="1" applyBorder="1" applyAlignment="1" applyProtection="1">
      <alignment vertical="center" wrapText="1"/>
    </xf>
    <xf numFmtId="49"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49" fontId="10" fillId="0" borderId="0" xfId="0" applyNumberFormat="1" applyFont="1" applyAlignment="1" applyProtection="1">
      <alignment horizontal="center" vertical="center" wrapText="1"/>
    </xf>
    <xf numFmtId="0" fontId="3" fillId="0" borderId="0" xfId="0" applyFont="1" applyAlignment="1" applyProtection="1">
      <alignment vertical="center" wrapText="1"/>
    </xf>
    <xf numFmtId="0" fontId="18" fillId="2" borderId="12" xfId="0" applyFont="1" applyFill="1" applyBorder="1" applyAlignment="1">
      <alignment horizontal="center" vertical="center"/>
    </xf>
    <xf numFmtId="0" fontId="18" fillId="2" borderId="11" xfId="0" applyFont="1" applyFill="1" applyBorder="1" applyAlignment="1">
      <alignment horizontal="center" vertical="center"/>
    </xf>
    <xf numFmtId="0" fontId="17" fillId="0" borderId="0" xfId="0" applyFont="1" applyAlignment="1">
      <alignment horizontal="right" vertical="center"/>
    </xf>
    <xf numFmtId="0" fontId="0" fillId="0" borderId="0" xfId="0" applyAlignment="1">
      <alignment vertical="center"/>
    </xf>
    <xf numFmtId="0" fontId="19"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horizontal="right" vertical="center"/>
    </xf>
    <xf numFmtId="0" fontId="0" fillId="0" borderId="0" xfId="0" applyAlignment="1">
      <alignment horizontal="right" vertical="center"/>
    </xf>
    <xf numFmtId="0" fontId="21" fillId="0" borderId="58" xfId="0" applyFont="1" applyBorder="1" applyAlignment="1">
      <alignment vertical="center"/>
    </xf>
    <xf numFmtId="0" fontId="21" fillId="0" borderId="59" xfId="0" applyFont="1" applyBorder="1" applyAlignment="1">
      <alignment vertical="center"/>
    </xf>
    <xf numFmtId="0" fontId="18" fillId="2" borderId="59" xfId="0" applyFont="1" applyFill="1" applyBorder="1" applyAlignment="1">
      <alignment vertical="center"/>
    </xf>
    <xf numFmtId="0" fontId="18" fillId="2" borderId="29" xfId="0" applyFont="1" applyFill="1" applyBorder="1" applyAlignment="1">
      <alignment vertical="center"/>
    </xf>
    <xf numFmtId="0" fontId="18" fillId="2" borderId="30" xfId="0" applyFont="1" applyFill="1" applyBorder="1" applyAlignment="1">
      <alignment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0" fillId="0" borderId="19" xfId="0" applyBorder="1" applyAlignment="1">
      <alignment horizontal="center" vertical="center"/>
    </xf>
    <xf numFmtId="0" fontId="18" fillId="0" borderId="16" xfId="0" applyFont="1" applyBorder="1" applyAlignment="1">
      <alignment vertical="center"/>
    </xf>
    <xf numFmtId="0" fontId="0" fillId="0" borderId="16" xfId="0" applyBorder="1" applyAlignment="1">
      <alignment vertical="center"/>
    </xf>
    <xf numFmtId="0" fontId="18" fillId="0" borderId="5" xfId="0" applyFont="1" applyBorder="1" applyAlignment="1">
      <alignment horizontal="center" vertical="center" wrapText="1"/>
    </xf>
    <xf numFmtId="0" fontId="0" fillId="0" borderId="5" xfId="0" applyBorder="1" applyAlignment="1">
      <alignment vertical="center"/>
    </xf>
    <xf numFmtId="0" fontId="18" fillId="0" borderId="4" xfId="0" applyFont="1" applyBorder="1" applyAlignment="1">
      <alignment horizontal="center" vertical="center" wrapText="1"/>
    </xf>
    <xf numFmtId="0" fontId="0" fillId="0" borderId="4" xfId="0" applyBorder="1" applyAlignment="1">
      <alignment vertical="center"/>
    </xf>
    <xf numFmtId="0" fontId="18" fillId="0" borderId="0" xfId="0" applyFont="1" applyAlignment="1">
      <alignment vertical="center"/>
    </xf>
    <xf numFmtId="0" fontId="18" fillId="0" borderId="10" xfId="0" applyFont="1" applyBorder="1" applyAlignment="1">
      <alignment vertical="center"/>
    </xf>
    <xf numFmtId="0" fontId="21" fillId="0" borderId="60" xfId="0" applyFont="1" applyBorder="1" applyAlignment="1">
      <alignment horizontal="center" vertical="center"/>
    </xf>
    <xf numFmtId="0" fontId="21" fillId="0" borderId="13" xfId="0" applyFont="1" applyBorder="1" applyAlignment="1">
      <alignment horizontal="center" vertical="center"/>
    </xf>
    <xf numFmtId="0" fontId="18" fillId="2" borderId="13" xfId="0" applyFont="1" applyFill="1" applyBorder="1" applyAlignment="1">
      <alignment vertical="center"/>
    </xf>
    <xf numFmtId="0" fontId="0" fillId="2" borderId="61" xfId="0" applyFill="1" applyBorder="1" applyAlignment="1">
      <alignment vertical="center"/>
    </xf>
    <xf numFmtId="49" fontId="18" fillId="0" borderId="60" xfId="0" applyNumberFormat="1" applyFont="1" applyBorder="1" applyAlignment="1">
      <alignment horizontal="right" vertical="center"/>
    </xf>
    <xf numFmtId="49" fontId="18" fillId="0" borderId="20" xfId="0" applyNumberFormat="1" applyFont="1" applyBorder="1" applyAlignment="1">
      <alignment horizontal="right" vertical="center"/>
    </xf>
    <xf numFmtId="0" fontId="18" fillId="0" borderId="13" xfId="0" applyFont="1" applyBorder="1" applyAlignment="1">
      <alignment vertical="center"/>
    </xf>
    <xf numFmtId="0" fontId="18"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1" fillId="0" borderId="3" xfId="0" applyFont="1" applyBorder="1" applyAlignment="1">
      <alignment horizontal="center" vertical="center"/>
    </xf>
    <xf numFmtId="0" fontId="21" fillId="0" borderId="10" xfId="0" applyFont="1" applyBorder="1" applyAlignment="1">
      <alignment horizontal="center" vertical="center"/>
    </xf>
    <xf numFmtId="0" fontId="18" fillId="0" borderId="22" xfId="0" applyFont="1" applyBorder="1" applyAlignment="1">
      <alignment horizontal="center" vertical="center"/>
    </xf>
    <xf numFmtId="0" fontId="18" fillId="0" borderId="32" xfId="0" applyFont="1" applyBorder="1" applyAlignment="1">
      <alignment horizontal="center" vertical="center"/>
    </xf>
    <xf numFmtId="0" fontId="18" fillId="0" borderId="6" xfId="0" applyFont="1" applyBorder="1" applyAlignment="1">
      <alignment vertical="center"/>
    </xf>
    <xf numFmtId="0" fontId="18" fillId="2" borderId="18" xfId="0" applyFont="1" applyFill="1" applyBorder="1" applyAlignment="1">
      <alignment vertical="center"/>
    </xf>
    <xf numFmtId="0" fontId="18" fillId="2" borderId="10" xfId="0" applyFont="1" applyFill="1" applyBorder="1" applyAlignment="1">
      <alignment vertical="center"/>
    </xf>
    <xf numFmtId="0" fontId="18" fillId="2" borderId="19" xfId="0" applyFont="1" applyFill="1" applyBorder="1" applyAlignment="1">
      <alignment vertical="center"/>
    </xf>
    <xf numFmtId="0" fontId="23" fillId="0" borderId="0" xfId="0" applyFont="1" applyAlignment="1">
      <alignment horizontal="center" vertical="center"/>
    </xf>
    <xf numFmtId="0" fontId="24" fillId="0" borderId="0" xfId="0" applyFont="1" applyAlignment="1">
      <alignment horizontal="center"/>
    </xf>
    <xf numFmtId="0" fontId="0" fillId="0" borderId="0" xfId="0"/>
    <xf numFmtId="0" fontId="21" fillId="0" borderId="10" xfId="0" applyFont="1" applyBorder="1" applyAlignment="1">
      <alignment vertical="center"/>
    </xf>
    <xf numFmtId="0" fontId="0" fillId="0" borderId="10" xfId="0" applyBorder="1" applyAlignment="1">
      <alignment vertical="center"/>
    </xf>
    <xf numFmtId="0" fontId="18" fillId="0" borderId="0" xfId="0" applyFont="1" applyAlignment="1">
      <alignment horizontal="center" vertical="center"/>
    </xf>
    <xf numFmtId="0" fontId="18" fillId="0" borderId="62" xfId="0" applyFont="1" applyBorder="1" applyAlignment="1">
      <alignment vertical="center"/>
    </xf>
    <xf numFmtId="0" fontId="0" fillId="0" borderId="0" xfId="0" applyAlignment="1">
      <alignment horizontal="center"/>
    </xf>
    <xf numFmtId="0" fontId="18" fillId="0" borderId="0" xfId="0" applyFont="1" applyAlignment="1">
      <alignment horizontal="right" vertical="center"/>
    </xf>
    <xf numFmtId="0" fontId="21" fillId="0" borderId="11" xfId="0" applyFont="1" applyBorder="1" applyAlignment="1">
      <alignment vertical="center"/>
    </xf>
    <xf numFmtId="0" fontId="18" fillId="0" borderId="11" xfId="0" applyFont="1" applyBorder="1" applyAlignment="1">
      <alignment vertical="center"/>
    </xf>
    <xf numFmtId="0" fontId="0" fillId="2" borderId="10" xfId="0" applyFill="1" applyBorder="1" applyAlignment="1">
      <alignment vertical="center"/>
    </xf>
    <xf numFmtId="0" fontId="18" fillId="0" borderId="7" xfId="0" applyFont="1" applyBorder="1" applyAlignment="1">
      <alignment vertical="center"/>
    </xf>
    <xf numFmtId="0" fontId="22" fillId="0" borderId="10" xfId="0" applyFont="1" applyBorder="1" applyAlignment="1">
      <alignment horizontal="left" vertical="center"/>
    </xf>
    <xf numFmtId="0" fontId="22" fillId="0" borderId="6" xfId="0" applyFont="1" applyBorder="1" applyAlignment="1">
      <alignment horizontal="left" vertical="center"/>
    </xf>
    <xf numFmtId="0" fontId="18" fillId="0" borderId="10" xfId="0" applyFont="1" applyBorder="1" applyAlignment="1">
      <alignment horizontal="left" vertical="center"/>
    </xf>
    <xf numFmtId="0" fontId="18" fillId="0" borderId="13" xfId="0" applyFont="1" applyBorder="1" applyAlignment="1">
      <alignment horizontal="center"/>
    </xf>
    <xf numFmtId="0" fontId="0" fillId="0" borderId="13" xfId="0" applyBorder="1"/>
    <xf numFmtId="0" fontId="0" fillId="0" borderId="11" xfId="0" applyBorder="1"/>
    <xf numFmtId="0" fontId="18" fillId="0" borderId="10"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13" xfId="0" applyFont="1" applyBorder="1" applyAlignment="1">
      <alignment horizontal="left" vertical="top"/>
    </xf>
    <xf numFmtId="0" fontId="26" fillId="0" borderId="0" xfId="0" applyFont="1" applyAlignment="1">
      <alignment horizontal="center" vertical="center"/>
    </xf>
    <xf numFmtId="0" fontId="18" fillId="0" borderId="0" xfId="0" applyFont="1" applyAlignment="1">
      <alignment vertical="top"/>
    </xf>
    <xf numFmtId="0" fontId="17"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0" fillId="0" borderId="0" xfId="0" applyAlignment="1">
      <alignment vertical="top"/>
    </xf>
    <xf numFmtId="0" fontId="18" fillId="0" borderId="11" xfId="0" applyFont="1" applyBorder="1" applyAlignment="1">
      <alignment vertical="top"/>
    </xf>
    <xf numFmtId="0" fontId="0" fillId="0" borderId="11" xfId="0" applyBorder="1" applyAlignment="1">
      <alignment vertical="top"/>
    </xf>
    <xf numFmtId="0" fontId="0" fillId="0" borderId="11" xfId="0" applyBorder="1" applyAlignment="1">
      <alignment horizontal="left" vertical="top"/>
    </xf>
    <xf numFmtId="0" fontId="0" fillId="0" borderId="7" xfId="0" applyBorder="1" applyAlignment="1">
      <alignment horizontal="left" vertical="top"/>
    </xf>
    <xf numFmtId="0" fontId="18" fillId="0" borderId="12" xfId="0" applyFont="1" applyBorder="1" applyAlignment="1">
      <alignment horizontal="left" vertical="top"/>
    </xf>
    <xf numFmtId="0" fontId="18" fillId="0" borderId="13" xfId="0" applyFont="1" applyBorder="1" applyAlignment="1">
      <alignment vertical="top"/>
    </xf>
    <xf numFmtId="0" fontId="21" fillId="0" borderId="0" xfId="0" applyFont="1" applyAlignment="1">
      <alignment vertical="center"/>
    </xf>
    <xf numFmtId="0" fontId="18" fillId="2" borderId="0" xfId="0" applyFont="1" applyFill="1" applyAlignment="1">
      <alignment vertical="center"/>
    </xf>
    <xf numFmtId="0" fontId="18" fillId="0" borderId="35" xfId="0" applyFont="1" applyBorder="1" applyAlignment="1">
      <alignment horizontal="left" vertical="top"/>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8">
    <dxf>
      <font>
        <color rgb="FF9C0006"/>
      </font>
      <fill>
        <patternFill>
          <bgColor rgb="FFFFC7CE"/>
        </patternFill>
      </fill>
    </dxf>
    <dxf>
      <font>
        <color rgb="FF006100"/>
      </font>
      <fill>
        <patternFill>
          <bgColor rgb="FFC6EFCE"/>
        </patternFill>
      </fill>
    </dxf>
    <dxf>
      <font>
        <color theme="9" tint="-0.499984740745262"/>
      </font>
      <fill>
        <patternFill>
          <bgColor rgb="FFFFCC66"/>
        </patternFill>
      </fill>
    </dxf>
    <dxf>
      <font>
        <color rgb="FF9C0006"/>
      </font>
      <fill>
        <patternFill>
          <bgColor rgb="FFFFC7CE"/>
        </patternFill>
      </fill>
    </dxf>
    <dxf>
      <font>
        <color rgb="FF006100"/>
      </font>
      <fill>
        <patternFill>
          <bgColor rgb="FFC6EFCE"/>
        </patternFill>
      </fill>
    </dxf>
    <dxf>
      <font>
        <color theme="9" tint="-0.499984740745262"/>
      </font>
      <fill>
        <patternFill>
          <bgColor rgb="FFFFCC66"/>
        </patternFill>
      </fill>
    </dxf>
    <dxf>
      <font>
        <color rgb="FF9C0006"/>
      </font>
      <fill>
        <patternFill>
          <bgColor rgb="FFFFC7CE"/>
        </patternFill>
      </fill>
    </dxf>
    <dxf>
      <font>
        <color rgb="FF006100"/>
      </font>
      <fill>
        <patternFill>
          <bgColor rgb="FFC6EFCE"/>
        </patternFill>
      </fill>
    </dxf>
  </dxfs>
  <tableStyles count="1" defaultTableStyle="TableStyleMedium9" defaultPivotStyle="PivotStyleLight16">
    <tableStyle name="Table Style 1" pivot="0" count="0" xr9:uid="{E8202844-8BA3-4EE1-9D94-4D0E47BE546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12700</xdr:rowOff>
        </xdr:from>
        <xdr:to>
          <xdr:col>12</xdr:col>
          <xdr:colOff>419100</xdr:colOff>
          <xdr:row>4</xdr:row>
          <xdr:rowOff>298450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travel costs are consistent with travel costs incurred by my organization during normal business operations as a result of my organization's written travel policy, and/or my organization's compliance with the regulations prescribed by the General Services Administration.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152400</xdr:rowOff>
        </xdr:from>
        <xdr:to>
          <xdr:col>7</xdr:col>
          <xdr:colOff>82550</xdr:colOff>
          <xdr:row>5</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xdr:row>
          <xdr:rowOff>12700</xdr:rowOff>
        </xdr:from>
        <xdr:to>
          <xdr:col>7</xdr:col>
          <xdr:colOff>0</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139700</xdr:rowOff>
        </xdr:from>
        <xdr:to>
          <xdr:col>4</xdr:col>
          <xdr:colOff>4159250</xdr:colOff>
          <xdr:row>4</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I certify that these costs are Direct to this and only this project and are not duplicated in Indirect Charges nor charged to other projects, if applicable.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trlProp" Target="../ctrlProps/ctrlProp1.xml"/><Relationship Id="rId4" Type="http://schemas.openxmlformats.org/officeDocument/2006/relationships/printerSettings" Target="../printerSettings/printerSettings25.bin"/><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10" Type="http://schemas.openxmlformats.org/officeDocument/2006/relationships/ctrlProp" Target="../ctrlProps/ctrlProp2.xml"/><Relationship Id="rId4" Type="http://schemas.openxmlformats.org/officeDocument/2006/relationships/printerSettings" Target="../printerSettings/printerSettings32.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10" Type="http://schemas.openxmlformats.org/officeDocument/2006/relationships/ctrlProp" Target="../ctrlProps/ctrlProp3.xml"/><Relationship Id="rId4" Type="http://schemas.openxmlformats.org/officeDocument/2006/relationships/printerSettings" Target="../printerSettings/printerSettings39.bin"/><Relationship Id="rId9"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10" Type="http://schemas.openxmlformats.org/officeDocument/2006/relationships/ctrlProp" Target="../ctrlProps/ctrlProp4.xml"/><Relationship Id="rId4" Type="http://schemas.openxmlformats.org/officeDocument/2006/relationships/printerSettings" Target="../printerSettings/printerSettings53.bin"/><Relationship Id="rId9"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M68"/>
  <sheetViews>
    <sheetView showGridLines="0" zoomScale="90" zoomScaleNormal="90" workbookViewId="0">
      <selection activeCell="A62" sqref="A62:H65"/>
    </sheetView>
  </sheetViews>
  <sheetFormatPr defaultColWidth="9.1796875" defaultRowHeight="12.5" x14ac:dyDescent="0.25"/>
  <cols>
    <col min="1" max="1" width="50.54296875" style="316" bestFit="1" customWidth="1"/>
    <col min="2" max="6" width="16.453125" style="316" customWidth="1"/>
    <col min="7" max="7" width="16.453125" style="315" customWidth="1"/>
    <col min="8" max="8" width="33.453125" style="315" customWidth="1"/>
    <col min="9" max="9" width="53.08984375" style="315" customWidth="1"/>
    <col min="10" max="19" width="9.1796875" style="315" customWidth="1"/>
    <col min="20" max="16384" width="9.1796875" style="315"/>
  </cols>
  <sheetData>
    <row r="1" spans="1:13" s="310" customFormat="1" ht="11.25" customHeight="1" x14ac:dyDescent="0.25">
      <c r="A1" s="306" t="s">
        <v>367</v>
      </c>
      <c r="B1" s="307"/>
      <c r="C1" s="685" t="s">
        <v>0</v>
      </c>
      <c r="D1" s="685"/>
      <c r="E1" s="685"/>
      <c r="F1" s="685"/>
      <c r="G1" s="685"/>
      <c r="H1" s="685"/>
      <c r="I1" s="308"/>
      <c r="J1" s="309"/>
      <c r="K1" s="309"/>
      <c r="L1" s="309"/>
      <c r="M1" s="309"/>
    </row>
    <row r="2" spans="1:13" s="310" customFormat="1" ht="11.25" customHeight="1" x14ac:dyDescent="0.25">
      <c r="A2" s="311"/>
      <c r="B2" s="307"/>
      <c r="C2" s="685"/>
      <c r="D2" s="685"/>
      <c r="E2" s="685"/>
      <c r="F2" s="685"/>
      <c r="G2" s="685"/>
      <c r="H2" s="685"/>
      <c r="I2" s="308"/>
      <c r="J2" s="309"/>
      <c r="K2" s="309"/>
      <c r="L2" s="309"/>
      <c r="M2" s="309"/>
    </row>
    <row r="3" spans="1:13" s="313" customFormat="1" ht="15" customHeight="1" x14ac:dyDescent="0.25">
      <c r="A3" s="312" t="s">
        <v>1</v>
      </c>
      <c r="B3" s="689"/>
      <c r="C3" s="689"/>
      <c r="D3" s="656" t="s">
        <v>381</v>
      </c>
      <c r="E3" s="656"/>
      <c r="F3" s="656"/>
      <c r="G3" s="656"/>
      <c r="H3" s="656"/>
      <c r="I3" s="656"/>
    </row>
    <row r="4" spans="1:13" s="313" customFormat="1" ht="15" customHeight="1" x14ac:dyDescent="0.25">
      <c r="A4" s="312" t="s">
        <v>2</v>
      </c>
      <c r="B4" s="690"/>
      <c r="C4" s="690"/>
      <c r="D4" s="691"/>
      <c r="E4" s="691"/>
      <c r="F4" s="691"/>
      <c r="G4" s="691"/>
      <c r="H4" s="691"/>
    </row>
    <row r="5" spans="1:13" s="313" customFormat="1" ht="14" x14ac:dyDescent="0.25">
      <c r="A5" s="312" t="s">
        <v>3</v>
      </c>
      <c r="B5" s="692"/>
      <c r="C5" s="692"/>
      <c r="D5" s="573"/>
      <c r="E5" s="573"/>
      <c r="F5" s="573"/>
      <c r="G5" s="573"/>
      <c r="H5" s="573"/>
    </row>
    <row r="6" spans="1:13" s="313" customFormat="1" ht="15" customHeight="1" x14ac:dyDescent="0.25">
      <c r="A6" s="314" t="s">
        <v>4</v>
      </c>
      <c r="B6" s="692"/>
      <c r="C6" s="692"/>
      <c r="D6" s="573"/>
      <c r="E6" s="573"/>
      <c r="F6" s="573"/>
      <c r="G6" s="573"/>
      <c r="H6" s="573"/>
    </row>
    <row r="7" spans="1:13" s="313" customFormat="1" ht="15" customHeight="1" x14ac:dyDescent="0.25">
      <c r="A7" s="314" t="s">
        <v>5</v>
      </c>
      <c r="B7" s="693">
        <f>$B$5+$B$6</f>
        <v>0</v>
      </c>
      <c r="C7" s="693"/>
      <c r="D7" s="573"/>
      <c r="E7" s="573"/>
      <c r="F7" s="573"/>
      <c r="G7" s="573"/>
      <c r="H7" s="573"/>
    </row>
    <row r="8" spans="1:13" s="313" customFormat="1" ht="13" customHeight="1" thickBot="1" x14ac:dyDescent="0.3">
      <c r="A8" s="573"/>
      <c r="B8" s="314"/>
      <c r="C8" s="314"/>
      <c r="D8" s="573"/>
      <c r="E8" s="573"/>
      <c r="F8" s="573"/>
      <c r="G8" s="573"/>
      <c r="H8" s="573"/>
      <c r="I8" s="574"/>
    </row>
    <row r="9" spans="1:13" ht="42.65" customHeight="1" thickBot="1" x14ac:dyDescent="0.3">
      <c r="A9" s="686" t="s">
        <v>6</v>
      </c>
      <c r="B9" s="687"/>
      <c r="C9" s="687"/>
      <c r="D9" s="687"/>
      <c r="E9" s="687"/>
      <c r="F9" s="687"/>
      <c r="G9" s="687"/>
      <c r="H9" s="687"/>
      <c r="I9" s="688"/>
    </row>
    <row r="10" spans="1:13" ht="167" customHeight="1" x14ac:dyDescent="0.25">
      <c r="A10" s="682" t="s">
        <v>379</v>
      </c>
      <c r="B10" s="683"/>
      <c r="C10" s="683"/>
      <c r="D10" s="683"/>
      <c r="E10" s="683"/>
      <c r="F10" s="683"/>
      <c r="G10" s="683"/>
      <c r="H10" s="683"/>
      <c r="I10" s="684"/>
    </row>
    <row r="11" spans="1:13" ht="195.5" customHeight="1" x14ac:dyDescent="0.25">
      <c r="A11" s="694" t="s">
        <v>366</v>
      </c>
      <c r="B11" s="695"/>
      <c r="C11" s="695"/>
      <c r="D11" s="695"/>
      <c r="E11" s="695"/>
      <c r="F11" s="695"/>
      <c r="G11" s="695"/>
      <c r="H11" s="695"/>
      <c r="I11" s="696"/>
      <c r="J11" s="313"/>
      <c r="K11" s="313"/>
      <c r="L11" s="313"/>
      <c r="M11" s="313"/>
    </row>
    <row r="12" spans="1:13" s="309" customFormat="1" ht="42.5" customHeight="1" thickBot="1" x14ac:dyDescent="0.3">
      <c r="A12" s="657" t="s">
        <v>369</v>
      </c>
      <c r="B12" s="658"/>
      <c r="C12" s="658"/>
      <c r="D12" s="658"/>
      <c r="E12" s="658"/>
      <c r="F12" s="658"/>
      <c r="G12" s="658"/>
      <c r="H12" s="658"/>
      <c r="I12" s="659"/>
    </row>
    <row r="13" spans="1:13" ht="7.5" customHeight="1" thickBot="1" x14ac:dyDescent="0.3">
      <c r="G13" s="316"/>
      <c r="H13" s="316"/>
      <c r="I13" s="313"/>
      <c r="J13" s="313"/>
      <c r="K13" s="313"/>
      <c r="L13" s="313"/>
      <c r="M13" s="313"/>
    </row>
    <row r="14" spans="1:13" ht="29.25" customHeight="1" thickBot="1" x14ac:dyDescent="0.3">
      <c r="A14" s="697" t="s">
        <v>7</v>
      </c>
      <c r="B14" s="698"/>
      <c r="C14" s="698"/>
      <c r="D14" s="698"/>
      <c r="E14" s="698"/>
      <c r="F14" s="698"/>
      <c r="G14" s="698"/>
      <c r="H14" s="698"/>
      <c r="I14" s="699"/>
      <c r="J14" s="313"/>
      <c r="K14" s="313"/>
      <c r="L14" s="313"/>
      <c r="M14" s="313"/>
    </row>
    <row r="15" spans="1:13" ht="12" customHeight="1" thickBot="1" x14ac:dyDescent="0.3">
      <c r="A15" s="317"/>
      <c r="B15" s="318"/>
      <c r="C15" s="318"/>
      <c r="D15" s="318"/>
      <c r="E15" s="318"/>
      <c r="F15" s="318"/>
      <c r="G15" s="318"/>
      <c r="H15" s="318"/>
      <c r="I15" s="313"/>
      <c r="J15" s="313"/>
      <c r="K15" s="313"/>
      <c r="L15" s="313"/>
      <c r="M15" s="313"/>
    </row>
    <row r="16" spans="1:13" ht="12" customHeight="1" thickBot="1" x14ac:dyDescent="0.3">
      <c r="A16" s="679" t="s">
        <v>8</v>
      </c>
      <c r="B16" s="680"/>
      <c r="C16" s="680"/>
      <c r="D16" s="680"/>
      <c r="E16" s="680"/>
      <c r="F16" s="681"/>
      <c r="G16" s="319"/>
      <c r="H16" s="318"/>
      <c r="I16" s="313"/>
      <c r="J16" s="313"/>
      <c r="K16" s="313"/>
      <c r="L16" s="313"/>
      <c r="M16" s="313"/>
    </row>
    <row r="17" spans="1:13" ht="34.4" customHeight="1" thickBot="1" x14ac:dyDescent="0.3">
      <c r="A17" s="577" t="s">
        <v>9</v>
      </c>
      <c r="B17" s="250" t="s">
        <v>10</v>
      </c>
      <c r="C17" s="49" t="s">
        <v>11</v>
      </c>
      <c r="D17" s="49" t="s">
        <v>12</v>
      </c>
      <c r="E17" s="664" t="s">
        <v>13</v>
      </c>
      <c r="F17" s="665"/>
      <c r="H17" s="313"/>
      <c r="I17" s="313"/>
      <c r="J17" s="313"/>
      <c r="K17" s="313"/>
      <c r="L17" s="313"/>
    </row>
    <row r="18" spans="1:13" ht="14.15" customHeight="1" x14ac:dyDescent="0.25">
      <c r="A18" s="81" t="s">
        <v>14</v>
      </c>
      <c r="B18" s="55">
        <f>$B$6</f>
        <v>0</v>
      </c>
      <c r="C18" s="55">
        <f>0.25*(B7)-B6</f>
        <v>0</v>
      </c>
      <c r="D18" s="195" t="s">
        <v>15</v>
      </c>
      <c r="E18" s="666" t="s">
        <v>16</v>
      </c>
      <c r="F18" s="667"/>
      <c r="H18" s="313"/>
      <c r="I18" s="313"/>
      <c r="J18" s="313"/>
      <c r="K18" s="313"/>
      <c r="L18" s="313"/>
    </row>
    <row r="19" spans="1:13" ht="14" x14ac:dyDescent="0.25">
      <c r="A19" s="82" t="s">
        <v>17</v>
      </c>
      <c r="B19" s="304"/>
      <c r="C19" s="55">
        <f>0.3*(B7)</f>
        <v>0</v>
      </c>
      <c r="D19" s="195" t="s">
        <v>18</v>
      </c>
      <c r="E19" s="668"/>
      <c r="F19" s="669"/>
      <c r="H19" s="313"/>
      <c r="I19" s="313"/>
      <c r="J19" s="313"/>
      <c r="K19" s="313"/>
      <c r="L19" s="313"/>
    </row>
    <row r="20" spans="1:13" ht="14" x14ac:dyDescent="0.25">
      <c r="A20" s="82" t="s">
        <v>19</v>
      </c>
      <c r="B20" s="304"/>
      <c r="C20" s="55">
        <f>0.25*(B7)</f>
        <v>0</v>
      </c>
      <c r="D20" s="195" t="s">
        <v>20</v>
      </c>
      <c r="E20" s="668"/>
      <c r="F20" s="669"/>
      <c r="H20" s="313"/>
      <c r="I20" s="313"/>
      <c r="J20" s="313"/>
      <c r="K20" s="313"/>
      <c r="L20" s="313"/>
    </row>
    <row r="21" spans="1:13" ht="14.5" thickBot="1" x14ac:dyDescent="0.3">
      <c r="A21" s="108" t="s">
        <v>21</v>
      </c>
      <c r="B21" s="305"/>
      <c r="C21" s="109">
        <f>0.2*(B7)</f>
        <v>0</v>
      </c>
      <c r="D21" s="196" t="s">
        <v>22</v>
      </c>
      <c r="E21" s="662"/>
      <c r="F21" s="663"/>
      <c r="H21" s="313"/>
      <c r="I21" s="313"/>
      <c r="J21" s="313"/>
      <c r="K21" s="313"/>
      <c r="L21" s="313"/>
    </row>
    <row r="22" spans="1:13" ht="14.5" thickBot="1" x14ac:dyDescent="0.35">
      <c r="A22" s="110" t="s">
        <v>23</v>
      </c>
      <c r="B22" s="660">
        <f>SUM(C18:C21)+B6</f>
        <v>0</v>
      </c>
      <c r="C22" s="661"/>
      <c r="D22" s="112"/>
      <c r="E22" s="702"/>
      <c r="F22" s="703"/>
      <c r="H22" s="313"/>
      <c r="I22" s="313"/>
      <c r="J22" s="313"/>
      <c r="K22" s="313"/>
      <c r="L22" s="313"/>
    </row>
    <row r="23" spans="1:13" ht="12" customHeight="1" thickBot="1" x14ac:dyDescent="0.3">
      <c r="A23" s="700"/>
      <c r="B23" s="701"/>
      <c r="C23" s="701"/>
      <c r="D23" s="701"/>
      <c r="E23" s="701"/>
      <c r="F23" s="701"/>
      <c r="G23" s="701"/>
      <c r="H23" s="701"/>
      <c r="I23" s="313"/>
      <c r="J23" s="313"/>
      <c r="K23" s="313"/>
      <c r="L23" s="313"/>
      <c r="M23" s="313"/>
    </row>
    <row r="24" spans="1:13" ht="12" customHeight="1" thickBot="1" x14ac:dyDescent="0.3">
      <c r="A24" s="679" t="s">
        <v>24</v>
      </c>
      <c r="B24" s="680"/>
      <c r="C24" s="680"/>
      <c r="D24" s="680"/>
      <c r="E24" s="680"/>
      <c r="F24" s="680"/>
      <c r="G24" s="680"/>
      <c r="H24" s="681"/>
      <c r="I24" s="313"/>
      <c r="J24" s="313"/>
      <c r="K24" s="313"/>
      <c r="L24" s="313"/>
    </row>
    <row r="25" spans="1:13" s="320" customFormat="1" ht="26.5" thickBot="1" x14ac:dyDescent="0.3">
      <c r="A25" s="51" t="s">
        <v>25</v>
      </c>
      <c r="B25" s="49" t="s">
        <v>14</v>
      </c>
      <c r="C25" s="49" t="s">
        <v>17</v>
      </c>
      <c r="D25" s="49" t="s">
        <v>19</v>
      </c>
      <c r="E25" s="147" t="s">
        <v>21</v>
      </c>
      <c r="F25" s="51" t="s">
        <v>26</v>
      </c>
      <c r="G25" s="86" t="s">
        <v>27</v>
      </c>
      <c r="H25" s="572" t="s">
        <v>28</v>
      </c>
      <c r="I25" s="313"/>
      <c r="J25" s="313"/>
      <c r="K25" s="313"/>
      <c r="L25" s="313"/>
    </row>
    <row r="26" spans="1:13" s="320" customFormat="1" ht="14" x14ac:dyDescent="0.25">
      <c r="A26" s="50" t="s">
        <v>10</v>
      </c>
      <c r="B26" s="55">
        <f>B6</f>
        <v>0</v>
      </c>
      <c r="C26" s="303"/>
      <c r="D26" s="303"/>
      <c r="E26" s="303"/>
      <c r="F26" s="160">
        <f t="shared" ref="F26:F39" si="0">SUM(B26:E26)</f>
        <v>0</v>
      </c>
      <c r="G26" s="161">
        <f t="shared" ref="G26:G59" si="1">IF(F26&gt;0,F26/$F$60,0)</f>
        <v>0</v>
      </c>
      <c r="H26" s="153"/>
      <c r="I26" s="313"/>
      <c r="J26" s="313"/>
      <c r="K26" s="313"/>
      <c r="L26" s="313"/>
    </row>
    <row r="27" spans="1:13" ht="15.75" customHeight="1" x14ac:dyDescent="0.25">
      <c r="A27" s="50" t="s">
        <v>29</v>
      </c>
      <c r="B27" s="55">
        <f>'a. Personnel'!E45</f>
        <v>0</v>
      </c>
      <c r="C27" s="55">
        <f>'a. Personnel'!H45</f>
        <v>0</v>
      </c>
      <c r="D27" s="56">
        <f>'a. Personnel'!K45</f>
        <v>0</v>
      </c>
      <c r="E27" s="120">
        <f>'a. Personnel'!N45</f>
        <v>0</v>
      </c>
      <c r="F27" s="160">
        <f t="shared" si="0"/>
        <v>0</v>
      </c>
      <c r="G27" s="161">
        <f t="shared" si="1"/>
        <v>0</v>
      </c>
      <c r="H27" s="153"/>
      <c r="I27" s="313"/>
      <c r="J27" s="313"/>
      <c r="K27" s="313"/>
      <c r="L27" s="313"/>
    </row>
    <row r="28" spans="1:13" ht="15.75" customHeight="1" x14ac:dyDescent="0.25">
      <c r="A28" s="84" t="s">
        <v>30</v>
      </c>
      <c r="B28" s="55">
        <f>'a. Personnel'!E43</f>
        <v>0</v>
      </c>
      <c r="C28" s="55">
        <f>'a. Personnel'!H43</f>
        <v>0</v>
      </c>
      <c r="D28" s="56">
        <f>'a. Personnel'!K43</f>
        <v>0</v>
      </c>
      <c r="E28" s="120">
        <f>'a. Personnel'!N43</f>
        <v>0</v>
      </c>
      <c r="F28" s="160">
        <f t="shared" si="0"/>
        <v>0</v>
      </c>
      <c r="G28" s="161">
        <f t="shared" si="1"/>
        <v>0</v>
      </c>
      <c r="H28" s="153"/>
      <c r="I28" s="313"/>
      <c r="J28" s="313"/>
      <c r="K28" s="313"/>
      <c r="L28" s="313"/>
    </row>
    <row r="29" spans="1:13" ht="15.75" customHeight="1" x14ac:dyDescent="0.25">
      <c r="A29" s="84" t="s">
        <v>31</v>
      </c>
      <c r="B29" s="55">
        <f>'a. Personnel'!E44</f>
        <v>0</v>
      </c>
      <c r="C29" s="55">
        <f>'a. Personnel'!H44</f>
        <v>0</v>
      </c>
      <c r="D29" s="56">
        <f>'a. Personnel'!K44</f>
        <v>0</v>
      </c>
      <c r="E29" s="120">
        <f>'a. Personnel'!N44</f>
        <v>0</v>
      </c>
      <c r="F29" s="160">
        <f t="shared" si="0"/>
        <v>0</v>
      </c>
      <c r="G29" s="161">
        <f t="shared" si="1"/>
        <v>0</v>
      </c>
      <c r="H29" s="153"/>
      <c r="I29" s="313"/>
      <c r="J29" s="313"/>
      <c r="K29" s="313"/>
      <c r="L29" s="313"/>
    </row>
    <row r="30" spans="1:13" ht="15.75" customHeight="1" x14ac:dyDescent="0.25">
      <c r="A30" s="50" t="s">
        <v>32</v>
      </c>
      <c r="B30" s="56">
        <f>'b. Fringe'!E30</f>
        <v>0</v>
      </c>
      <c r="C30" s="56">
        <f>'b. Fringe'!H30</f>
        <v>0</v>
      </c>
      <c r="D30" s="56">
        <f>'b. Fringe'!K30</f>
        <v>0</v>
      </c>
      <c r="E30" s="120">
        <f>'b. Fringe'!N30</f>
        <v>0</v>
      </c>
      <c r="F30" s="160">
        <f t="shared" si="0"/>
        <v>0</v>
      </c>
      <c r="G30" s="161">
        <f t="shared" si="1"/>
        <v>0</v>
      </c>
      <c r="H30" s="154"/>
      <c r="I30" s="313"/>
      <c r="J30" s="313"/>
      <c r="K30" s="313"/>
      <c r="L30" s="313"/>
    </row>
    <row r="31" spans="1:13" ht="15.75" customHeight="1" x14ac:dyDescent="0.25">
      <c r="A31" s="84" t="s">
        <v>30</v>
      </c>
      <c r="B31" s="56">
        <f>'b. Fringe'!E28</f>
        <v>0</v>
      </c>
      <c r="C31" s="56">
        <f>'b. Fringe'!H28</f>
        <v>0</v>
      </c>
      <c r="D31" s="56">
        <f>'b. Fringe'!K28</f>
        <v>0</v>
      </c>
      <c r="E31" s="120">
        <f>'b. Fringe'!N28</f>
        <v>0</v>
      </c>
      <c r="F31" s="160">
        <f t="shared" si="0"/>
        <v>0</v>
      </c>
      <c r="G31" s="161">
        <f t="shared" si="1"/>
        <v>0</v>
      </c>
      <c r="H31" s="154"/>
      <c r="I31" s="313"/>
      <c r="J31" s="313"/>
      <c r="K31" s="313"/>
      <c r="L31" s="313"/>
    </row>
    <row r="32" spans="1:13" ht="15.75" customHeight="1" x14ac:dyDescent="0.25">
      <c r="A32" s="84" t="s">
        <v>31</v>
      </c>
      <c r="B32" s="56">
        <f>'b. Fringe'!E29</f>
        <v>0</v>
      </c>
      <c r="C32" s="56">
        <f>'b. Fringe'!H29</f>
        <v>0</v>
      </c>
      <c r="D32" s="56">
        <f>'b. Fringe'!K29</f>
        <v>0</v>
      </c>
      <c r="E32" s="120">
        <f>'b. Fringe'!N29</f>
        <v>0</v>
      </c>
      <c r="F32" s="160">
        <f t="shared" si="0"/>
        <v>0</v>
      </c>
      <c r="G32" s="161">
        <f t="shared" si="1"/>
        <v>0</v>
      </c>
      <c r="H32" s="154"/>
      <c r="I32" s="313"/>
      <c r="J32" s="313"/>
      <c r="K32" s="313"/>
      <c r="L32" s="313"/>
    </row>
    <row r="33" spans="1:12" ht="15.75" customHeight="1" x14ac:dyDescent="0.25">
      <c r="A33" s="50" t="s">
        <v>33</v>
      </c>
      <c r="B33" s="56">
        <f>'c. Travel'!L24</f>
        <v>0</v>
      </c>
      <c r="C33" s="56">
        <f>'c. Travel'!L37</f>
        <v>0</v>
      </c>
      <c r="D33" s="56">
        <f>'c. Travel'!L50</f>
        <v>0</v>
      </c>
      <c r="E33" s="120">
        <f>'c. Travel'!L63</f>
        <v>0</v>
      </c>
      <c r="F33" s="160">
        <f t="shared" si="0"/>
        <v>0</v>
      </c>
      <c r="G33" s="161">
        <f t="shared" si="1"/>
        <v>0</v>
      </c>
      <c r="H33" s="154"/>
      <c r="I33" s="313"/>
      <c r="J33" s="313"/>
      <c r="K33" s="313"/>
      <c r="L33" s="313"/>
    </row>
    <row r="34" spans="1:12" ht="15.75" customHeight="1" x14ac:dyDescent="0.25">
      <c r="A34" s="84" t="s">
        <v>30</v>
      </c>
      <c r="B34" s="56">
        <f>'c. Travel'!L22</f>
        <v>0</v>
      </c>
      <c r="C34" s="56">
        <f>'c. Travel'!L35</f>
        <v>0</v>
      </c>
      <c r="D34" s="56">
        <f>'c. Travel'!L48</f>
        <v>0</v>
      </c>
      <c r="E34" s="120">
        <f>'c. Travel'!L61</f>
        <v>0</v>
      </c>
      <c r="F34" s="160">
        <f t="shared" si="0"/>
        <v>0</v>
      </c>
      <c r="G34" s="161">
        <f t="shared" si="1"/>
        <v>0</v>
      </c>
      <c r="H34" s="154"/>
      <c r="I34" s="313"/>
      <c r="J34" s="313"/>
      <c r="K34" s="313"/>
      <c r="L34" s="313"/>
    </row>
    <row r="35" spans="1:12" ht="15.75" customHeight="1" x14ac:dyDescent="0.25">
      <c r="A35" s="84" t="s">
        <v>31</v>
      </c>
      <c r="B35" s="56">
        <f>'c. Travel'!L23</f>
        <v>0</v>
      </c>
      <c r="C35" s="56">
        <f>'c. Travel'!L36</f>
        <v>0</v>
      </c>
      <c r="D35" s="56">
        <f>'c. Travel'!L49</f>
        <v>0</v>
      </c>
      <c r="E35" s="120">
        <f>'c. Travel'!L62</f>
        <v>0</v>
      </c>
      <c r="F35" s="160">
        <f t="shared" si="0"/>
        <v>0</v>
      </c>
      <c r="G35" s="161">
        <f t="shared" si="1"/>
        <v>0</v>
      </c>
      <c r="H35" s="154"/>
      <c r="I35" s="313"/>
      <c r="J35" s="313"/>
      <c r="K35" s="313"/>
      <c r="L35" s="313"/>
    </row>
    <row r="36" spans="1:12" ht="15.75" customHeight="1" x14ac:dyDescent="0.25">
      <c r="A36" s="50" t="s">
        <v>34</v>
      </c>
      <c r="B36" s="56">
        <f>'d. Equipment'!E18</f>
        <v>0</v>
      </c>
      <c r="C36" s="56">
        <f>'d. Equipment'!E29</f>
        <v>0</v>
      </c>
      <c r="D36" s="56">
        <f>'d. Equipment'!E37</f>
        <v>0</v>
      </c>
      <c r="E36" s="120">
        <f>'d. Equipment'!E45</f>
        <v>0</v>
      </c>
      <c r="F36" s="160">
        <f t="shared" si="0"/>
        <v>0</v>
      </c>
      <c r="G36" s="161">
        <f t="shared" si="1"/>
        <v>0</v>
      </c>
      <c r="H36" s="154"/>
      <c r="I36" s="313"/>
      <c r="J36" s="313"/>
      <c r="K36" s="313"/>
      <c r="L36" s="313"/>
    </row>
    <row r="37" spans="1:12" ht="15.75" customHeight="1" x14ac:dyDescent="0.25">
      <c r="A37" s="84" t="s">
        <v>30</v>
      </c>
      <c r="B37" s="56">
        <f>'d. Equipment'!E16</f>
        <v>0</v>
      </c>
      <c r="C37" s="56">
        <f>'d. Equipment'!E27</f>
        <v>0</v>
      </c>
      <c r="D37" s="56">
        <f>'d. Equipment'!E35</f>
        <v>0</v>
      </c>
      <c r="E37" s="120">
        <f>'d. Equipment'!E43</f>
        <v>0</v>
      </c>
      <c r="F37" s="160">
        <f t="shared" si="0"/>
        <v>0</v>
      </c>
      <c r="G37" s="161">
        <f t="shared" si="1"/>
        <v>0</v>
      </c>
      <c r="H37" s="154"/>
      <c r="I37" s="313"/>
      <c r="J37" s="313"/>
      <c r="K37" s="313"/>
      <c r="L37" s="313"/>
    </row>
    <row r="38" spans="1:12" ht="15.75" customHeight="1" x14ac:dyDescent="0.25">
      <c r="A38" s="84" t="s">
        <v>31</v>
      </c>
      <c r="B38" s="56">
        <f>'d. Equipment'!E17</f>
        <v>0</v>
      </c>
      <c r="C38" s="56">
        <f>'d. Equipment'!E28</f>
        <v>0</v>
      </c>
      <c r="D38" s="56">
        <f>'d. Equipment'!E36</f>
        <v>0</v>
      </c>
      <c r="E38" s="120">
        <f>'d. Equipment'!E44</f>
        <v>0</v>
      </c>
      <c r="F38" s="160">
        <f t="shared" si="0"/>
        <v>0</v>
      </c>
      <c r="G38" s="161">
        <f t="shared" si="1"/>
        <v>0</v>
      </c>
      <c r="H38" s="154"/>
      <c r="I38" s="313"/>
      <c r="J38" s="313"/>
      <c r="K38" s="313"/>
      <c r="L38" s="313"/>
    </row>
    <row r="39" spans="1:12" ht="14" x14ac:dyDescent="0.25">
      <c r="A39" s="50" t="s">
        <v>35</v>
      </c>
      <c r="B39" s="56">
        <f>'e. Supplies'!E17</f>
        <v>0</v>
      </c>
      <c r="C39" s="56">
        <f>'e. Supplies'!E27</f>
        <v>0</v>
      </c>
      <c r="D39" s="56">
        <f>'e. Supplies'!E37</f>
        <v>0</v>
      </c>
      <c r="E39" s="120">
        <f>'e. Supplies'!E47</f>
        <v>0</v>
      </c>
      <c r="F39" s="160">
        <f t="shared" si="0"/>
        <v>0</v>
      </c>
      <c r="G39" s="161">
        <f t="shared" si="1"/>
        <v>0</v>
      </c>
      <c r="H39" s="612"/>
      <c r="I39" s="313"/>
      <c r="J39" s="313"/>
      <c r="K39" s="313"/>
      <c r="L39" s="313"/>
    </row>
    <row r="40" spans="1:12" ht="15.65" customHeight="1" x14ac:dyDescent="0.25">
      <c r="A40" s="84" t="s">
        <v>30</v>
      </c>
      <c r="B40" s="56">
        <f>'e. Supplies'!E15</f>
        <v>0</v>
      </c>
      <c r="C40" s="56">
        <f>'e. Supplies'!E25</f>
        <v>0</v>
      </c>
      <c r="D40" s="56">
        <f>'e. Supplies'!E35</f>
        <v>0</v>
      </c>
      <c r="E40" s="120">
        <f>'e. Supplies'!E45</f>
        <v>0</v>
      </c>
      <c r="F40" s="160">
        <f t="shared" ref="F40:F41" si="2">SUM(B40:E40)</f>
        <v>0</v>
      </c>
      <c r="G40" s="161">
        <f t="shared" si="1"/>
        <v>0</v>
      </c>
      <c r="H40" s="154"/>
      <c r="I40" s="313"/>
      <c r="J40" s="313"/>
      <c r="K40" s="313"/>
      <c r="L40" s="313"/>
    </row>
    <row r="41" spans="1:12" ht="15.75" customHeight="1" x14ac:dyDescent="0.25">
      <c r="A41" s="84" t="s">
        <v>31</v>
      </c>
      <c r="B41" s="56">
        <f>'e. Supplies'!E16</f>
        <v>0</v>
      </c>
      <c r="C41" s="56">
        <f>'e. Supplies'!E26</f>
        <v>0</v>
      </c>
      <c r="D41" s="56">
        <f>'e. Supplies'!E36</f>
        <v>0</v>
      </c>
      <c r="E41" s="120">
        <f>'e. Supplies'!E46</f>
        <v>0</v>
      </c>
      <c r="F41" s="160">
        <f t="shared" si="2"/>
        <v>0</v>
      </c>
      <c r="G41" s="161">
        <f t="shared" si="1"/>
        <v>0</v>
      </c>
      <c r="H41" s="154"/>
      <c r="I41" s="313"/>
      <c r="J41" s="313"/>
      <c r="K41" s="313"/>
      <c r="L41" s="313"/>
    </row>
    <row r="42" spans="1:12" ht="14" x14ac:dyDescent="0.25">
      <c r="A42" s="50" t="s">
        <v>36</v>
      </c>
      <c r="B42" s="55">
        <f>SUM(B43,B46)</f>
        <v>0</v>
      </c>
      <c r="C42" s="55">
        <f t="shared" ref="C42:F42" si="3">SUM(C43,C46)</f>
        <v>0</v>
      </c>
      <c r="D42" s="55">
        <f t="shared" si="3"/>
        <v>0</v>
      </c>
      <c r="E42" s="148">
        <f t="shared" si="3"/>
        <v>0</v>
      </c>
      <c r="F42" s="162">
        <f t="shared" si="3"/>
        <v>0</v>
      </c>
      <c r="G42" s="159">
        <f t="shared" si="1"/>
        <v>0</v>
      </c>
      <c r="H42" s="154"/>
      <c r="I42" s="313"/>
      <c r="J42" s="313"/>
      <c r="K42" s="313"/>
      <c r="L42" s="313"/>
    </row>
    <row r="43" spans="1:12" ht="14" x14ac:dyDescent="0.25">
      <c r="A43" s="85" t="s">
        <v>37</v>
      </c>
      <c r="B43" s="56">
        <f>'f. Contractual'!E15</f>
        <v>0</v>
      </c>
      <c r="C43" s="56">
        <f>'f. Contractual'!F15</f>
        <v>0</v>
      </c>
      <c r="D43" s="56">
        <f>'f. Contractual'!G15</f>
        <v>0</v>
      </c>
      <c r="E43" s="148">
        <f>'f. Contractual'!H15</f>
        <v>0</v>
      </c>
      <c r="F43" s="162">
        <f t="shared" ref="F43:F49" si="4">SUM(B43:E43)</f>
        <v>0</v>
      </c>
      <c r="G43" s="159">
        <f t="shared" si="1"/>
        <v>0</v>
      </c>
      <c r="H43" s="154"/>
      <c r="I43" s="313"/>
      <c r="J43" s="313"/>
      <c r="K43" s="313"/>
      <c r="L43" s="313"/>
    </row>
    <row r="44" spans="1:12" ht="14" x14ac:dyDescent="0.25">
      <c r="A44" s="84" t="s">
        <v>30</v>
      </c>
      <c r="B44" s="55">
        <f>'f. Contractual'!E13</f>
        <v>0</v>
      </c>
      <c r="C44" s="55">
        <f>'f. Contractual'!F13</f>
        <v>0</v>
      </c>
      <c r="D44" s="55">
        <f>'f. Contractual'!G13</f>
        <v>0</v>
      </c>
      <c r="E44" s="148">
        <f>'f. Contractual'!H13</f>
        <v>0</v>
      </c>
      <c r="F44" s="162">
        <f t="shared" si="4"/>
        <v>0</v>
      </c>
      <c r="G44" s="159">
        <f t="shared" si="1"/>
        <v>0</v>
      </c>
      <c r="H44" s="154"/>
      <c r="I44" s="313"/>
      <c r="J44" s="313"/>
      <c r="K44" s="313"/>
      <c r="L44" s="313"/>
    </row>
    <row r="45" spans="1:12" ht="14" x14ac:dyDescent="0.25">
      <c r="A45" s="84" t="s">
        <v>31</v>
      </c>
      <c r="B45" s="55">
        <f>'f. Contractual'!E14</f>
        <v>0</v>
      </c>
      <c r="C45" s="55">
        <f>'f. Contractual'!F14</f>
        <v>0</v>
      </c>
      <c r="D45" s="55">
        <f>'f. Contractual'!G14</f>
        <v>0</v>
      </c>
      <c r="E45" s="148">
        <f>'f. Contractual'!H14</f>
        <v>0</v>
      </c>
      <c r="F45" s="162">
        <f t="shared" si="4"/>
        <v>0</v>
      </c>
      <c r="G45" s="159">
        <f t="shared" si="1"/>
        <v>0</v>
      </c>
      <c r="H45" s="154"/>
      <c r="I45" s="313"/>
      <c r="J45" s="313"/>
      <c r="K45" s="313"/>
      <c r="L45" s="313"/>
    </row>
    <row r="46" spans="1:12" ht="14" x14ac:dyDescent="0.25">
      <c r="A46" s="85" t="s">
        <v>38</v>
      </c>
      <c r="B46" s="55">
        <f>'f. Contractual'!E25</f>
        <v>0</v>
      </c>
      <c r="C46" s="55">
        <f>'f. Contractual'!F25</f>
        <v>0</v>
      </c>
      <c r="D46" s="55">
        <f>'f. Contractual'!G25</f>
        <v>0</v>
      </c>
      <c r="E46" s="148">
        <f>'f. Contractual'!H25</f>
        <v>0</v>
      </c>
      <c r="F46" s="162">
        <f t="shared" si="4"/>
        <v>0</v>
      </c>
      <c r="G46" s="159">
        <f t="shared" si="1"/>
        <v>0</v>
      </c>
      <c r="H46" s="154"/>
      <c r="I46" s="313"/>
      <c r="J46" s="313"/>
      <c r="K46" s="313"/>
      <c r="L46" s="313"/>
    </row>
    <row r="47" spans="1:12" ht="14" x14ac:dyDescent="0.25">
      <c r="A47" s="84" t="s">
        <v>30</v>
      </c>
      <c r="B47" s="55">
        <f>'f. Contractual'!E23</f>
        <v>0</v>
      </c>
      <c r="C47" s="55">
        <f>'f. Contractual'!F23</f>
        <v>0</v>
      </c>
      <c r="D47" s="55">
        <f>'f. Contractual'!G23</f>
        <v>0</v>
      </c>
      <c r="E47" s="148">
        <f>'f. Contractual'!H23</f>
        <v>0</v>
      </c>
      <c r="F47" s="162">
        <f t="shared" si="4"/>
        <v>0</v>
      </c>
      <c r="G47" s="159">
        <f t="shared" si="1"/>
        <v>0</v>
      </c>
      <c r="H47" s="154"/>
      <c r="I47" s="313"/>
      <c r="J47" s="313"/>
      <c r="K47" s="313"/>
      <c r="L47" s="313"/>
    </row>
    <row r="48" spans="1:12" ht="14" x14ac:dyDescent="0.25">
      <c r="A48" s="84" t="s">
        <v>31</v>
      </c>
      <c r="B48" s="55">
        <f>'f. Contractual'!E24</f>
        <v>0</v>
      </c>
      <c r="C48" s="55">
        <f>'f. Contractual'!F24</f>
        <v>0</v>
      </c>
      <c r="D48" s="55">
        <f>'f. Contractual'!G24</f>
        <v>0</v>
      </c>
      <c r="E48" s="148">
        <f>'f. Contractual'!H24</f>
        <v>0</v>
      </c>
      <c r="F48" s="162">
        <f t="shared" si="4"/>
        <v>0</v>
      </c>
      <c r="G48" s="159">
        <f t="shared" si="1"/>
        <v>0</v>
      </c>
      <c r="H48" s="154"/>
      <c r="I48" s="313"/>
      <c r="J48" s="313"/>
      <c r="K48" s="313"/>
      <c r="L48" s="313"/>
    </row>
    <row r="49" spans="1:12" ht="14" x14ac:dyDescent="0.25">
      <c r="A49" s="50" t="s">
        <v>39</v>
      </c>
      <c r="B49" s="56">
        <f>'g. Other'!C20</f>
        <v>0</v>
      </c>
      <c r="C49" s="56">
        <f>'g. Other'!C31</f>
        <v>0</v>
      </c>
      <c r="D49" s="56">
        <f>'g. Other'!C42</f>
        <v>0</v>
      </c>
      <c r="E49" s="148">
        <f>'g. Other'!C53</f>
        <v>0</v>
      </c>
      <c r="F49" s="162">
        <f t="shared" si="4"/>
        <v>0</v>
      </c>
      <c r="G49" s="159">
        <f t="shared" si="1"/>
        <v>0</v>
      </c>
      <c r="H49" s="612"/>
      <c r="I49" s="313"/>
      <c r="J49" s="313"/>
      <c r="K49" s="313"/>
      <c r="L49" s="313"/>
    </row>
    <row r="50" spans="1:12" ht="15.75" customHeight="1" x14ac:dyDescent="0.25">
      <c r="A50" s="84" t="s">
        <v>30</v>
      </c>
      <c r="B50" s="56">
        <f>'g. Other'!C17</f>
        <v>0</v>
      </c>
      <c r="C50" s="56">
        <f>'g. Other'!C28</f>
        <v>0</v>
      </c>
      <c r="D50" s="56">
        <f>'g. Other'!D39</f>
        <v>0</v>
      </c>
      <c r="E50" s="148">
        <f>'g. Other'!D50</f>
        <v>0</v>
      </c>
      <c r="F50" s="162">
        <f t="shared" ref="F50:F56" si="5">SUM(B50:E50)</f>
        <v>0</v>
      </c>
      <c r="G50" s="159">
        <f t="shared" si="1"/>
        <v>0</v>
      </c>
      <c r="H50" s="154"/>
      <c r="I50" s="313"/>
      <c r="J50" s="313"/>
      <c r="K50" s="313"/>
      <c r="L50" s="313"/>
    </row>
    <row r="51" spans="1:12" ht="15.75" customHeight="1" x14ac:dyDescent="0.25">
      <c r="A51" s="84" t="s">
        <v>31</v>
      </c>
      <c r="B51" s="56">
        <f>'g. Other'!C18</f>
        <v>0</v>
      </c>
      <c r="C51" s="56">
        <f>'g. Other'!C29</f>
        <v>0</v>
      </c>
      <c r="D51" s="56">
        <f>'g. Other'!D40</f>
        <v>0</v>
      </c>
      <c r="E51" s="148">
        <f>'g. Other'!D51</f>
        <v>0</v>
      </c>
      <c r="F51" s="162">
        <f t="shared" si="5"/>
        <v>0</v>
      </c>
      <c r="G51" s="159">
        <f t="shared" si="1"/>
        <v>0</v>
      </c>
      <c r="H51" s="154"/>
      <c r="I51" s="313"/>
      <c r="J51" s="313"/>
      <c r="K51" s="313"/>
      <c r="L51" s="313"/>
    </row>
    <row r="52" spans="1:12" ht="15.75" customHeight="1" x14ac:dyDescent="0.25">
      <c r="A52" s="84" t="s">
        <v>40</v>
      </c>
      <c r="B52" s="56">
        <f>'g. Other'!C19</f>
        <v>0</v>
      </c>
      <c r="C52" s="56">
        <f>'g. Other'!C30</f>
        <v>0</v>
      </c>
      <c r="D52" s="56">
        <f>'g. Other'!D41</f>
        <v>0</v>
      </c>
      <c r="E52" s="148">
        <f>'g. Other'!D52</f>
        <v>0</v>
      </c>
      <c r="F52" s="162">
        <f t="shared" si="5"/>
        <v>0</v>
      </c>
      <c r="G52" s="159">
        <f t="shared" si="1"/>
        <v>0</v>
      </c>
      <c r="H52" s="154"/>
      <c r="I52" s="313"/>
      <c r="J52" s="313"/>
      <c r="K52" s="313"/>
      <c r="L52" s="313"/>
    </row>
    <row r="53" spans="1:12" ht="15.75" customHeight="1" x14ac:dyDescent="0.25">
      <c r="A53" s="83" t="s">
        <v>41</v>
      </c>
      <c r="B53" s="123">
        <f>B27+B30+B33+B36+B39+B42+B49</f>
        <v>0</v>
      </c>
      <c r="C53" s="123">
        <f>C27+C30+C33+C36+C39+C42+C49</f>
        <v>0</v>
      </c>
      <c r="D53" s="123">
        <f>D27+D30+D33+D36+D39+D42+D49</f>
        <v>0</v>
      </c>
      <c r="E53" s="149">
        <f>E27+E30+E33+E36+E39+E42+E49</f>
        <v>0</v>
      </c>
      <c r="F53" s="163">
        <f t="shared" si="5"/>
        <v>0</v>
      </c>
      <c r="G53" s="164">
        <f t="shared" si="1"/>
        <v>0</v>
      </c>
      <c r="H53" s="154"/>
      <c r="I53" s="313"/>
      <c r="J53" s="313"/>
      <c r="K53" s="313"/>
      <c r="L53" s="313"/>
    </row>
    <row r="54" spans="1:12" ht="15.75" customHeight="1" x14ac:dyDescent="0.25">
      <c r="A54" s="91" t="s">
        <v>42</v>
      </c>
      <c r="B54" s="56">
        <f>'h. Indirect'!B34</f>
        <v>0</v>
      </c>
      <c r="C54" s="56">
        <f>'h. Indirect'!C34</f>
        <v>0</v>
      </c>
      <c r="D54" s="56">
        <f>'h. Indirect'!D34</f>
        <v>0</v>
      </c>
      <c r="E54" s="120">
        <f>'h. Indirect'!E34</f>
        <v>0</v>
      </c>
      <c r="F54" s="160">
        <f t="shared" si="5"/>
        <v>0</v>
      </c>
      <c r="G54" s="159">
        <f t="shared" si="1"/>
        <v>0</v>
      </c>
      <c r="H54" s="154"/>
      <c r="I54" s="313"/>
      <c r="J54" s="313"/>
      <c r="K54" s="313"/>
      <c r="L54" s="313"/>
    </row>
    <row r="55" spans="1:12" ht="15.75" customHeight="1" x14ac:dyDescent="0.25">
      <c r="A55" s="84" t="s">
        <v>30</v>
      </c>
      <c r="B55" s="56">
        <f>'h. Indirect'!B32</f>
        <v>0</v>
      </c>
      <c r="C55" s="56">
        <f>'h. Indirect'!C32</f>
        <v>0</v>
      </c>
      <c r="D55" s="56">
        <f>'h. Indirect'!D32</f>
        <v>0</v>
      </c>
      <c r="E55" s="120">
        <f>'h. Indirect'!E32</f>
        <v>0</v>
      </c>
      <c r="F55" s="162">
        <f t="shared" si="5"/>
        <v>0</v>
      </c>
      <c r="G55" s="159">
        <f t="shared" si="1"/>
        <v>0</v>
      </c>
      <c r="H55" s="154"/>
      <c r="I55" s="313"/>
      <c r="J55" s="313"/>
      <c r="K55" s="313"/>
      <c r="L55" s="313"/>
    </row>
    <row r="56" spans="1:12" ht="15.75" customHeight="1" thickBot="1" x14ac:dyDescent="0.3">
      <c r="A56" s="84" t="s">
        <v>31</v>
      </c>
      <c r="B56" s="56">
        <f>'h. Indirect'!B33</f>
        <v>0</v>
      </c>
      <c r="C56" s="56">
        <f>'h. Indirect'!C33</f>
        <v>0</v>
      </c>
      <c r="D56" s="56">
        <f>'h. Indirect'!D33</f>
        <v>0</v>
      </c>
      <c r="E56" s="120">
        <f>'h. Indirect'!E33</f>
        <v>0</v>
      </c>
      <c r="F56" s="162">
        <f t="shared" si="5"/>
        <v>0</v>
      </c>
      <c r="G56" s="159">
        <f t="shared" si="1"/>
        <v>0</v>
      </c>
      <c r="H56" s="155"/>
      <c r="I56" s="313"/>
      <c r="J56" s="313"/>
      <c r="K56" s="313"/>
      <c r="L56" s="313"/>
    </row>
    <row r="57" spans="1:12" ht="15.75" customHeight="1" x14ac:dyDescent="0.25">
      <c r="A57" s="248" t="s">
        <v>43</v>
      </c>
      <c r="B57" s="89">
        <f>SUMIF($A$27:$A$56,"Administrative",B27:B56)+B26</f>
        <v>0</v>
      </c>
      <c r="C57" s="89">
        <f>SUMIF($A$27:$A$56,"Administrative",C27:C56)</f>
        <v>0</v>
      </c>
      <c r="D57" s="89">
        <f>SUMIF($A$27:$A$56,"Administrative",D27:D56)</f>
        <v>0</v>
      </c>
      <c r="E57" s="150">
        <f>SUMIF($A$27:$A$56,"Administrative",E27:E56)</f>
        <v>0</v>
      </c>
      <c r="F57" s="165">
        <f>SUM(B57:E57)</f>
        <v>0</v>
      </c>
      <c r="G57" s="166">
        <f t="shared" si="1"/>
        <v>0</v>
      </c>
      <c r="H57" s="156" t="s">
        <v>350</v>
      </c>
      <c r="I57" s="313"/>
      <c r="J57" s="313"/>
      <c r="K57" s="313"/>
      <c r="L57" s="313"/>
    </row>
    <row r="58" spans="1:12" ht="38" customHeight="1" x14ac:dyDescent="0.25">
      <c r="A58" s="249" t="s">
        <v>44</v>
      </c>
      <c r="B58" s="90">
        <f>SUMIF($A$27:$A$56,"Rebate Funds: Rebate Delivery",B27:B56)</f>
        <v>0</v>
      </c>
      <c r="C58" s="90">
        <f>SUMIF($A$27:$A$56,"Rebate Funds: Rebate Delivery",C27:C56)</f>
        <v>0</v>
      </c>
      <c r="D58" s="90">
        <f>SUMIF($A$27:$A$56,"Rebate Funds: Rebate Delivery",D27:D56)</f>
        <v>0</v>
      </c>
      <c r="E58" s="151">
        <f>SUMIF($A$27:$A$56,"Rebate Funds: Rebate Delivery",E27:E56)</f>
        <v>0</v>
      </c>
      <c r="F58" s="167">
        <f t="shared" ref="F58:F59" si="6">SUM(B58:E58)</f>
        <v>0</v>
      </c>
      <c r="G58" s="164">
        <f t="shared" si="1"/>
        <v>0</v>
      </c>
      <c r="H58" s="157" t="s">
        <v>351</v>
      </c>
      <c r="I58" s="608"/>
      <c r="J58" s="313"/>
      <c r="K58" s="313"/>
      <c r="L58" s="313"/>
    </row>
    <row r="59" spans="1:12" ht="38" customHeight="1" thickBot="1" x14ac:dyDescent="0.3">
      <c r="A59" s="249" t="s">
        <v>45</v>
      </c>
      <c r="B59" s="90">
        <f>SUMIF($A$27:$A$56,"Rebate Funds: Reimbursement",B27:B56)</f>
        <v>0</v>
      </c>
      <c r="C59" s="90">
        <f>SUMIF($A$27:$A$56,"Rebate Funds: Reimbursement",C27:C56)</f>
        <v>0</v>
      </c>
      <c r="D59" s="90">
        <f>SUMIF($A$27:$A$56,"Rebate Funds: Reimbursement",D27:D56)</f>
        <v>0</v>
      </c>
      <c r="E59" s="151">
        <f>SUMIF($A$27:$A$56,"Rebate Funds: Reimbursement",E27:E56)</f>
        <v>0</v>
      </c>
      <c r="F59" s="167">
        <f t="shared" si="6"/>
        <v>0</v>
      </c>
      <c r="G59" s="168">
        <f t="shared" si="1"/>
        <v>0</v>
      </c>
      <c r="H59" s="157" t="s">
        <v>380</v>
      </c>
      <c r="I59" s="313"/>
      <c r="J59" s="313"/>
      <c r="K59" s="313"/>
      <c r="L59" s="313"/>
    </row>
    <row r="60" spans="1:12" ht="15.75" customHeight="1" thickBot="1" x14ac:dyDescent="0.3">
      <c r="A60" s="119" t="s">
        <v>46</v>
      </c>
      <c r="B60" s="111">
        <f>SUM(B57:B59)</f>
        <v>0</v>
      </c>
      <c r="C60" s="111">
        <f t="shared" ref="C60:F60" si="7">SUM(C57:C59)</f>
        <v>0</v>
      </c>
      <c r="D60" s="111">
        <f t="shared" si="7"/>
        <v>0</v>
      </c>
      <c r="E60" s="152">
        <f t="shared" si="7"/>
        <v>0</v>
      </c>
      <c r="F60" s="169">
        <f t="shared" si="7"/>
        <v>0</v>
      </c>
      <c r="G60" s="170">
        <f>G57+G58+G59</f>
        <v>0</v>
      </c>
      <c r="H60" s="158"/>
    </row>
    <row r="61" spans="1:12" ht="12" customHeight="1" thickBot="1" x14ac:dyDescent="0.3">
      <c r="F61" s="315"/>
    </row>
    <row r="62" spans="1:12" ht="12.65" customHeight="1" x14ac:dyDescent="0.25">
      <c r="A62" s="670" t="s">
        <v>47</v>
      </c>
      <c r="B62" s="671"/>
      <c r="C62" s="671"/>
      <c r="D62" s="671"/>
      <c r="E62" s="671"/>
      <c r="F62" s="671"/>
      <c r="G62" s="671"/>
      <c r="H62" s="672"/>
      <c r="I62" s="321"/>
    </row>
    <row r="63" spans="1:12" x14ac:dyDescent="0.25">
      <c r="A63" s="673"/>
      <c r="B63" s="674"/>
      <c r="C63" s="674"/>
      <c r="D63" s="674"/>
      <c r="E63" s="674"/>
      <c r="F63" s="674"/>
      <c r="G63" s="674"/>
      <c r="H63" s="675"/>
      <c r="I63" s="321"/>
    </row>
    <row r="64" spans="1:12" ht="10.5" customHeight="1" x14ac:dyDescent="0.25">
      <c r="A64" s="673"/>
      <c r="B64" s="674"/>
      <c r="C64" s="674"/>
      <c r="D64" s="674"/>
      <c r="E64" s="674"/>
      <c r="F64" s="674"/>
      <c r="G64" s="674"/>
      <c r="H64" s="675"/>
      <c r="I64" s="321"/>
    </row>
    <row r="65" spans="1:8" ht="13" thickBot="1" x14ac:dyDescent="0.3">
      <c r="A65" s="676"/>
      <c r="B65" s="677"/>
      <c r="C65" s="677"/>
      <c r="D65" s="677"/>
      <c r="E65" s="677"/>
      <c r="F65" s="677"/>
      <c r="G65" s="677"/>
      <c r="H65" s="678"/>
    </row>
    <row r="68" spans="1:8" ht="13" x14ac:dyDescent="0.25">
      <c r="A68" s="322"/>
      <c r="B68" s="322"/>
      <c r="C68" s="322"/>
      <c r="D68" s="322"/>
      <c r="E68" s="322"/>
      <c r="F68" s="322"/>
    </row>
  </sheetData>
  <sheetProtection algorithmName="SHA-512" hashValue="WTzwGbyxjMv1l7n6kmvgvUHazhtss5r1IedgzQoj/ZuF0sf0Tf2NeA2XtA6w+P0ya0gXD83CgYgaylSuTwE67g==" saltValue="+c3ofTmH0uE2EG8tis+fGQ==" spinCount="100000" sheet="1"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24">
    <mergeCell ref="A62:H65"/>
    <mergeCell ref="A24:H24"/>
    <mergeCell ref="A16:F16"/>
    <mergeCell ref="A10:I10"/>
    <mergeCell ref="C1:H2"/>
    <mergeCell ref="A9:I9"/>
    <mergeCell ref="B3:C3"/>
    <mergeCell ref="B4:C4"/>
    <mergeCell ref="D4:H4"/>
    <mergeCell ref="B6:C6"/>
    <mergeCell ref="B5:C5"/>
    <mergeCell ref="B7:C7"/>
    <mergeCell ref="A11:I11"/>
    <mergeCell ref="A14:I14"/>
    <mergeCell ref="A23:H23"/>
    <mergeCell ref="E22:F22"/>
    <mergeCell ref="D3:I3"/>
    <mergeCell ref="A12:I12"/>
    <mergeCell ref="B22:C22"/>
    <mergeCell ref="E21:F21"/>
    <mergeCell ref="E17:F17"/>
    <mergeCell ref="E18:F18"/>
    <mergeCell ref="E19:F19"/>
    <mergeCell ref="E20:F20"/>
  </mergeCells>
  <phoneticPr fontId="2" type="noConversion"/>
  <conditionalFormatting sqref="G57">
    <cfRule type="cellIs" dxfId="7" priority="5" operator="lessThan">
      <formula>0.2</formula>
    </cfRule>
    <cfRule type="cellIs" dxfId="6" priority="8" operator="greaterThan">
      <formula>0.2</formula>
    </cfRule>
  </conditionalFormatting>
  <conditionalFormatting sqref="G58">
    <cfRule type="cellIs" dxfId="5" priority="2" operator="between">
      <formula>0.0001</formula>
      <formula>0.2</formula>
    </cfRule>
    <cfRule type="cellIs" dxfId="4" priority="4" operator="equal">
      <formula>0</formula>
    </cfRule>
    <cfRule type="cellIs" dxfId="3" priority="7" operator="greaterThan">
      <formula>0.2</formula>
    </cfRule>
  </conditionalFormatting>
  <conditionalFormatting sqref="G59">
    <cfRule type="cellIs" dxfId="2" priority="1" operator="between">
      <formula>0.6</formula>
      <formula>0.79999</formula>
    </cfRule>
    <cfRule type="cellIs" dxfId="1" priority="3" operator="greaterThan">
      <formula>0.8</formula>
    </cfRule>
    <cfRule type="cellIs" dxfId="0" priority="6" operator="lessThan">
      <formula>0.6</formula>
    </cfRule>
  </conditionalFormatting>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11E4D-69FF-480B-830E-47411A31EADA}">
  <sheetPr codeName="Sheet8">
    <tabColor theme="4" tint="0.59999389629810485"/>
    <pageSetUpPr fitToPage="1"/>
  </sheetPr>
  <dimension ref="A1:W36"/>
  <sheetViews>
    <sheetView showGridLines="0" zoomScale="90" zoomScaleNormal="90" workbookViewId="0">
      <selection activeCell="D14" sqref="D14"/>
    </sheetView>
  </sheetViews>
  <sheetFormatPr defaultColWidth="9.1796875" defaultRowHeight="13" x14ac:dyDescent="0.25"/>
  <cols>
    <col min="1" max="1" width="84.36328125" style="310" customWidth="1"/>
    <col min="2" max="2" width="30.6328125" style="310" customWidth="1"/>
    <col min="3" max="3" width="30.6328125" style="353" customWidth="1"/>
    <col min="4" max="4" width="30.6328125" style="354" customWidth="1"/>
    <col min="5" max="5" width="30.6328125" style="355" customWidth="1"/>
    <col min="6" max="6" width="25.453125" style="356" customWidth="1"/>
    <col min="7" max="7" width="51.1796875" style="354" customWidth="1"/>
    <col min="8" max="8" width="22.453125" style="355" customWidth="1"/>
    <col min="9" max="9" width="6.1796875" style="356" bestFit="1" customWidth="1"/>
    <col min="10" max="10" width="9.81640625" style="354" customWidth="1"/>
    <col min="11" max="11" width="22.54296875" style="355" customWidth="1"/>
    <col min="12" max="12" width="6.1796875" style="356" bestFit="1" customWidth="1"/>
    <col min="13" max="13" width="27.08984375" style="354" customWidth="1"/>
    <col min="14" max="14" width="22.54296875" style="355" customWidth="1"/>
    <col min="15" max="15" width="21.81640625" style="351" customWidth="1"/>
    <col min="16" max="16" width="22.81640625" style="352" customWidth="1"/>
    <col min="17" max="17" width="24.1796875" style="353" customWidth="1"/>
    <col min="18" max="16384" width="9.1796875" style="310"/>
  </cols>
  <sheetData>
    <row r="1" spans="1:23" s="319" customFormat="1" ht="11.25" customHeight="1" x14ac:dyDescent="0.25">
      <c r="A1" s="706" t="s">
        <v>48</v>
      </c>
      <c r="B1" s="706"/>
      <c r="C1" s="323"/>
      <c r="D1" s="323"/>
      <c r="E1" s="323"/>
      <c r="F1" s="323"/>
      <c r="G1" s="323"/>
      <c r="H1" s="323"/>
      <c r="I1" s="575"/>
      <c r="J1" s="575"/>
      <c r="K1" s="575"/>
      <c r="L1" s="575"/>
      <c r="M1" s="575"/>
      <c r="N1" s="575"/>
      <c r="O1" s="705"/>
      <c r="P1" s="705"/>
      <c r="Q1" s="705"/>
    </row>
    <row r="2" spans="1:23" s="324" customFormat="1" ht="18.5" thickBot="1" x14ac:dyDescent="0.3">
      <c r="A2" s="704" t="s">
        <v>325</v>
      </c>
      <c r="B2" s="704"/>
      <c r="C2" s="704"/>
      <c r="D2" s="704"/>
      <c r="E2" s="704"/>
      <c r="F2" s="704"/>
      <c r="G2" s="704"/>
      <c r="H2" s="603"/>
      <c r="I2" s="603"/>
      <c r="J2" s="603"/>
      <c r="K2" s="603"/>
      <c r="L2" s="603"/>
      <c r="M2" s="603"/>
      <c r="N2" s="603"/>
      <c r="O2" s="603"/>
      <c r="P2" s="603"/>
      <c r="Q2" s="603"/>
    </row>
    <row r="3" spans="1:23" s="326" customFormat="1" ht="14.25" customHeight="1" x14ac:dyDescent="0.25">
      <c r="A3" s="709" t="s">
        <v>349</v>
      </c>
      <c r="B3" s="866"/>
      <c r="C3" s="866"/>
      <c r="D3" s="866"/>
      <c r="E3" s="866"/>
      <c r="F3" s="866"/>
      <c r="G3" s="867"/>
      <c r="H3" s="333"/>
      <c r="I3" s="333"/>
      <c r="J3" s="333"/>
      <c r="K3" s="333"/>
      <c r="L3" s="333"/>
      <c r="M3" s="333"/>
      <c r="N3" s="333"/>
      <c r="O3" s="333"/>
      <c r="P3" s="333"/>
      <c r="Q3" s="333"/>
      <c r="R3" s="333"/>
      <c r="S3" s="333"/>
      <c r="T3" s="325"/>
      <c r="U3" s="325"/>
      <c r="V3" s="325"/>
      <c r="W3" s="325"/>
    </row>
    <row r="4" spans="1:23" ht="58" customHeight="1" thickBot="1" x14ac:dyDescent="0.3">
      <c r="A4" s="868"/>
      <c r="B4" s="869"/>
      <c r="C4" s="869"/>
      <c r="D4" s="869"/>
      <c r="E4" s="869"/>
      <c r="F4" s="869"/>
      <c r="G4" s="870"/>
      <c r="H4" s="333"/>
      <c r="I4" s="333"/>
      <c r="J4" s="333"/>
      <c r="K4" s="333"/>
      <c r="L4" s="333"/>
      <c r="M4" s="333"/>
      <c r="N4" s="333"/>
      <c r="O4" s="333"/>
      <c r="P4" s="333"/>
      <c r="Q4" s="333"/>
      <c r="R4" s="333"/>
      <c r="S4" s="333"/>
      <c r="T4" s="309"/>
      <c r="U4" s="309"/>
      <c r="V4" s="309"/>
      <c r="W4" s="309"/>
    </row>
    <row r="5" spans="1:23" ht="12" customHeight="1" thickBot="1" x14ac:dyDescent="0.3">
      <c r="A5" s="327"/>
      <c r="B5" s="327"/>
      <c r="C5" s="327"/>
      <c r="D5" s="327"/>
      <c r="E5" s="327"/>
      <c r="F5" s="327"/>
      <c r="G5" s="327"/>
      <c r="H5" s="327"/>
      <c r="I5" s="327"/>
      <c r="J5" s="327"/>
      <c r="K5" s="327"/>
      <c r="L5" s="327"/>
      <c r="M5" s="327"/>
      <c r="N5" s="327"/>
      <c r="O5" s="328"/>
      <c r="P5" s="312"/>
      <c r="Q5" s="327"/>
      <c r="R5" s="309"/>
      <c r="S5" s="309"/>
      <c r="T5" s="309"/>
      <c r="U5" s="309"/>
      <c r="V5" s="309"/>
      <c r="W5" s="309"/>
    </row>
    <row r="6" spans="1:23" ht="52" customHeight="1" x14ac:dyDescent="0.25">
      <c r="A6" s="600" t="s">
        <v>345</v>
      </c>
      <c r="B6" s="600" t="s">
        <v>329</v>
      </c>
      <c r="C6" s="600" t="s">
        <v>326</v>
      </c>
      <c r="D6" s="600" t="s">
        <v>327</v>
      </c>
      <c r="E6" s="600" t="s">
        <v>328</v>
      </c>
      <c r="F6" s="602" t="s">
        <v>346</v>
      </c>
      <c r="G6" s="601" t="s">
        <v>344</v>
      </c>
      <c r="H6" s="356"/>
      <c r="I6" s="354"/>
      <c r="J6" s="309"/>
      <c r="K6" s="309"/>
      <c r="L6" s="309"/>
      <c r="M6" s="309"/>
      <c r="N6" s="309"/>
      <c r="O6" s="309"/>
      <c r="P6" s="310"/>
      <c r="Q6" s="310"/>
    </row>
    <row r="7" spans="1:23" s="333" customFormat="1" ht="15.75" customHeight="1" x14ac:dyDescent="0.25">
      <c r="A7" s="613" t="s">
        <v>330</v>
      </c>
      <c r="B7" s="604"/>
      <c r="C7" s="605"/>
      <c r="D7" s="604"/>
      <c r="E7" s="604"/>
      <c r="F7" s="56">
        <f>SUM(B7:E7)</f>
        <v>0</v>
      </c>
      <c r="G7" s="228"/>
    </row>
    <row r="8" spans="1:23" s="333" customFormat="1" ht="15.75" customHeight="1" x14ac:dyDescent="0.25">
      <c r="A8" s="613" t="s">
        <v>331</v>
      </c>
      <c r="B8" s="604"/>
      <c r="C8" s="605"/>
      <c r="D8" s="604"/>
      <c r="E8" s="604"/>
      <c r="F8" s="56">
        <f t="shared" ref="F8:F17" si="0">SUM(B8:E8)</f>
        <v>0</v>
      </c>
      <c r="G8" s="228"/>
    </row>
    <row r="9" spans="1:23" s="333" customFormat="1" ht="15.75" customHeight="1" x14ac:dyDescent="0.25">
      <c r="A9" s="613" t="s">
        <v>332</v>
      </c>
      <c r="B9" s="604"/>
      <c r="C9" s="605"/>
      <c r="D9" s="604"/>
      <c r="E9" s="604"/>
      <c r="F9" s="56">
        <f t="shared" si="0"/>
        <v>0</v>
      </c>
      <c r="G9" s="228"/>
    </row>
    <row r="10" spans="1:23" s="333" customFormat="1" ht="15.75" customHeight="1" x14ac:dyDescent="0.25">
      <c r="A10" s="613" t="s">
        <v>333</v>
      </c>
      <c r="B10" s="604"/>
      <c r="C10" s="605"/>
      <c r="D10" s="604"/>
      <c r="E10" s="604"/>
      <c r="F10" s="56">
        <f t="shared" si="0"/>
        <v>0</v>
      </c>
      <c r="G10" s="228"/>
    </row>
    <row r="11" spans="1:23" ht="15.75" customHeight="1" x14ac:dyDescent="0.25">
      <c r="A11" s="614" t="s">
        <v>334</v>
      </c>
      <c r="B11" s="604"/>
      <c r="C11" s="605"/>
      <c r="D11" s="604"/>
      <c r="E11" s="604"/>
      <c r="F11" s="56">
        <f t="shared" si="0"/>
        <v>0</v>
      </c>
      <c r="G11" s="228"/>
      <c r="H11" s="309"/>
      <c r="I11" s="309"/>
      <c r="J11" s="309"/>
      <c r="K11" s="309"/>
      <c r="L11" s="309"/>
      <c r="M11" s="309"/>
      <c r="N11" s="310"/>
      <c r="O11" s="310"/>
      <c r="P11" s="310"/>
      <c r="Q11" s="310"/>
    </row>
    <row r="12" spans="1:23" ht="30" customHeight="1" x14ac:dyDescent="0.25">
      <c r="A12" s="614" t="s">
        <v>335</v>
      </c>
      <c r="B12" s="604"/>
      <c r="C12" s="605"/>
      <c r="D12" s="604"/>
      <c r="E12" s="604"/>
      <c r="F12" s="56">
        <f t="shared" si="0"/>
        <v>0</v>
      </c>
      <c r="G12" s="228"/>
      <c r="H12" s="309"/>
      <c r="I12" s="309"/>
      <c r="J12" s="309"/>
      <c r="K12" s="309"/>
      <c r="L12" s="309"/>
      <c r="M12" s="309"/>
      <c r="N12" s="310"/>
      <c r="O12" s="310"/>
      <c r="P12" s="310"/>
      <c r="Q12" s="310"/>
    </row>
    <row r="13" spans="1:23" ht="30" customHeight="1" x14ac:dyDescent="0.25">
      <c r="A13" s="614" t="s">
        <v>336</v>
      </c>
      <c r="B13" s="604"/>
      <c r="C13" s="605"/>
      <c r="D13" s="604"/>
      <c r="E13" s="604"/>
      <c r="F13" s="56">
        <f t="shared" si="0"/>
        <v>0</v>
      </c>
      <c r="G13" s="228"/>
      <c r="H13" s="309"/>
      <c r="I13" s="309"/>
      <c r="J13" s="309"/>
      <c r="K13" s="309"/>
      <c r="L13" s="309"/>
      <c r="M13" s="309"/>
      <c r="N13" s="310"/>
      <c r="O13" s="310"/>
      <c r="P13" s="310"/>
      <c r="Q13" s="310"/>
    </row>
    <row r="14" spans="1:23" ht="30" customHeight="1" x14ac:dyDescent="0.25">
      <c r="A14" s="614" t="s">
        <v>337</v>
      </c>
      <c r="B14" s="604"/>
      <c r="C14" s="605"/>
      <c r="D14" s="604"/>
      <c r="E14" s="604"/>
      <c r="F14" s="56">
        <f t="shared" si="0"/>
        <v>0</v>
      </c>
      <c r="G14" s="228"/>
      <c r="H14" s="309"/>
      <c r="I14" s="309"/>
      <c r="J14" s="309"/>
      <c r="K14" s="309"/>
      <c r="L14" s="309"/>
      <c r="M14" s="309"/>
      <c r="N14" s="310"/>
      <c r="O14" s="310"/>
      <c r="P14" s="310"/>
      <c r="Q14" s="310"/>
    </row>
    <row r="15" spans="1:23" ht="15.75" customHeight="1" x14ac:dyDescent="0.25">
      <c r="A15" s="614" t="s">
        <v>338</v>
      </c>
      <c r="B15" s="604"/>
      <c r="C15" s="605"/>
      <c r="D15" s="604"/>
      <c r="E15" s="604"/>
      <c r="F15" s="56">
        <f t="shared" si="0"/>
        <v>0</v>
      </c>
      <c r="G15" s="228"/>
      <c r="H15" s="309"/>
      <c r="I15" s="309"/>
      <c r="J15" s="309"/>
      <c r="K15" s="309"/>
      <c r="L15" s="309"/>
      <c r="M15" s="309"/>
      <c r="N15" s="310"/>
      <c r="O15" s="310"/>
      <c r="P15" s="310"/>
      <c r="Q15" s="310"/>
    </row>
    <row r="16" spans="1:23" ht="41.5" customHeight="1" x14ac:dyDescent="0.25">
      <c r="A16" s="614" t="s">
        <v>339</v>
      </c>
      <c r="B16" s="604"/>
      <c r="C16" s="605"/>
      <c r="D16" s="604"/>
      <c r="E16" s="604"/>
      <c r="F16" s="56">
        <f t="shared" si="0"/>
        <v>0</v>
      </c>
      <c r="G16" s="228"/>
      <c r="H16" s="309"/>
      <c r="I16" s="309"/>
      <c r="J16" s="309"/>
      <c r="K16" s="309"/>
      <c r="L16" s="309"/>
      <c r="M16" s="309"/>
      <c r="N16" s="310"/>
      <c r="O16" s="310"/>
      <c r="P16" s="310"/>
      <c r="Q16" s="310"/>
    </row>
    <row r="17" spans="1:23" ht="15.75" customHeight="1" thickBot="1" x14ac:dyDescent="0.3">
      <c r="A17" s="615" t="s">
        <v>340</v>
      </c>
      <c r="B17" s="606"/>
      <c r="C17" s="607"/>
      <c r="D17" s="606"/>
      <c r="E17" s="606"/>
      <c r="F17" s="56">
        <f t="shared" si="0"/>
        <v>0</v>
      </c>
      <c r="G17" s="230"/>
      <c r="H17" s="315"/>
      <c r="I17" s="315"/>
      <c r="J17" s="315"/>
      <c r="K17" s="315"/>
      <c r="L17" s="315"/>
      <c r="M17" s="315"/>
      <c r="N17" s="310"/>
      <c r="O17" s="310"/>
      <c r="P17" s="310"/>
      <c r="Q17" s="310"/>
    </row>
    <row r="18" spans="1:23" ht="15.75" customHeight="1" thickBot="1" x14ac:dyDescent="0.3">
      <c r="A18" s="342" t="s">
        <v>341</v>
      </c>
      <c r="B18" s="121">
        <f>SUM(B7:B17)</f>
        <v>0</v>
      </c>
      <c r="C18" s="121">
        <f t="shared" ref="C18:E18" si="1">SUM(C7:C17)</f>
        <v>0</v>
      </c>
      <c r="D18" s="121">
        <f t="shared" si="1"/>
        <v>0</v>
      </c>
      <c r="E18" s="121">
        <f t="shared" si="1"/>
        <v>0</v>
      </c>
      <c r="F18" s="121">
        <f>SUM(F7:F17)</f>
        <v>0</v>
      </c>
      <c r="G18" s="254"/>
      <c r="H18" s="315"/>
      <c r="I18" s="309"/>
      <c r="J18" s="309"/>
      <c r="K18" s="309"/>
      <c r="L18" s="309"/>
      <c r="M18" s="309"/>
      <c r="N18" s="309"/>
      <c r="O18" s="310"/>
      <c r="P18" s="310"/>
      <c r="Q18" s="310"/>
    </row>
    <row r="19" spans="1:23" ht="15.75" customHeight="1" thickBot="1" x14ac:dyDescent="0.3">
      <c r="A19" s="715"/>
      <c r="B19" s="715"/>
      <c r="C19" s="715"/>
      <c r="D19" s="715"/>
      <c r="E19" s="347"/>
      <c r="F19" s="348"/>
      <c r="G19" s="349"/>
      <c r="H19" s="315"/>
      <c r="I19" s="309"/>
      <c r="J19" s="309"/>
      <c r="K19" s="309"/>
      <c r="L19" s="309"/>
      <c r="M19" s="309"/>
      <c r="N19" s="309"/>
      <c r="O19" s="310"/>
      <c r="P19" s="310"/>
      <c r="Q19" s="310"/>
    </row>
    <row r="20" spans="1:23" s="333" customFormat="1" ht="15.75" customHeight="1" x14ac:dyDescent="0.25">
      <c r="A20" s="670" t="s">
        <v>47</v>
      </c>
      <c r="B20" s="671"/>
      <c r="C20" s="671"/>
      <c r="D20" s="671"/>
      <c r="E20" s="671"/>
      <c r="F20" s="671"/>
      <c r="G20" s="672"/>
      <c r="H20" s="315"/>
    </row>
    <row r="21" spans="1:23" ht="14.25" customHeight="1" thickBot="1" x14ac:dyDescent="0.3">
      <c r="A21" s="676"/>
      <c r="B21" s="677"/>
      <c r="C21" s="677"/>
      <c r="D21" s="677"/>
      <c r="E21" s="677"/>
      <c r="F21" s="677"/>
      <c r="G21" s="678"/>
      <c r="H21" s="310"/>
      <c r="I21" s="310"/>
      <c r="J21" s="310"/>
      <c r="K21" s="310"/>
      <c r="L21" s="310"/>
      <c r="M21" s="310"/>
      <c r="N21" s="310"/>
      <c r="O21" s="310"/>
      <c r="P21" s="310"/>
      <c r="Q21" s="310"/>
      <c r="S21" s="309"/>
      <c r="T21" s="309"/>
      <c r="U21" s="309"/>
      <c r="V21" s="309"/>
      <c r="W21" s="309"/>
    </row>
    <row r="22" spans="1:23" ht="12.5" x14ac:dyDescent="0.25">
      <c r="A22" s="309"/>
      <c r="B22" s="309"/>
      <c r="C22" s="348"/>
      <c r="D22" s="349"/>
      <c r="E22" s="350"/>
      <c r="F22" s="347"/>
      <c r="G22" s="349"/>
      <c r="H22" s="310"/>
      <c r="I22" s="310"/>
      <c r="J22" s="310"/>
      <c r="K22" s="310"/>
      <c r="L22" s="310"/>
      <c r="M22" s="310"/>
      <c r="N22" s="310"/>
      <c r="O22" s="310"/>
      <c r="P22" s="310"/>
      <c r="Q22" s="310"/>
      <c r="S22" s="309"/>
      <c r="T22" s="309"/>
      <c r="U22" s="309"/>
      <c r="V22" s="309"/>
      <c r="W22" s="309"/>
    </row>
    <row r="23" spans="1:23" ht="12.5" x14ac:dyDescent="0.25">
      <c r="A23" s="309"/>
      <c r="B23" s="309"/>
      <c r="C23" s="348"/>
      <c r="D23" s="349"/>
      <c r="E23" s="350"/>
      <c r="F23" s="347"/>
      <c r="G23" s="349"/>
      <c r="H23" s="310"/>
      <c r="I23" s="310"/>
      <c r="J23" s="310"/>
      <c r="K23" s="310"/>
      <c r="L23" s="310"/>
      <c r="M23" s="310"/>
      <c r="N23" s="310"/>
      <c r="O23" s="310"/>
      <c r="P23" s="310"/>
      <c r="Q23" s="310"/>
      <c r="S23" s="309"/>
      <c r="T23" s="309"/>
      <c r="U23" s="309"/>
      <c r="V23" s="309"/>
      <c r="W23" s="309"/>
    </row>
    <row r="24" spans="1:23" ht="12.5" x14ac:dyDescent="0.25">
      <c r="A24" s="309"/>
      <c r="B24" s="309"/>
      <c r="C24" s="348"/>
      <c r="D24" s="349"/>
      <c r="E24" s="350"/>
      <c r="F24" s="347"/>
      <c r="G24" s="349"/>
      <c r="H24" s="310"/>
      <c r="I24" s="310"/>
      <c r="J24" s="310"/>
      <c r="K24" s="310"/>
      <c r="L24" s="310"/>
      <c r="M24" s="310"/>
      <c r="N24" s="310"/>
      <c r="O24" s="310"/>
      <c r="P24" s="310"/>
      <c r="Q24" s="310"/>
      <c r="S24" s="309"/>
      <c r="T24" s="309"/>
      <c r="U24" s="309"/>
      <c r="V24" s="309"/>
      <c r="W24" s="309"/>
    </row>
    <row r="25" spans="1:23" ht="12.5" x14ac:dyDescent="0.25">
      <c r="A25" s="309"/>
      <c r="B25" s="309"/>
      <c r="C25" s="348"/>
      <c r="D25" s="349"/>
      <c r="E25" s="350"/>
      <c r="F25" s="347"/>
      <c r="G25" s="349"/>
      <c r="H25" s="310"/>
      <c r="I25" s="310"/>
      <c r="J25" s="310"/>
      <c r="K25" s="310"/>
      <c r="L25" s="310"/>
      <c r="M25" s="310"/>
      <c r="N25" s="310"/>
      <c r="O25" s="310"/>
      <c r="P25" s="310"/>
      <c r="Q25" s="310"/>
    </row>
    <row r="26" spans="1:23" ht="12.5" x14ac:dyDescent="0.25">
      <c r="A26" s="309"/>
      <c r="B26" s="309"/>
      <c r="C26" s="348"/>
      <c r="D26" s="349"/>
      <c r="E26" s="350"/>
      <c r="F26" s="347"/>
      <c r="G26" s="349"/>
      <c r="H26" s="310"/>
      <c r="I26" s="310"/>
      <c r="J26" s="310"/>
      <c r="K26" s="310"/>
      <c r="L26" s="310"/>
      <c r="M26" s="310"/>
      <c r="N26" s="310"/>
      <c r="O26" s="310"/>
      <c r="P26" s="310"/>
      <c r="Q26" s="310"/>
    </row>
    <row r="27" spans="1:23" x14ac:dyDescent="0.25">
      <c r="A27" s="309"/>
      <c r="B27" s="309"/>
      <c r="C27" s="348"/>
      <c r="D27" s="349"/>
      <c r="E27" s="350"/>
      <c r="F27" s="347"/>
      <c r="G27" s="349"/>
      <c r="H27" s="350"/>
      <c r="I27" s="347"/>
      <c r="J27" s="349"/>
      <c r="K27" s="350"/>
      <c r="L27" s="347"/>
      <c r="M27" s="349"/>
      <c r="N27" s="350"/>
      <c r="Q27" s="348"/>
    </row>
    <row r="28" spans="1:23" x14ac:dyDescent="0.25">
      <c r="A28" s="309"/>
      <c r="B28" s="309"/>
      <c r="C28" s="348"/>
      <c r="D28" s="349"/>
      <c r="E28" s="350"/>
      <c r="F28" s="347"/>
      <c r="G28" s="349"/>
      <c r="H28" s="350"/>
      <c r="I28" s="347"/>
      <c r="J28" s="349"/>
      <c r="K28" s="350"/>
      <c r="L28" s="347"/>
      <c r="M28" s="349"/>
      <c r="N28" s="350"/>
      <c r="Q28" s="348"/>
    </row>
    <row r="29" spans="1:23" x14ac:dyDescent="0.25">
      <c r="A29" s="309"/>
      <c r="B29" s="309"/>
      <c r="C29" s="348"/>
      <c r="D29" s="349"/>
      <c r="E29" s="350"/>
      <c r="F29" s="347"/>
      <c r="G29" s="349"/>
      <c r="H29" s="350"/>
      <c r="I29" s="347"/>
      <c r="J29" s="349"/>
      <c r="K29" s="350"/>
      <c r="L29" s="347"/>
      <c r="M29" s="349"/>
      <c r="N29" s="350"/>
      <c r="Q29" s="348"/>
    </row>
    <row r="30" spans="1:23" x14ac:dyDescent="0.25">
      <c r="A30" s="309"/>
      <c r="B30" s="309"/>
      <c r="C30" s="348"/>
      <c r="D30" s="349"/>
      <c r="E30" s="350"/>
      <c r="F30" s="347"/>
      <c r="G30" s="349"/>
      <c r="H30" s="350"/>
      <c r="I30" s="347"/>
      <c r="J30" s="349"/>
      <c r="K30" s="350"/>
      <c r="L30" s="347"/>
      <c r="M30" s="349"/>
      <c r="N30" s="350"/>
      <c r="Q30" s="348"/>
    </row>
    <row r="31" spans="1:23" x14ac:dyDescent="0.25">
      <c r="A31" s="309"/>
      <c r="B31" s="309"/>
      <c r="C31" s="348"/>
      <c r="D31" s="349"/>
      <c r="E31" s="350"/>
      <c r="F31" s="347"/>
      <c r="G31" s="349"/>
      <c r="H31" s="350"/>
      <c r="I31" s="347"/>
      <c r="J31" s="349"/>
      <c r="K31" s="350"/>
      <c r="L31" s="347"/>
      <c r="M31" s="349"/>
      <c r="N31" s="350"/>
      <c r="Q31" s="348"/>
    </row>
    <row r="32" spans="1:23" x14ac:dyDescent="0.25">
      <c r="A32" s="309"/>
      <c r="B32" s="309"/>
      <c r="C32" s="348"/>
      <c r="D32" s="349"/>
      <c r="E32" s="350"/>
      <c r="F32" s="347"/>
      <c r="G32" s="349"/>
      <c r="H32" s="350"/>
      <c r="I32" s="347"/>
      <c r="J32" s="349"/>
      <c r="K32" s="350"/>
      <c r="L32" s="347"/>
      <c r="M32" s="349"/>
      <c r="N32" s="350"/>
      <c r="Q32" s="348"/>
    </row>
    <row r="33" spans="1:17" x14ac:dyDescent="0.25">
      <c r="A33" s="309"/>
      <c r="B33" s="309"/>
      <c r="C33" s="348"/>
      <c r="D33" s="349"/>
      <c r="E33" s="350"/>
      <c r="F33" s="347"/>
      <c r="G33" s="349"/>
      <c r="H33" s="350"/>
      <c r="I33" s="347"/>
      <c r="J33" s="349"/>
      <c r="K33" s="350"/>
      <c r="L33" s="347"/>
      <c r="M33" s="349"/>
      <c r="N33" s="350"/>
      <c r="Q33" s="348"/>
    </row>
    <row r="34" spans="1:17" x14ac:dyDescent="0.25">
      <c r="A34" s="309"/>
      <c r="B34" s="309"/>
      <c r="C34" s="348"/>
      <c r="D34" s="349"/>
      <c r="E34" s="350"/>
      <c r="F34" s="347"/>
      <c r="G34" s="349"/>
      <c r="H34" s="350"/>
      <c r="I34" s="347"/>
      <c r="J34" s="349"/>
      <c r="K34" s="350"/>
      <c r="L34" s="347"/>
      <c r="M34" s="349"/>
      <c r="N34" s="350"/>
      <c r="Q34" s="348"/>
    </row>
    <row r="35" spans="1:17" x14ac:dyDescent="0.25">
      <c r="H35" s="350"/>
      <c r="I35" s="347"/>
      <c r="J35" s="349"/>
      <c r="K35" s="350"/>
      <c r="L35" s="347"/>
      <c r="M35" s="349"/>
      <c r="N35" s="350"/>
      <c r="Q35" s="348"/>
    </row>
    <row r="36" spans="1:17" x14ac:dyDescent="0.25">
      <c r="H36" s="350"/>
      <c r="I36" s="347"/>
      <c r="J36" s="349"/>
      <c r="K36" s="350"/>
      <c r="L36" s="347"/>
      <c r="M36" s="349"/>
      <c r="N36" s="350"/>
      <c r="Q36" s="348"/>
    </row>
  </sheetData>
  <sheetProtection algorithmName="SHA-512" hashValue="wbQ4OWmJoD2rhTJcRicE5e2Rv/LeejG+fSwVICbLagQ7CqHaDuBNvSqqvnXSvfygA1S2BqvhJDSXrfFg75WPag==" saltValue="C+C6UIiQDjA6EORZ6zP1Ew==" spinCount="100000" sheet="1" formatCells="0" formatColumns="0" formatRows="0" selectLockedCells="1"/>
  <mergeCells count="6">
    <mergeCell ref="O1:Q1"/>
    <mergeCell ref="A2:G2"/>
    <mergeCell ref="A20:G21"/>
    <mergeCell ref="A19:D19"/>
    <mergeCell ref="A3:G4"/>
    <mergeCell ref="A1:B1"/>
  </mergeCells>
  <printOptions horizontalCentered="1"/>
  <pageMargins left="0.5" right="0.5" top="0.25" bottom="0.25" header="0.5" footer="0.5"/>
  <pageSetup scale="7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689E-0B20-48E8-ACA4-6D62D17D8CD6}">
  <sheetPr codeName="Sheet11">
    <tabColor theme="4" tint="0.59999389629810485"/>
    <pageSetUpPr fitToPage="1"/>
  </sheetPr>
  <dimension ref="A1:Z39"/>
  <sheetViews>
    <sheetView showGridLines="0" zoomScaleNormal="100" workbookViewId="0">
      <selection activeCell="A20" sqref="A20:H21"/>
    </sheetView>
  </sheetViews>
  <sheetFormatPr defaultColWidth="9.1796875" defaultRowHeight="13" x14ac:dyDescent="0.25"/>
  <cols>
    <col min="1" max="1" width="47.26953125" style="625" customWidth="1"/>
    <col min="2" max="2" width="30.6328125" style="625" customWidth="1"/>
    <col min="3" max="3" width="30.6328125" style="653" customWidth="1"/>
    <col min="4" max="4" width="30.6328125" style="633" customWidth="1"/>
    <col min="5" max="5" width="30.6328125" style="654" customWidth="1"/>
    <col min="6" max="6" width="25.453125" style="655" customWidth="1"/>
    <col min="7" max="7" width="51.1796875" style="633" customWidth="1"/>
    <col min="8" max="8" width="50.26953125" style="654" customWidth="1"/>
    <col min="9" max="9" width="6.1796875" style="655" bestFit="1" customWidth="1"/>
    <col min="10" max="10" width="9.81640625" style="633" customWidth="1"/>
    <col min="11" max="11" width="22.54296875" style="654" customWidth="1"/>
    <col min="12" max="12" width="6.1796875" style="655" bestFit="1" customWidth="1"/>
    <col min="13" max="13" width="27.08984375" style="633" customWidth="1"/>
    <col min="14" max="14" width="22.54296875" style="654" customWidth="1"/>
    <col min="15" max="15" width="21.81640625" style="651" customWidth="1"/>
    <col min="16" max="16" width="22.81640625" style="652" customWidth="1"/>
    <col min="17" max="17" width="24.1796875" style="653" customWidth="1"/>
    <col min="18" max="16384" width="9.1796875" style="625"/>
  </cols>
  <sheetData>
    <row r="1" spans="1:26" s="618" customFormat="1" ht="11.25" customHeight="1" x14ac:dyDescent="0.25">
      <c r="A1" s="877" t="s">
        <v>48</v>
      </c>
      <c r="B1" s="877"/>
      <c r="C1" s="616"/>
      <c r="D1" s="616"/>
      <c r="E1" s="616"/>
      <c r="F1" s="616"/>
      <c r="G1" s="616"/>
      <c r="H1" s="616"/>
      <c r="I1" s="617"/>
      <c r="J1" s="617"/>
      <c r="K1" s="617"/>
      <c r="L1" s="617"/>
      <c r="M1" s="617"/>
      <c r="N1" s="617"/>
      <c r="O1" s="878"/>
      <c r="P1" s="878"/>
      <c r="Q1" s="878"/>
    </row>
    <row r="2" spans="1:26" s="620" customFormat="1" ht="18.5" thickBot="1" x14ac:dyDescent="0.3">
      <c r="A2" s="879" t="s">
        <v>342</v>
      </c>
      <c r="B2" s="879"/>
      <c r="C2" s="879"/>
      <c r="D2" s="879"/>
      <c r="E2" s="879"/>
      <c r="F2" s="879"/>
      <c r="G2" s="879"/>
      <c r="H2" s="619"/>
      <c r="I2" s="619"/>
      <c r="J2" s="619"/>
      <c r="K2" s="619"/>
      <c r="L2" s="619"/>
      <c r="M2" s="619"/>
      <c r="N2" s="619"/>
      <c r="O2" s="619"/>
      <c r="P2" s="619"/>
      <c r="Q2" s="619"/>
    </row>
    <row r="3" spans="1:26" s="623" customFormat="1" ht="14.25" customHeight="1" x14ac:dyDescent="0.25">
      <c r="A3" s="871" t="s">
        <v>368</v>
      </c>
      <c r="B3" s="872"/>
      <c r="C3" s="872"/>
      <c r="D3" s="872"/>
      <c r="E3" s="872"/>
      <c r="F3" s="872"/>
      <c r="G3" s="872"/>
      <c r="H3" s="873"/>
      <c r="I3" s="621"/>
      <c r="J3" s="621"/>
      <c r="K3" s="621"/>
      <c r="L3" s="621"/>
      <c r="M3" s="621"/>
      <c r="N3" s="621"/>
      <c r="O3" s="621"/>
      <c r="P3" s="621"/>
      <c r="Q3" s="621"/>
      <c r="R3" s="621"/>
      <c r="S3" s="621"/>
      <c r="T3" s="622"/>
      <c r="U3" s="622"/>
      <c r="V3" s="622"/>
      <c r="W3" s="622"/>
    </row>
    <row r="4" spans="1:26" ht="68" customHeight="1" thickBot="1" x14ac:dyDescent="0.3">
      <c r="A4" s="874"/>
      <c r="B4" s="875"/>
      <c r="C4" s="875"/>
      <c r="D4" s="875"/>
      <c r="E4" s="875"/>
      <c r="F4" s="875"/>
      <c r="G4" s="875"/>
      <c r="H4" s="876"/>
      <c r="I4" s="621"/>
      <c r="J4" s="621"/>
      <c r="K4" s="621"/>
      <c r="L4" s="621"/>
      <c r="M4" s="621"/>
      <c r="N4" s="621"/>
      <c r="O4" s="621"/>
      <c r="P4" s="621"/>
      <c r="Q4" s="621"/>
      <c r="R4" s="621"/>
      <c r="S4" s="621"/>
      <c r="T4" s="624"/>
      <c r="U4" s="624"/>
      <c r="V4" s="624"/>
      <c r="W4" s="624"/>
    </row>
    <row r="5" spans="1:26" ht="12" customHeight="1" thickBot="1" x14ac:dyDescent="0.3">
      <c r="A5" s="626"/>
      <c r="B5" s="626"/>
      <c r="C5" s="626"/>
      <c r="D5" s="626"/>
      <c r="E5" s="626"/>
      <c r="F5" s="626"/>
      <c r="G5" s="626"/>
      <c r="H5" s="626"/>
      <c r="I5" s="626"/>
      <c r="J5" s="626"/>
      <c r="K5" s="626"/>
      <c r="L5" s="626"/>
      <c r="M5" s="626"/>
      <c r="N5" s="626"/>
      <c r="O5" s="627"/>
      <c r="P5" s="628"/>
      <c r="Q5" s="626"/>
      <c r="R5" s="624"/>
      <c r="S5" s="624"/>
      <c r="T5" s="624"/>
      <c r="U5" s="624"/>
      <c r="V5" s="624"/>
      <c r="W5" s="624"/>
    </row>
    <row r="6" spans="1:26" ht="52" customHeight="1" x14ac:dyDescent="0.25">
      <c r="A6" s="629" t="s">
        <v>343</v>
      </c>
      <c r="B6" s="630" t="s">
        <v>329</v>
      </c>
      <c r="C6" s="630" t="s">
        <v>326</v>
      </c>
      <c r="D6" s="630" t="s">
        <v>327</v>
      </c>
      <c r="E6" s="630" t="s">
        <v>328</v>
      </c>
      <c r="F6" s="631" t="s">
        <v>52</v>
      </c>
      <c r="G6" s="630" t="s">
        <v>348</v>
      </c>
      <c r="H6" s="632" t="s">
        <v>127</v>
      </c>
      <c r="I6" s="633"/>
      <c r="J6" s="624"/>
      <c r="K6" s="624"/>
      <c r="L6" s="624"/>
      <c r="M6" s="624"/>
      <c r="N6" s="624"/>
      <c r="O6" s="624"/>
      <c r="P6" s="625"/>
      <c r="Q6" s="625"/>
    </row>
    <row r="7" spans="1:26" s="621" customFormat="1" ht="25" x14ac:dyDescent="0.25">
      <c r="A7" s="634" t="s">
        <v>352</v>
      </c>
      <c r="B7" s="604"/>
      <c r="C7" s="605"/>
      <c r="D7" s="604"/>
      <c r="E7" s="604"/>
      <c r="F7" s="635">
        <f>SUM(B7:E7)</f>
        <v>0</v>
      </c>
      <c r="G7" s="611"/>
      <c r="H7" s="228"/>
    </row>
    <row r="8" spans="1:26" s="621" customFormat="1" ht="37.5" x14ac:dyDescent="0.25">
      <c r="A8" s="634" t="s">
        <v>353</v>
      </c>
      <c r="B8" s="604"/>
      <c r="C8" s="605"/>
      <c r="D8" s="604"/>
      <c r="E8" s="604"/>
      <c r="F8" s="635">
        <f t="shared" ref="F8:F14" si="0">SUM(B8:E8)</f>
        <v>0</v>
      </c>
      <c r="G8" s="611"/>
      <c r="H8" s="228"/>
    </row>
    <row r="9" spans="1:26" s="621" customFormat="1" ht="15.75" customHeight="1" x14ac:dyDescent="0.25">
      <c r="A9" s="636" t="s">
        <v>354</v>
      </c>
      <c r="B9" s="604"/>
      <c r="C9" s="605"/>
      <c r="D9" s="604"/>
      <c r="E9" s="604"/>
      <c r="F9" s="635">
        <f t="shared" si="0"/>
        <v>0</v>
      </c>
      <c r="G9" s="611"/>
      <c r="H9" s="228"/>
    </row>
    <row r="10" spans="1:26" s="638" customFormat="1" ht="25" x14ac:dyDescent="0.25">
      <c r="A10" s="634" t="s">
        <v>355</v>
      </c>
      <c r="B10" s="604"/>
      <c r="C10" s="605"/>
      <c r="D10" s="604"/>
      <c r="E10" s="604"/>
      <c r="F10" s="637">
        <f t="shared" si="0"/>
        <v>0</v>
      </c>
      <c r="G10" s="611"/>
      <c r="H10" s="228"/>
      <c r="I10" s="621"/>
      <c r="J10" s="621"/>
    </row>
    <row r="11" spans="1:26" s="640" customFormat="1" ht="15.75" customHeight="1" x14ac:dyDescent="0.25">
      <c r="A11" s="639" t="s">
        <v>356</v>
      </c>
      <c r="B11" s="609"/>
      <c r="C11" s="610"/>
      <c r="D11" s="609"/>
      <c r="E11" s="609"/>
      <c r="F11" s="635">
        <f t="shared" si="0"/>
        <v>0</v>
      </c>
      <c r="G11" s="611"/>
      <c r="H11" s="228"/>
      <c r="I11" s="621"/>
      <c r="J11" s="621"/>
      <c r="K11" s="638"/>
      <c r="L11" s="638"/>
      <c r="M11" s="638"/>
      <c r="N11" s="638"/>
      <c r="O11" s="638"/>
      <c r="P11" s="638"/>
      <c r="Q11" s="638"/>
      <c r="R11" s="638"/>
      <c r="S11" s="638"/>
      <c r="T11" s="638"/>
      <c r="U11" s="638"/>
      <c r="V11" s="638"/>
      <c r="W11" s="638"/>
      <c r="X11" s="638"/>
      <c r="Y11" s="638"/>
      <c r="Z11" s="638"/>
    </row>
    <row r="12" spans="1:26" s="640" customFormat="1" ht="25" x14ac:dyDescent="0.25">
      <c r="A12" s="639" t="s">
        <v>357</v>
      </c>
      <c r="B12" s="609"/>
      <c r="C12" s="610"/>
      <c r="D12" s="609"/>
      <c r="E12" s="609"/>
      <c r="F12" s="635">
        <f t="shared" si="0"/>
        <v>0</v>
      </c>
      <c r="G12" s="611"/>
      <c r="H12" s="228"/>
      <c r="I12" s="621"/>
      <c r="J12" s="621"/>
      <c r="K12" s="638"/>
      <c r="L12" s="638"/>
      <c r="M12" s="638"/>
      <c r="N12" s="638"/>
      <c r="O12" s="638"/>
      <c r="P12" s="638"/>
      <c r="Q12" s="638"/>
      <c r="R12" s="638"/>
      <c r="S12" s="638"/>
      <c r="T12" s="638"/>
      <c r="U12" s="638"/>
      <c r="V12" s="638"/>
      <c r="W12" s="638"/>
      <c r="X12" s="638"/>
      <c r="Y12" s="638"/>
      <c r="Z12" s="638"/>
    </row>
    <row r="13" spans="1:26" s="640" customFormat="1" ht="15.75" customHeight="1" x14ac:dyDescent="0.25">
      <c r="A13" s="639" t="s">
        <v>378</v>
      </c>
      <c r="B13" s="609"/>
      <c r="C13" s="610"/>
      <c r="D13" s="609"/>
      <c r="E13" s="609"/>
      <c r="F13" s="635">
        <f t="shared" si="0"/>
        <v>0</v>
      </c>
      <c r="G13" s="611"/>
      <c r="H13" s="228"/>
      <c r="I13" s="621"/>
      <c r="J13" s="621"/>
      <c r="K13" s="638"/>
      <c r="L13" s="638"/>
      <c r="M13" s="638"/>
      <c r="N13" s="638"/>
      <c r="O13" s="638"/>
      <c r="P13" s="638"/>
      <c r="Q13" s="638"/>
      <c r="R13" s="638"/>
      <c r="S13" s="638"/>
      <c r="T13" s="638"/>
      <c r="U13" s="638"/>
      <c r="V13" s="638"/>
      <c r="W13" s="638"/>
      <c r="X13" s="638"/>
      <c r="Y13" s="638"/>
      <c r="Z13" s="638"/>
    </row>
    <row r="14" spans="1:26" s="640" customFormat="1" ht="25" x14ac:dyDescent="0.25">
      <c r="A14" s="639" t="s">
        <v>358</v>
      </c>
      <c r="B14" s="609"/>
      <c r="C14" s="610"/>
      <c r="D14" s="609"/>
      <c r="E14" s="609"/>
      <c r="F14" s="635">
        <f t="shared" si="0"/>
        <v>0</v>
      </c>
      <c r="G14" s="611"/>
      <c r="H14" s="228"/>
      <c r="I14" s="621"/>
      <c r="J14" s="621"/>
      <c r="K14" s="638"/>
      <c r="L14" s="638"/>
      <c r="M14" s="638"/>
      <c r="N14" s="638"/>
      <c r="O14" s="638"/>
      <c r="P14" s="638"/>
      <c r="Q14" s="638"/>
      <c r="R14" s="638"/>
      <c r="S14" s="638"/>
      <c r="T14" s="638"/>
      <c r="U14" s="638"/>
      <c r="V14" s="638"/>
      <c r="W14" s="638"/>
      <c r="X14" s="638"/>
      <c r="Y14" s="638"/>
      <c r="Z14" s="638"/>
    </row>
    <row r="15" spans="1:26" s="640" customFormat="1" ht="15.75" customHeight="1" thickBot="1" x14ac:dyDescent="0.3">
      <c r="A15" s="641" t="s">
        <v>347</v>
      </c>
      <c r="B15" s="642">
        <f>SUM(B7:B11)</f>
        <v>0</v>
      </c>
      <c r="C15" s="642">
        <f>SUM(C7:C11)</f>
        <v>0</v>
      </c>
      <c r="D15" s="642">
        <f>SUM(D7:D11)</f>
        <v>0</v>
      </c>
      <c r="E15" s="642">
        <f>SUM(E7:E11)</f>
        <v>0</v>
      </c>
      <c r="F15" s="642">
        <f>SUM(F7:F11)</f>
        <v>0</v>
      </c>
      <c r="G15" s="643"/>
      <c r="H15" s="644"/>
      <c r="I15" s="624"/>
      <c r="J15" s="624"/>
      <c r="K15" s="645"/>
      <c r="L15" s="645"/>
      <c r="M15" s="645"/>
      <c r="N15" s="645"/>
    </row>
    <row r="16" spans="1:26" ht="15.75" customHeight="1" thickBot="1" x14ac:dyDescent="0.3">
      <c r="A16" s="880"/>
      <c r="B16" s="880"/>
      <c r="C16" s="880"/>
      <c r="D16" s="880"/>
      <c r="E16" s="646"/>
      <c r="F16" s="647"/>
      <c r="G16" s="648"/>
      <c r="H16" s="649"/>
      <c r="I16" s="624"/>
      <c r="J16" s="624"/>
      <c r="K16" s="624"/>
      <c r="L16" s="624"/>
      <c r="M16" s="624"/>
      <c r="N16" s="624"/>
      <c r="O16" s="625"/>
      <c r="P16" s="625"/>
      <c r="Q16" s="625"/>
    </row>
    <row r="17" spans="1:23" s="621" customFormat="1" ht="20" customHeight="1" x14ac:dyDescent="0.25">
      <c r="A17" s="769" t="s">
        <v>359</v>
      </c>
      <c r="B17" s="770"/>
      <c r="C17" s="770"/>
      <c r="D17" s="770"/>
      <c r="E17" s="770"/>
      <c r="F17" s="770"/>
      <c r="G17" s="770"/>
      <c r="H17" s="771"/>
    </row>
    <row r="18" spans="1:23" ht="20" customHeight="1" thickBot="1" x14ac:dyDescent="0.3">
      <c r="A18" s="772"/>
      <c r="B18" s="773"/>
      <c r="C18" s="773"/>
      <c r="D18" s="773"/>
      <c r="E18" s="773"/>
      <c r="F18" s="773"/>
      <c r="G18" s="773"/>
      <c r="H18" s="774"/>
      <c r="I18" s="625"/>
      <c r="J18" s="625"/>
      <c r="K18" s="625"/>
      <c r="L18" s="625"/>
      <c r="M18" s="625"/>
      <c r="N18" s="625"/>
      <c r="O18" s="625"/>
      <c r="P18" s="625"/>
      <c r="Q18" s="625"/>
      <c r="S18" s="624"/>
      <c r="T18" s="624"/>
      <c r="U18" s="624"/>
      <c r="V18" s="624"/>
      <c r="W18" s="624"/>
    </row>
    <row r="19" spans="1:23" thickBot="1" x14ac:dyDescent="0.3">
      <c r="A19" s="624"/>
      <c r="B19" s="624"/>
      <c r="C19" s="647"/>
      <c r="D19" s="648"/>
      <c r="E19" s="650"/>
      <c r="F19" s="646"/>
      <c r="G19" s="648"/>
      <c r="H19" s="625"/>
      <c r="I19" s="625"/>
      <c r="J19" s="625"/>
      <c r="K19" s="625"/>
      <c r="L19" s="625"/>
      <c r="M19" s="625"/>
      <c r="N19" s="625"/>
      <c r="O19" s="625"/>
      <c r="P19" s="625"/>
      <c r="Q19" s="625"/>
      <c r="S19" s="624"/>
      <c r="T19" s="624"/>
      <c r="U19" s="624"/>
      <c r="V19" s="624"/>
      <c r="W19" s="624"/>
    </row>
    <row r="20" spans="1:23" ht="20" customHeight="1" x14ac:dyDescent="0.25">
      <c r="A20" s="769" t="s">
        <v>360</v>
      </c>
      <c r="B20" s="770"/>
      <c r="C20" s="770"/>
      <c r="D20" s="770"/>
      <c r="E20" s="770"/>
      <c r="F20" s="770"/>
      <c r="G20" s="770"/>
      <c r="H20" s="771"/>
      <c r="I20" s="625"/>
      <c r="J20" s="625"/>
      <c r="K20" s="625"/>
      <c r="L20" s="625"/>
      <c r="M20" s="625"/>
      <c r="N20" s="625"/>
      <c r="O20" s="625"/>
      <c r="P20" s="625"/>
      <c r="Q20" s="625"/>
      <c r="S20" s="624"/>
      <c r="T20" s="624"/>
      <c r="U20" s="624"/>
      <c r="V20" s="624"/>
      <c r="W20" s="624"/>
    </row>
    <row r="21" spans="1:23" ht="20" customHeight="1" thickBot="1" x14ac:dyDescent="0.3">
      <c r="A21" s="772"/>
      <c r="B21" s="773"/>
      <c r="C21" s="773"/>
      <c r="D21" s="773"/>
      <c r="E21" s="773"/>
      <c r="F21" s="773"/>
      <c r="G21" s="773"/>
      <c r="H21" s="774"/>
      <c r="I21" s="625"/>
      <c r="J21" s="625"/>
      <c r="K21" s="625"/>
      <c r="L21" s="625"/>
      <c r="M21" s="625"/>
      <c r="N21" s="625"/>
      <c r="O21" s="625"/>
      <c r="P21" s="625"/>
      <c r="Q21" s="625"/>
      <c r="S21" s="624"/>
      <c r="T21" s="624"/>
      <c r="U21" s="624"/>
      <c r="V21" s="624"/>
      <c r="W21" s="624"/>
    </row>
    <row r="22" spans="1:23" thickBot="1" x14ac:dyDescent="0.3">
      <c r="A22" s="624"/>
      <c r="B22" s="624"/>
      <c r="C22" s="647"/>
      <c r="D22" s="648"/>
      <c r="E22" s="650"/>
      <c r="F22" s="646"/>
      <c r="G22" s="648"/>
      <c r="H22" s="625"/>
      <c r="I22" s="625"/>
      <c r="J22" s="625"/>
      <c r="K22" s="625"/>
      <c r="L22" s="625"/>
      <c r="M22" s="625"/>
      <c r="N22" s="625"/>
      <c r="O22" s="625"/>
      <c r="P22" s="625"/>
      <c r="Q22" s="625"/>
    </row>
    <row r="23" spans="1:23" ht="20" customHeight="1" x14ac:dyDescent="0.25">
      <c r="A23" s="769" t="s">
        <v>361</v>
      </c>
      <c r="B23" s="770"/>
      <c r="C23" s="770"/>
      <c r="D23" s="770"/>
      <c r="E23" s="770"/>
      <c r="F23" s="770"/>
      <c r="G23" s="770"/>
      <c r="H23" s="771"/>
      <c r="I23" s="625"/>
      <c r="J23" s="625"/>
      <c r="K23" s="625"/>
      <c r="L23" s="625"/>
      <c r="M23" s="625"/>
      <c r="N23" s="625"/>
      <c r="O23" s="625"/>
      <c r="P23" s="625"/>
      <c r="Q23" s="625"/>
    </row>
    <row r="24" spans="1:23" ht="20" customHeight="1" thickBot="1" x14ac:dyDescent="0.3">
      <c r="A24" s="772"/>
      <c r="B24" s="773"/>
      <c r="C24" s="773"/>
      <c r="D24" s="773"/>
      <c r="E24" s="773"/>
      <c r="F24" s="773"/>
      <c r="G24" s="773"/>
      <c r="H24" s="774"/>
      <c r="I24" s="646"/>
      <c r="J24" s="648"/>
      <c r="K24" s="650"/>
      <c r="L24" s="646"/>
      <c r="M24" s="648"/>
      <c r="N24" s="650"/>
      <c r="Q24" s="647"/>
    </row>
    <row r="25" spans="1:23" ht="13.5" thickBot="1" x14ac:dyDescent="0.3">
      <c r="A25" s="624"/>
      <c r="B25" s="624"/>
      <c r="C25" s="647"/>
      <c r="D25" s="648"/>
      <c r="E25" s="650"/>
      <c r="F25" s="646"/>
      <c r="G25" s="648"/>
      <c r="H25" s="650"/>
      <c r="I25" s="646"/>
      <c r="J25" s="648"/>
      <c r="K25" s="650"/>
      <c r="L25" s="646"/>
      <c r="M25" s="648"/>
      <c r="N25" s="650"/>
      <c r="Q25" s="647"/>
    </row>
    <row r="26" spans="1:23" ht="20" customHeight="1" x14ac:dyDescent="0.25">
      <c r="A26" s="769" t="s">
        <v>362</v>
      </c>
      <c r="B26" s="770"/>
      <c r="C26" s="770"/>
      <c r="D26" s="770"/>
      <c r="E26" s="770"/>
      <c r="F26" s="770"/>
      <c r="G26" s="770"/>
      <c r="H26" s="771"/>
      <c r="I26" s="646"/>
      <c r="J26" s="648"/>
      <c r="K26" s="650"/>
      <c r="L26" s="646"/>
      <c r="M26" s="648"/>
      <c r="N26" s="650"/>
      <c r="Q26" s="647"/>
    </row>
    <row r="27" spans="1:23" ht="20" customHeight="1" thickBot="1" x14ac:dyDescent="0.3">
      <c r="A27" s="772"/>
      <c r="B27" s="773"/>
      <c r="C27" s="773"/>
      <c r="D27" s="773"/>
      <c r="E27" s="773"/>
      <c r="F27" s="773"/>
      <c r="G27" s="773"/>
      <c r="H27" s="774"/>
      <c r="I27" s="646"/>
      <c r="J27" s="648"/>
      <c r="K27" s="650"/>
      <c r="L27" s="646"/>
      <c r="M27" s="648"/>
      <c r="N27" s="650"/>
      <c r="Q27" s="647"/>
    </row>
    <row r="28" spans="1:23" ht="13.5" thickBot="1" x14ac:dyDescent="0.3">
      <c r="A28" s="624"/>
      <c r="B28" s="624"/>
      <c r="C28" s="647"/>
      <c r="D28" s="648"/>
      <c r="E28" s="650"/>
      <c r="F28" s="646"/>
      <c r="G28" s="648"/>
      <c r="H28" s="650"/>
      <c r="I28" s="646"/>
      <c r="J28" s="648"/>
      <c r="K28" s="650"/>
      <c r="L28" s="646"/>
      <c r="M28" s="648"/>
      <c r="N28" s="650"/>
      <c r="Q28" s="647"/>
    </row>
    <row r="29" spans="1:23" ht="20" customHeight="1" x14ac:dyDescent="0.25">
      <c r="A29" s="769" t="s">
        <v>363</v>
      </c>
      <c r="B29" s="770"/>
      <c r="C29" s="770"/>
      <c r="D29" s="770"/>
      <c r="E29" s="770"/>
      <c r="F29" s="770"/>
      <c r="G29" s="770"/>
      <c r="H29" s="771"/>
      <c r="I29" s="646"/>
      <c r="J29" s="648"/>
      <c r="K29" s="650"/>
      <c r="L29" s="646"/>
      <c r="M29" s="648"/>
      <c r="N29" s="650"/>
      <c r="Q29" s="647"/>
    </row>
    <row r="30" spans="1:23" ht="20" customHeight="1" thickBot="1" x14ac:dyDescent="0.3">
      <c r="A30" s="772"/>
      <c r="B30" s="773"/>
      <c r="C30" s="773"/>
      <c r="D30" s="773"/>
      <c r="E30" s="773"/>
      <c r="F30" s="773"/>
      <c r="G30" s="773"/>
      <c r="H30" s="774"/>
      <c r="I30" s="646"/>
      <c r="J30" s="648"/>
      <c r="K30" s="650"/>
      <c r="L30" s="646"/>
      <c r="M30" s="648"/>
      <c r="N30" s="650"/>
      <c r="Q30" s="647"/>
    </row>
    <row r="31" spans="1:23" ht="13.5" thickBot="1" x14ac:dyDescent="0.3">
      <c r="A31" s="624"/>
      <c r="B31" s="624"/>
      <c r="C31" s="647"/>
      <c r="D31" s="648"/>
      <c r="E31" s="650"/>
      <c r="F31" s="646"/>
      <c r="G31" s="648"/>
      <c r="H31" s="650"/>
      <c r="I31" s="646"/>
      <c r="J31" s="648"/>
      <c r="K31" s="650"/>
      <c r="L31" s="646"/>
      <c r="M31" s="648"/>
      <c r="N31" s="650"/>
      <c r="Q31" s="647"/>
    </row>
    <row r="32" spans="1:23" ht="20" customHeight="1" x14ac:dyDescent="0.25">
      <c r="A32" s="769" t="s">
        <v>364</v>
      </c>
      <c r="B32" s="770"/>
      <c r="C32" s="770"/>
      <c r="D32" s="770"/>
      <c r="E32" s="770"/>
      <c r="F32" s="770"/>
      <c r="G32" s="770"/>
      <c r="H32" s="771"/>
      <c r="I32" s="646"/>
      <c r="J32" s="648"/>
      <c r="K32" s="650"/>
      <c r="L32" s="646"/>
      <c r="M32" s="648"/>
      <c r="N32" s="650"/>
      <c r="Q32" s="647"/>
    </row>
    <row r="33" spans="1:17" ht="20" customHeight="1" thickBot="1" x14ac:dyDescent="0.3">
      <c r="A33" s="772"/>
      <c r="B33" s="773"/>
      <c r="C33" s="773"/>
      <c r="D33" s="773"/>
      <c r="E33" s="773"/>
      <c r="F33" s="773"/>
      <c r="G33" s="773"/>
      <c r="H33" s="774"/>
      <c r="I33" s="646"/>
      <c r="J33" s="648"/>
      <c r="K33" s="650"/>
      <c r="L33" s="646"/>
      <c r="M33" s="648"/>
      <c r="N33" s="650"/>
      <c r="Q33" s="647"/>
    </row>
    <row r="34" spans="1:17" ht="13.5" thickBot="1" x14ac:dyDescent="0.3">
      <c r="A34" s="624"/>
      <c r="B34" s="624"/>
      <c r="C34" s="647"/>
      <c r="D34" s="648"/>
      <c r="E34" s="650"/>
      <c r="F34" s="646"/>
      <c r="G34" s="648"/>
      <c r="H34" s="650"/>
      <c r="I34" s="646"/>
      <c r="J34" s="648"/>
      <c r="K34" s="650"/>
      <c r="L34" s="646"/>
      <c r="M34" s="648"/>
      <c r="N34" s="650"/>
      <c r="Q34" s="647"/>
    </row>
    <row r="35" spans="1:17" ht="20" customHeight="1" x14ac:dyDescent="0.25">
      <c r="A35" s="769" t="s">
        <v>382</v>
      </c>
      <c r="B35" s="770"/>
      <c r="C35" s="770"/>
      <c r="D35" s="770"/>
      <c r="E35" s="770"/>
      <c r="F35" s="770"/>
      <c r="G35" s="770"/>
      <c r="H35" s="771"/>
      <c r="I35" s="646"/>
      <c r="J35" s="648"/>
      <c r="K35" s="650"/>
      <c r="L35" s="646"/>
      <c r="M35" s="648"/>
      <c r="N35" s="650"/>
      <c r="Q35" s="647"/>
    </row>
    <row r="36" spans="1:17" ht="20" customHeight="1" thickBot="1" x14ac:dyDescent="0.3">
      <c r="A36" s="772"/>
      <c r="B36" s="773"/>
      <c r="C36" s="773"/>
      <c r="D36" s="773"/>
      <c r="E36" s="773"/>
      <c r="F36" s="773"/>
      <c r="G36" s="773"/>
      <c r="H36" s="774"/>
      <c r="I36" s="646"/>
      <c r="J36" s="648"/>
      <c r="K36" s="650"/>
      <c r="L36" s="646"/>
      <c r="M36" s="648"/>
      <c r="N36" s="650"/>
      <c r="Q36" s="647"/>
    </row>
    <row r="37" spans="1:17" ht="13.5" thickBot="1" x14ac:dyDescent="0.3">
      <c r="A37" s="624"/>
      <c r="B37" s="624"/>
      <c r="C37" s="647"/>
      <c r="D37" s="648"/>
      <c r="E37" s="650"/>
      <c r="F37" s="646"/>
      <c r="G37" s="648"/>
      <c r="H37" s="650"/>
      <c r="I37" s="646"/>
      <c r="J37" s="648"/>
      <c r="K37" s="650"/>
      <c r="L37" s="646"/>
      <c r="M37" s="648"/>
      <c r="N37" s="650"/>
      <c r="Q37" s="647"/>
    </row>
    <row r="38" spans="1:17" ht="20" customHeight="1" x14ac:dyDescent="0.25">
      <c r="A38" s="769" t="s">
        <v>365</v>
      </c>
      <c r="B38" s="770"/>
      <c r="C38" s="770"/>
      <c r="D38" s="770"/>
      <c r="E38" s="770"/>
      <c r="F38" s="770"/>
      <c r="G38" s="770"/>
      <c r="H38" s="771"/>
      <c r="I38" s="646"/>
      <c r="J38" s="648"/>
      <c r="K38" s="650"/>
      <c r="L38" s="646"/>
      <c r="M38" s="648"/>
      <c r="N38" s="650"/>
      <c r="Q38" s="647"/>
    </row>
    <row r="39" spans="1:17" ht="20" customHeight="1" thickBot="1" x14ac:dyDescent="0.3">
      <c r="A39" s="772"/>
      <c r="B39" s="773"/>
      <c r="C39" s="773"/>
      <c r="D39" s="773"/>
      <c r="E39" s="773"/>
      <c r="F39" s="773"/>
      <c r="G39" s="773"/>
      <c r="H39" s="774"/>
      <c r="I39" s="646"/>
      <c r="J39" s="648"/>
      <c r="K39" s="650"/>
      <c r="L39" s="646"/>
      <c r="M39" s="648"/>
      <c r="N39" s="650"/>
      <c r="Q39" s="647"/>
    </row>
  </sheetData>
  <sheetProtection sheet="1" formatCells="0" formatColumns="0" formatRows="0" selectLockedCells="1"/>
  <mergeCells count="13">
    <mergeCell ref="O1:Q1"/>
    <mergeCell ref="A2:G2"/>
    <mergeCell ref="A16:D16"/>
    <mergeCell ref="A17:H18"/>
    <mergeCell ref="A20:H21"/>
    <mergeCell ref="A32:H33"/>
    <mergeCell ref="A35:H36"/>
    <mergeCell ref="A38:H39"/>
    <mergeCell ref="A3:H4"/>
    <mergeCell ref="A1:B1"/>
    <mergeCell ref="A23:H24"/>
    <mergeCell ref="A26:H27"/>
    <mergeCell ref="A29:H30"/>
  </mergeCells>
  <printOptions horizontalCentered="1"/>
  <pageMargins left="0.5" right="0.5" top="0.25" bottom="0.25" header="0.5" footer="0.5"/>
  <pageSetup scale="7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796875" defaultRowHeight="11.5" x14ac:dyDescent="0.25"/>
  <cols>
    <col min="1" max="1" width="2.453125" style="3" customWidth="1"/>
    <col min="2" max="2" width="17.81640625" style="3" customWidth="1"/>
    <col min="3" max="3" width="17.1796875" style="3" customWidth="1"/>
    <col min="4" max="4" width="17.81640625" style="3" customWidth="1"/>
    <col min="5" max="5" width="16.1796875" style="3" customWidth="1"/>
    <col min="6" max="6" width="17.1796875" style="3" customWidth="1"/>
    <col min="7" max="7" width="21" style="3" customWidth="1"/>
    <col min="8" max="8" width="19.1796875" style="3" customWidth="1"/>
    <col min="9" max="16384" width="9.1796875" style="3"/>
  </cols>
  <sheetData>
    <row r="1" spans="1:13" ht="17.25" customHeight="1" x14ac:dyDescent="0.25">
      <c r="A1" s="883" t="s">
        <v>242</v>
      </c>
      <c r="B1" s="884"/>
      <c r="C1" s="947"/>
      <c r="D1" s="947"/>
      <c r="E1" s="589" t="s">
        <v>1</v>
      </c>
      <c r="F1" s="948"/>
      <c r="G1" s="948"/>
      <c r="H1" s="590"/>
      <c r="I1" s="590"/>
      <c r="J1" s="590"/>
      <c r="K1" s="590"/>
    </row>
    <row r="2" spans="1:13" ht="27.75" customHeight="1" x14ac:dyDescent="0.25">
      <c r="A2" s="885" t="s">
        <v>243</v>
      </c>
      <c r="B2" s="886"/>
      <c r="C2" s="886"/>
      <c r="D2" s="886"/>
      <c r="E2" s="886"/>
      <c r="F2" s="886"/>
      <c r="G2" s="886"/>
      <c r="H2" s="886"/>
      <c r="I2" s="591"/>
      <c r="J2" s="591"/>
      <c r="K2" s="591"/>
      <c r="L2" s="591"/>
      <c r="M2" s="590"/>
    </row>
    <row r="3" spans="1:13" ht="7.5" customHeight="1" thickBot="1" x14ac:dyDescent="0.3">
      <c r="A3" s="887" t="s">
        <v>244</v>
      </c>
      <c r="B3" s="888"/>
      <c r="C3" s="888"/>
      <c r="D3" s="888"/>
      <c r="E3" s="888"/>
      <c r="F3" s="888"/>
      <c r="G3" s="888"/>
      <c r="H3" s="888"/>
      <c r="I3" s="592"/>
      <c r="J3" s="592"/>
      <c r="K3" s="592"/>
      <c r="L3" s="592"/>
      <c r="M3" s="590"/>
    </row>
    <row r="4" spans="1:13" ht="10.5" customHeight="1" x14ac:dyDescent="0.25">
      <c r="A4" s="889" t="s">
        <v>8</v>
      </c>
      <c r="B4" s="890"/>
      <c r="C4" s="891"/>
      <c r="D4" s="891"/>
      <c r="E4" s="891"/>
      <c r="F4" s="892"/>
      <c r="G4" s="892"/>
      <c r="H4" s="893"/>
    </row>
    <row r="5" spans="1:13" ht="12" customHeight="1" x14ac:dyDescent="0.25">
      <c r="A5" s="897"/>
      <c r="B5" s="899" t="s">
        <v>245</v>
      </c>
      <c r="C5" s="901" t="s">
        <v>246</v>
      </c>
      <c r="D5" s="881" t="s">
        <v>247</v>
      </c>
      <c r="E5" s="882"/>
      <c r="F5" s="894" t="s">
        <v>248</v>
      </c>
      <c r="G5" s="895"/>
      <c r="H5" s="896"/>
    </row>
    <row r="6" spans="1:13" s="6" customFormat="1" ht="25.5" customHeight="1" x14ac:dyDescent="0.25">
      <c r="A6" s="898"/>
      <c r="B6" s="900"/>
      <c r="C6" s="902"/>
      <c r="D6" s="4" t="s">
        <v>249</v>
      </c>
      <c r="E6" s="4" t="s">
        <v>250</v>
      </c>
      <c r="F6" s="5" t="s">
        <v>9</v>
      </c>
      <c r="G6" s="5" t="s">
        <v>251</v>
      </c>
      <c r="H6" s="35" t="s">
        <v>23</v>
      </c>
    </row>
    <row r="7" spans="1:13" s="6" customFormat="1" ht="12" customHeight="1" x14ac:dyDescent="0.25">
      <c r="A7" s="36"/>
      <c r="B7" s="7" t="s">
        <v>252</v>
      </c>
      <c r="C7" s="8" t="s">
        <v>253</v>
      </c>
      <c r="D7" s="9" t="s">
        <v>254</v>
      </c>
      <c r="E7" s="9" t="s">
        <v>255</v>
      </c>
      <c r="F7" s="8" t="s">
        <v>256</v>
      </c>
      <c r="G7" s="8" t="s">
        <v>257</v>
      </c>
      <c r="H7" s="37" t="s">
        <v>258</v>
      </c>
    </row>
    <row r="8" spans="1:13" s="13" customFormat="1" ht="18" customHeight="1" x14ac:dyDescent="0.25">
      <c r="A8" s="38" t="s">
        <v>259</v>
      </c>
      <c r="B8" s="597" t="s">
        <v>260</v>
      </c>
      <c r="C8" s="10"/>
      <c r="D8" s="11"/>
      <c r="E8" s="11"/>
      <c r="F8" s="12" t="e">
        <f>D26-G8</f>
        <v>#REF!</v>
      </c>
      <c r="G8" s="12" t="e">
        <f>#REF!</f>
        <v>#REF!</v>
      </c>
      <c r="H8" s="39" t="e">
        <f>SUM(D8:G8)</f>
        <v>#REF!</v>
      </c>
    </row>
    <row r="9" spans="1:13" s="13" customFormat="1" ht="18.75" customHeight="1" x14ac:dyDescent="0.25">
      <c r="A9" s="38" t="s">
        <v>261</v>
      </c>
      <c r="B9" s="597" t="s">
        <v>262</v>
      </c>
      <c r="C9" s="10"/>
      <c r="D9" s="11"/>
      <c r="E9" s="11"/>
      <c r="F9" s="12" t="e">
        <f>E26-G9</f>
        <v>#REF!</v>
      </c>
      <c r="G9" s="12" t="e">
        <f>#REF!</f>
        <v>#REF!</v>
      </c>
      <c r="H9" s="39" t="e">
        <f>SUM(D9:G9)</f>
        <v>#REF!</v>
      </c>
    </row>
    <row r="10" spans="1:13" s="13" customFormat="1" ht="18.75" customHeight="1" x14ac:dyDescent="0.25">
      <c r="A10" s="38" t="s">
        <v>263</v>
      </c>
      <c r="B10" s="597" t="s">
        <v>264</v>
      </c>
      <c r="C10" s="10"/>
      <c r="D10" s="11"/>
      <c r="E10" s="11"/>
      <c r="F10" s="12" t="e">
        <f>F26-#REF!</f>
        <v>#REF!</v>
      </c>
      <c r="G10" s="12" t="e">
        <f>#REF!</f>
        <v>#REF!</v>
      </c>
      <c r="H10" s="39" t="e">
        <f>SUM(D10:G10)</f>
        <v>#REF!</v>
      </c>
    </row>
    <row r="11" spans="1:13" s="13" customFormat="1" ht="19.5" customHeight="1" x14ac:dyDescent="0.25">
      <c r="A11" s="40" t="s">
        <v>265</v>
      </c>
      <c r="B11" s="14"/>
      <c r="C11" s="15"/>
      <c r="D11" s="16"/>
      <c r="E11" s="16"/>
      <c r="F11" s="17"/>
      <c r="G11" s="17"/>
      <c r="H11" s="41">
        <f>SUM(D11:G11)</f>
        <v>0</v>
      </c>
    </row>
    <row r="12" spans="1:13" s="13" customFormat="1" ht="19.5" customHeight="1" x14ac:dyDescent="0.25">
      <c r="A12" s="40" t="s">
        <v>266</v>
      </c>
      <c r="B12" s="18" t="s">
        <v>267</v>
      </c>
      <c r="C12" s="15"/>
      <c r="D12" s="16">
        <f>SUM(D8:D11)</f>
        <v>0</v>
      </c>
      <c r="E12" s="16">
        <f>SUM(E8:E11)</f>
        <v>0</v>
      </c>
      <c r="F12" s="17" t="e">
        <f>SUM(F8:F11)</f>
        <v>#REF!</v>
      </c>
      <c r="G12" s="17" t="e">
        <f>SUM(G8:G11)</f>
        <v>#REF!</v>
      </c>
      <c r="H12" s="41" t="e">
        <f>SUM(H8:H11)</f>
        <v>#REF!</v>
      </c>
    </row>
    <row r="13" spans="1:13" ht="9.75" customHeight="1" x14ac:dyDescent="0.25">
      <c r="A13" s="905" t="s">
        <v>24</v>
      </c>
      <c r="B13" s="906"/>
      <c r="C13" s="907"/>
      <c r="D13" s="907"/>
      <c r="E13" s="907"/>
      <c r="F13" s="907"/>
      <c r="G13" s="907"/>
      <c r="H13" s="908"/>
    </row>
    <row r="14" spans="1:13" x14ac:dyDescent="0.25">
      <c r="A14" s="909" t="s">
        <v>268</v>
      </c>
      <c r="B14" s="911" t="s">
        <v>269</v>
      </c>
      <c r="C14" s="912"/>
      <c r="D14" s="915" t="s">
        <v>270</v>
      </c>
      <c r="E14" s="916"/>
      <c r="F14" s="916"/>
      <c r="G14" s="916"/>
      <c r="H14" s="917" t="s">
        <v>271</v>
      </c>
    </row>
    <row r="15" spans="1:13" ht="18" customHeight="1" x14ac:dyDescent="0.25">
      <c r="A15" s="910"/>
      <c r="B15" s="913"/>
      <c r="C15" s="914"/>
      <c r="D15" s="19" t="s">
        <v>260</v>
      </c>
      <c r="E15" s="19" t="s">
        <v>262</v>
      </c>
      <c r="F15" s="19" t="s">
        <v>264</v>
      </c>
      <c r="G15" s="20" t="s">
        <v>272</v>
      </c>
      <c r="H15" s="918"/>
    </row>
    <row r="16" spans="1:13" s="13" customFormat="1" ht="19.5" customHeight="1" x14ac:dyDescent="0.25">
      <c r="A16" s="594"/>
      <c r="B16" s="903" t="s">
        <v>273</v>
      </c>
      <c r="C16" s="903"/>
      <c r="D16" s="12">
        <f>'Instructions and Summary'!B27</f>
        <v>0</v>
      </c>
      <c r="E16" s="12">
        <f>'Instructions and Summary'!C27</f>
        <v>0</v>
      </c>
      <c r="F16" s="12">
        <f>'Instructions and Summary'!D27</f>
        <v>0</v>
      </c>
      <c r="G16" s="21"/>
      <c r="H16" s="42">
        <f t="shared" ref="H16:H25" si="0">SUM(D16:G16)</f>
        <v>0</v>
      </c>
    </row>
    <row r="17" spans="1:8" s="13" customFormat="1" ht="19.5" customHeight="1" x14ac:dyDescent="0.25">
      <c r="A17" s="43"/>
      <c r="B17" s="904" t="s">
        <v>274</v>
      </c>
      <c r="C17" s="904"/>
      <c r="D17" s="12">
        <f>'Instructions and Summary'!B30</f>
        <v>0</v>
      </c>
      <c r="E17" s="12">
        <f>'Instructions and Summary'!C30</f>
        <v>0</v>
      </c>
      <c r="F17" s="12">
        <f>'Instructions and Summary'!D30</f>
        <v>0</v>
      </c>
      <c r="G17" s="22"/>
      <c r="H17" s="44">
        <f t="shared" si="0"/>
        <v>0</v>
      </c>
    </row>
    <row r="18" spans="1:8" s="13" customFormat="1" ht="21" customHeight="1" x14ac:dyDescent="0.25">
      <c r="A18" s="594"/>
      <c r="B18" s="903" t="s">
        <v>275</v>
      </c>
      <c r="C18" s="903"/>
      <c r="D18" s="12">
        <f>'Instructions and Summary'!B33</f>
        <v>0</v>
      </c>
      <c r="E18" s="12">
        <f>'Instructions and Summary'!C33</f>
        <v>0</v>
      </c>
      <c r="F18" s="12">
        <f>'Instructions and Summary'!D33</f>
        <v>0</v>
      </c>
      <c r="G18" s="21"/>
      <c r="H18" s="44">
        <f t="shared" si="0"/>
        <v>0</v>
      </c>
    </row>
    <row r="19" spans="1:8" s="13" customFormat="1" ht="21" customHeight="1" x14ac:dyDescent="0.25">
      <c r="A19" s="43"/>
      <c r="B19" s="904" t="s">
        <v>276</v>
      </c>
      <c r="C19" s="904"/>
      <c r="D19" s="12">
        <f>'Instructions and Summary'!B36</f>
        <v>0</v>
      </c>
      <c r="E19" s="12">
        <f>'Instructions and Summary'!C36</f>
        <v>0</v>
      </c>
      <c r="F19" s="12">
        <f>'Instructions and Summary'!D36</f>
        <v>0</v>
      </c>
      <c r="G19" s="22"/>
      <c r="H19" s="44">
        <f t="shared" si="0"/>
        <v>0</v>
      </c>
    </row>
    <row r="20" spans="1:8" s="13" customFormat="1" ht="21" customHeight="1" x14ac:dyDescent="0.25">
      <c r="A20" s="594"/>
      <c r="B20" s="903" t="s">
        <v>277</v>
      </c>
      <c r="C20" s="903"/>
      <c r="D20" s="12">
        <f>'Instructions and Summary'!B39</f>
        <v>0</v>
      </c>
      <c r="E20" s="12">
        <f>'Instructions and Summary'!C39</f>
        <v>0</v>
      </c>
      <c r="F20" s="12">
        <f>'Instructions and Summary'!D39</f>
        <v>0</v>
      </c>
      <c r="G20" s="21"/>
      <c r="H20" s="44">
        <f t="shared" si="0"/>
        <v>0</v>
      </c>
    </row>
    <row r="21" spans="1:8" s="13" customFormat="1" ht="21" customHeight="1" x14ac:dyDescent="0.25">
      <c r="A21" s="43"/>
      <c r="B21" s="904" t="s">
        <v>278</v>
      </c>
      <c r="C21" s="904"/>
      <c r="D21" s="22" t="e">
        <f>'Instructions and Summary'!#REF!</f>
        <v>#REF!</v>
      </c>
      <c r="E21" s="22" t="e">
        <f>'Instructions and Summary'!#REF!</f>
        <v>#REF!</v>
      </c>
      <c r="F21" s="22" t="e">
        <f>'Instructions and Summary'!#REF!</f>
        <v>#REF!</v>
      </c>
      <c r="G21" s="22"/>
      <c r="H21" s="44" t="e">
        <f t="shared" si="0"/>
        <v>#REF!</v>
      </c>
    </row>
    <row r="22" spans="1:8" s="13" customFormat="1" ht="21" customHeight="1" x14ac:dyDescent="0.25">
      <c r="A22" s="594"/>
      <c r="B22" s="903" t="s">
        <v>279</v>
      </c>
      <c r="C22" s="903"/>
      <c r="D22" s="22" t="e">
        <f>'Instructions and Summary'!#REF!</f>
        <v>#REF!</v>
      </c>
      <c r="E22" s="22" t="e">
        <f>'Instructions and Summary'!#REF!</f>
        <v>#REF!</v>
      </c>
      <c r="F22" s="22" t="e">
        <f>'Instructions and Summary'!#REF!</f>
        <v>#REF!</v>
      </c>
      <c r="G22" s="21"/>
      <c r="H22" s="44" t="e">
        <f t="shared" si="0"/>
        <v>#REF!</v>
      </c>
    </row>
    <row r="23" spans="1:8" s="13" customFormat="1" ht="19.5" customHeight="1" x14ac:dyDescent="0.25">
      <c r="A23" s="43"/>
      <c r="B23" s="904" t="s">
        <v>280</v>
      </c>
      <c r="C23" s="904"/>
      <c r="D23" s="22">
        <f>'Instructions and Summary'!B49</f>
        <v>0</v>
      </c>
      <c r="E23" s="22">
        <f>'Instructions and Summary'!C49</f>
        <v>0</v>
      </c>
      <c r="F23" s="22">
        <f>'Instructions and Summary'!D49</f>
        <v>0</v>
      </c>
      <c r="G23" s="22"/>
      <c r="H23" s="44">
        <f t="shared" si="0"/>
        <v>0</v>
      </c>
    </row>
    <row r="24" spans="1:8" s="13" customFormat="1" ht="21" customHeight="1" x14ac:dyDescent="0.25">
      <c r="A24" s="594"/>
      <c r="B24" s="904" t="s">
        <v>281</v>
      </c>
      <c r="C24" s="919"/>
      <c r="D24" s="21" t="e">
        <f>SUM(D16:D23)</f>
        <v>#REF!</v>
      </c>
      <c r="E24" s="21" t="e">
        <f>SUM(E16:E23)</f>
        <v>#REF!</v>
      </c>
      <c r="F24" s="21" t="e">
        <f>SUM(F16:F23)</f>
        <v>#REF!</v>
      </c>
      <c r="G24" s="21">
        <f>SUM(G16:G23)</f>
        <v>0</v>
      </c>
      <c r="H24" s="45" t="e">
        <f t="shared" si="0"/>
        <v>#REF!</v>
      </c>
    </row>
    <row r="25" spans="1:8" s="13" customFormat="1" ht="19.5" customHeight="1" x14ac:dyDescent="0.25">
      <c r="A25" s="43"/>
      <c r="B25" s="904" t="s">
        <v>282</v>
      </c>
      <c r="C25" s="904"/>
      <c r="D25" s="22">
        <f>'Instructions and Summary'!B54</f>
        <v>0</v>
      </c>
      <c r="E25" s="22">
        <f>'Instructions and Summary'!C54</f>
        <v>0</v>
      </c>
      <c r="F25" s="22">
        <f>'Instructions and Summary'!D54</f>
        <v>0</v>
      </c>
      <c r="G25" s="22"/>
      <c r="H25" s="44">
        <f t="shared" si="0"/>
        <v>0</v>
      </c>
    </row>
    <row r="26" spans="1:8" s="13" customFormat="1" ht="20.25" customHeight="1" x14ac:dyDescent="0.25">
      <c r="A26" s="594"/>
      <c r="B26" s="903" t="s">
        <v>283</v>
      </c>
      <c r="C26" s="903"/>
      <c r="D26" s="21" t="e">
        <f>SUM(D24:D25)</f>
        <v>#REF!</v>
      </c>
      <c r="E26" s="21" t="e">
        <f>SUM(E24:E25)</f>
        <v>#REF!</v>
      </c>
      <c r="F26" s="21" t="e">
        <f>SUM(F24:F25)</f>
        <v>#REF!</v>
      </c>
      <c r="G26" s="21">
        <f>SUM(G24:G25)</f>
        <v>0</v>
      </c>
      <c r="H26" s="45" t="e">
        <f>SUM(H24:H25)</f>
        <v>#REF!</v>
      </c>
    </row>
    <row r="27" spans="1:8" ht="7.5" customHeight="1" x14ac:dyDescent="0.25">
      <c r="A27" s="920"/>
      <c r="B27" s="921"/>
      <c r="C27" s="921"/>
      <c r="D27" s="921"/>
      <c r="E27" s="921"/>
      <c r="F27" s="921"/>
      <c r="G27" s="921"/>
      <c r="H27" s="922"/>
    </row>
    <row r="28" spans="1:8" s="13" customFormat="1" ht="16.5" customHeight="1" thickBot="1" x14ac:dyDescent="0.3">
      <c r="A28" s="46" t="s">
        <v>284</v>
      </c>
      <c r="B28" s="929" t="s">
        <v>285</v>
      </c>
      <c r="C28" s="929"/>
      <c r="D28" s="47"/>
      <c r="E28" s="47"/>
      <c r="F28" s="47"/>
      <c r="G28" s="47"/>
      <c r="H28" s="48">
        <f>SUM(D28:G28)</f>
        <v>0</v>
      </c>
    </row>
    <row r="29" spans="1:8" s="13" customFormat="1" ht="11.25" customHeight="1" x14ac:dyDescent="0.25">
      <c r="A29" s="24"/>
      <c r="B29" s="3"/>
      <c r="C29" s="3"/>
      <c r="D29" s="25"/>
      <c r="E29" s="25"/>
      <c r="F29" s="25"/>
      <c r="G29" s="25"/>
      <c r="H29" s="25"/>
    </row>
    <row r="30" spans="1:8" ht="10.5" customHeight="1" x14ac:dyDescent="0.25">
      <c r="H30" s="26" t="s">
        <v>286</v>
      </c>
    </row>
    <row r="31" spans="1:8" ht="9.75" customHeight="1" x14ac:dyDescent="0.25">
      <c r="A31" s="928" t="s">
        <v>287</v>
      </c>
      <c r="B31" s="928"/>
      <c r="C31" s="923"/>
      <c r="D31" s="930"/>
      <c r="E31" s="930"/>
      <c r="F31" s="930"/>
      <c r="G31" s="931" t="s">
        <v>288</v>
      </c>
      <c r="H31" s="888"/>
    </row>
    <row r="32" spans="1:8" ht="13.5" customHeight="1" x14ac:dyDescent="0.25">
      <c r="A32" s="923" t="s">
        <v>289</v>
      </c>
      <c r="B32" s="924"/>
      <c r="C32" s="924"/>
      <c r="D32" s="924"/>
      <c r="E32" s="924"/>
      <c r="F32" s="924"/>
      <c r="G32" s="924"/>
      <c r="H32" s="925"/>
    </row>
    <row r="33" spans="1:8" ht="43.5" customHeight="1" x14ac:dyDescent="0.25">
      <c r="C33" s="27"/>
      <c r="D33"/>
      <c r="E33"/>
      <c r="F33"/>
      <c r="G33"/>
      <c r="H33" s="596"/>
    </row>
    <row r="34" spans="1:8" ht="11.25" customHeight="1" x14ac:dyDescent="0.25">
      <c r="A34" s="926" t="s">
        <v>290</v>
      </c>
      <c r="B34" s="927"/>
      <c r="C34" s="927"/>
      <c r="D34" s="921"/>
      <c r="E34" s="921"/>
      <c r="F34" s="921"/>
      <c r="G34" s="921"/>
      <c r="H34" s="921"/>
    </row>
    <row r="35" spans="1:8" ht="17.149999999999999" customHeight="1" x14ac:dyDescent="0.25">
      <c r="B35" s="928" t="s">
        <v>291</v>
      </c>
      <c r="C35" s="928"/>
      <c r="D35" s="928"/>
      <c r="E35" s="5" t="s">
        <v>292</v>
      </c>
      <c r="F35" s="5" t="s">
        <v>293</v>
      </c>
      <c r="G35" s="5" t="s">
        <v>294</v>
      </c>
      <c r="H35" s="28" t="s">
        <v>295</v>
      </c>
    </row>
    <row r="36" spans="1:8" ht="21" customHeight="1" x14ac:dyDescent="0.25">
      <c r="A36" s="23" t="s">
        <v>296</v>
      </c>
      <c r="B36" s="936" t="s">
        <v>260</v>
      </c>
      <c r="C36" s="936"/>
      <c r="D36" s="937"/>
      <c r="E36" s="1"/>
      <c r="F36" s="1"/>
      <c r="G36" s="1"/>
      <c r="H36" s="30">
        <f>SUM(E36:G36)</f>
        <v>0</v>
      </c>
    </row>
    <row r="37" spans="1:8" ht="21" customHeight="1" x14ac:dyDescent="0.25">
      <c r="A37" s="23" t="s">
        <v>297</v>
      </c>
      <c r="B37" s="936" t="s">
        <v>262</v>
      </c>
      <c r="C37" s="936"/>
      <c r="D37" s="937"/>
      <c r="E37" s="1"/>
      <c r="F37" s="1"/>
      <c r="G37" s="1"/>
      <c r="H37" s="30">
        <f>SUM(E37:G37)</f>
        <v>0</v>
      </c>
    </row>
    <row r="38" spans="1:8" ht="21" customHeight="1" x14ac:dyDescent="0.25">
      <c r="A38" s="23" t="s">
        <v>298</v>
      </c>
      <c r="B38" s="936" t="s">
        <v>264</v>
      </c>
      <c r="C38" s="936"/>
      <c r="D38" s="937"/>
      <c r="E38" s="1"/>
      <c r="F38" s="1"/>
      <c r="G38" s="1"/>
      <c r="H38" s="30">
        <f>SUM(E38:G38)</f>
        <v>0</v>
      </c>
    </row>
    <row r="39" spans="1:8" ht="21" customHeight="1" x14ac:dyDescent="0.25">
      <c r="A39" s="23" t="s">
        <v>299</v>
      </c>
      <c r="B39" s="938"/>
      <c r="C39" s="938"/>
      <c r="D39" s="938"/>
      <c r="E39" s="1"/>
      <c r="F39" s="1"/>
      <c r="G39" s="1"/>
      <c r="H39" s="30">
        <f>SUM(E39:G39)</f>
        <v>0</v>
      </c>
    </row>
    <row r="40" spans="1:8" ht="21" customHeight="1" x14ac:dyDescent="0.25">
      <c r="A40" s="31" t="s">
        <v>300</v>
      </c>
      <c r="B40" s="932" t="s">
        <v>301</v>
      </c>
      <c r="C40" s="933"/>
      <c r="D40" s="933"/>
      <c r="E40" s="32">
        <f>SUM(E36:E39)</f>
        <v>0</v>
      </c>
      <c r="F40" s="32">
        <f>SUM(F36:F39)</f>
        <v>0</v>
      </c>
      <c r="G40" s="32">
        <f>SUM(G36:G39)</f>
        <v>0</v>
      </c>
      <c r="H40" s="33">
        <f>SUM(H36:H39)</f>
        <v>0</v>
      </c>
    </row>
    <row r="41" spans="1:8" ht="10.5" customHeight="1" x14ac:dyDescent="0.25">
      <c r="A41" s="926" t="s">
        <v>302</v>
      </c>
      <c r="B41" s="927"/>
      <c r="C41" s="927"/>
      <c r="D41" s="921"/>
      <c r="E41" s="934"/>
      <c r="F41" s="934"/>
      <c r="G41" s="934"/>
      <c r="H41" s="934"/>
    </row>
    <row r="42" spans="1:8" ht="12" customHeight="1" x14ac:dyDescent="0.25">
      <c r="A42" s="933"/>
      <c r="B42" s="933"/>
      <c r="C42" s="935"/>
      <c r="D42" s="5" t="s">
        <v>303</v>
      </c>
      <c r="E42" s="5" t="s">
        <v>304</v>
      </c>
      <c r="F42" s="5" t="s">
        <v>305</v>
      </c>
      <c r="G42" s="5" t="s">
        <v>306</v>
      </c>
      <c r="H42" s="28" t="s">
        <v>307</v>
      </c>
    </row>
    <row r="43" spans="1:8" ht="21" customHeight="1" x14ac:dyDescent="0.25">
      <c r="A43" s="23" t="s">
        <v>308</v>
      </c>
      <c r="B43" s="904" t="s">
        <v>9</v>
      </c>
      <c r="C43" s="904"/>
      <c r="D43" s="1">
        <f>SUM(E43:H43)</f>
        <v>0</v>
      </c>
      <c r="E43" s="1"/>
      <c r="F43" s="1"/>
      <c r="G43" s="1"/>
      <c r="H43" s="2"/>
    </row>
    <row r="44" spans="1:8" ht="21" customHeight="1" x14ac:dyDescent="0.25">
      <c r="A44" s="23" t="s">
        <v>309</v>
      </c>
      <c r="B44" s="904" t="s">
        <v>251</v>
      </c>
      <c r="C44" s="904"/>
      <c r="D44" s="1">
        <f>SUM(E44:H44)</f>
        <v>0</v>
      </c>
      <c r="E44" s="1"/>
      <c r="F44" s="1"/>
      <c r="G44" s="1"/>
      <c r="H44" s="2"/>
    </row>
    <row r="45" spans="1:8" ht="21" customHeight="1" x14ac:dyDescent="0.25">
      <c r="A45" s="23" t="s">
        <v>310</v>
      </c>
      <c r="B45" s="926" t="s">
        <v>311</v>
      </c>
      <c r="C45" s="904"/>
      <c r="D45" s="29">
        <f>SUM(D43:D44)</f>
        <v>0</v>
      </c>
      <c r="E45" s="29">
        <f>SUM(E43:E44)</f>
        <v>0</v>
      </c>
      <c r="F45" s="29">
        <f>SUM(F43:F44)</f>
        <v>0</v>
      </c>
      <c r="G45" s="29">
        <f>SUM(G43:G44)</f>
        <v>0</v>
      </c>
      <c r="H45" s="30">
        <f>SUM(H43:H44)</f>
        <v>0</v>
      </c>
    </row>
    <row r="46" spans="1:8" ht="12.5" x14ac:dyDescent="0.25">
      <c r="A46" s="926" t="s">
        <v>312</v>
      </c>
      <c r="B46" s="927"/>
      <c r="C46" s="927"/>
      <c r="D46" s="927"/>
      <c r="E46" s="921"/>
      <c r="F46" s="921"/>
      <c r="G46" s="921"/>
      <c r="H46" s="921"/>
    </row>
    <row r="47" spans="1:8" x14ac:dyDescent="0.25">
      <c r="A47" s="939" t="s">
        <v>291</v>
      </c>
      <c r="B47" s="940"/>
      <c r="C47" s="940"/>
      <c r="D47" s="940"/>
      <c r="E47" s="915" t="s">
        <v>313</v>
      </c>
      <c r="F47" s="895"/>
      <c r="G47" s="895"/>
      <c r="H47" s="895"/>
    </row>
    <row r="48" spans="1:8" ht="14" x14ac:dyDescent="0.25">
      <c r="A48" s="941"/>
      <c r="B48" s="941"/>
      <c r="C48" s="941"/>
      <c r="D48" s="941"/>
      <c r="E48" s="19" t="s">
        <v>260</v>
      </c>
      <c r="F48" s="19" t="s">
        <v>262</v>
      </c>
      <c r="G48" s="19" t="s">
        <v>264</v>
      </c>
      <c r="H48" s="593"/>
    </row>
    <row r="49" spans="1:8" ht="21" customHeight="1" x14ac:dyDescent="0.25">
      <c r="A49" s="23" t="s">
        <v>314</v>
      </c>
      <c r="B49" s="942"/>
      <c r="C49" s="942"/>
      <c r="D49" s="943"/>
      <c r="E49" s="2"/>
      <c r="F49" s="2"/>
      <c r="G49" s="2"/>
      <c r="H49" s="2"/>
    </row>
    <row r="50" spans="1:8" ht="21" customHeight="1" x14ac:dyDescent="0.25">
      <c r="A50" s="23" t="s">
        <v>315</v>
      </c>
      <c r="B50" s="942"/>
      <c r="C50" s="942"/>
      <c r="D50" s="943"/>
      <c r="E50" s="2"/>
      <c r="F50" s="2"/>
      <c r="G50" s="2"/>
      <c r="H50" s="2"/>
    </row>
    <row r="51" spans="1:8" ht="21" customHeight="1" x14ac:dyDescent="0.25">
      <c r="A51" s="23" t="s">
        <v>316</v>
      </c>
      <c r="B51" s="942"/>
      <c r="C51" s="942"/>
      <c r="D51" s="943"/>
      <c r="E51" s="2"/>
      <c r="F51" s="2"/>
      <c r="G51" s="2"/>
      <c r="H51" s="2"/>
    </row>
    <row r="52" spans="1:8" ht="21" customHeight="1" x14ac:dyDescent="0.25">
      <c r="A52" s="23" t="s">
        <v>317</v>
      </c>
      <c r="B52" s="942"/>
      <c r="C52" s="942"/>
      <c r="D52" s="943"/>
      <c r="E52" s="2"/>
      <c r="F52" s="2"/>
      <c r="G52" s="2"/>
      <c r="H52" s="2"/>
    </row>
    <row r="53" spans="1:8" ht="21" customHeight="1" x14ac:dyDescent="0.25">
      <c r="A53" s="23" t="s">
        <v>318</v>
      </c>
      <c r="B53" s="926" t="s">
        <v>319</v>
      </c>
      <c r="C53" s="904"/>
      <c r="D53" s="904"/>
      <c r="E53" s="30">
        <f>SUM(E49:E52)</f>
        <v>0</v>
      </c>
      <c r="F53" s="30">
        <f>SUM(F49:F52)</f>
        <v>0</v>
      </c>
      <c r="G53" s="30">
        <f>SUM(G49:G52)</f>
        <v>0</v>
      </c>
      <c r="H53" s="30">
        <f>SUM(H49:H52)</f>
        <v>0</v>
      </c>
    </row>
    <row r="54" spans="1:8" ht="12.5" x14ac:dyDescent="0.25">
      <c r="A54" s="956" t="s">
        <v>320</v>
      </c>
      <c r="B54" s="956"/>
      <c r="C54" s="884"/>
      <c r="D54" s="957"/>
      <c r="E54" s="957"/>
      <c r="F54" s="957"/>
      <c r="G54" s="957"/>
      <c r="H54" s="957"/>
    </row>
    <row r="55" spans="1:8" x14ac:dyDescent="0.25">
      <c r="A55" s="599" t="s">
        <v>321</v>
      </c>
      <c r="B55" s="599"/>
      <c r="C55" s="944"/>
      <c r="D55" s="958"/>
      <c r="E55" s="34" t="s">
        <v>322</v>
      </c>
      <c r="F55" s="944"/>
      <c r="G55" s="944"/>
      <c r="H55" s="944"/>
    </row>
    <row r="56" spans="1:8" ht="12.5" x14ac:dyDescent="0.25">
      <c r="A56" s="952"/>
      <c r="B56" s="952"/>
      <c r="C56" s="952"/>
      <c r="D56" s="953"/>
      <c r="E56" s="954"/>
      <c r="F56" s="952"/>
      <c r="G56" s="952"/>
      <c r="H56" s="952"/>
    </row>
    <row r="57" spans="1:8" x14ac:dyDescent="0.25">
      <c r="A57" s="599" t="s">
        <v>323</v>
      </c>
      <c r="B57" s="599"/>
      <c r="C57" s="955"/>
      <c r="D57" s="955"/>
      <c r="E57" s="955"/>
      <c r="F57" s="955"/>
      <c r="G57" s="955"/>
      <c r="H57" s="955"/>
    </row>
    <row r="58" spans="1:8" x14ac:dyDescent="0.25">
      <c r="A58" s="946"/>
      <c r="B58" s="946"/>
      <c r="C58" s="946"/>
      <c r="D58" s="946"/>
      <c r="E58" s="946"/>
      <c r="F58" s="946"/>
      <c r="G58" s="946"/>
      <c r="H58" s="946"/>
    </row>
    <row r="59" spans="1:8" ht="12.5" x14ac:dyDescent="0.25">
      <c r="A59" s="946"/>
      <c r="B59" s="946"/>
      <c r="C59" s="946"/>
      <c r="D59" s="946"/>
      <c r="E59" s="946"/>
      <c r="F59" s="946"/>
      <c r="G59" s="946"/>
      <c r="H59" s="949"/>
    </row>
    <row r="60" spans="1:8" ht="13.5" customHeight="1" x14ac:dyDescent="0.25">
      <c r="A60" s="950"/>
      <c r="B60" s="950"/>
      <c r="C60" s="950"/>
      <c r="D60" s="950"/>
      <c r="E60" s="950"/>
      <c r="F60" s="950"/>
      <c r="G60" s="950"/>
      <c r="H60" s="951"/>
    </row>
    <row r="61" spans="1:8" x14ac:dyDescent="0.25">
      <c r="C61" s="923"/>
      <c r="D61" s="945"/>
      <c r="E61" s="945"/>
      <c r="F61" s="945"/>
      <c r="G61" s="945"/>
      <c r="H61" s="26" t="s">
        <v>286</v>
      </c>
    </row>
    <row r="62" spans="1:8" ht="12.5" x14ac:dyDescent="0.25">
      <c r="A62" s="903" t="s">
        <v>287</v>
      </c>
      <c r="B62" s="903"/>
      <c r="C62" s="27" t="s">
        <v>324</v>
      </c>
      <c r="D62"/>
      <c r="E62"/>
      <c r="F62"/>
      <c r="G62"/>
      <c r="H62" s="596" t="s">
        <v>288</v>
      </c>
    </row>
    <row r="63" spans="1:8" ht="14.25" customHeight="1" x14ac:dyDescent="0.25">
      <c r="C63" s="923" t="s">
        <v>289</v>
      </c>
      <c r="D63" s="945"/>
      <c r="E63" s="945"/>
      <c r="F63" s="945"/>
      <c r="G63" s="945"/>
    </row>
    <row r="64" spans="1:8" ht="14.25" customHeight="1" x14ac:dyDescent="0.25">
      <c r="C64" s="595"/>
      <c r="D64" s="598"/>
      <c r="E64" s="598"/>
      <c r="F64" s="598"/>
      <c r="G64" s="598"/>
    </row>
    <row r="65" spans="1:8" x14ac:dyDescent="0.25">
      <c r="A65" s="946"/>
      <c r="B65" s="946"/>
      <c r="C65" s="946"/>
      <c r="D65" s="946"/>
      <c r="E65" s="946"/>
      <c r="F65" s="946"/>
      <c r="G65" s="946"/>
      <c r="H65" s="946"/>
    </row>
    <row r="66" spans="1:8" x14ac:dyDescent="0.25">
      <c r="A66" s="946"/>
      <c r="B66" s="946"/>
      <c r="C66" s="946"/>
      <c r="D66" s="946"/>
      <c r="E66" s="946"/>
      <c r="F66" s="946"/>
      <c r="G66" s="946"/>
      <c r="H66" s="946"/>
    </row>
    <row r="67" spans="1:8" x14ac:dyDescent="0.25">
      <c r="A67" s="946"/>
      <c r="B67" s="946"/>
      <c r="C67" s="946"/>
      <c r="D67" s="946"/>
      <c r="E67" s="946"/>
      <c r="F67" s="946"/>
      <c r="G67" s="946"/>
      <c r="H67" s="946"/>
    </row>
    <row r="68" spans="1:8" x14ac:dyDescent="0.25">
      <c r="A68" s="946"/>
      <c r="B68" s="946"/>
      <c r="C68" s="946"/>
      <c r="D68" s="946"/>
      <c r="E68" s="946"/>
      <c r="F68" s="946"/>
      <c r="G68" s="946"/>
      <c r="H68" s="946"/>
    </row>
    <row r="69" spans="1:8" x14ac:dyDescent="0.25">
      <c r="A69" s="946"/>
      <c r="B69" s="946"/>
      <c r="C69" s="946"/>
      <c r="D69" s="946"/>
      <c r="E69" s="946"/>
      <c r="F69" s="946"/>
      <c r="G69" s="946"/>
      <c r="H69" s="946"/>
    </row>
    <row r="70" spans="1:8" x14ac:dyDescent="0.25">
      <c r="A70" s="946"/>
      <c r="B70" s="946"/>
      <c r="C70" s="946"/>
      <c r="D70" s="946"/>
      <c r="E70" s="946"/>
      <c r="F70" s="946"/>
      <c r="G70" s="946"/>
      <c r="H70" s="946"/>
    </row>
    <row r="71" spans="1:8" x14ac:dyDescent="0.25">
      <c r="A71" s="946"/>
      <c r="B71" s="946"/>
      <c r="C71" s="946"/>
      <c r="D71" s="946"/>
      <c r="E71" s="946"/>
      <c r="F71" s="946"/>
      <c r="G71" s="946"/>
      <c r="H71" s="946"/>
    </row>
    <row r="72" spans="1:8" x14ac:dyDescent="0.25">
      <c r="A72" s="946"/>
      <c r="B72" s="946"/>
      <c r="C72" s="946"/>
      <c r="D72" s="946"/>
      <c r="E72" s="946"/>
      <c r="F72" s="946"/>
      <c r="G72" s="946"/>
      <c r="H72" s="946"/>
    </row>
    <row r="73" spans="1:8" x14ac:dyDescent="0.25">
      <c r="A73" s="946"/>
      <c r="B73" s="946"/>
      <c r="C73" s="946"/>
      <c r="D73" s="946"/>
      <c r="E73" s="946"/>
      <c r="F73" s="946"/>
      <c r="G73" s="946"/>
      <c r="H73" s="946"/>
    </row>
    <row r="74" spans="1:8" x14ac:dyDescent="0.25">
      <c r="A74" s="946"/>
      <c r="B74" s="946"/>
      <c r="C74" s="946"/>
      <c r="D74" s="946"/>
      <c r="E74" s="946"/>
      <c r="F74" s="946"/>
      <c r="G74" s="946"/>
      <c r="H74" s="946"/>
    </row>
    <row r="75" spans="1:8" x14ac:dyDescent="0.25">
      <c r="A75" s="946"/>
      <c r="B75" s="946"/>
      <c r="C75" s="946"/>
      <c r="D75" s="946"/>
      <c r="E75" s="946"/>
      <c r="F75" s="946"/>
      <c r="G75" s="946"/>
      <c r="H75" s="946"/>
    </row>
    <row r="76" spans="1:8" x14ac:dyDescent="0.25">
      <c r="A76" s="946"/>
      <c r="B76" s="946"/>
      <c r="C76" s="946"/>
      <c r="D76" s="946"/>
      <c r="E76" s="946"/>
      <c r="F76" s="946"/>
      <c r="G76" s="946"/>
      <c r="H76" s="946"/>
    </row>
    <row r="77" spans="1:8" x14ac:dyDescent="0.25">
      <c r="A77" s="946"/>
      <c r="B77" s="946"/>
      <c r="C77" s="946"/>
      <c r="D77" s="946"/>
      <c r="E77" s="946"/>
      <c r="F77" s="946"/>
      <c r="G77" s="946"/>
      <c r="H77" s="946"/>
    </row>
    <row r="78" spans="1:8" x14ac:dyDescent="0.25">
      <c r="A78" s="946"/>
      <c r="B78" s="946"/>
      <c r="C78" s="946"/>
      <c r="D78" s="946"/>
      <c r="E78" s="946"/>
      <c r="F78" s="946"/>
      <c r="G78" s="946"/>
      <c r="H78" s="946"/>
    </row>
    <row r="79" spans="1:8" x14ac:dyDescent="0.25">
      <c r="A79" s="946"/>
      <c r="B79" s="946"/>
      <c r="C79" s="946"/>
      <c r="D79" s="946"/>
      <c r="E79" s="946"/>
      <c r="F79" s="946"/>
      <c r="G79" s="946"/>
      <c r="H79" s="946"/>
    </row>
    <row r="80" spans="1:8" x14ac:dyDescent="0.25">
      <c r="A80" s="946"/>
      <c r="B80" s="946"/>
      <c r="C80" s="946"/>
      <c r="D80" s="946"/>
      <c r="E80" s="946"/>
      <c r="F80" s="946"/>
      <c r="G80" s="946"/>
      <c r="H80" s="946"/>
    </row>
    <row r="81" spans="1:8" x14ac:dyDescent="0.25">
      <c r="A81" s="946"/>
      <c r="B81" s="946"/>
      <c r="C81" s="946"/>
      <c r="D81" s="946"/>
      <c r="E81" s="946"/>
      <c r="F81" s="946"/>
      <c r="G81" s="946"/>
      <c r="H81" s="946"/>
    </row>
    <row r="82" spans="1:8" x14ac:dyDescent="0.25">
      <c r="A82" s="946"/>
      <c r="B82" s="946"/>
      <c r="C82" s="946"/>
      <c r="D82" s="946"/>
      <c r="E82" s="946"/>
      <c r="F82" s="946"/>
      <c r="G82" s="946"/>
      <c r="H82" s="946"/>
    </row>
    <row r="83" spans="1:8" x14ac:dyDescent="0.25">
      <c r="A83" s="946"/>
      <c r="B83" s="946"/>
      <c r="C83" s="946"/>
      <c r="D83" s="946"/>
      <c r="E83" s="946"/>
      <c r="F83" s="946"/>
      <c r="G83" s="946"/>
      <c r="H83" s="946"/>
    </row>
    <row r="84" spans="1:8" x14ac:dyDescent="0.25">
      <c r="A84" s="946"/>
      <c r="B84" s="946"/>
      <c r="C84" s="946"/>
      <c r="D84" s="946"/>
      <c r="E84" s="946"/>
      <c r="F84" s="946"/>
      <c r="G84" s="946"/>
      <c r="H84" s="946"/>
    </row>
    <row r="85" spans="1:8" x14ac:dyDescent="0.25">
      <c r="A85" s="946"/>
      <c r="B85" s="946"/>
      <c r="C85" s="946"/>
      <c r="D85" s="946"/>
      <c r="E85" s="946"/>
      <c r="F85" s="946"/>
      <c r="G85" s="946"/>
      <c r="H85" s="946"/>
    </row>
    <row r="86" spans="1:8" x14ac:dyDescent="0.25">
      <c r="A86" s="946"/>
      <c r="B86" s="946"/>
      <c r="C86" s="946"/>
      <c r="D86" s="946"/>
      <c r="E86" s="946"/>
      <c r="F86" s="946"/>
      <c r="G86" s="946"/>
      <c r="H86" s="946"/>
    </row>
    <row r="87" spans="1:8" x14ac:dyDescent="0.25">
      <c r="A87" s="946"/>
      <c r="B87" s="946"/>
      <c r="C87" s="946"/>
      <c r="D87" s="946"/>
      <c r="E87" s="946"/>
      <c r="F87" s="946"/>
      <c r="G87" s="946"/>
      <c r="H87" s="946"/>
    </row>
    <row r="88" spans="1:8" x14ac:dyDescent="0.25">
      <c r="A88" s="946"/>
      <c r="B88" s="946"/>
      <c r="C88" s="946"/>
      <c r="D88" s="946"/>
      <c r="E88" s="946"/>
      <c r="F88" s="946"/>
      <c r="G88" s="946"/>
      <c r="H88" s="946"/>
    </row>
    <row r="89" spans="1:8" x14ac:dyDescent="0.25">
      <c r="A89" s="946"/>
      <c r="B89" s="946"/>
      <c r="C89" s="946"/>
      <c r="D89" s="946"/>
      <c r="E89" s="946"/>
      <c r="F89" s="946"/>
      <c r="G89" s="946"/>
      <c r="H89" s="946"/>
    </row>
    <row r="90" spans="1:8" x14ac:dyDescent="0.25">
      <c r="A90" s="946"/>
      <c r="B90" s="946"/>
      <c r="C90" s="946"/>
      <c r="D90" s="946"/>
      <c r="E90" s="946"/>
      <c r="F90" s="946"/>
      <c r="G90" s="946"/>
      <c r="H90" s="946"/>
    </row>
    <row r="91" spans="1:8" x14ac:dyDescent="0.25">
      <c r="A91" s="946"/>
      <c r="B91" s="946"/>
      <c r="C91" s="946"/>
      <c r="D91" s="946"/>
      <c r="E91" s="946"/>
      <c r="F91" s="946"/>
      <c r="G91" s="946"/>
      <c r="H91" s="946"/>
    </row>
    <row r="92" spans="1:8" x14ac:dyDescent="0.25">
      <c r="A92" s="946"/>
      <c r="B92" s="946"/>
      <c r="C92" s="946"/>
      <c r="D92" s="946"/>
      <c r="E92" s="946"/>
      <c r="F92" s="946"/>
      <c r="G92" s="946"/>
      <c r="H92" s="946"/>
    </row>
    <row r="93" spans="1:8" x14ac:dyDescent="0.25">
      <c r="A93" s="946"/>
      <c r="B93" s="946"/>
      <c r="C93" s="946"/>
      <c r="D93" s="946"/>
      <c r="E93" s="946"/>
      <c r="F93" s="946"/>
      <c r="G93" s="946"/>
      <c r="H93" s="946"/>
    </row>
    <row r="94" spans="1:8" x14ac:dyDescent="0.25">
      <c r="A94" s="946"/>
      <c r="B94" s="946"/>
      <c r="C94" s="946"/>
      <c r="D94" s="946"/>
      <c r="E94" s="946"/>
      <c r="F94" s="946"/>
      <c r="G94" s="946"/>
      <c r="H94" s="946"/>
    </row>
    <row r="95" spans="1:8" x14ac:dyDescent="0.25">
      <c r="A95" s="946"/>
      <c r="B95" s="946"/>
      <c r="C95" s="946"/>
      <c r="D95" s="946"/>
      <c r="E95" s="946"/>
      <c r="F95" s="946"/>
      <c r="G95" s="946"/>
      <c r="H95" s="946"/>
    </row>
    <row r="96" spans="1:8" x14ac:dyDescent="0.25">
      <c r="A96" s="946"/>
      <c r="B96" s="946"/>
      <c r="C96" s="946"/>
      <c r="D96" s="946"/>
      <c r="E96" s="946"/>
      <c r="F96" s="946"/>
      <c r="G96" s="946"/>
      <c r="H96" s="946"/>
    </row>
    <row r="97" spans="1:8" x14ac:dyDescent="0.25">
      <c r="A97" s="946"/>
      <c r="B97" s="946"/>
      <c r="C97" s="946"/>
      <c r="D97" s="946"/>
      <c r="E97" s="946"/>
      <c r="F97" s="946"/>
      <c r="G97" s="946"/>
      <c r="H97" s="946"/>
    </row>
    <row r="98" spans="1:8" x14ac:dyDescent="0.25">
      <c r="A98" s="946"/>
      <c r="B98" s="946"/>
      <c r="C98" s="946"/>
      <c r="D98" s="946"/>
      <c r="E98" s="946"/>
      <c r="F98" s="946"/>
      <c r="G98" s="946"/>
      <c r="H98" s="946"/>
    </row>
    <row r="99" spans="1:8" x14ac:dyDescent="0.25">
      <c r="A99" s="946"/>
      <c r="B99" s="946"/>
      <c r="C99" s="946"/>
      <c r="D99" s="946"/>
      <c r="E99" s="946"/>
      <c r="F99" s="946"/>
      <c r="G99" s="946"/>
      <c r="H99" s="946"/>
    </row>
    <row r="100" spans="1:8" x14ac:dyDescent="0.25">
      <c r="A100" s="946"/>
      <c r="B100" s="946"/>
      <c r="C100" s="946"/>
      <c r="D100" s="946"/>
      <c r="E100" s="946"/>
      <c r="F100" s="946"/>
      <c r="G100" s="946"/>
      <c r="H100" s="946"/>
    </row>
    <row r="101" spans="1:8" x14ac:dyDescent="0.25">
      <c r="A101" s="946"/>
      <c r="B101" s="946"/>
      <c r="C101" s="946"/>
      <c r="D101" s="946"/>
      <c r="E101" s="946"/>
      <c r="F101" s="946"/>
      <c r="G101" s="946"/>
      <c r="H101" s="946"/>
    </row>
    <row r="102" spans="1:8" x14ac:dyDescent="0.25">
      <c r="A102" s="946"/>
      <c r="B102" s="946"/>
      <c r="C102" s="946"/>
      <c r="D102" s="946"/>
      <c r="E102" s="946"/>
      <c r="F102" s="946"/>
      <c r="G102" s="946"/>
      <c r="H102" s="946"/>
    </row>
    <row r="104" spans="1:8" x14ac:dyDescent="0.25">
      <c r="A104" s="946"/>
      <c r="B104" s="946"/>
      <c r="C104" s="946"/>
      <c r="D104" s="946"/>
      <c r="E104" s="946"/>
      <c r="F104" s="946"/>
      <c r="G104" s="946"/>
      <c r="H104" s="946"/>
    </row>
    <row r="105" spans="1:8" x14ac:dyDescent="0.25">
      <c r="A105" s="946"/>
      <c r="B105" s="946"/>
      <c r="C105" s="946"/>
      <c r="D105" s="946"/>
      <c r="E105" s="946"/>
      <c r="F105" s="946"/>
      <c r="G105" s="946"/>
      <c r="H105" s="946"/>
    </row>
    <row r="106" spans="1:8" x14ac:dyDescent="0.25">
      <c r="A106" s="946"/>
      <c r="B106" s="946"/>
      <c r="C106" s="946"/>
      <c r="D106" s="946"/>
      <c r="E106" s="946"/>
      <c r="F106" s="946"/>
      <c r="G106" s="946"/>
      <c r="H106" s="946"/>
    </row>
    <row r="107" spans="1:8" x14ac:dyDescent="0.25">
      <c r="A107" s="946"/>
      <c r="B107" s="946"/>
      <c r="C107" s="946"/>
      <c r="D107" s="946"/>
      <c r="E107" s="946"/>
      <c r="F107" s="946"/>
      <c r="G107" s="946"/>
      <c r="H107" s="946"/>
    </row>
    <row r="108" spans="1:8" x14ac:dyDescent="0.25">
      <c r="A108" s="946"/>
      <c r="B108" s="946"/>
      <c r="C108" s="946"/>
      <c r="D108" s="946"/>
      <c r="E108" s="946"/>
      <c r="F108" s="946"/>
      <c r="G108" s="946"/>
      <c r="H108" s="946"/>
    </row>
    <row r="109" spans="1:8" x14ac:dyDescent="0.25">
      <c r="A109" s="946"/>
      <c r="B109" s="946"/>
      <c r="C109" s="946"/>
      <c r="D109" s="946"/>
      <c r="E109" s="946"/>
      <c r="F109" s="946"/>
      <c r="G109" s="946"/>
      <c r="H109" s="946"/>
    </row>
    <row r="110" spans="1:8" x14ac:dyDescent="0.25">
      <c r="A110" s="946"/>
      <c r="B110" s="946"/>
      <c r="C110" s="946"/>
      <c r="D110" s="946"/>
      <c r="E110" s="946"/>
      <c r="F110" s="946"/>
      <c r="G110" s="946"/>
      <c r="H110" s="946"/>
    </row>
    <row r="111" spans="1:8" x14ac:dyDescent="0.25">
      <c r="A111" s="946"/>
      <c r="B111" s="946"/>
      <c r="C111" s="946"/>
      <c r="D111" s="946"/>
      <c r="E111" s="946"/>
      <c r="F111" s="946"/>
      <c r="G111" s="946"/>
      <c r="H111" s="946"/>
    </row>
    <row r="112" spans="1:8" x14ac:dyDescent="0.25">
      <c r="A112" s="946"/>
      <c r="B112" s="946"/>
      <c r="C112" s="946"/>
      <c r="D112" s="946"/>
      <c r="E112" s="946"/>
      <c r="F112" s="946"/>
      <c r="G112" s="946"/>
      <c r="H112" s="946"/>
    </row>
    <row r="113" spans="1:8" x14ac:dyDescent="0.25">
      <c r="A113" s="946"/>
      <c r="B113" s="946"/>
      <c r="C113" s="946"/>
      <c r="D113" s="946"/>
      <c r="E113" s="946"/>
      <c r="F113" s="946"/>
      <c r="G113" s="946"/>
      <c r="H113" s="946"/>
    </row>
    <row r="114" spans="1:8" x14ac:dyDescent="0.25">
      <c r="A114" s="946"/>
      <c r="B114" s="946"/>
      <c r="C114" s="946"/>
      <c r="D114" s="946"/>
      <c r="E114" s="946"/>
      <c r="F114" s="946"/>
      <c r="G114" s="946"/>
      <c r="H114" s="946"/>
    </row>
    <row r="115" spans="1:8" x14ac:dyDescent="0.25">
      <c r="A115" s="946"/>
      <c r="B115" s="946"/>
      <c r="C115" s="946"/>
      <c r="D115" s="946"/>
      <c r="E115" s="946"/>
      <c r="F115" s="946"/>
      <c r="G115" s="946"/>
      <c r="H115" s="946"/>
    </row>
    <row r="116" spans="1:8" x14ac:dyDescent="0.25">
      <c r="A116" s="946"/>
      <c r="B116" s="946"/>
      <c r="C116" s="946"/>
      <c r="D116" s="946"/>
      <c r="E116" s="946"/>
      <c r="F116" s="946"/>
      <c r="G116" s="946"/>
      <c r="H116" s="946"/>
    </row>
    <row r="117" spans="1:8" x14ac:dyDescent="0.25">
      <c r="A117" s="946"/>
      <c r="B117" s="946"/>
      <c r="C117" s="946"/>
      <c r="D117" s="946"/>
      <c r="E117" s="946"/>
      <c r="F117" s="946"/>
      <c r="G117" s="946"/>
      <c r="H117" s="946"/>
    </row>
    <row r="118" spans="1:8" x14ac:dyDescent="0.25">
      <c r="A118" s="946"/>
      <c r="B118" s="946"/>
      <c r="C118" s="946"/>
      <c r="D118" s="946"/>
      <c r="E118" s="946"/>
      <c r="F118" s="946"/>
      <c r="G118" s="946"/>
      <c r="H118" s="946"/>
    </row>
    <row r="119" spans="1:8" x14ac:dyDescent="0.25">
      <c r="A119" s="946"/>
      <c r="B119" s="946"/>
      <c r="C119" s="946"/>
      <c r="D119" s="946"/>
      <c r="E119" s="946"/>
      <c r="F119" s="946"/>
      <c r="G119" s="946"/>
      <c r="H119" s="946"/>
    </row>
    <row r="120" spans="1:8" x14ac:dyDescent="0.25">
      <c r="A120" s="946"/>
      <c r="B120" s="946"/>
      <c r="C120" s="946"/>
      <c r="D120" s="946"/>
      <c r="E120" s="946"/>
      <c r="F120" s="946"/>
      <c r="G120" s="946"/>
      <c r="H120" s="946"/>
    </row>
    <row r="121" spans="1:8" x14ac:dyDescent="0.25">
      <c r="A121" s="946"/>
      <c r="B121" s="946"/>
      <c r="C121" s="946"/>
      <c r="D121" s="946"/>
      <c r="E121" s="946"/>
      <c r="F121" s="946"/>
      <c r="G121" s="946"/>
      <c r="H121" s="946"/>
    </row>
    <row r="122" spans="1:8" x14ac:dyDescent="0.25">
      <c r="A122" s="946"/>
      <c r="B122" s="946"/>
      <c r="C122" s="946"/>
      <c r="D122" s="946"/>
      <c r="E122" s="946"/>
      <c r="F122" s="946"/>
      <c r="G122" s="946"/>
      <c r="H122" s="946"/>
    </row>
    <row r="123" spans="1:8" x14ac:dyDescent="0.25">
      <c r="A123" s="946"/>
      <c r="B123" s="946"/>
      <c r="C123" s="946"/>
      <c r="D123" s="946"/>
      <c r="E123" s="946"/>
      <c r="F123" s="946"/>
      <c r="G123" s="946"/>
      <c r="H123" s="946"/>
    </row>
    <row r="124" spans="1:8" x14ac:dyDescent="0.25">
      <c r="A124" s="946"/>
      <c r="B124" s="946"/>
      <c r="C124" s="946"/>
      <c r="D124" s="946"/>
      <c r="E124" s="946"/>
      <c r="F124" s="946"/>
      <c r="G124" s="946"/>
      <c r="H124" s="946"/>
    </row>
    <row r="125" spans="1:8" x14ac:dyDescent="0.25">
      <c r="A125" s="946"/>
      <c r="B125" s="946"/>
      <c r="C125" s="946"/>
      <c r="D125" s="946"/>
      <c r="E125" s="946"/>
      <c r="F125" s="946"/>
      <c r="G125" s="946"/>
      <c r="H125" s="946"/>
    </row>
    <row r="126" spans="1:8" x14ac:dyDescent="0.25">
      <c r="A126" s="946"/>
      <c r="B126" s="946"/>
      <c r="C126" s="946"/>
      <c r="D126" s="946"/>
      <c r="E126" s="946"/>
      <c r="F126" s="946"/>
      <c r="G126" s="946"/>
      <c r="H126" s="946"/>
    </row>
    <row r="127" spans="1:8" x14ac:dyDescent="0.25">
      <c r="A127" s="946"/>
      <c r="B127" s="946"/>
      <c r="C127" s="946"/>
      <c r="D127" s="946"/>
      <c r="E127" s="946"/>
      <c r="F127" s="946"/>
      <c r="G127" s="946"/>
      <c r="H127" s="946"/>
    </row>
    <row r="128" spans="1:8" x14ac:dyDescent="0.25">
      <c r="A128" s="946"/>
      <c r="B128" s="946"/>
      <c r="C128" s="946"/>
      <c r="D128" s="946"/>
      <c r="E128" s="946"/>
      <c r="F128" s="946"/>
      <c r="G128" s="946"/>
      <c r="H128" s="946"/>
    </row>
    <row r="129" spans="1:8" x14ac:dyDescent="0.25">
      <c r="A129" s="946"/>
      <c r="B129" s="946"/>
      <c r="C129" s="946"/>
      <c r="D129" s="946"/>
      <c r="E129" s="946"/>
      <c r="F129" s="946"/>
      <c r="G129" s="946"/>
      <c r="H129" s="946"/>
    </row>
    <row r="130" spans="1:8" x14ac:dyDescent="0.25">
      <c r="A130" s="946"/>
      <c r="B130" s="946"/>
      <c r="C130" s="946"/>
      <c r="D130" s="946"/>
      <c r="E130" s="946"/>
      <c r="F130" s="946"/>
      <c r="G130" s="946"/>
      <c r="H130" s="946"/>
    </row>
    <row r="131" spans="1:8" x14ac:dyDescent="0.25">
      <c r="A131" s="946"/>
      <c r="B131" s="946"/>
      <c r="C131" s="946"/>
      <c r="D131" s="946"/>
      <c r="E131" s="946"/>
      <c r="F131" s="946"/>
      <c r="G131" s="946"/>
      <c r="H131" s="946"/>
    </row>
    <row r="132" spans="1:8" x14ac:dyDescent="0.25">
      <c r="A132" s="946"/>
      <c r="B132" s="946"/>
      <c r="C132" s="946"/>
      <c r="D132" s="946"/>
      <c r="E132" s="946"/>
      <c r="F132" s="946"/>
      <c r="G132" s="946"/>
      <c r="H132" s="946"/>
    </row>
    <row r="133" spans="1:8" x14ac:dyDescent="0.25">
      <c r="A133" s="946"/>
      <c r="B133" s="946"/>
      <c r="C133" s="946"/>
      <c r="D133" s="946"/>
      <c r="E133" s="946"/>
      <c r="F133" s="946"/>
      <c r="G133" s="946"/>
      <c r="H133" s="946"/>
    </row>
    <row r="134" spans="1:8" x14ac:dyDescent="0.25">
      <c r="A134" s="946"/>
      <c r="B134" s="946"/>
      <c r="C134" s="946"/>
      <c r="D134" s="946"/>
      <c r="E134" s="946"/>
      <c r="F134" s="946"/>
      <c r="G134" s="946"/>
      <c r="H134" s="946"/>
    </row>
    <row r="135" spans="1:8" x14ac:dyDescent="0.25">
      <c r="A135" s="946"/>
      <c r="B135" s="946"/>
      <c r="C135" s="946"/>
      <c r="D135" s="946"/>
      <c r="E135" s="946"/>
      <c r="F135" s="946"/>
      <c r="G135" s="946"/>
      <c r="H135" s="946"/>
    </row>
    <row r="136" spans="1:8" x14ac:dyDescent="0.25">
      <c r="A136" s="946"/>
      <c r="B136" s="946"/>
      <c r="C136" s="946"/>
      <c r="D136" s="946"/>
      <c r="E136" s="946"/>
      <c r="F136" s="946"/>
      <c r="G136" s="946"/>
      <c r="H136" s="946"/>
    </row>
    <row r="137" spans="1:8" x14ac:dyDescent="0.25">
      <c r="A137" s="946"/>
      <c r="B137" s="946"/>
      <c r="C137" s="946"/>
      <c r="D137" s="946"/>
      <c r="E137" s="946"/>
      <c r="F137" s="946"/>
      <c r="G137" s="946"/>
      <c r="H137" s="946"/>
    </row>
    <row r="138" spans="1:8" x14ac:dyDescent="0.25">
      <c r="A138" s="946"/>
      <c r="B138" s="946"/>
      <c r="C138" s="946"/>
      <c r="D138" s="946"/>
      <c r="E138" s="946"/>
      <c r="F138" s="946"/>
      <c r="G138" s="946"/>
      <c r="H138" s="946"/>
    </row>
    <row r="139" spans="1:8" x14ac:dyDescent="0.25">
      <c r="A139" s="946"/>
      <c r="B139" s="946"/>
      <c r="C139" s="946"/>
      <c r="D139" s="946"/>
      <c r="E139" s="946"/>
      <c r="F139" s="946"/>
      <c r="G139" s="946"/>
      <c r="H139" s="946"/>
    </row>
    <row r="140" spans="1:8" x14ac:dyDescent="0.25">
      <c r="A140" s="946"/>
      <c r="B140" s="946"/>
      <c r="C140" s="946"/>
      <c r="D140" s="946"/>
      <c r="E140" s="946"/>
      <c r="F140" s="946"/>
      <c r="G140" s="946"/>
      <c r="H140" s="946"/>
    </row>
    <row r="141" spans="1:8" x14ac:dyDescent="0.25">
      <c r="A141" s="946"/>
      <c r="B141" s="946"/>
      <c r="C141" s="946"/>
      <c r="D141" s="946"/>
      <c r="E141" s="946"/>
      <c r="F141" s="946"/>
      <c r="G141" s="946"/>
      <c r="H141" s="946"/>
    </row>
    <row r="142" spans="1:8" x14ac:dyDescent="0.25">
      <c r="A142" s="946"/>
      <c r="B142" s="946"/>
      <c r="C142" s="946"/>
      <c r="D142" s="946"/>
      <c r="E142" s="946"/>
      <c r="F142" s="946"/>
      <c r="G142" s="946"/>
      <c r="H142" s="946"/>
    </row>
    <row r="143" spans="1:8" x14ac:dyDescent="0.25">
      <c r="A143" s="946"/>
      <c r="B143" s="946"/>
      <c r="C143" s="946"/>
      <c r="D143" s="946"/>
      <c r="E143" s="946"/>
      <c r="F143" s="946"/>
      <c r="G143" s="946"/>
      <c r="H143" s="946"/>
    </row>
    <row r="144" spans="1:8" x14ac:dyDescent="0.25">
      <c r="A144" s="946"/>
      <c r="B144" s="946"/>
      <c r="C144" s="946"/>
      <c r="D144" s="946"/>
      <c r="E144" s="946"/>
      <c r="F144" s="946"/>
      <c r="G144" s="946"/>
      <c r="H144" s="946"/>
    </row>
    <row r="145" spans="1:8" x14ac:dyDescent="0.25">
      <c r="A145" s="946"/>
      <c r="B145" s="946"/>
      <c r="C145" s="946"/>
      <c r="D145" s="946"/>
      <c r="E145" s="946"/>
      <c r="F145" s="946"/>
      <c r="G145" s="946"/>
      <c r="H145" s="946"/>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W61"/>
  <sheetViews>
    <sheetView showGridLines="0" zoomScale="80" zoomScaleNormal="80" workbookViewId="0">
      <selection activeCell="A47" sqref="A47:Q48"/>
    </sheetView>
  </sheetViews>
  <sheetFormatPr defaultColWidth="9.1796875" defaultRowHeight="13" x14ac:dyDescent="0.25"/>
  <cols>
    <col min="1" max="1" width="52.54296875" style="310" bestFit="1" customWidth="1"/>
    <col min="2" max="2" width="39.1796875" style="310" customWidth="1"/>
    <col min="3" max="3" width="7.81640625" style="353" bestFit="1" customWidth="1"/>
    <col min="4" max="4" width="8.54296875" style="354" customWidth="1"/>
    <col min="5" max="5" width="21.7265625" style="355" customWidth="1"/>
    <col min="6" max="6" width="6.1796875" style="356" bestFit="1" customWidth="1"/>
    <col min="7" max="7" width="9.1796875" style="354" customWidth="1"/>
    <col min="8" max="8" width="22.453125" style="355" customWidth="1"/>
    <col min="9" max="9" width="6.1796875" style="356" bestFit="1" customWidth="1"/>
    <col min="10" max="10" width="9.81640625" style="354" customWidth="1"/>
    <col min="11" max="11" width="22.54296875" style="355" customWidth="1"/>
    <col min="12" max="12" width="6.1796875" style="356" bestFit="1" customWidth="1"/>
    <col min="13" max="13" width="9.1796875" style="354" customWidth="1"/>
    <col min="14" max="14" width="22.54296875" style="355" customWidth="1"/>
    <col min="15" max="15" width="21.81640625" style="351" customWidth="1"/>
    <col min="16" max="16" width="22.81640625" style="352" customWidth="1"/>
    <col min="17" max="17" width="24.1796875" style="353" customWidth="1"/>
    <col min="18" max="16384" width="9.1796875" style="310"/>
  </cols>
  <sheetData>
    <row r="1" spans="1:23" s="319" customFormat="1" ht="11.25" customHeight="1" x14ac:dyDescent="0.25">
      <c r="A1" s="706" t="s">
        <v>48</v>
      </c>
      <c r="B1" s="706"/>
      <c r="C1" s="323"/>
      <c r="D1" s="323"/>
      <c r="E1" s="323"/>
      <c r="F1" s="323"/>
      <c r="G1" s="323"/>
      <c r="H1" s="323"/>
      <c r="I1" s="575"/>
      <c r="J1" s="575"/>
      <c r="K1" s="575"/>
      <c r="L1" s="575"/>
      <c r="M1" s="575"/>
      <c r="N1" s="575"/>
      <c r="O1" s="705"/>
      <c r="P1" s="705"/>
      <c r="Q1" s="705"/>
    </row>
    <row r="2" spans="1:23" s="324" customFormat="1" ht="18.5" thickBot="1" x14ac:dyDescent="0.3">
      <c r="A2" s="704" t="s">
        <v>29</v>
      </c>
      <c r="B2" s="704"/>
      <c r="C2" s="704"/>
      <c r="D2" s="704"/>
      <c r="E2" s="704"/>
      <c r="F2" s="704"/>
      <c r="G2" s="704"/>
      <c r="H2" s="704"/>
      <c r="I2" s="704"/>
      <c r="J2" s="704"/>
      <c r="K2" s="704"/>
      <c r="L2" s="704"/>
      <c r="M2" s="704"/>
      <c r="N2" s="704"/>
      <c r="O2" s="704"/>
      <c r="P2" s="704"/>
      <c r="Q2" s="704"/>
    </row>
    <row r="3" spans="1:23" s="326" customFormat="1" ht="14.25" customHeight="1" x14ac:dyDescent="0.25">
      <c r="A3" s="709" t="s">
        <v>370</v>
      </c>
      <c r="B3" s="710"/>
      <c r="C3" s="710"/>
      <c r="D3" s="710"/>
      <c r="E3" s="710"/>
      <c r="F3" s="710"/>
      <c r="G3" s="710"/>
      <c r="H3" s="710"/>
      <c r="I3" s="710"/>
      <c r="J3" s="710"/>
      <c r="K3" s="710"/>
      <c r="L3" s="710"/>
      <c r="M3" s="710"/>
      <c r="N3" s="710"/>
      <c r="O3" s="710"/>
      <c r="P3" s="710"/>
      <c r="Q3" s="711"/>
      <c r="R3" s="325"/>
      <c r="S3" s="325"/>
      <c r="T3" s="325"/>
      <c r="U3" s="325"/>
      <c r="V3" s="325"/>
      <c r="W3" s="325"/>
    </row>
    <row r="4" spans="1:23" ht="156" customHeight="1" thickBot="1" x14ac:dyDescent="0.3">
      <c r="A4" s="712"/>
      <c r="B4" s="713"/>
      <c r="C4" s="713"/>
      <c r="D4" s="713"/>
      <c r="E4" s="713"/>
      <c r="F4" s="713"/>
      <c r="G4" s="713"/>
      <c r="H4" s="713"/>
      <c r="I4" s="713"/>
      <c r="J4" s="713"/>
      <c r="K4" s="713"/>
      <c r="L4" s="713"/>
      <c r="M4" s="713"/>
      <c r="N4" s="713"/>
      <c r="O4" s="713"/>
      <c r="P4" s="713"/>
      <c r="Q4" s="714"/>
      <c r="R4" s="309"/>
      <c r="S4" s="309"/>
      <c r="T4" s="309"/>
      <c r="U4" s="309"/>
      <c r="V4" s="309"/>
      <c r="W4" s="309"/>
    </row>
    <row r="5" spans="1:23" ht="12" customHeight="1" thickBot="1" x14ac:dyDescent="0.3">
      <c r="A5" s="327"/>
      <c r="B5" s="327"/>
      <c r="C5" s="327"/>
      <c r="D5" s="327"/>
      <c r="E5" s="327"/>
      <c r="F5" s="327"/>
      <c r="G5" s="327"/>
      <c r="H5" s="327"/>
      <c r="I5" s="327"/>
      <c r="J5" s="327"/>
      <c r="K5" s="327"/>
      <c r="L5" s="327"/>
      <c r="M5" s="327"/>
      <c r="N5" s="327"/>
      <c r="O5" s="328"/>
      <c r="P5" s="312"/>
      <c r="Q5" s="327"/>
      <c r="R5" s="309"/>
      <c r="S5" s="309"/>
      <c r="T5" s="309"/>
      <c r="U5" s="309"/>
      <c r="V5" s="309"/>
      <c r="W5" s="309"/>
    </row>
    <row r="6" spans="1:23" ht="19.5" customHeight="1" x14ac:dyDescent="0.25">
      <c r="A6" s="716" t="s">
        <v>49</v>
      </c>
      <c r="B6" s="707" t="s">
        <v>50</v>
      </c>
      <c r="C6" s="707" t="s">
        <v>14</v>
      </c>
      <c r="D6" s="707"/>
      <c r="E6" s="707"/>
      <c r="F6" s="707" t="s">
        <v>17</v>
      </c>
      <c r="G6" s="707"/>
      <c r="H6" s="707"/>
      <c r="I6" s="707" t="s">
        <v>19</v>
      </c>
      <c r="J6" s="707"/>
      <c r="K6" s="707"/>
      <c r="L6" s="707" t="s">
        <v>21</v>
      </c>
      <c r="M6" s="707"/>
      <c r="N6" s="722"/>
      <c r="O6" s="723" t="s">
        <v>51</v>
      </c>
      <c r="P6" s="720" t="s">
        <v>52</v>
      </c>
      <c r="Q6" s="718" t="s">
        <v>53</v>
      </c>
      <c r="R6" s="309"/>
      <c r="S6" s="309"/>
      <c r="T6" s="309"/>
      <c r="U6" s="309"/>
      <c r="V6" s="309"/>
      <c r="W6" s="309"/>
    </row>
    <row r="7" spans="1:23" s="333" customFormat="1" ht="42.5" thickBot="1" x14ac:dyDescent="0.3">
      <c r="A7" s="717"/>
      <c r="B7" s="708"/>
      <c r="C7" s="576" t="s">
        <v>54</v>
      </c>
      <c r="D7" s="329" t="s">
        <v>55</v>
      </c>
      <c r="E7" s="330" t="s">
        <v>46</v>
      </c>
      <c r="F7" s="331" t="s">
        <v>54</v>
      </c>
      <c r="G7" s="329" t="s">
        <v>55</v>
      </c>
      <c r="H7" s="330" t="s">
        <v>46</v>
      </c>
      <c r="I7" s="331" t="s">
        <v>54</v>
      </c>
      <c r="J7" s="329" t="s">
        <v>55</v>
      </c>
      <c r="K7" s="330" t="s">
        <v>46</v>
      </c>
      <c r="L7" s="331" t="s">
        <v>54</v>
      </c>
      <c r="M7" s="329" t="s">
        <v>55</v>
      </c>
      <c r="N7" s="332" t="s">
        <v>46</v>
      </c>
      <c r="O7" s="724"/>
      <c r="P7" s="721"/>
      <c r="Q7" s="719"/>
    </row>
    <row r="8" spans="1:23" ht="15.75" customHeight="1" x14ac:dyDescent="0.25">
      <c r="A8" s="177" t="s">
        <v>30</v>
      </c>
      <c r="B8" s="178" t="s">
        <v>56</v>
      </c>
      <c r="C8" s="179">
        <v>2000</v>
      </c>
      <c r="D8" s="180">
        <v>85</v>
      </c>
      <c r="E8" s="181" t="s">
        <v>57</v>
      </c>
      <c r="F8" s="182">
        <v>200</v>
      </c>
      <c r="G8" s="180">
        <v>90</v>
      </c>
      <c r="H8" s="194" t="s">
        <v>58</v>
      </c>
      <c r="I8" s="182">
        <v>200</v>
      </c>
      <c r="J8" s="180">
        <v>95</v>
      </c>
      <c r="K8" s="194" t="s">
        <v>59</v>
      </c>
      <c r="L8" s="182">
        <v>200</v>
      </c>
      <c r="M8" s="180">
        <v>100</v>
      </c>
      <c r="N8" s="194" t="s">
        <v>60</v>
      </c>
      <c r="O8" s="223" t="s">
        <v>61</v>
      </c>
      <c r="P8" s="224" t="s">
        <v>62</v>
      </c>
      <c r="Q8" s="225"/>
      <c r="R8" s="309"/>
      <c r="S8" s="309"/>
      <c r="T8" s="309"/>
      <c r="U8" s="309"/>
      <c r="V8" s="309"/>
      <c r="W8" s="309"/>
    </row>
    <row r="9" spans="1:23" ht="15.75" customHeight="1" x14ac:dyDescent="0.25">
      <c r="A9" s="129" t="s">
        <v>31</v>
      </c>
      <c r="B9" s="130" t="s">
        <v>63</v>
      </c>
      <c r="C9" s="131">
        <v>4000</v>
      </c>
      <c r="D9" s="132">
        <v>20</v>
      </c>
      <c r="E9" s="176" t="s">
        <v>64</v>
      </c>
      <c r="F9" s="133">
        <v>100</v>
      </c>
      <c r="G9" s="132">
        <v>20</v>
      </c>
      <c r="H9" s="183" t="s">
        <v>65</v>
      </c>
      <c r="I9" s="133">
        <v>100</v>
      </c>
      <c r="J9" s="132">
        <v>20</v>
      </c>
      <c r="K9" s="183" t="s">
        <v>65</v>
      </c>
      <c r="L9" s="133">
        <v>100</v>
      </c>
      <c r="M9" s="132">
        <v>20</v>
      </c>
      <c r="N9" s="183" t="s">
        <v>65</v>
      </c>
      <c r="O9" s="226" t="s">
        <v>66</v>
      </c>
      <c r="P9" s="221" t="s">
        <v>67</v>
      </c>
      <c r="Q9" s="227"/>
      <c r="R9" s="309"/>
      <c r="S9" s="309"/>
      <c r="T9" s="309"/>
      <c r="U9" s="309"/>
      <c r="V9" s="309"/>
      <c r="W9" s="309"/>
    </row>
    <row r="10" spans="1:23" s="333" customFormat="1" ht="15.75" customHeight="1" x14ac:dyDescent="0.25">
      <c r="A10" s="134"/>
      <c r="B10" s="294"/>
      <c r="C10" s="135"/>
      <c r="D10" s="136"/>
      <c r="E10" s="127">
        <f t="shared" ref="E10:E42" si="0">C10*D10</f>
        <v>0</v>
      </c>
      <c r="F10" s="138"/>
      <c r="G10" s="136"/>
      <c r="H10" s="137">
        <f t="shared" ref="H10:H42" si="1">F10*G10</f>
        <v>0</v>
      </c>
      <c r="I10" s="138"/>
      <c r="J10" s="136"/>
      <c r="K10" s="127">
        <f t="shared" ref="K10:K42" si="2">I10*J10</f>
        <v>0</v>
      </c>
      <c r="L10" s="138"/>
      <c r="M10" s="136"/>
      <c r="N10" s="127">
        <f t="shared" ref="N10:N42" si="3">L10*M10</f>
        <v>0</v>
      </c>
      <c r="O10" s="122">
        <f t="shared" ref="O10:O42" si="4">SUM(C10+F10+I10+L10)</f>
        <v>0</v>
      </c>
      <c r="P10" s="56">
        <f t="shared" ref="P10:P42" si="5">SUM(E10+H10+K10+N10)</f>
        <v>0</v>
      </c>
      <c r="Q10" s="228"/>
    </row>
    <row r="11" spans="1:23" s="333" customFormat="1" ht="15.75" customHeight="1" x14ac:dyDescent="0.25">
      <c r="A11" s="134"/>
      <c r="B11" s="294"/>
      <c r="C11" s="135"/>
      <c r="D11" s="136"/>
      <c r="E11" s="127">
        <f t="shared" si="0"/>
        <v>0</v>
      </c>
      <c r="F11" s="138"/>
      <c r="G11" s="136"/>
      <c r="H11" s="137">
        <f t="shared" si="1"/>
        <v>0</v>
      </c>
      <c r="I11" s="138"/>
      <c r="J11" s="136"/>
      <c r="K11" s="127">
        <f t="shared" si="2"/>
        <v>0</v>
      </c>
      <c r="L11" s="138"/>
      <c r="M11" s="136"/>
      <c r="N11" s="127">
        <f t="shared" si="3"/>
        <v>0</v>
      </c>
      <c r="O11" s="122">
        <f t="shared" si="4"/>
        <v>0</v>
      </c>
      <c r="P11" s="56">
        <f t="shared" si="5"/>
        <v>0</v>
      </c>
      <c r="Q11" s="228"/>
    </row>
    <row r="12" spans="1:23" s="333" customFormat="1" ht="15.75" customHeight="1" x14ac:dyDescent="0.25">
      <c r="A12" s="134"/>
      <c r="B12" s="294"/>
      <c r="C12" s="135"/>
      <c r="D12" s="136"/>
      <c r="E12" s="127">
        <f t="shared" si="0"/>
        <v>0</v>
      </c>
      <c r="F12" s="138"/>
      <c r="G12" s="136"/>
      <c r="H12" s="137">
        <f t="shared" si="1"/>
        <v>0</v>
      </c>
      <c r="I12" s="138"/>
      <c r="J12" s="136"/>
      <c r="K12" s="127">
        <f t="shared" si="2"/>
        <v>0</v>
      </c>
      <c r="L12" s="138"/>
      <c r="M12" s="136"/>
      <c r="N12" s="127">
        <f t="shared" si="3"/>
        <v>0</v>
      </c>
      <c r="O12" s="122">
        <f t="shared" si="4"/>
        <v>0</v>
      </c>
      <c r="P12" s="56">
        <f t="shared" si="5"/>
        <v>0</v>
      </c>
      <c r="Q12" s="228"/>
    </row>
    <row r="13" spans="1:23" s="333" customFormat="1" ht="15.75" customHeight="1" x14ac:dyDescent="0.25">
      <c r="A13" s="134"/>
      <c r="B13" s="294"/>
      <c r="C13" s="135"/>
      <c r="D13" s="136"/>
      <c r="E13" s="127">
        <f t="shared" si="0"/>
        <v>0</v>
      </c>
      <c r="F13" s="138"/>
      <c r="G13" s="136"/>
      <c r="H13" s="137">
        <f t="shared" si="1"/>
        <v>0</v>
      </c>
      <c r="I13" s="138"/>
      <c r="J13" s="136"/>
      <c r="K13" s="127">
        <f t="shared" si="2"/>
        <v>0</v>
      </c>
      <c r="L13" s="138"/>
      <c r="M13" s="136"/>
      <c r="N13" s="127">
        <f t="shared" si="3"/>
        <v>0</v>
      </c>
      <c r="O13" s="122">
        <f t="shared" si="4"/>
        <v>0</v>
      </c>
      <c r="P13" s="56">
        <f t="shared" si="5"/>
        <v>0</v>
      </c>
      <c r="Q13" s="228"/>
    </row>
    <row r="14" spans="1:23" ht="15.75" customHeight="1" x14ac:dyDescent="0.25">
      <c r="A14" s="134"/>
      <c r="B14" s="295"/>
      <c r="C14" s="135"/>
      <c r="D14" s="136"/>
      <c r="E14" s="127">
        <f t="shared" si="0"/>
        <v>0</v>
      </c>
      <c r="F14" s="138"/>
      <c r="G14" s="136"/>
      <c r="H14" s="137">
        <f t="shared" si="1"/>
        <v>0</v>
      </c>
      <c r="I14" s="138"/>
      <c r="J14" s="136"/>
      <c r="K14" s="127">
        <f t="shared" si="2"/>
        <v>0</v>
      </c>
      <c r="L14" s="138"/>
      <c r="M14" s="136"/>
      <c r="N14" s="127">
        <f t="shared" si="3"/>
        <v>0</v>
      </c>
      <c r="O14" s="122">
        <f t="shared" si="4"/>
        <v>0</v>
      </c>
      <c r="P14" s="56">
        <f t="shared" si="5"/>
        <v>0</v>
      </c>
      <c r="Q14" s="228"/>
      <c r="R14" s="309"/>
      <c r="S14" s="309"/>
      <c r="T14" s="309"/>
      <c r="U14" s="309"/>
      <c r="V14" s="309"/>
      <c r="W14" s="309"/>
    </row>
    <row r="15" spans="1:23" ht="15.75" customHeight="1" x14ac:dyDescent="0.25">
      <c r="A15" s="134"/>
      <c r="B15" s="295"/>
      <c r="C15" s="135"/>
      <c r="D15" s="136"/>
      <c r="E15" s="127">
        <f t="shared" si="0"/>
        <v>0</v>
      </c>
      <c r="F15" s="138"/>
      <c r="G15" s="136"/>
      <c r="H15" s="137">
        <f t="shared" si="1"/>
        <v>0</v>
      </c>
      <c r="I15" s="138"/>
      <c r="J15" s="136"/>
      <c r="K15" s="127">
        <f t="shared" si="2"/>
        <v>0</v>
      </c>
      <c r="L15" s="138"/>
      <c r="M15" s="136"/>
      <c r="N15" s="127">
        <f t="shared" si="3"/>
        <v>0</v>
      </c>
      <c r="O15" s="122">
        <f t="shared" si="4"/>
        <v>0</v>
      </c>
      <c r="P15" s="56">
        <f t="shared" si="5"/>
        <v>0</v>
      </c>
      <c r="Q15" s="228"/>
      <c r="R15" s="309"/>
      <c r="S15" s="309"/>
      <c r="T15" s="309"/>
      <c r="U15" s="309"/>
      <c r="V15" s="309"/>
      <c r="W15" s="309"/>
    </row>
    <row r="16" spans="1:23" ht="15.75" customHeight="1" x14ac:dyDescent="0.25">
      <c r="A16" s="134"/>
      <c r="B16" s="295"/>
      <c r="C16" s="135"/>
      <c r="D16" s="136"/>
      <c r="E16" s="127">
        <f t="shared" ref="E16" si="6">C16*D16</f>
        <v>0</v>
      </c>
      <c r="F16" s="138"/>
      <c r="G16" s="136"/>
      <c r="H16" s="137">
        <f t="shared" ref="H16" si="7">F16*G16</f>
        <v>0</v>
      </c>
      <c r="I16" s="138"/>
      <c r="J16" s="136"/>
      <c r="K16" s="127">
        <f t="shared" ref="K16" si="8">I16*J16</f>
        <v>0</v>
      </c>
      <c r="L16" s="138"/>
      <c r="M16" s="136"/>
      <c r="N16" s="127">
        <f t="shared" ref="N16" si="9">L16*M16</f>
        <v>0</v>
      </c>
      <c r="O16" s="122">
        <f t="shared" ref="O16" si="10">SUM(C16+F16+I16+L16)</f>
        <v>0</v>
      </c>
      <c r="P16" s="56">
        <f t="shared" ref="P16" si="11">SUM(E16+H16+K16+N16)</f>
        <v>0</v>
      </c>
      <c r="Q16" s="228"/>
      <c r="R16" s="309"/>
      <c r="S16" s="309"/>
      <c r="T16" s="309"/>
      <c r="U16" s="309"/>
      <c r="V16" s="309"/>
      <c r="W16" s="309"/>
    </row>
    <row r="17" spans="1:23" ht="15.75" customHeight="1" x14ac:dyDescent="0.25">
      <c r="A17" s="134"/>
      <c r="B17" s="295"/>
      <c r="C17" s="135"/>
      <c r="D17" s="136"/>
      <c r="E17" s="127">
        <f t="shared" ref="E17" si="12">C17*D17</f>
        <v>0</v>
      </c>
      <c r="F17" s="138"/>
      <c r="G17" s="136"/>
      <c r="H17" s="137">
        <f t="shared" ref="H17" si="13">F17*G17</f>
        <v>0</v>
      </c>
      <c r="I17" s="138"/>
      <c r="J17" s="136"/>
      <c r="K17" s="127">
        <f t="shared" ref="K17" si="14">I17*J17</f>
        <v>0</v>
      </c>
      <c r="L17" s="138"/>
      <c r="M17" s="136"/>
      <c r="N17" s="127">
        <f t="shared" ref="N17" si="15">L17*M17</f>
        <v>0</v>
      </c>
      <c r="O17" s="122">
        <f t="shared" ref="O17" si="16">SUM(C17+F17+I17+L17)</f>
        <v>0</v>
      </c>
      <c r="P17" s="56">
        <f t="shared" ref="P17" si="17">SUM(E17+H17+K17+N17)</f>
        <v>0</v>
      </c>
      <c r="Q17" s="228"/>
      <c r="R17" s="309"/>
      <c r="S17" s="309"/>
      <c r="T17" s="309"/>
      <c r="U17" s="309"/>
      <c r="V17" s="309"/>
      <c r="W17" s="309"/>
    </row>
    <row r="18" spans="1:23" ht="15.75" customHeight="1" x14ac:dyDescent="0.25">
      <c r="A18" s="134"/>
      <c r="B18" s="295"/>
      <c r="C18" s="135"/>
      <c r="D18" s="136"/>
      <c r="E18" s="127">
        <f t="shared" si="0"/>
        <v>0</v>
      </c>
      <c r="F18" s="138"/>
      <c r="G18" s="136"/>
      <c r="H18" s="137">
        <f t="shared" si="1"/>
        <v>0</v>
      </c>
      <c r="I18" s="138"/>
      <c r="J18" s="136"/>
      <c r="K18" s="127">
        <f t="shared" si="2"/>
        <v>0</v>
      </c>
      <c r="L18" s="138"/>
      <c r="M18" s="136"/>
      <c r="N18" s="127">
        <f t="shared" si="3"/>
        <v>0</v>
      </c>
      <c r="O18" s="122">
        <f t="shared" si="4"/>
        <v>0</v>
      </c>
      <c r="P18" s="56">
        <f t="shared" si="5"/>
        <v>0</v>
      </c>
      <c r="Q18" s="228"/>
      <c r="R18" s="309"/>
      <c r="S18" s="309"/>
      <c r="T18" s="309"/>
      <c r="U18" s="309"/>
      <c r="V18" s="309"/>
      <c r="W18" s="309"/>
    </row>
    <row r="19" spans="1:23" ht="15.75" customHeight="1" x14ac:dyDescent="0.25">
      <c r="A19" s="134"/>
      <c r="B19" s="295"/>
      <c r="C19" s="135"/>
      <c r="D19" s="136"/>
      <c r="E19" s="127">
        <f t="shared" ref="E19" si="18">C19*D19</f>
        <v>0</v>
      </c>
      <c r="F19" s="138"/>
      <c r="G19" s="136"/>
      <c r="H19" s="137">
        <f t="shared" ref="H19" si="19">F19*G19</f>
        <v>0</v>
      </c>
      <c r="I19" s="138"/>
      <c r="J19" s="136"/>
      <c r="K19" s="127">
        <f t="shared" ref="K19" si="20">I19*J19</f>
        <v>0</v>
      </c>
      <c r="L19" s="138"/>
      <c r="M19" s="136"/>
      <c r="N19" s="127">
        <f t="shared" ref="N19" si="21">L19*M19</f>
        <v>0</v>
      </c>
      <c r="O19" s="122">
        <f t="shared" si="4"/>
        <v>0</v>
      </c>
      <c r="P19" s="56">
        <f t="shared" ref="P19" si="22">SUM(E19+H19+K19+N19)</f>
        <v>0</v>
      </c>
      <c r="Q19" s="228"/>
      <c r="R19" s="309"/>
      <c r="S19" s="309"/>
      <c r="T19" s="309"/>
      <c r="U19" s="309"/>
      <c r="V19" s="309"/>
      <c r="W19" s="309"/>
    </row>
    <row r="20" spans="1:23" ht="15.75" customHeight="1" x14ac:dyDescent="0.25">
      <c r="A20" s="172"/>
      <c r="B20" s="296"/>
      <c r="C20" s="173"/>
      <c r="D20" s="174"/>
      <c r="E20" s="184">
        <f>C20*D20</f>
        <v>0</v>
      </c>
      <c r="F20" s="175"/>
      <c r="G20" s="174"/>
      <c r="H20" s="185">
        <f>F20*G20</f>
        <v>0</v>
      </c>
      <c r="I20" s="175"/>
      <c r="J20" s="174"/>
      <c r="K20" s="184">
        <f>I20*J20</f>
        <v>0</v>
      </c>
      <c r="L20" s="175"/>
      <c r="M20" s="174"/>
      <c r="N20" s="184">
        <f>L20*M20</f>
        <v>0</v>
      </c>
      <c r="O20" s="229">
        <f>SUM(C20+F20+I20+L20)</f>
        <v>0</v>
      </c>
      <c r="P20" s="222">
        <f>SUM(E20+H20+K20+N20)</f>
        <v>0</v>
      </c>
      <c r="Q20" s="230"/>
      <c r="R20" s="315"/>
      <c r="S20" s="315"/>
      <c r="T20" s="315"/>
      <c r="U20" s="315"/>
      <c r="V20" s="315"/>
      <c r="W20" s="315"/>
    </row>
    <row r="21" spans="1:23" ht="15.75" customHeight="1" x14ac:dyDescent="0.25">
      <c r="A21" s="134"/>
      <c r="B21" s="295"/>
      <c r="C21" s="135"/>
      <c r="D21" s="136"/>
      <c r="E21" s="127">
        <f t="shared" ref="E21" si="23">C21*D21</f>
        <v>0</v>
      </c>
      <c r="F21" s="138"/>
      <c r="G21" s="136"/>
      <c r="H21" s="137">
        <f t="shared" ref="H21" si="24">F21*G21</f>
        <v>0</v>
      </c>
      <c r="I21" s="138"/>
      <c r="J21" s="136"/>
      <c r="K21" s="127">
        <f t="shared" ref="K21" si="25">I21*J21</f>
        <v>0</v>
      </c>
      <c r="L21" s="138"/>
      <c r="M21" s="136"/>
      <c r="N21" s="127">
        <f t="shared" ref="N21" si="26">L21*M21</f>
        <v>0</v>
      </c>
      <c r="O21" s="122">
        <f t="shared" ref="O21" si="27">SUM(C21+F21+I21+L21)</f>
        <v>0</v>
      </c>
      <c r="P21" s="56">
        <f t="shared" ref="P21" si="28">SUM(E21+H21+K21+N21)</f>
        <v>0</v>
      </c>
      <c r="Q21" s="228"/>
      <c r="R21" s="309"/>
      <c r="S21" s="309"/>
      <c r="T21" s="309"/>
      <c r="U21" s="309"/>
      <c r="V21" s="309"/>
      <c r="W21" s="309"/>
    </row>
    <row r="22" spans="1:23" ht="15.75" customHeight="1" x14ac:dyDescent="0.25">
      <c r="A22" s="134"/>
      <c r="B22" s="295"/>
      <c r="C22" s="135"/>
      <c r="D22" s="136"/>
      <c r="E22" s="127">
        <f t="shared" ref="E22" si="29">C22*D22</f>
        <v>0</v>
      </c>
      <c r="F22" s="138"/>
      <c r="G22" s="136"/>
      <c r="H22" s="137">
        <f t="shared" ref="H22" si="30">F22*G22</f>
        <v>0</v>
      </c>
      <c r="I22" s="138"/>
      <c r="J22" s="136"/>
      <c r="K22" s="127">
        <f t="shared" ref="K22" si="31">I22*J22</f>
        <v>0</v>
      </c>
      <c r="L22" s="138"/>
      <c r="M22" s="136"/>
      <c r="N22" s="127">
        <f t="shared" ref="N22" si="32">L22*M22</f>
        <v>0</v>
      </c>
      <c r="O22" s="122">
        <f t="shared" ref="O22" si="33">SUM(C22+F22+I22+L22)</f>
        <v>0</v>
      </c>
      <c r="P22" s="56">
        <f t="shared" ref="P22" si="34">SUM(E22+H22+K22+N22)</f>
        <v>0</v>
      </c>
      <c r="Q22" s="228"/>
      <c r="R22" s="309"/>
      <c r="S22" s="309"/>
      <c r="T22" s="309"/>
      <c r="U22" s="309"/>
      <c r="V22" s="309"/>
      <c r="W22" s="309"/>
    </row>
    <row r="23" spans="1:23" ht="15.75" customHeight="1" x14ac:dyDescent="0.25">
      <c r="A23" s="134"/>
      <c r="B23" s="295"/>
      <c r="C23" s="135"/>
      <c r="D23" s="136"/>
      <c r="E23" s="127">
        <f t="shared" ref="E23" si="35">C23*D23</f>
        <v>0</v>
      </c>
      <c r="F23" s="138"/>
      <c r="G23" s="136"/>
      <c r="H23" s="137">
        <f t="shared" ref="H23" si="36">F23*G23</f>
        <v>0</v>
      </c>
      <c r="I23" s="138"/>
      <c r="J23" s="136"/>
      <c r="K23" s="127">
        <f t="shared" ref="K23" si="37">I23*J23</f>
        <v>0</v>
      </c>
      <c r="L23" s="138"/>
      <c r="M23" s="136"/>
      <c r="N23" s="127">
        <f t="shared" ref="N23" si="38">L23*M23</f>
        <v>0</v>
      </c>
      <c r="O23" s="122">
        <f t="shared" ref="O23" si="39">SUM(C23+F23+I23+L23)</f>
        <v>0</v>
      </c>
      <c r="P23" s="56">
        <f t="shared" ref="P23" si="40">SUM(E23+H23+K23+N23)</f>
        <v>0</v>
      </c>
      <c r="Q23" s="228"/>
      <c r="R23" s="309"/>
      <c r="S23" s="309"/>
      <c r="T23" s="309"/>
      <c r="U23" s="309"/>
      <c r="V23" s="309"/>
      <c r="W23" s="309"/>
    </row>
    <row r="24" spans="1:23" s="333" customFormat="1" ht="15.75" customHeight="1" x14ac:dyDescent="0.25">
      <c r="A24" s="134"/>
      <c r="B24" s="294"/>
      <c r="C24" s="135"/>
      <c r="D24" s="136"/>
      <c r="E24" s="127">
        <f t="shared" si="0"/>
        <v>0</v>
      </c>
      <c r="F24" s="138"/>
      <c r="G24" s="136"/>
      <c r="H24" s="137">
        <f t="shared" si="1"/>
        <v>0</v>
      </c>
      <c r="I24" s="138"/>
      <c r="J24" s="136"/>
      <c r="K24" s="127">
        <f t="shared" si="2"/>
        <v>0</v>
      </c>
      <c r="L24" s="138"/>
      <c r="M24" s="136"/>
      <c r="N24" s="127">
        <f t="shared" si="3"/>
        <v>0</v>
      </c>
      <c r="O24" s="122">
        <f t="shared" si="4"/>
        <v>0</v>
      </c>
      <c r="P24" s="56">
        <f t="shared" si="5"/>
        <v>0</v>
      </c>
      <c r="Q24" s="228"/>
    </row>
    <row r="25" spans="1:23" s="333" customFormat="1" ht="15.75" customHeight="1" x14ac:dyDescent="0.25">
      <c r="A25" s="134"/>
      <c r="B25" s="294"/>
      <c r="C25" s="135"/>
      <c r="D25" s="136"/>
      <c r="E25" s="127">
        <f t="shared" si="0"/>
        <v>0</v>
      </c>
      <c r="F25" s="138"/>
      <c r="G25" s="136"/>
      <c r="H25" s="137">
        <f t="shared" si="1"/>
        <v>0</v>
      </c>
      <c r="I25" s="138"/>
      <c r="J25" s="136"/>
      <c r="K25" s="127">
        <f t="shared" si="2"/>
        <v>0</v>
      </c>
      <c r="L25" s="138"/>
      <c r="M25" s="136"/>
      <c r="N25" s="127">
        <f t="shared" si="3"/>
        <v>0</v>
      </c>
      <c r="O25" s="122">
        <f t="shared" si="4"/>
        <v>0</v>
      </c>
      <c r="P25" s="56">
        <f t="shared" si="5"/>
        <v>0</v>
      </c>
      <c r="Q25" s="228"/>
    </row>
    <row r="26" spans="1:23" s="333" customFormat="1" ht="15.75" customHeight="1" x14ac:dyDescent="0.25">
      <c r="A26" s="134"/>
      <c r="B26" s="294"/>
      <c r="C26" s="135"/>
      <c r="D26" s="136"/>
      <c r="E26" s="127">
        <f t="shared" si="0"/>
        <v>0</v>
      </c>
      <c r="F26" s="138"/>
      <c r="G26" s="136"/>
      <c r="H26" s="137">
        <f t="shared" si="1"/>
        <v>0</v>
      </c>
      <c r="I26" s="138"/>
      <c r="J26" s="136"/>
      <c r="K26" s="127">
        <f t="shared" si="2"/>
        <v>0</v>
      </c>
      <c r="L26" s="138"/>
      <c r="M26" s="136"/>
      <c r="N26" s="127">
        <f t="shared" si="3"/>
        <v>0</v>
      </c>
      <c r="O26" s="122">
        <f t="shared" si="4"/>
        <v>0</v>
      </c>
      <c r="P26" s="56">
        <f t="shared" si="5"/>
        <v>0</v>
      </c>
      <c r="Q26" s="228"/>
    </row>
    <row r="27" spans="1:23" ht="15.75" customHeight="1" x14ac:dyDescent="0.25">
      <c r="A27" s="134"/>
      <c r="B27" s="295"/>
      <c r="C27" s="135"/>
      <c r="D27" s="136"/>
      <c r="E27" s="127">
        <f t="shared" si="0"/>
        <v>0</v>
      </c>
      <c r="F27" s="138"/>
      <c r="G27" s="136"/>
      <c r="H27" s="137">
        <f t="shared" si="1"/>
        <v>0</v>
      </c>
      <c r="I27" s="138"/>
      <c r="J27" s="136"/>
      <c r="K27" s="127">
        <f t="shared" si="2"/>
        <v>0</v>
      </c>
      <c r="L27" s="138"/>
      <c r="M27" s="136"/>
      <c r="N27" s="127">
        <f t="shared" si="3"/>
        <v>0</v>
      </c>
      <c r="O27" s="122">
        <f t="shared" si="4"/>
        <v>0</v>
      </c>
      <c r="P27" s="56">
        <f t="shared" si="5"/>
        <v>0</v>
      </c>
      <c r="Q27" s="228"/>
      <c r="R27" s="309"/>
      <c r="S27" s="309"/>
      <c r="T27" s="309"/>
      <c r="U27" s="309"/>
      <c r="V27" s="309"/>
      <c r="W27" s="309"/>
    </row>
    <row r="28" spans="1:23" ht="15.75" customHeight="1" x14ac:dyDescent="0.25">
      <c r="A28" s="134"/>
      <c r="B28" s="295"/>
      <c r="C28" s="135"/>
      <c r="D28" s="136"/>
      <c r="E28" s="127">
        <f t="shared" si="0"/>
        <v>0</v>
      </c>
      <c r="F28" s="138"/>
      <c r="G28" s="136"/>
      <c r="H28" s="137">
        <f t="shared" si="1"/>
        <v>0</v>
      </c>
      <c r="I28" s="138"/>
      <c r="J28" s="136"/>
      <c r="K28" s="127">
        <f t="shared" si="2"/>
        <v>0</v>
      </c>
      <c r="L28" s="138"/>
      <c r="M28" s="136"/>
      <c r="N28" s="127">
        <f t="shared" si="3"/>
        <v>0</v>
      </c>
      <c r="O28" s="122">
        <f t="shared" si="4"/>
        <v>0</v>
      </c>
      <c r="P28" s="56">
        <f t="shared" si="5"/>
        <v>0</v>
      </c>
      <c r="Q28" s="228"/>
      <c r="R28" s="309"/>
      <c r="S28" s="309"/>
      <c r="T28" s="309"/>
      <c r="U28" s="309"/>
      <c r="V28" s="309"/>
      <c r="W28" s="309"/>
    </row>
    <row r="29" spans="1:23" ht="15.75" customHeight="1" x14ac:dyDescent="0.25">
      <c r="A29" s="134"/>
      <c r="B29" s="295"/>
      <c r="C29" s="135"/>
      <c r="D29" s="136"/>
      <c r="E29" s="127">
        <f t="shared" si="0"/>
        <v>0</v>
      </c>
      <c r="F29" s="138"/>
      <c r="G29" s="136"/>
      <c r="H29" s="137">
        <f t="shared" si="1"/>
        <v>0</v>
      </c>
      <c r="I29" s="138"/>
      <c r="J29" s="136"/>
      <c r="K29" s="127">
        <f t="shared" si="2"/>
        <v>0</v>
      </c>
      <c r="L29" s="138"/>
      <c r="M29" s="136"/>
      <c r="N29" s="127">
        <f t="shared" si="3"/>
        <v>0</v>
      </c>
      <c r="O29" s="122">
        <f t="shared" si="4"/>
        <v>0</v>
      </c>
      <c r="P29" s="56">
        <f t="shared" si="5"/>
        <v>0</v>
      </c>
      <c r="Q29" s="228"/>
      <c r="R29" s="309"/>
      <c r="S29" s="309"/>
      <c r="T29" s="309"/>
      <c r="U29" s="309"/>
      <c r="V29" s="309"/>
      <c r="W29" s="309"/>
    </row>
    <row r="30" spans="1:23" s="333" customFormat="1" ht="15.75" customHeight="1" x14ac:dyDescent="0.25">
      <c r="A30" s="134"/>
      <c r="B30" s="294"/>
      <c r="C30" s="135"/>
      <c r="D30" s="136"/>
      <c r="E30" s="127">
        <f t="shared" si="0"/>
        <v>0</v>
      </c>
      <c r="F30" s="138"/>
      <c r="G30" s="136"/>
      <c r="H30" s="137">
        <f t="shared" si="1"/>
        <v>0</v>
      </c>
      <c r="I30" s="138"/>
      <c r="J30" s="136"/>
      <c r="K30" s="127">
        <f t="shared" si="2"/>
        <v>0</v>
      </c>
      <c r="L30" s="138"/>
      <c r="M30" s="136"/>
      <c r="N30" s="127">
        <f t="shared" si="3"/>
        <v>0</v>
      </c>
      <c r="O30" s="122">
        <f t="shared" si="4"/>
        <v>0</v>
      </c>
      <c r="P30" s="56">
        <f t="shared" si="5"/>
        <v>0</v>
      </c>
      <c r="Q30" s="228"/>
    </row>
    <row r="31" spans="1:23" s="333" customFormat="1" ht="15.75" customHeight="1" x14ac:dyDescent="0.25">
      <c r="A31" s="134"/>
      <c r="B31" s="294"/>
      <c r="C31" s="135"/>
      <c r="D31" s="136"/>
      <c r="E31" s="127">
        <f t="shared" si="0"/>
        <v>0</v>
      </c>
      <c r="F31" s="138"/>
      <c r="G31" s="136"/>
      <c r="H31" s="137">
        <f t="shared" si="1"/>
        <v>0</v>
      </c>
      <c r="I31" s="138"/>
      <c r="J31" s="136"/>
      <c r="K31" s="127">
        <f t="shared" si="2"/>
        <v>0</v>
      </c>
      <c r="L31" s="138"/>
      <c r="M31" s="136"/>
      <c r="N31" s="127">
        <f t="shared" si="3"/>
        <v>0</v>
      </c>
      <c r="O31" s="122">
        <f t="shared" si="4"/>
        <v>0</v>
      </c>
      <c r="P31" s="56">
        <f t="shared" si="5"/>
        <v>0</v>
      </c>
      <c r="Q31" s="228"/>
    </row>
    <row r="32" spans="1:23" s="333" customFormat="1" ht="15.75" customHeight="1" x14ac:dyDescent="0.25">
      <c r="A32" s="134"/>
      <c r="B32" s="294"/>
      <c r="C32" s="135"/>
      <c r="D32" s="136"/>
      <c r="E32" s="127">
        <f t="shared" ref="E32" si="41">C32*D32</f>
        <v>0</v>
      </c>
      <c r="F32" s="138"/>
      <c r="G32" s="136"/>
      <c r="H32" s="137">
        <f t="shared" ref="H32" si="42">F32*G32</f>
        <v>0</v>
      </c>
      <c r="I32" s="138"/>
      <c r="J32" s="136"/>
      <c r="K32" s="127">
        <f t="shared" ref="K32" si="43">I32*J32</f>
        <v>0</v>
      </c>
      <c r="L32" s="138"/>
      <c r="M32" s="136"/>
      <c r="N32" s="127">
        <f t="shared" ref="N32" si="44">L32*M32</f>
        <v>0</v>
      </c>
      <c r="O32" s="122">
        <f t="shared" si="4"/>
        <v>0</v>
      </c>
      <c r="P32" s="56">
        <f t="shared" ref="P32" si="45">SUM(E32+H32+K32+N32)</f>
        <v>0</v>
      </c>
      <c r="Q32" s="228"/>
    </row>
    <row r="33" spans="1:23" s="333" customFormat="1" ht="15.75" customHeight="1" x14ac:dyDescent="0.25">
      <c r="A33" s="134"/>
      <c r="B33" s="294"/>
      <c r="C33" s="135"/>
      <c r="D33" s="136"/>
      <c r="E33" s="127">
        <f t="shared" si="0"/>
        <v>0</v>
      </c>
      <c r="F33" s="138"/>
      <c r="G33" s="136"/>
      <c r="H33" s="137">
        <f t="shared" si="1"/>
        <v>0</v>
      </c>
      <c r="I33" s="138"/>
      <c r="J33" s="136"/>
      <c r="K33" s="127">
        <f t="shared" si="2"/>
        <v>0</v>
      </c>
      <c r="L33" s="138"/>
      <c r="M33" s="136"/>
      <c r="N33" s="127">
        <f t="shared" si="3"/>
        <v>0</v>
      </c>
      <c r="O33" s="122">
        <f t="shared" si="4"/>
        <v>0</v>
      </c>
      <c r="P33" s="56">
        <f t="shared" si="5"/>
        <v>0</v>
      </c>
      <c r="Q33" s="228"/>
    </row>
    <row r="34" spans="1:23" s="333" customFormat="1" ht="15.75" customHeight="1" x14ac:dyDescent="0.25">
      <c r="A34" s="134"/>
      <c r="B34" s="294"/>
      <c r="C34" s="135"/>
      <c r="D34" s="136"/>
      <c r="E34" s="127">
        <f t="shared" ref="E34" si="46">C34*D34</f>
        <v>0</v>
      </c>
      <c r="F34" s="138"/>
      <c r="G34" s="136"/>
      <c r="H34" s="137">
        <f t="shared" ref="H34" si="47">F34*G34</f>
        <v>0</v>
      </c>
      <c r="I34" s="138"/>
      <c r="J34" s="136"/>
      <c r="K34" s="127">
        <f t="shared" ref="K34" si="48">I34*J34</f>
        <v>0</v>
      </c>
      <c r="L34" s="138"/>
      <c r="M34" s="136"/>
      <c r="N34" s="127">
        <f t="shared" ref="N34" si="49">L34*M34</f>
        <v>0</v>
      </c>
      <c r="O34" s="122">
        <f t="shared" si="4"/>
        <v>0</v>
      </c>
      <c r="P34" s="56">
        <f t="shared" ref="P34" si="50">SUM(E34+H34+K34+N34)</f>
        <v>0</v>
      </c>
      <c r="Q34" s="228"/>
    </row>
    <row r="35" spans="1:23" s="333" customFormat="1" ht="15.75" customHeight="1" x14ac:dyDescent="0.25">
      <c r="A35" s="172"/>
      <c r="B35" s="297"/>
      <c r="C35" s="173"/>
      <c r="D35" s="174"/>
      <c r="E35" s="184">
        <f>C35*D35</f>
        <v>0</v>
      </c>
      <c r="F35" s="175"/>
      <c r="G35" s="174"/>
      <c r="H35" s="185">
        <f>F35*G35</f>
        <v>0</v>
      </c>
      <c r="I35" s="175"/>
      <c r="J35" s="174"/>
      <c r="K35" s="184">
        <f>I35*J35</f>
        <v>0</v>
      </c>
      <c r="L35" s="175"/>
      <c r="M35" s="174"/>
      <c r="N35" s="184">
        <f>L35*M35</f>
        <v>0</v>
      </c>
      <c r="O35" s="229">
        <f>SUM(C35+F35+I35+L35)</f>
        <v>0</v>
      </c>
      <c r="P35" s="222">
        <f>SUM(E35+H35+K35+N35)</f>
        <v>0</v>
      </c>
      <c r="Q35" s="230"/>
    </row>
    <row r="36" spans="1:23" s="333" customFormat="1" ht="15.75" customHeight="1" x14ac:dyDescent="0.25">
      <c r="A36" s="134"/>
      <c r="B36" s="294"/>
      <c r="C36" s="135"/>
      <c r="D36" s="136"/>
      <c r="E36" s="127">
        <f t="shared" si="0"/>
        <v>0</v>
      </c>
      <c r="F36" s="138"/>
      <c r="G36" s="136"/>
      <c r="H36" s="137">
        <f t="shared" si="1"/>
        <v>0</v>
      </c>
      <c r="I36" s="138"/>
      <c r="J36" s="136"/>
      <c r="K36" s="127">
        <f t="shared" si="2"/>
        <v>0</v>
      </c>
      <c r="L36" s="138"/>
      <c r="M36" s="136"/>
      <c r="N36" s="127">
        <f t="shared" si="3"/>
        <v>0</v>
      </c>
      <c r="O36" s="122">
        <f t="shared" si="4"/>
        <v>0</v>
      </c>
      <c r="P36" s="56">
        <f t="shared" si="5"/>
        <v>0</v>
      </c>
      <c r="Q36" s="228"/>
    </row>
    <row r="37" spans="1:23" s="333" customFormat="1" ht="15.75" customHeight="1" x14ac:dyDescent="0.25">
      <c r="A37" s="134"/>
      <c r="B37" s="294"/>
      <c r="C37" s="135"/>
      <c r="D37" s="136"/>
      <c r="E37" s="127">
        <f t="shared" si="0"/>
        <v>0</v>
      </c>
      <c r="F37" s="138"/>
      <c r="G37" s="136"/>
      <c r="H37" s="137">
        <f t="shared" si="1"/>
        <v>0</v>
      </c>
      <c r="I37" s="138"/>
      <c r="J37" s="136"/>
      <c r="K37" s="127">
        <f t="shared" si="2"/>
        <v>0</v>
      </c>
      <c r="L37" s="138"/>
      <c r="M37" s="136"/>
      <c r="N37" s="127">
        <f t="shared" si="3"/>
        <v>0</v>
      </c>
      <c r="O37" s="122">
        <f t="shared" si="4"/>
        <v>0</v>
      </c>
      <c r="P37" s="56">
        <f t="shared" si="5"/>
        <v>0</v>
      </c>
      <c r="Q37" s="228"/>
    </row>
    <row r="38" spans="1:23" ht="15.75" customHeight="1" x14ac:dyDescent="0.25">
      <c r="A38" s="134"/>
      <c r="B38" s="295"/>
      <c r="C38" s="135"/>
      <c r="D38" s="136"/>
      <c r="E38" s="127">
        <f t="shared" si="0"/>
        <v>0</v>
      </c>
      <c r="F38" s="138"/>
      <c r="G38" s="136"/>
      <c r="H38" s="137">
        <f t="shared" si="1"/>
        <v>0</v>
      </c>
      <c r="I38" s="138"/>
      <c r="J38" s="136"/>
      <c r="K38" s="127">
        <f t="shared" si="2"/>
        <v>0</v>
      </c>
      <c r="L38" s="138"/>
      <c r="M38" s="136"/>
      <c r="N38" s="127">
        <f t="shared" si="3"/>
        <v>0</v>
      </c>
      <c r="O38" s="122">
        <f t="shared" si="4"/>
        <v>0</v>
      </c>
      <c r="P38" s="56">
        <f t="shared" si="5"/>
        <v>0</v>
      </c>
      <c r="Q38" s="228"/>
      <c r="R38" s="309"/>
      <c r="S38" s="309"/>
      <c r="T38" s="309"/>
      <c r="U38" s="309"/>
      <c r="V38" s="309"/>
      <c r="W38" s="309"/>
    </row>
    <row r="39" spans="1:23" ht="15.75" customHeight="1" x14ac:dyDescent="0.25">
      <c r="A39" s="134"/>
      <c r="B39" s="295"/>
      <c r="C39" s="135"/>
      <c r="D39" s="136"/>
      <c r="E39" s="127">
        <f t="shared" ref="E39:E40" si="51">C39*D39</f>
        <v>0</v>
      </c>
      <c r="F39" s="138"/>
      <c r="G39" s="136"/>
      <c r="H39" s="137">
        <f t="shared" ref="H39:H40" si="52">F39*G39</f>
        <v>0</v>
      </c>
      <c r="I39" s="138"/>
      <c r="J39" s="136"/>
      <c r="K39" s="127">
        <f t="shared" ref="K39:K40" si="53">I39*J39</f>
        <v>0</v>
      </c>
      <c r="L39" s="138"/>
      <c r="M39" s="136"/>
      <c r="N39" s="127">
        <f t="shared" ref="N39:N40" si="54">L39*M39</f>
        <v>0</v>
      </c>
      <c r="O39" s="128">
        <f t="shared" ref="O39:O40" si="55">SUM(C39+F39+I39+L39)</f>
        <v>0</v>
      </c>
      <c r="P39" s="126">
        <f t="shared" ref="P39:P40" si="56">SUM(E39+H39+K39+N39)</f>
        <v>0</v>
      </c>
      <c r="Q39" s="231"/>
      <c r="R39" s="309"/>
      <c r="S39" s="309"/>
      <c r="T39" s="309"/>
      <c r="U39" s="309"/>
      <c r="V39" s="309"/>
      <c r="W39" s="309"/>
    </row>
    <row r="40" spans="1:23" ht="15.75" customHeight="1" x14ac:dyDescent="0.25">
      <c r="A40" s="134"/>
      <c r="B40" s="295"/>
      <c r="C40" s="135"/>
      <c r="D40" s="136"/>
      <c r="E40" s="127">
        <f t="shared" si="51"/>
        <v>0</v>
      </c>
      <c r="F40" s="138"/>
      <c r="G40" s="136"/>
      <c r="H40" s="137">
        <f t="shared" si="52"/>
        <v>0</v>
      </c>
      <c r="I40" s="138"/>
      <c r="J40" s="136"/>
      <c r="K40" s="127">
        <f t="shared" si="53"/>
        <v>0</v>
      </c>
      <c r="L40" s="138"/>
      <c r="M40" s="136"/>
      <c r="N40" s="127">
        <f t="shared" si="54"/>
        <v>0</v>
      </c>
      <c r="O40" s="128">
        <f t="shared" si="55"/>
        <v>0</v>
      </c>
      <c r="P40" s="126">
        <f t="shared" si="56"/>
        <v>0</v>
      </c>
      <c r="Q40" s="231"/>
      <c r="R40" s="309"/>
      <c r="S40" s="309"/>
      <c r="T40" s="309"/>
      <c r="U40" s="309"/>
      <c r="V40" s="309"/>
      <c r="W40" s="309"/>
    </row>
    <row r="41" spans="1:23" ht="15.75" customHeight="1" x14ac:dyDescent="0.25">
      <c r="A41" s="134"/>
      <c r="B41" s="295"/>
      <c r="C41" s="135"/>
      <c r="D41" s="136"/>
      <c r="E41" s="127">
        <f t="shared" ref="E41" si="57">C41*D41</f>
        <v>0</v>
      </c>
      <c r="F41" s="138"/>
      <c r="G41" s="136"/>
      <c r="H41" s="137">
        <f t="shared" ref="H41" si="58">F41*G41</f>
        <v>0</v>
      </c>
      <c r="I41" s="138"/>
      <c r="J41" s="136"/>
      <c r="K41" s="127">
        <f t="shared" ref="K41" si="59">I41*J41</f>
        <v>0</v>
      </c>
      <c r="L41" s="138"/>
      <c r="M41" s="136"/>
      <c r="N41" s="127">
        <f t="shared" ref="N41" si="60">L41*M41</f>
        <v>0</v>
      </c>
      <c r="O41" s="128">
        <f t="shared" ref="O41" si="61">SUM(C41+F41+I41+L41)</f>
        <v>0</v>
      </c>
      <c r="P41" s="126">
        <f t="shared" ref="P41" si="62">SUM(E41+H41+K41+N41)</f>
        <v>0</v>
      </c>
      <c r="Q41" s="231"/>
      <c r="R41" s="309"/>
      <c r="S41" s="309"/>
      <c r="T41" s="309"/>
      <c r="U41" s="309"/>
      <c r="V41" s="309"/>
      <c r="W41" s="309"/>
    </row>
    <row r="42" spans="1:23" ht="15.75" customHeight="1" thickBot="1" x14ac:dyDescent="0.3">
      <c r="A42" s="134"/>
      <c r="B42" s="295"/>
      <c r="C42" s="135"/>
      <c r="D42" s="136"/>
      <c r="E42" s="127">
        <f t="shared" si="0"/>
        <v>0</v>
      </c>
      <c r="F42" s="138"/>
      <c r="G42" s="136"/>
      <c r="H42" s="137">
        <f t="shared" si="1"/>
        <v>0</v>
      </c>
      <c r="I42" s="138"/>
      <c r="J42" s="136"/>
      <c r="K42" s="127">
        <f t="shared" si="2"/>
        <v>0</v>
      </c>
      <c r="L42" s="138"/>
      <c r="M42" s="136"/>
      <c r="N42" s="127">
        <f t="shared" si="3"/>
        <v>0</v>
      </c>
      <c r="O42" s="128">
        <f t="shared" si="4"/>
        <v>0</v>
      </c>
      <c r="P42" s="126">
        <f t="shared" si="5"/>
        <v>0</v>
      </c>
      <c r="Q42" s="231"/>
      <c r="R42" s="309"/>
      <c r="S42" s="309"/>
      <c r="T42" s="309"/>
      <c r="U42" s="309"/>
      <c r="V42" s="309"/>
      <c r="W42" s="309"/>
    </row>
    <row r="43" spans="1:23" ht="15.75" customHeight="1" x14ac:dyDescent="0.25">
      <c r="A43" s="334" t="s">
        <v>68</v>
      </c>
      <c r="B43" s="335"/>
      <c r="C43" s="336"/>
      <c r="D43" s="336"/>
      <c r="E43" s="139">
        <f>SUMIF($A$8:$A$42, "Administrative",E$8:E$42)</f>
        <v>0</v>
      </c>
      <c r="F43" s="336"/>
      <c r="G43" s="336"/>
      <c r="H43" s="139">
        <f>SUMIF($A$8:$A$42, "Administrative",H$8:H$42)</f>
        <v>0</v>
      </c>
      <c r="I43" s="336"/>
      <c r="J43" s="336"/>
      <c r="K43" s="139">
        <f>SUMIF($A$8:$A$42, "Administrative",K$8:K$42)</f>
        <v>0</v>
      </c>
      <c r="L43" s="336"/>
      <c r="M43" s="336"/>
      <c r="N43" s="139">
        <f>SUMIF($A$8:$A$42, "Administrative",N$8:N$42)</f>
        <v>0</v>
      </c>
      <c r="O43" s="232">
        <f>SUMIF($A$8:$A$42, "Administrative",O$8:O$42)</f>
        <v>0</v>
      </c>
      <c r="P43" s="233">
        <f>SUMIF($A$8:$A$42, "Administrative",P$8:P$42)</f>
        <v>0</v>
      </c>
      <c r="Q43" s="337"/>
      <c r="R43" s="309"/>
      <c r="S43" s="309"/>
      <c r="T43" s="309"/>
      <c r="U43" s="309"/>
      <c r="V43" s="309"/>
      <c r="W43" s="309"/>
    </row>
    <row r="44" spans="1:23" ht="15.75" customHeight="1" thickBot="1" x14ac:dyDescent="0.3">
      <c r="A44" s="338" t="s">
        <v>69</v>
      </c>
      <c r="B44" s="339"/>
      <c r="C44" s="340"/>
      <c r="D44" s="340"/>
      <c r="E44" s="140">
        <f>SUMIF($A$8:$A$42, "Rebate Funds: Rebate Delivery",E$8:E$42)</f>
        <v>0</v>
      </c>
      <c r="F44" s="340"/>
      <c r="G44" s="340"/>
      <c r="H44" s="140">
        <f>SUMIF($A$8:$A$42, "Rebate Funds: Rebate Delivery",H$8:H$42)</f>
        <v>0</v>
      </c>
      <c r="I44" s="340"/>
      <c r="J44" s="340"/>
      <c r="K44" s="140">
        <f>SUMIF($A$8:$A$42, "Rebate Funds: Rebate Delivery",K$8:K$42)</f>
        <v>0</v>
      </c>
      <c r="L44" s="340"/>
      <c r="M44" s="340"/>
      <c r="N44" s="140">
        <f>SUMIF($A$8:$A$42, "Rebate Funds: Rebate Delivery",N$8:N$42)</f>
        <v>0</v>
      </c>
      <c r="O44" s="251">
        <f>SUMIF($A$8:$A$42, "Rebate Funds: Rebate Delivery",O$8:O$42)</f>
        <v>0</v>
      </c>
      <c r="P44" s="252">
        <f>SUMIF($A$8:$A$42, "Rebate Funds: Rebate Delivery",P$8:P$42)</f>
        <v>0</v>
      </c>
      <c r="Q44" s="341"/>
      <c r="R44" s="309"/>
      <c r="S44" s="309"/>
      <c r="T44" s="309"/>
      <c r="U44" s="309"/>
      <c r="V44" s="309"/>
      <c r="W44" s="309"/>
    </row>
    <row r="45" spans="1:23" s="333" customFormat="1" ht="15.75" customHeight="1" thickBot="1" x14ac:dyDescent="0.3">
      <c r="A45" s="342" t="s">
        <v>70</v>
      </c>
      <c r="B45" s="343"/>
      <c r="C45" s="344"/>
      <c r="D45" s="345"/>
      <c r="E45" s="121">
        <f t="shared" ref="E45:P45" si="63">SUM(E43:E44)</f>
        <v>0</v>
      </c>
      <c r="F45" s="344"/>
      <c r="G45" s="345"/>
      <c r="H45" s="121">
        <f t="shared" si="63"/>
        <v>0</v>
      </c>
      <c r="I45" s="344"/>
      <c r="J45" s="345"/>
      <c r="K45" s="121">
        <f t="shared" si="63"/>
        <v>0</v>
      </c>
      <c r="L45" s="344"/>
      <c r="M45" s="345"/>
      <c r="N45" s="121">
        <f t="shared" si="63"/>
        <v>0</v>
      </c>
      <c r="O45" s="253">
        <f t="shared" si="63"/>
        <v>0</v>
      </c>
      <c r="P45" s="254">
        <f t="shared" si="63"/>
        <v>0</v>
      </c>
      <c r="Q45" s="346"/>
    </row>
    <row r="46" spans="1:23" ht="14.25" customHeight="1" thickBot="1" x14ac:dyDescent="0.3">
      <c r="A46" s="715"/>
      <c r="B46" s="715"/>
      <c r="C46" s="715"/>
      <c r="D46" s="715"/>
      <c r="E46" s="347"/>
      <c r="F46" s="348"/>
      <c r="G46" s="349"/>
      <c r="H46" s="350"/>
      <c r="I46" s="347"/>
      <c r="J46" s="349"/>
      <c r="K46" s="350"/>
      <c r="L46" s="347"/>
      <c r="M46" s="349"/>
      <c r="N46" s="350"/>
      <c r="Q46" s="348"/>
      <c r="R46" s="309"/>
      <c r="S46" s="309"/>
      <c r="T46" s="309"/>
      <c r="U46" s="309"/>
      <c r="V46" s="309"/>
      <c r="W46" s="309"/>
    </row>
    <row r="47" spans="1:23" ht="12.5" x14ac:dyDescent="0.25">
      <c r="A47" s="670" t="s">
        <v>47</v>
      </c>
      <c r="B47" s="671"/>
      <c r="C47" s="671"/>
      <c r="D47" s="671"/>
      <c r="E47" s="671"/>
      <c r="F47" s="671"/>
      <c r="G47" s="671"/>
      <c r="H47" s="671"/>
      <c r="I47" s="671"/>
      <c r="J47" s="671"/>
      <c r="K47" s="671"/>
      <c r="L47" s="671"/>
      <c r="M47" s="671"/>
      <c r="N47" s="671"/>
      <c r="O47" s="671"/>
      <c r="P47" s="671"/>
      <c r="Q47" s="672"/>
      <c r="R47" s="309"/>
      <c r="S47" s="309"/>
      <c r="T47" s="309"/>
      <c r="U47" s="309"/>
      <c r="V47" s="309"/>
      <c r="W47" s="309"/>
    </row>
    <row r="48" spans="1:23" thickBot="1" x14ac:dyDescent="0.3">
      <c r="A48" s="676"/>
      <c r="B48" s="677"/>
      <c r="C48" s="677"/>
      <c r="D48" s="677"/>
      <c r="E48" s="677"/>
      <c r="F48" s="677"/>
      <c r="G48" s="677"/>
      <c r="H48" s="677"/>
      <c r="I48" s="677"/>
      <c r="J48" s="677"/>
      <c r="K48" s="677"/>
      <c r="L48" s="677"/>
      <c r="M48" s="677"/>
      <c r="N48" s="677"/>
      <c r="O48" s="677"/>
      <c r="P48" s="677"/>
      <c r="Q48" s="678"/>
      <c r="R48" s="309"/>
      <c r="S48" s="309"/>
      <c r="T48" s="309"/>
      <c r="U48" s="309"/>
      <c r="V48" s="309"/>
      <c r="W48" s="309"/>
    </row>
    <row r="49" spans="1:23" x14ac:dyDescent="0.25">
      <c r="A49" s="309"/>
      <c r="B49" s="309"/>
      <c r="C49" s="348"/>
      <c r="D49" s="349"/>
      <c r="E49" s="350"/>
      <c r="F49" s="347"/>
      <c r="G49" s="349"/>
      <c r="H49" s="350"/>
      <c r="I49" s="347"/>
      <c r="J49" s="349"/>
      <c r="K49" s="350"/>
      <c r="L49" s="347"/>
      <c r="M49" s="349"/>
      <c r="N49" s="350"/>
      <c r="Q49" s="348"/>
      <c r="R49" s="309"/>
      <c r="S49" s="309"/>
      <c r="T49" s="309"/>
      <c r="U49" s="309"/>
      <c r="V49" s="309"/>
      <c r="W49" s="309"/>
    </row>
    <row r="50" spans="1:23" x14ac:dyDescent="0.25">
      <c r="A50" s="309"/>
      <c r="B50" s="309"/>
      <c r="C50" s="348"/>
      <c r="D50" s="349"/>
      <c r="E50" s="350"/>
      <c r="F50" s="347"/>
      <c r="G50" s="349"/>
      <c r="H50" s="350"/>
      <c r="I50" s="347"/>
      <c r="J50" s="349"/>
      <c r="K50" s="350"/>
      <c r="L50" s="347"/>
      <c r="M50" s="349"/>
      <c r="N50" s="350"/>
      <c r="Q50" s="348"/>
    </row>
    <row r="51" spans="1:23" x14ac:dyDescent="0.25">
      <c r="A51" s="309"/>
      <c r="B51" s="309"/>
      <c r="C51" s="348"/>
      <c r="D51" s="349"/>
      <c r="E51" s="350"/>
      <c r="F51" s="347"/>
      <c r="G51" s="349"/>
      <c r="H51" s="350"/>
      <c r="I51" s="347"/>
      <c r="J51" s="349"/>
      <c r="K51" s="350"/>
      <c r="L51" s="347"/>
      <c r="M51" s="349"/>
      <c r="N51" s="350"/>
      <c r="Q51" s="348"/>
    </row>
    <row r="52" spans="1:23" x14ac:dyDescent="0.25">
      <c r="A52" s="309"/>
      <c r="B52" s="309"/>
      <c r="C52" s="348"/>
      <c r="D52" s="349"/>
      <c r="E52" s="350"/>
      <c r="F52" s="347"/>
      <c r="G52" s="349"/>
      <c r="H52" s="350"/>
      <c r="I52" s="347"/>
      <c r="J52" s="349"/>
      <c r="K52" s="350"/>
      <c r="L52" s="347"/>
      <c r="M52" s="349"/>
      <c r="N52" s="350"/>
      <c r="Q52" s="348"/>
    </row>
    <row r="53" spans="1:23" x14ac:dyDescent="0.25">
      <c r="A53" s="309"/>
      <c r="B53" s="309"/>
      <c r="C53" s="348"/>
      <c r="D53" s="349"/>
      <c r="E53" s="350"/>
      <c r="F53" s="347"/>
      <c r="G53" s="349"/>
      <c r="H53" s="350"/>
      <c r="I53" s="347"/>
      <c r="J53" s="349"/>
      <c r="K53" s="350"/>
      <c r="L53" s="347"/>
      <c r="M53" s="349"/>
      <c r="N53" s="350"/>
      <c r="Q53" s="348"/>
    </row>
    <row r="54" spans="1:23" x14ac:dyDescent="0.25">
      <c r="A54" s="309"/>
      <c r="B54" s="309"/>
      <c r="C54" s="348"/>
      <c r="D54" s="349"/>
      <c r="E54" s="350"/>
      <c r="F54" s="347"/>
      <c r="G54" s="349"/>
      <c r="H54" s="350"/>
      <c r="I54" s="347"/>
      <c r="J54" s="349"/>
      <c r="K54" s="350"/>
      <c r="L54" s="347"/>
      <c r="M54" s="349"/>
      <c r="N54" s="350"/>
      <c r="Q54" s="348"/>
    </row>
    <row r="55" spans="1:23" x14ac:dyDescent="0.25">
      <c r="A55" s="309"/>
      <c r="B55" s="309"/>
      <c r="C55" s="348"/>
      <c r="D55" s="349"/>
      <c r="E55" s="350"/>
      <c r="F55" s="347"/>
      <c r="G55" s="349"/>
      <c r="H55" s="350"/>
      <c r="I55" s="347"/>
      <c r="J55" s="349"/>
      <c r="K55" s="350"/>
      <c r="L55" s="347"/>
      <c r="M55" s="349"/>
      <c r="N55" s="350"/>
      <c r="Q55" s="348"/>
    </row>
    <row r="56" spans="1:23" x14ac:dyDescent="0.25">
      <c r="A56" s="309"/>
      <c r="B56" s="309"/>
      <c r="C56" s="348"/>
      <c r="D56" s="349"/>
      <c r="E56" s="350"/>
      <c r="F56" s="347"/>
      <c r="G56" s="349"/>
      <c r="H56" s="350"/>
      <c r="I56" s="347"/>
      <c r="J56" s="349"/>
      <c r="K56" s="350"/>
      <c r="L56" s="347"/>
      <c r="M56" s="349"/>
      <c r="N56" s="350"/>
      <c r="Q56" s="348"/>
    </row>
    <row r="57" spans="1:23" x14ac:dyDescent="0.25">
      <c r="A57" s="309"/>
      <c r="B57" s="309"/>
      <c r="C57" s="348"/>
      <c r="D57" s="349"/>
      <c r="E57" s="350"/>
      <c r="F57" s="347"/>
      <c r="G57" s="349"/>
      <c r="H57" s="350"/>
      <c r="I57" s="347"/>
      <c r="J57" s="349"/>
      <c r="K57" s="350"/>
      <c r="L57" s="347"/>
      <c r="M57" s="349"/>
      <c r="N57" s="350"/>
      <c r="Q57" s="348"/>
    </row>
    <row r="58" spans="1:23" x14ac:dyDescent="0.25">
      <c r="A58" s="309"/>
      <c r="B58" s="309"/>
      <c r="C58" s="348"/>
      <c r="D58" s="349"/>
      <c r="E58" s="350"/>
      <c r="F58" s="347"/>
      <c r="G58" s="349"/>
      <c r="H58" s="350"/>
      <c r="I58" s="347"/>
      <c r="J58" s="349"/>
      <c r="K58" s="350"/>
      <c r="L58" s="347"/>
      <c r="M58" s="349"/>
      <c r="N58" s="350"/>
      <c r="Q58" s="348"/>
    </row>
    <row r="59" spans="1:23" x14ac:dyDescent="0.25">
      <c r="A59" s="309"/>
      <c r="B59" s="309"/>
      <c r="C59" s="348"/>
      <c r="D59" s="349"/>
      <c r="E59" s="350"/>
      <c r="F59" s="347"/>
      <c r="G59" s="349"/>
      <c r="H59" s="350"/>
      <c r="I59" s="347"/>
      <c r="J59" s="349"/>
      <c r="K59" s="350"/>
      <c r="L59" s="347"/>
      <c r="M59" s="349"/>
      <c r="N59" s="350"/>
      <c r="Q59" s="348"/>
    </row>
    <row r="60" spans="1:23" x14ac:dyDescent="0.25">
      <c r="A60" s="309"/>
      <c r="B60" s="309"/>
      <c r="C60" s="348"/>
      <c r="D60" s="349"/>
      <c r="E60" s="350"/>
      <c r="F60" s="347"/>
      <c r="G60" s="349"/>
      <c r="H60" s="350"/>
      <c r="I60" s="347"/>
      <c r="J60" s="349"/>
      <c r="K60" s="350"/>
      <c r="L60" s="347"/>
      <c r="M60" s="349"/>
      <c r="N60" s="350"/>
      <c r="Q60" s="348"/>
    </row>
    <row r="61" spans="1:23" x14ac:dyDescent="0.25">
      <c r="A61" s="309"/>
      <c r="B61" s="309"/>
      <c r="C61" s="348"/>
      <c r="D61" s="349"/>
      <c r="E61" s="350"/>
      <c r="F61" s="347"/>
      <c r="G61" s="349"/>
      <c r="H61" s="350"/>
      <c r="I61" s="347"/>
      <c r="J61" s="349"/>
      <c r="K61" s="350"/>
      <c r="L61" s="347"/>
      <c r="M61" s="349"/>
      <c r="N61" s="350"/>
      <c r="Q61" s="348"/>
    </row>
  </sheetData>
  <sheetProtection sheet="1" formatCells="0" formatColumns="0" formatRows="0" insertRows="0" deleteRows="0" selectLockedCells="1"/>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15">
    <mergeCell ref="A2:Q2"/>
    <mergeCell ref="O1:Q1"/>
    <mergeCell ref="A1:B1"/>
    <mergeCell ref="A47:Q48"/>
    <mergeCell ref="B6:B7"/>
    <mergeCell ref="A3:Q4"/>
    <mergeCell ref="A46:D46"/>
    <mergeCell ref="A6:A7"/>
    <mergeCell ref="Q6:Q7"/>
    <mergeCell ref="P6:P7"/>
    <mergeCell ref="L6:N6"/>
    <mergeCell ref="I6:K6"/>
    <mergeCell ref="F6:H6"/>
    <mergeCell ref="C6:E6"/>
    <mergeCell ref="O6:O7"/>
  </mergeCells>
  <phoneticPr fontId="2" type="noConversion"/>
  <printOptions horizontalCentered="1"/>
  <pageMargins left="0.5" right="0.5" top="0.25" bottom="0.25" header="0.5" footer="0.5"/>
  <pageSetup scale="79" orientation="landscape" horizontalDpi="300" verticalDpi="300" r:id="rId7"/>
  <headerFooter alignWithMargins="0"/>
  <ignoredErrors>
    <ignoredError sqref="E9 E8 H8:H9 K8:K9 N8:P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696199B9-DDCC-4270-881E-180AB4DB29B2}">
          <x14:formula1>
            <xm:f>'Instructions and Summary'!$A$28:$A$29</xm:f>
          </x14:formula1>
          <xm:sqref>A8:A42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X99"/>
  <sheetViews>
    <sheetView showGridLines="0" topLeftCell="A3" zoomScale="90" zoomScaleNormal="90" workbookViewId="0">
      <selection activeCell="M21" sqref="M21"/>
    </sheetView>
  </sheetViews>
  <sheetFormatPr defaultColWidth="9.1796875" defaultRowHeight="12.5" x14ac:dyDescent="0.25"/>
  <cols>
    <col min="1" max="1" width="44.54296875" style="315" bestFit="1" customWidth="1"/>
    <col min="2" max="2" width="38.81640625" style="315" customWidth="1"/>
    <col min="3" max="3" width="18.1796875" style="315" bestFit="1" customWidth="1"/>
    <col min="4" max="4" width="9.1796875" style="315" bestFit="1" customWidth="1"/>
    <col min="5" max="5" width="9" style="315" bestFit="1" customWidth="1"/>
    <col min="6" max="6" width="18.1796875" style="315" bestFit="1" customWidth="1"/>
    <col min="7" max="7" width="9.1796875" style="315" bestFit="1" customWidth="1"/>
    <col min="8" max="8" width="8.81640625" style="315" customWidth="1"/>
    <col min="9" max="9" width="18.1796875" style="315" bestFit="1" customWidth="1"/>
    <col min="10" max="10" width="9.1796875" style="315" bestFit="1" customWidth="1"/>
    <col min="11" max="11" width="9.453125" style="315" customWidth="1"/>
    <col min="12" max="12" width="18.1796875" style="315" bestFit="1" customWidth="1"/>
    <col min="13" max="13" width="9.1796875" style="315" bestFit="1" customWidth="1"/>
    <col min="14" max="14" width="9.54296875" style="315" customWidth="1"/>
    <col min="15" max="15" width="21.54296875" style="315" bestFit="1" customWidth="1"/>
    <col min="16" max="16" width="9.1796875" style="315"/>
    <col min="17" max="17" width="31" style="315" bestFit="1" customWidth="1"/>
    <col min="18" max="16384" width="9.1796875" style="315"/>
  </cols>
  <sheetData>
    <row r="1" spans="1:19" s="319" customFormat="1" ht="10" x14ac:dyDescent="0.25">
      <c r="A1" s="706" t="s">
        <v>48</v>
      </c>
      <c r="B1" s="706"/>
      <c r="C1" s="706"/>
      <c r="D1" s="706"/>
      <c r="E1" s="706"/>
      <c r="F1" s="706"/>
      <c r="G1" s="706"/>
      <c r="H1" s="706"/>
      <c r="I1" s="706"/>
      <c r="J1" s="706"/>
      <c r="K1" s="706"/>
      <c r="L1" s="575"/>
      <c r="M1" s="575"/>
      <c r="N1" s="575"/>
      <c r="O1" s="308"/>
      <c r="P1" s="575"/>
      <c r="Q1" s="575"/>
    </row>
    <row r="2" spans="1:19" s="324" customFormat="1" ht="18.5" thickBot="1" x14ac:dyDescent="0.3">
      <c r="A2" s="704" t="s">
        <v>32</v>
      </c>
      <c r="B2" s="704"/>
      <c r="C2" s="704"/>
      <c r="D2" s="704"/>
      <c r="E2" s="704"/>
      <c r="F2" s="704"/>
      <c r="G2" s="704"/>
      <c r="H2" s="704"/>
      <c r="I2" s="704"/>
      <c r="J2" s="704"/>
      <c r="K2" s="704"/>
      <c r="L2" s="704"/>
      <c r="M2" s="704"/>
      <c r="N2" s="704"/>
      <c r="O2" s="704"/>
      <c r="P2" s="357"/>
      <c r="Q2" s="357"/>
      <c r="R2" s="358"/>
      <c r="S2" s="358"/>
    </row>
    <row r="3" spans="1:19" s="324" customFormat="1" ht="145.5" customHeight="1" thickBot="1" x14ac:dyDescent="0.3">
      <c r="A3" s="729" t="s">
        <v>371</v>
      </c>
      <c r="B3" s="730"/>
      <c r="C3" s="730"/>
      <c r="D3" s="730"/>
      <c r="E3" s="730"/>
      <c r="F3" s="730"/>
      <c r="G3" s="730"/>
      <c r="H3" s="730"/>
      <c r="I3" s="730"/>
      <c r="J3" s="730"/>
      <c r="K3" s="730"/>
      <c r="L3" s="730"/>
      <c r="M3" s="730"/>
      <c r="N3" s="730"/>
      <c r="O3" s="731"/>
      <c r="P3" s="359"/>
      <c r="Q3" s="359"/>
    </row>
    <row r="4" spans="1:19" s="324" customFormat="1" ht="10.5" customHeight="1" thickBot="1" x14ac:dyDescent="0.3">
      <c r="A4" s="359"/>
      <c r="B4" s="359"/>
      <c r="C4" s="359"/>
      <c r="D4" s="359"/>
      <c r="E4" s="359"/>
      <c r="F4" s="359"/>
      <c r="G4" s="359"/>
      <c r="H4" s="359"/>
      <c r="I4" s="359"/>
      <c r="J4" s="359"/>
      <c r="K4" s="359"/>
      <c r="L4" s="359"/>
      <c r="M4" s="359"/>
      <c r="N4" s="359"/>
      <c r="O4" s="359"/>
      <c r="P4" s="359"/>
      <c r="Q4" s="359"/>
    </row>
    <row r="5" spans="1:19" s="313" customFormat="1" ht="14" x14ac:dyDescent="0.25">
      <c r="A5" s="746" t="s">
        <v>49</v>
      </c>
      <c r="B5" s="748" t="s">
        <v>71</v>
      </c>
      <c r="C5" s="742" t="s">
        <v>14</v>
      </c>
      <c r="D5" s="742"/>
      <c r="E5" s="742"/>
      <c r="F5" s="742" t="s">
        <v>17</v>
      </c>
      <c r="G5" s="742"/>
      <c r="H5" s="742"/>
      <c r="I5" s="742" t="s">
        <v>19</v>
      </c>
      <c r="J5" s="742"/>
      <c r="K5" s="742"/>
      <c r="L5" s="742" t="s">
        <v>21</v>
      </c>
      <c r="M5" s="742"/>
      <c r="N5" s="743"/>
      <c r="O5" s="744" t="s">
        <v>72</v>
      </c>
      <c r="P5" s="360"/>
    </row>
    <row r="6" spans="1:19" s="313" customFormat="1" ht="14.5" thickBot="1" x14ac:dyDescent="0.3">
      <c r="A6" s="747"/>
      <c r="B6" s="749"/>
      <c r="C6" s="361" t="s">
        <v>73</v>
      </c>
      <c r="D6" s="361" t="s">
        <v>74</v>
      </c>
      <c r="E6" s="361" t="s">
        <v>23</v>
      </c>
      <c r="F6" s="362" t="s">
        <v>73</v>
      </c>
      <c r="G6" s="362" t="s">
        <v>74</v>
      </c>
      <c r="H6" s="362" t="s">
        <v>23</v>
      </c>
      <c r="I6" s="362" t="s">
        <v>73</v>
      </c>
      <c r="J6" s="362" t="s">
        <v>74</v>
      </c>
      <c r="K6" s="362" t="s">
        <v>23</v>
      </c>
      <c r="L6" s="362" t="s">
        <v>73</v>
      </c>
      <c r="M6" s="362" t="s">
        <v>74</v>
      </c>
      <c r="N6" s="363" t="s">
        <v>23</v>
      </c>
      <c r="O6" s="745"/>
    </row>
    <row r="7" spans="1:19" s="313" customFormat="1" ht="14" x14ac:dyDescent="0.25">
      <c r="A7" s="216" t="s">
        <v>30</v>
      </c>
      <c r="B7" s="217" t="s">
        <v>75</v>
      </c>
      <c r="C7" s="218">
        <v>170000</v>
      </c>
      <c r="D7" s="219">
        <v>0.2</v>
      </c>
      <c r="E7" s="246" t="s">
        <v>76</v>
      </c>
      <c r="F7" s="220">
        <v>10000</v>
      </c>
      <c r="G7" s="219">
        <v>0.2</v>
      </c>
      <c r="H7" s="246" t="s">
        <v>65</v>
      </c>
      <c r="I7" s="220">
        <v>10000</v>
      </c>
      <c r="J7" s="219">
        <v>0.2</v>
      </c>
      <c r="K7" s="246" t="s">
        <v>65</v>
      </c>
      <c r="L7" s="220">
        <v>10000</v>
      </c>
      <c r="M7" s="219">
        <v>0.2</v>
      </c>
      <c r="N7" s="234" t="s">
        <v>65</v>
      </c>
      <c r="O7" s="240" t="s">
        <v>77</v>
      </c>
    </row>
    <row r="8" spans="1:19" s="313" customFormat="1" ht="14" x14ac:dyDescent="0.25">
      <c r="A8" s="113" t="s">
        <v>31</v>
      </c>
      <c r="B8" s="186" t="s">
        <v>78</v>
      </c>
      <c r="C8" s="189">
        <v>120000</v>
      </c>
      <c r="D8" s="187">
        <v>0.15</v>
      </c>
      <c r="E8" s="247" t="s">
        <v>58</v>
      </c>
      <c r="F8" s="188">
        <v>60000</v>
      </c>
      <c r="G8" s="187">
        <v>0.15</v>
      </c>
      <c r="H8" s="247" t="s">
        <v>79</v>
      </c>
      <c r="I8" s="188">
        <v>60000</v>
      </c>
      <c r="J8" s="187">
        <v>0.15</v>
      </c>
      <c r="K8" s="247" t="s">
        <v>79</v>
      </c>
      <c r="L8" s="188">
        <v>60000</v>
      </c>
      <c r="M8" s="187">
        <v>0.15</v>
      </c>
      <c r="N8" s="235" t="s">
        <v>79</v>
      </c>
      <c r="O8" s="241" t="s">
        <v>80</v>
      </c>
    </row>
    <row r="9" spans="1:19" s="313" customFormat="1" ht="14" x14ac:dyDescent="0.25">
      <c r="A9" s="290">
        <f>'a. Personnel'!A10</f>
        <v>0</v>
      </c>
      <c r="B9" s="292">
        <f>'a. Personnel'!B10</f>
        <v>0</v>
      </c>
      <c r="C9" s="190">
        <f>'a. Personnel'!E10</f>
        <v>0</v>
      </c>
      <c r="D9" s="124"/>
      <c r="E9" s="190">
        <f>D9*C9</f>
        <v>0</v>
      </c>
      <c r="F9" s="190">
        <f>'a. Personnel'!H10</f>
        <v>0</v>
      </c>
      <c r="G9" s="124"/>
      <c r="H9" s="190">
        <f t="shared" ref="H9:H27" si="0">F9*G9</f>
        <v>0</v>
      </c>
      <c r="I9" s="190">
        <f>'a. Personnel'!K10</f>
        <v>0</v>
      </c>
      <c r="J9" s="124"/>
      <c r="K9" s="190">
        <f t="shared" ref="K9:K27" si="1">I9*J9</f>
        <v>0</v>
      </c>
      <c r="L9" s="190">
        <f>'a. Personnel'!N10</f>
        <v>0</v>
      </c>
      <c r="M9" s="124"/>
      <c r="N9" s="236">
        <f t="shared" ref="N9:N27" si="2">L9*M9</f>
        <v>0</v>
      </c>
      <c r="O9" s="242">
        <f>SUM(E9+H9+K9+N9)</f>
        <v>0</v>
      </c>
    </row>
    <row r="10" spans="1:19" s="313" customFormat="1" ht="14" x14ac:dyDescent="0.25">
      <c r="A10" s="290">
        <f>'a. Personnel'!A11</f>
        <v>0</v>
      </c>
      <c r="B10" s="292">
        <f>'a. Personnel'!B11</f>
        <v>0</v>
      </c>
      <c r="C10" s="190">
        <f>'a. Personnel'!E11</f>
        <v>0</v>
      </c>
      <c r="D10" s="124"/>
      <c r="E10" s="190">
        <f>D10*C10</f>
        <v>0</v>
      </c>
      <c r="F10" s="190">
        <f>'a. Personnel'!H11</f>
        <v>0</v>
      </c>
      <c r="G10" s="124"/>
      <c r="H10" s="190">
        <f t="shared" si="0"/>
        <v>0</v>
      </c>
      <c r="I10" s="190">
        <f>'a. Personnel'!K11</f>
        <v>0</v>
      </c>
      <c r="J10" s="124"/>
      <c r="K10" s="190">
        <f t="shared" si="1"/>
        <v>0</v>
      </c>
      <c r="L10" s="190">
        <f>'a. Personnel'!N11</f>
        <v>0</v>
      </c>
      <c r="M10" s="124"/>
      <c r="N10" s="236">
        <f t="shared" si="2"/>
        <v>0</v>
      </c>
      <c r="O10" s="242">
        <f>SUM(E10+H10+K10+N10)</f>
        <v>0</v>
      </c>
    </row>
    <row r="11" spans="1:19" s="313" customFormat="1" ht="14" x14ac:dyDescent="0.25">
      <c r="A11" s="290">
        <f>'a. Personnel'!A12</f>
        <v>0</v>
      </c>
      <c r="B11" s="292">
        <f>'a. Personnel'!B12</f>
        <v>0</v>
      </c>
      <c r="C11" s="190">
        <f>'a. Personnel'!E12</f>
        <v>0</v>
      </c>
      <c r="D11" s="124"/>
      <c r="E11" s="190">
        <f t="shared" ref="E11:E26" si="3">D11*C11</f>
        <v>0</v>
      </c>
      <c r="F11" s="190">
        <f>'a. Personnel'!H12</f>
        <v>0</v>
      </c>
      <c r="G11" s="124"/>
      <c r="H11" s="190">
        <f t="shared" si="0"/>
        <v>0</v>
      </c>
      <c r="I11" s="190">
        <f>'a. Personnel'!K12</f>
        <v>0</v>
      </c>
      <c r="J11" s="124"/>
      <c r="K11" s="190">
        <f t="shared" si="1"/>
        <v>0</v>
      </c>
      <c r="L11" s="190">
        <f>'a. Personnel'!N12</f>
        <v>0</v>
      </c>
      <c r="M11" s="124"/>
      <c r="N11" s="236">
        <f t="shared" si="2"/>
        <v>0</v>
      </c>
      <c r="O11" s="242">
        <f t="shared" ref="O11:O20" si="4">SUM(E11+H11+K11+N11)</f>
        <v>0</v>
      </c>
    </row>
    <row r="12" spans="1:19" s="313" customFormat="1" ht="14" x14ac:dyDescent="0.25">
      <c r="A12" s="290">
        <f>'a. Personnel'!A13</f>
        <v>0</v>
      </c>
      <c r="B12" s="292">
        <f>'a. Personnel'!B13</f>
        <v>0</v>
      </c>
      <c r="C12" s="190">
        <f>'a. Personnel'!E13</f>
        <v>0</v>
      </c>
      <c r="D12" s="124"/>
      <c r="E12" s="190">
        <f>D12*C12</f>
        <v>0</v>
      </c>
      <c r="F12" s="190">
        <f>'a. Personnel'!H13</f>
        <v>0</v>
      </c>
      <c r="G12" s="124"/>
      <c r="H12" s="190">
        <f>F12*G12</f>
        <v>0</v>
      </c>
      <c r="I12" s="190">
        <f>'a. Personnel'!K13</f>
        <v>0</v>
      </c>
      <c r="J12" s="124"/>
      <c r="K12" s="190">
        <f>I12*J12</f>
        <v>0</v>
      </c>
      <c r="L12" s="190">
        <f>'a. Personnel'!N13</f>
        <v>0</v>
      </c>
      <c r="M12" s="124"/>
      <c r="N12" s="236">
        <f>L12*M12</f>
        <v>0</v>
      </c>
      <c r="O12" s="242">
        <f>SUM(E12+H12+K12+N12)</f>
        <v>0</v>
      </c>
    </row>
    <row r="13" spans="1:19" s="313" customFormat="1" ht="14" x14ac:dyDescent="0.25">
      <c r="A13" s="290">
        <f>'a. Personnel'!A14</f>
        <v>0</v>
      </c>
      <c r="B13" s="292">
        <f>'a. Personnel'!B14</f>
        <v>0</v>
      </c>
      <c r="C13" s="190">
        <f>'a. Personnel'!E14</f>
        <v>0</v>
      </c>
      <c r="D13" s="124"/>
      <c r="E13" s="190">
        <f t="shared" ref="E13:E19" si="5">D13*C13</f>
        <v>0</v>
      </c>
      <c r="F13" s="190">
        <f>'a. Personnel'!H14</f>
        <v>0</v>
      </c>
      <c r="G13" s="124"/>
      <c r="H13" s="190">
        <f t="shared" ref="H13:H19" si="6">F13*G13</f>
        <v>0</v>
      </c>
      <c r="I13" s="190">
        <f>'a. Personnel'!K14</f>
        <v>0</v>
      </c>
      <c r="J13" s="124"/>
      <c r="K13" s="190">
        <f t="shared" ref="K13:K19" si="7">I13*J13</f>
        <v>0</v>
      </c>
      <c r="L13" s="190">
        <f>'a. Personnel'!N14</f>
        <v>0</v>
      </c>
      <c r="M13" s="124"/>
      <c r="N13" s="236">
        <f t="shared" ref="N13:N19" si="8">L13*M13</f>
        <v>0</v>
      </c>
      <c r="O13" s="242">
        <f t="shared" ref="O13:O19" si="9">SUM(E13+H13+K13+N13)</f>
        <v>0</v>
      </c>
    </row>
    <row r="14" spans="1:19" s="313" customFormat="1" ht="14" x14ac:dyDescent="0.25">
      <c r="A14" s="290">
        <f>'a. Personnel'!A15</f>
        <v>0</v>
      </c>
      <c r="B14" s="292">
        <f>'a. Personnel'!B15</f>
        <v>0</v>
      </c>
      <c r="C14" s="190">
        <f>'a. Personnel'!E15</f>
        <v>0</v>
      </c>
      <c r="D14" s="124"/>
      <c r="E14" s="190">
        <f t="shared" si="5"/>
        <v>0</v>
      </c>
      <c r="F14" s="190">
        <f>'a. Personnel'!H15</f>
        <v>0</v>
      </c>
      <c r="G14" s="124"/>
      <c r="H14" s="190">
        <f t="shared" si="6"/>
        <v>0</v>
      </c>
      <c r="I14" s="190">
        <f>'a. Personnel'!K15</f>
        <v>0</v>
      </c>
      <c r="J14" s="124"/>
      <c r="K14" s="190">
        <f t="shared" si="7"/>
        <v>0</v>
      </c>
      <c r="L14" s="190">
        <f>'a. Personnel'!N15</f>
        <v>0</v>
      </c>
      <c r="M14" s="124"/>
      <c r="N14" s="236">
        <f t="shared" si="8"/>
        <v>0</v>
      </c>
      <c r="O14" s="242">
        <f t="shared" si="9"/>
        <v>0</v>
      </c>
    </row>
    <row r="15" spans="1:19" s="313" customFormat="1" ht="14" x14ac:dyDescent="0.25">
      <c r="A15" s="290">
        <f>'a. Personnel'!A16</f>
        <v>0</v>
      </c>
      <c r="B15" s="292">
        <f>'a. Personnel'!B16</f>
        <v>0</v>
      </c>
      <c r="C15" s="190">
        <f>'a. Personnel'!E16</f>
        <v>0</v>
      </c>
      <c r="D15" s="124"/>
      <c r="E15" s="190">
        <f t="shared" si="5"/>
        <v>0</v>
      </c>
      <c r="F15" s="190">
        <f>'a. Personnel'!H16</f>
        <v>0</v>
      </c>
      <c r="G15" s="124"/>
      <c r="H15" s="190">
        <f t="shared" si="6"/>
        <v>0</v>
      </c>
      <c r="I15" s="190">
        <f>'a. Personnel'!K16</f>
        <v>0</v>
      </c>
      <c r="J15" s="124"/>
      <c r="K15" s="190">
        <f t="shared" si="7"/>
        <v>0</v>
      </c>
      <c r="L15" s="190">
        <f>'a. Personnel'!N16</f>
        <v>0</v>
      </c>
      <c r="M15" s="124"/>
      <c r="N15" s="236">
        <f t="shared" si="8"/>
        <v>0</v>
      </c>
      <c r="O15" s="242">
        <f t="shared" si="9"/>
        <v>0</v>
      </c>
    </row>
    <row r="16" spans="1:19" s="313" customFormat="1" ht="14" x14ac:dyDescent="0.25">
      <c r="A16" s="290">
        <f>'a. Personnel'!A17</f>
        <v>0</v>
      </c>
      <c r="B16" s="292">
        <f>'a. Personnel'!B17</f>
        <v>0</v>
      </c>
      <c r="C16" s="190">
        <f>'a. Personnel'!E17</f>
        <v>0</v>
      </c>
      <c r="D16" s="124"/>
      <c r="E16" s="190">
        <f t="shared" si="5"/>
        <v>0</v>
      </c>
      <c r="F16" s="190">
        <f>'a. Personnel'!H17</f>
        <v>0</v>
      </c>
      <c r="G16" s="124"/>
      <c r="H16" s="190">
        <f t="shared" si="6"/>
        <v>0</v>
      </c>
      <c r="I16" s="190">
        <f>'a. Personnel'!K17</f>
        <v>0</v>
      </c>
      <c r="J16" s="124"/>
      <c r="K16" s="190">
        <f t="shared" si="7"/>
        <v>0</v>
      </c>
      <c r="L16" s="190">
        <f>'a. Personnel'!N17</f>
        <v>0</v>
      </c>
      <c r="M16" s="124"/>
      <c r="N16" s="236">
        <f t="shared" si="8"/>
        <v>0</v>
      </c>
      <c r="O16" s="242">
        <f t="shared" si="9"/>
        <v>0</v>
      </c>
    </row>
    <row r="17" spans="1:24" s="313" customFormat="1" ht="14" x14ac:dyDescent="0.25">
      <c r="A17" s="290">
        <f>'a. Personnel'!A18</f>
        <v>0</v>
      </c>
      <c r="B17" s="292">
        <f>'a. Personnel'!B18</f>
        <v>0</v>
      </c>
      <c r="C17" s="190">
        <f>'a. Personnel'!E18</f>
        <v>0</v>
      </c>
      <c r="D17" s="124"/>
      <c r="E17" s="190">
        <f t="shared" si="5"/>
        <v>0</v>
      </c>
      <c r="F17" s="190">
        <f>'a. Personnel'!H18</f>
        <v>0</v>
      </c>
      <c r="G17" s="124"/>
      <c r="H17" s="190">
        <f t="shared" si="6"/>
        <v>0</v>
      </c>
      <c r="I17" s="190">
        <f>'a. Personnel'!K18</f>
        <v>0</v>
      </c>
      <c r="J17" s="124"/>
      <c r="K17" s="190">
        <f t="shared" si="7"/>
        <v>0</v>
      </c>
      <c r="L17" s="190">
        <f>'a. Personnel'!N18</f>
        <v>0</v>
      </c>
      <c r="M17" s="124"/>
      <c r="N17" s="236">
        <f t="shared" si="8"/>
        <v>0</v>
      </c>
      <c r="O17" s="242">
        <f t="shared" si="9"/>
        <v>0</v>
      </c>
    </row>
    <row r="18" spans="1:24" s="313" customFormat="1" ht="14" x14ac:dyDescent="0.25">
      <c r="A18" s="290">
        <f>'a. Personnel'!A19</f>
        <v>0</v>
      </c>
      <c r="B18" s="292">
        <f>'a. Personnel'!B19</f>
        <v>0</v>
      </c>
      <c r="C18" s="190">
        <f>'a. Personnel'!E19</f>
        <v>0</v>
      </c>
      <c r="D18" s="124"/>
      <c r="E18" s="190">
        <f t="shared" si="5"/>
        <v>0</v>
      </c>
      <c r="F18" s="190">
        <f>'a. Personnel'!H19</f>
        <v>0</v>
      </c>
      <c r="G18" s="124"/>
      <c r="H18" s="190">
        <f t="shared" si="6"/>
        <v>0</v>
      </c>
      <c r="I18" s="190">
        <f>'a. Personnel'!K19</f>
        <v>0</v>
      </c>
      <c r="J18" s="124"/>
      <c r="K18" s="190">
        <f t="shared" si="7"/>
        <v>0</v>
      </c>
      <c r="L18" s="190">
        <f>'a. Personnel'!N19</f>
        <v>0</v>
      </c>
      <c r="M18" s="124"/>
      <c r="N18" s="236">
        <f t="shared" si="8"/>
        <v>0</v>
      </c>
      <c r="O18" s="242">
        <f t="shared" si="9"/>
        <v>0</v>
      </c>
    </row>
    <row r="19" spans="1:24" s="313" customFormat="1" ht="14" x14ac:dyDescent="0.25">
      <c r="A19" s="290">
        <f>'a. Personnel'!A20</f>
        <v>0</v>
      </c>
      <c r="B19" s="292">
        <f>'a. Personnel'!B20</f>
        <v>0</v>
      </c>
      <c r="C19" s="190">
        <f>'a. Personnel'!E20</f>
        <v>0</v>
      </c>
      <c r="D19" s="124"/>
      <c r="E19" s="190">
        <f t="shared" si="5"/>
        <v>0</v>
      </c>
      <c r="F19" s="190">
        <f>'a. Personnel'!H20</f>
        <v>0</v>
      </c>
      <c r="G19" s="124"/>
      <c r="H19" s="190">
        <f t="shared" si="6"/>
        <v>0</v>
      </c>
      <c r="I19" s="190">
        <f>'a. Personnel'!K20</f>
        <v>0</v>
      </c>
      <c r="J19" s="124"/>
      <c r="K19" s="190">
        <f t="shared" si="7"/>
        <v>0</v>
      </c>
      <c r="L19" s="190">
        <f>'a. Personnel'!N20</f>
        <v>0</v>
      </c>
      <c r="M19" s="124"/>
      <c r="N19" s="236">
        <f t="shared" si="8"/>
        <v>0</v>
      </c>
      <c r="O19" s="242">
        <f t="shared" si="9"/>
        <v>0</v>
      </c>
    </row>
    <row r="20" spans="1:24" s="313" customFormat="1" ht="14" x14ac:dyDescent="0.25">
      <c r="A20" s="290">
        <f>'a. Personnel'!A21</f>
        <v>0</v>
      </c>
      <c r="B20" s="292">
        <f>'a. Personnel'!B21</f>
        <v>0</v>
      </c>
      <c r="C20" s="190">
        <f>'a. Personnel'!E21</f>
        <v>0</v>
      </c>
      <c r="D20" s="124"/>
      <c r="E20" s="190">
        <f t="shared" si="3"/>
        <v>0</v>
      </c>
      <c r="F20" s="190">
        <f>'a. Personnel'!H21</f>
        <v>0</v>
      </c>
      <c r="G20" s="124"/>
      <c r="H20" s="190">
        <f t="shared" si="0"/>
        <v>0</v>
      </c>
      <c r="I20" s="190">
        <f>'a. Personnel'!K21</f>
        <v>0</v>
      </c>
      <c r="J20" s="124"/>
      <c r="K20" s="190">
        <f t="shared" si="1"/>
        <v>0</v>
      </c>
      <c r="L20" s="190">
        <f>'a. Personnel'!N21</f>
        <v>0</v>
      </c>
      <c r="M20" s="124"/>
      <c r="N20" s="236">
        <f t="shared" si="2"/>
        <v>0</v>
      </c>
      <c r="O20" s="242">
        <f t="shared" si="4"/>
        <v>0</v>
      </c>
    </row>
    <row r="21" spans="1:24" s="313" customFormat="1" ht="14" x14ac:dyDescent="0.25">
      <c r="A21" s="290">
        <f>'a. Personnel'!A22</f>
        <v>0</v>
      </c>
      <c r="B21" s="292">
        <f>'a. Personnel'!B22</f>
        <v>0</v>
      </c>
      <c r="C21" s="190">
        <f>'a. Personnel'!E22</f>
        <v>0</v>
      </c>
      <c r="D21" s="124"/>
      <c r="E21" s="190">
        <f t="shared" ref="E21" si="10">D21*C21</f>
        <v>0</v>
      </c>
      <c r="F21" s="190">
        <f>'a. Personnel'!H22</f>
        <v>0</v>
      </c>
      <c r="G21" s="124"/>
      <c r="H21" s="190">
        <f t="shared" ref="H21" si="11">F21*G21</f>
        <v>0</v>
      </c>
      <c r="I21" s="190">
        <f>'a. Personnel'!K22</f>
        <v>0</v>
      </c>
      <c r="J21" s="124"/>
      <c r="K21" s="190">
        <f t="shared" ref="K21" si="12">I21*J21</f>
        <v>0</v>
      </c>
      <c r="L21" s="190">
        <f>'a. Personnel'!N22</f>
        <v>0</v>
      </c>
      <c r="M21" s="124"/>
      <c r="N21" s="236">
        <f t="shared" ref="N21" si="13">L21*M21</f>
        <v>0</v>
      </c>
      <c r="O21" s="242">
        <f t="shared" ref="O21" si="14">SUM(E21+H21+K21+N21)</f>
        <v>0</v>
      </c>
    </row>
    <row r="22" spans="1:24" s="313" customFormat="1" ht="14" x14ac:dyDescent="0.25">
      <c r="A22" s="290">
        <f>'a. Personnel'!A23</f>
        <v>0</v>
      </c>
      <c r="B22" s="292">
        <f>'a. Personnel'!B23</f>
        <v>0</v>
      </c>
      <c r="C22" s="190">
        <f>'a. Personnel'!E23</f>
        <v>0</v>
      </c>
      <c r="D22" s="124"/>
      <c r="E22" s="190">
        <f t="shared" ref="E22" si="15">D22*C22</f>
        <v>0</v>
      </c>
      <c r="F22" s="190">
        <f>'a. Personnel'!H23</f>
        <v>0</v>
      </c>
      <c r="G22" s="124"/>
      <c r="H22" s="190">
        <f t="shared" ref="H22" si="16">F22*G22</f>
        <v>0</v>
      </c>
      <c r="I22" s="190">
        <f>'a. Personnel'!K23</f>
        <v>0</v>
      </c>
      <c r="J22" s="124"/>
      <c r="K22" s="190">
        <f t="shared" ref="K22" si="17">I22*J22</f>
        <v>0</v>
      </c>
      <c r="L22" s="190">
        <f>'a. Personnel'!N23</f>
        <v>0</v>
      </c>
      <c r="M22" s="124"/>
      <c r="N22" s="236">
        <f t="shared" ref="N22" si="18">L22*M22</f>
        <v>0</v>
      </c>
      <c r="O22" s="242">
        <f t="shared" ref="O22" si="19">SUM(E22+H22+K22+N22)</f>
        <v>0</v>
      </c>
    </row>
    <row r="23" spans="1:24" s="313" customFormat="1" ht="14" x14ac:dyDescent="0.25">
      <c r="A23" s="290">
        <f>'a. Personnel'!A24</f>
        <v>0</v>
      </c>
      <c r="B23" s="292">
        <f>'a. Personnel'!B24</f>
        <v>0</v>
      </c>
      <c r="C23" s="190">
        <f>'a. Personnel'!E24</f>
        <v>0</v>
      </c>
      <c r="D23" s="124"/>
      <c r="E23" s="190">
        <f>D23*C23</f>
        <v>0</v>
      </c>
      <c r="F23" s="190">
        <f>'a. Personnel'!H24</f>
        <v>0</v>
      </c>
      <c r="G23" s="124"/>
      <c r="H23" s="190">
        <f>F23*G23</f>
        <v>0</v>
      </c>
      <c r="I23" s="190">
        <f>'a. Personnel'!K24</f>
        <v>0</v>
      </c>
      <c r="J23" s="124"/>
      <c r="K23" s="190">
        <f>I23*J23</f>
        <v>0</v>
      </c>
      <c r="L23" s="190">
        <f>'a. Personnel'!N24</f>
        <v>0</v>
      </c>
      <c r="M23" s="124"/>
      <c r="N23" s="236">
        <f>L23*M23</f>
        <v>0</v>
      </c>
      <c r="O23" s="242">
        <f>SUM(E23+H23+K23+N23)</f>
        <v>0</v>
      </c>
    </row>
    <row r="24" spans="1:24" s="313" customFormat="1" ht="14" x14ac:dyDescent="0.25">
      <c r="A24" s="290">
        <f>'a. Personnel'!A25</f>
        <v>0</v>
      </c>
      <c r="B24" s="292">
        <f>'a. Personnel'!B25</f>
        <v>0</v>
      </c>
      <c r="C24" s="190">
        <f>'a. Personnel'!E25</f>
        <v>0</v>
      </c>
      <c r="D24" s="124"/>
      <c r="E24" s="190">
        <f>D24*C24</f>
        <v>0</v>
      </c>
      <c r="F24" s="190">
        <f>'a. Personnel'!H25</f>
        <v>0</v>
      </c>
      <c r="G24" s="124"/>
      <c r="H24" s="190">
        <f>F24*G24</f>
        <v>0</v>
      </c>
      <c r="I24" s="190">
        <f>'a. Personnel'!K25</f>
        <v>0</v>
      </c>
      <c r="J24" s="124"/>
      <c r="K24" s="190">
        <f>I24*J24</f>
        <v>0</v>
      </c>
      <c r="L24" s="190">
        <f>'a. Personnel'!N25</f>
        <v>0</v>
      </c>
      <c r="M24" s="124"/>
      <c r="N24" s="236">
        <f>L24*M24</f>
        <v>0</v>
      </c>
      <c r="O24" s="242">
        <f>SUM(E24+H24+K24+N24)</f>
        <v>0</v>
      </c>
    </row>
    <row r="25" spans="1:24" s="313" customFormat="1" ht="14" x14ac:dyDescent="0.25">
      <c r="A25" s="290">
        <f>'a. Personnel'!A26</f>
        <v>0</v>
      </c>
      <c r="B25" s="292">
        <f>'a. Personnel'!B26</f>
        <v>0</v>
      </c>
      <c r="C25" s="190">
        <f>'a. Personnel'!E26</f>
        <v>0</v>
      </c>
      <c r="D25" s="124"/>
      <c r="E25" s="190">
        <f t="shared" ref="E25" si="20">D25*C25</f>
        <v>0</v>
      </c>
      <c r="F25" s="190">
        <f>'a. Personnel'!H26</f>
        <v>0</v>
      </c>
      <c r="G25" s="124"/>
      <c r="H25" s="190">
        <f t="shared" ref="H25" si="21">F25*G25</f>
        <v>0</v>
      </c>
      <c r="I25" s="190">
        <f>'a. Personnel'!K26</f>
        <v>0</v>
      </c>
      <c r="J25" s="124"/>
      <c r="K25" s="190">
        <f t="shared" ref="K25" si="22">I25*J25</f>
        <v>0</v>
      </c>
      <c r="L25" s="190">
        <f>'a. Personnel'!N26</f>
        <v>0</v>
      </c>
      <c r="M25" s="124"/>
      <c r="N25" s="236">
        <f t="shared" ref="N25" si="23">L25*M25</f>
        <v>0</v>
      </c>
      <c r="O25" s="242">
        <f t="shared" ref="O25" si="24">SUM(E25+H25+K25+N25)</f>
        <v>0</v>
      </c>
    </row>
    <row r="26" spans="1:24" s="313" customFormat="1" ht="14.25" customHeight="1" x14ac:dyDescent="0.25">
      <c r="A26" s="290">
        <f>'a. Personnel'!A27</f>
        <v>0</v>
      </c>
      <c r="B26" s="292">
        <f>'a. Personnel'!B27</f>
        <v>0</v>
      </c>
      <c r="C26" s="190">
        <f>'a. Personnel'!E27</f>
        <v>0</v>
      </c>
      <c r="D26" s="124"/>
      <c r="E26" s="190">
        <f t="shared" si="3"/>
        <v>0</v>
      </c>
      <c r="F26" s="190">
        <f>'a. Personnel'!H27</f>
        <v>0</v>
      </c>
      <c r="G26" s="124"/>
      <c r="H26" s="190">
        <f t="shared" si="0"/>
        <v>0</v>
      </c>
      <c r="I26" s="190">
        <f>'a. Personnel'!K27</f>
        <v>0</v>
      </c>
      <c r="J26" s="124"/>
      <c r="K26" s="190">
        <f t="shared" si="1"/>
        <v>0</v>
      </c>
      <c r="L26" s="190">
        <f>'a. Personnel'!N27</f>
        <v>0</v>
      </c>
      <c r="M26" s="124"/>
      <c r="N26" s="236">
        <f t="shared" si="2"/>
        <v>0</v>
      </c>
      <c r="O26" s="242">
        <f>SUM(E26+H26+K26+N26)</f>
        <v>0</v>
      </c>
    </row>
    <row r="27" spans="1:24" s="313" customFormat="1" ht="14.25" customHeight="1" thickBot="1" x14ac:dyDescent="0.3">
      <c r="A27" s="291">
        <f>'a. Personnel'!A28</f>
        <v>0</v>
      </c>
      <c r="B27" s="293">
        <f>'a. Personnel'!B28</f>
        <v>0</v>
      </c>
      <c r="C27" s="191">
        <f>'a. Personnel'!E28</f>
        <v>0</v>
      </c>
      <c r="D27" s="125"/>
      <c r="E27" s="191">
        <f>D27*C27</f>
        <v>0</v>
      </c>
      <c r="F27" s="191">
        <f>'a. Personnel'!H28</f>
        <v>0</v>
      </c>
      <c r="G27" s="125"/>
      <c r="H27" s="191">
        <f t="shared" si="0"/>
        <v>0</v>
      </c>
      <c r="I27" s="191">
        <f>'a. Personnel'!K28</f>
        <v>0</v>
      </c>
      <c r="J27" s="125"/>
      <c r="K27" s="191">
        <f t="shared" si="1"/>
        <v>0</v>
      </c>
      <c r="L27" s="191">
        <f>'a. Personnel'!N28</f>
        <v>0</v>
      </c>
      <c r="M27" s="125"/>
      <c r="N27" s="237">
        <f t="shared" si="2"/>
        <v>0</v>
      </c>
      <c r="O27" s="243">
        <f>SUM(E27+H27+K27+N27)</f>
        <v>0</v>
      </c>
    </row>
    <row r="28" spans="1:24" s="313" customFormat="1" ht="14.25" customHeight="1" x14ac:dyDescent="0.25">
      <c r="A28" s="364" t="s">
        <v>81</v>
      </c>
      <c r="B28" s="365"/>
      <c r="C28" s="366"/>
      <c r="D28" s="367"/>
      <c r="E28" s="192">
        <f>SUMIF($A$7:$A$27,"Administrative",E7:E27)</f>
        <v>0</v>
      </c>
      <c r="F28" s="366"/>
      <c r="G28" s="367"/>
      <c r="H28" s="192">
        <f>SUMIF($A$7:$A$27,"Administrative",H7:H27)</f>
        <v>0</v>
      </c>
      <c r="I28" s="366"/>
      <c r="J28" s="367"/>
      <c r="K28" s="192">
        <f>SUMIF($A$7:$A$27,"Administrative",K7:K27)</f>
        <v>0</v>
      </c>
      <c r="L28" s="366"/>
      <c r="M28" s="367"/>
      <c r="N28" s="238">
        <f>SUMIF($A$7:$A$27,"Administrative",N7:N27)</f>
        <v>0</v>
      </c>
      <c r="O28" s="244">
        <f>SUM(E28,H28,K28,N28)</f>
        <v>0</v>
      </c>
    </row>
    <row r="29" spans="1:24" s="313" customFormat="1" ht="26.5" thickBot="1" x14ac:dyDescent="0.3">
      <c r="A29" s="368" t="s">
        <v>82</v>
      </c>
      <c r="B29" s="369"/>
      <c r="C29" s="370"/>
      <c r="D29" s="371"/>
      <c r="E29" s="192">
        <f>SUMIF($A$7:$A$27,"Rebate Funds: Rebate Delivery",E7:E27)</f>
        <v>0</v>
      </c>
      <c r="F29" s="370"/>
      <c r="G29" s="371"/>
      <c r="H29" s="192">
        <f>SUMIF($A$7:$A$27,"Rebate Funds: Rebate Delivery",H7:H27)</f>
        <v>0</v>
      </c>
      <c r="I29" s="370"/>
      <c r="J29" s="371"/>
      <c r="K29" s="192">
        <f>SUMIF($A$7:$A$27,"Rebate Funds: Rebate Delivery",K7:K27)</f>
        <v>0</v>
      </c>
      <c r="L29" s="370"/>
      <c r="M29" s="371"/>
      <c r="N29" s="238">
        <f>SUMIF($A$7:$A$27,"Rebate Funds: Rebate Delivery",N7:N27)</f>
        <v>0</v>
      </c>
      <c r="O29" s="244">
        <f>SUM(E29,H29,K29,N29)</f>
        <v>0</v>
      </c>
    </row>
    <row r="30" spans="1:24" s="310" customFormat="1" ht="14.5" thickBot="1" x14ac:dyDescent="0.3">
      <c r="A30" s="372" t="s">
        <v>83</v>
      </c>
      <c r="B30" s="373"/>
      <c r="C30" s="374"/>
      <c r="D30" s="375"/>
      <c r="E30" s="193">
        <f>SUM(E28:E29)</f>
        <v>0</v>
      </c>
      <c r="F30" s="374"/>
      <c r="G30" s="375"/>
      <c r="H30" s="193">
        <f>SUM(H28:H29)</f>
        <v>0</v>
      </c>
      <c r="I30" s="376"/>
      <c r="J30" s="375"/>
      <c r="K30" s="193">
        <f>SUM(K28:K29)</f>
        <v>0</v>
      </c>
      <c r="L30" s="376"/>
      <c r="M30" s="375"/>
      <c r="N30" s="239">
        <f>SUM(N28:N29)</f>
        <v>0</v>
      </c>
      <c r="O30" s="245">
        <f>SUM(O28:O29)</f>
        <v>0</v>
      </c>
      <c r="P30" s="309"/>
      <c r="Q30" s="309"/>
      <c r="R30" s="309"/>
      <c r="S30" s="309"/>
      <c r="T30" s="309"/>
      <c r="U30" s="309"/>
      <c r="V30" s="309"/>
      <c r="W30" s="309"/>
      <c r="X30" s="309"/>
    </row>
    <row r="31" spans="1:24" s="310" customFormat="1" ht="13" thickBot="1" x14ac:dyDescent="0.3">
      <c r="A31" s="377"/>
      <c r="B31" s="377"/>
      <c r="C31" s="378"/>
      <c r="D31" s="349"/>
      <c r="E31" s="349"/>
      <c r="F31" s="349"/>
      <c r="G31" s="349"/>
      <c r="H31" s="349"/>
      <c r="I31" s="349"/>
      <c r="J31" s="350"/>
      <c r="K31" s="347"/>
      <c r="L31" s="349"/>
      <c r="M31" s="350"/>
      <c r="N31" s="347"/>
      <c r="O31" s="349"/>
      <c r="P31" s="350"/>
      <c r="Q31" s="347"/>
      <c r="R31" s="309"/>
      <c r="S31" s="309"/>
      <c r="T31" s="309"/>
      <c r="U31" s="309"/>
      <c r="V31" s="309"/>
      <c r="W31" s="309"/>
      <c r="X31" s="309"/>
    </row>
    <row r="32" spans="1:24" s="310" customFormat="1" ht="30" customHeight="1" thickBot="1" x14ac:dyDescent="0.3">
      <c r="A32" s="741" t="s">
        <v>84</v>
      </c>
      <c r="B32" s="710"/>
      <c r="C32" s="710"/>
      <c r="D32" s="710"/>
      <c r="E32" s="710"/>
      <c r="F32" s="710"/>
      <c r="G32" s="710"/>
      <c r="H32" s="710"/>
      <c r="I32" s="710"/>
      <c r="J32" s="710"/>
      <c r="K32" s="710"/>
      <c r="L32" s="710"/>
      <c r="M32" s="710"/>
      <c r="N32" s="710"/>
      <c r="O32" s="711"/>
      <c r="P32" s="312"/>
      <c r="Q32" s="312"/>
      <c r="R32" s="309"/>
      <c r="S32" s="309"/>
      <c r="T32" s="309"/>
      <c r="U32" s="309"/>
      <c r="V32" s="309"/>
      <c r="W32" s="309"/>
      <c r="X32" s="309"/>
    </row>
    <row r="33" spans="1:24" s="310" customFormat="1" ht="17.25" customHeight="1" x14ac:dyDescent="0.25">
      <c r="A33" s="732" t="s">
        <v>85</v>
      </c>
      <c r="B33" s="733"/>
      <c r="C33" s="733"/>
      <c r="D33" s="733"/>
      <c r="E33" s="733"/>
      <c r="F33" s="733"/>
      <c r="G33" s="733"/>
      <c r="H33" s="733"/>
      <c r="I33" s="733"/>
      <c r="J33" s="733"/>
      <c r="K33" s="733"/>
      <c r="L33" s="733"/>
      <c r="M33" s="733"/>
      <c r="N33" s="733"/>
      <c r="O33" s="734"/>
      <c r="P33" s="333"/>
      <c r="Q33" s="333"/>
      <c r="R33" s="309"/>
      <c r="S33" s="309"/>
      <c r="T33" s="309"/>
      <c r="U33" s="309"/>
      <c r="V33" s="309"/>
      <c r="W33" s="309"/>
      <c r="X33" s="309"/>
    </row>
    <row r="34" spans="1:24" s="310" customFormat="1" ht="30.75" customHeight="1" x14ac:dyDescent="0.25">
      <c r="A34" s="735"/>
      <c r="B34" s="736"/>
      <c r="C34" s="736"/>
      <c r="D34" s="736"/>
      <c r="E34" s="736"/>
      <c r="F34" s="736"/>
      <c r="G34" s="736"/>
      <c r="H34" s="736"/>
      <c r="I34" s="736"/>
      <c r="J34" s="736"/>
      <c r="K34" s="736"/>
      <c r="L34" s="736"/>
      <c r="M34" s="736"/>
      <c r="N34" s="736"/>
      <c r="O34" s="737"/>
      <c r="P34" s="379"/>
      <c r="Q34" s="379"/>
      <c r="R34" s="309"/>
      <c r="S34" s="309"/>
      <c r="T34" s="309"/>
      <c r="U34" s="309"/>
      <c r="V34" s="309"/>
      <c r="W34" s="309"/>
      <c r="X34" s="309"/>
    </row>
    <row r="35" spans="1:24" s="310" customFormat="1" ht="12.75" customHeight="1" x14ac:dyDescent="0.25">
      <c r="A35" s="735"/>
      <c r="B35" s="736"/>
      <c r="C35" s="736"/>
      <c r="D35" s="736"/>
      <c r="E35" s="736"/>
      <c r="F35" s="736"/>
      <c r="G35" s="736"/>
      <c r="H35" s="736"/>
      <c r="I35" s="736"/>
      <c r="J35" s="736"/>
      <c r="K35" s="736"/>
      <c r="L35" s="736"/>
      <c r="M35" s="736"/>
      <c r="N35" s="736"/>
      <c r="O35" s="737"/>
      <c r="P35" s="333"/>
      <c r="Q35" s="333"/>
      <c r="R35" s="309"/>
      <c r="S35" s="309"/>
      <c r="T35" s="309"/>
      <c r="U35" s="309"/>
      <c r="V35" s="309"/>
      <c r="W35" s="309"/>
      <c r="X35" s="309"/>
    </row>
    <row r="36" spans="1:24" s="310" customFormat="1" ht="70.5" customHeight="1" thickBot="1" x14ac:dyDescent="0.3">
      <c r="A36" s="738"/>
      <c r="B36" s="739"/>
      <c r="C36" s="739"/>
      <c r="D36" s="739"/>
      <c r="E36" s="739"/>
      <c r="F36" s="739"/>
      <c r="G36" s="739"/>
      <c r="H36" s="739"/>
      <c r="I36" s="739"/>
      <c r="J36" s="739"/>
      <c r="K36" s="739"/>
      <c r="L36" s="739"/>
      <c r="M36" s="739"/>
      <c r="N36" s="739"/>
      <c r="O36" s="740"/>
      <c r="P36" s="379"/>
      <c r="Q36" s="379"/>
      <c r="R36" s="309"/>
      <c r="S36" s="309"/>
      <c r="T36" s="309"/>
      <c r="U36" s="309"/>
      <c r="V36" s="309"/>
      <c r="W36" s="309"/>
      <c r="X36" s="309"/>
    </row>
    <row r="37" spans="1:24" s="310" customFormat="1" ht="9" customHeight="1" thickBot="1" x14ac:dyDescent="0.3">
      <c r="A37" s="725"/>
      <c r="B37" s="725"/>
      <c r="C37" s="725"/>
      <c r="D37" s="725"/>
      <c r="E37" s="725"/>
      <c r="F37" s="725"/>
      <c r="G37" s="725"/>
      <c r="H37" s="725"/>
      <c r="I37" s="725"/>
      <c r="J37" s="725"/>
      <c r="K37" s="725"/>
      <c r="L37" s="725"/>
      <c r="M37" s="725"/>
      <c r="N37" s="725"/>
      <c r="O37" s="725"/>
      <c r="P37" s="333"/>
      <c r="Q37" s="309"/>
      <c r="R37" s="309"/>
      <c r="S37" s="309"/>
      <c r="T37" s="309"/>
      <c r="U37" s="309"/>
      <c r="V37" s="309"/>
      <c r="W37" s="309"/>
      <c r="X37" s="309"/>
    </row>
    <row r="38" spans="1:24" s="310" customFormat="1" ht="38.25" customHeight="1" thickBot="1" x14ac:dyDescent="0.3">
      <c r="A38" s="726" t="s">
        <v>86</v>
      </c>
      <c r="B38" s="727"/>
      <c r="C38" s="727"/>
      <c r="D38" s="727"/>
      <c r="E38" s="727"/>
      <c r="F38" s="727"/>
      <c r="G38" s="727"/>
      <c r="H38" s="727"/>
      <c r="I38" s="727"/>
      <c r="J38" s="727"/>
      <c r="K38" s="727"/>
      <c r="L38" s="727"/>
      <c r="M38" s="727"/>
      <c r="N38" s="727"/>
      <c r="O38" s="728"/>
      <c r="P38" s="309"/>
      <c r="Q38" s="309"/>
      <c r="R38" s="309"/>
      <c r="S38" s="309"/>
      <c r="T38" s="309"/>
      <c r="U38" s="309"/>
      <c r="V38" s="309"/>
      <c r="W38" s="309"/>
      <c r="X38" s="309"/>
    </row>
    <row r="39" spans="1:24" s="310" customFormat="1" x14ac:dyDescent="0.25">
      <c r="A39" s="309"/>
      <c r="B39" s="309"/>
      <c r="C39" s="309"/>
      <c r="D39" s="309"/>
      <c r="E39" s="309"/>
      <c r="F39" s="309"/>
      <c r="G39" s="309"/>
      <c r="H39" s="309"/>
      <c r="I39" s="309"/>
      <c r="J39" s="309"/>
      <c r="K39" s="309"/>
      <c r="L39" s="309"/>
      <c r="M39" s="309"/>
      <c r="N39" s="309"/>
      <c r="O39" s="309"/>
      <c r="P39" s="309"/>
      <c r="Q39" s="309"/>
      <c r="R39" s="309"/>
      <c r="S39" s="309"/>
      <c r="T39" s="309"/>
      <c r="U39" s="309"/>
      <c r="V39" s="309"/>
      <c r="W39" s="309"/>
      <c r="X39" s="309"/>
    </row>
    <row r="40" spans="1:24" s="310" customFormat="1" x14ac:dyDescent="0.25">
      <c r="A40" s="309"/>
      <c r="B40" s="309"/>
      <c r="C40" s="309"/>
      <c r="D40" s="309"/>
      <c r="E40" s="309"/>
      <c r="F40" s="309"/>
      <c r="G40" s="309"/>
      <c r="H40" s="309"/>
      <c r="I40" s="309"/>
      <c r="J40" s="309"/>
      <c r="K40" s="309"/>
      <c r="L40" s="309"/>
      <c r="M40" s="309"/>
      <c r="N40" s="309"/>
      <c r="O40" s="309"/>
      <c r="P40" s="309"/>
      <c r="Q40" s="309"/>
      <c r="R40" s="309"/>
      <c r="S40" s="309"/>
      <c r="T40" s="309"/>
      <c r="U40" s="309"/>
      <c r="V40" s="309"/>
      <c r="W40" s="309"/>
      <c r="X40" s="309"/>
    </row>
    <row r="41" spans="1:24" s="310" customFormat="1" x14ac:dyDescent="0.25">
      <c r="A41" s="309"/>
      <c r="B41" s="309"/>
      <c r="C41" s="309"/>
      <c r="D41" s="309"/>
      <c r="E41" s="309"/>
      <c r="F41" s="309"/>
      <c r="G41" s="309"/>
      <c r="H41" s="309"/>
      <c r="I41" s="309"/>
      <c r="J41" s="309"/>
      <c r="K41" s="309"/>
      <c r="L41" s="309"/>
      <c r="M41" s="309"/>
      <c r="N41" s="309"/>
      <c r="O41" s="309"/>
      <c r="P41" s="309"/>
      <c r="Q41" s="309"/>
      <c r="R41" s="309"/>
      <c r="S41" s="309"/>
      <c r="T41" s="309"/>
      <c r="U41" s="309"/>
      <c r="V41" s="309"/>
      <c r="W41" s="309"/>
      <c r="X41" s="309"/>
    </row>
    <row r="42" spans="1:24" s="310" customFormat="1" x14ac:dyDescent="0.25">
      <c r="A42" s="309"/>
      <c r="B42" s="309"/>
      <c r="C42" s="309"/>
      <c r="D42" s="309"/>
      <c r="E42" s="309"/>
      <c r="F42" s="309"/>
      <c r="G42" s="309"/>
      <c r="H42" s="309"/>
      <c r="I42" s="309"/>
      <c r="J42" s="309"/>
      <c r="K42" s="309"/>
      <c r="L42" s="309"/>
      <c r="M42" s="309"/>
      <c r="N42" s="309"/>
      <c r="O42" s="309"/>
      <c r="P42" s="309"/>
      <c r="Q42" s="309"/>
      <c r="R42" s="309"/>
      <c r="S42" s="309"/>
      <c r="T42" s="309"/>
      <c r="U42" s="309"/>
      <c r="V42" s="309"/>
      <c r="W42" s="309"/>
      <c r="X42" s="309"/>
    </row>
    <row r="43" spans="1:24" s="310" customFormat="1" x14ac:dyDescent="0.25">
      <c r="A43" s="309"/>
      <c r="B43" s="309"/>
      <c r="C43" s="309"/>
      <c r="D43" s="309"/>
      <c r="E43" s="309"/>
      <c r="F43" s="309"/>
      <c r="G43" s="309"/>
      <c r="H43" s="309"/>
      <c r="I43" s="309"/>
      <c r="J43" s="309"/>
      <c r="K43" s="309"/>
      <c r="L43" s="309"/>
      <c r="M43" s="309"/>
      <c r="N43" s="309"/>
      <c r="O43" s="309"/>
      <c r="P43" s="309"/>
      <c r="Q43" s="309"/>
      <c r="R43" s="309"/>
      <c r="S43" s="309"/>
      <c r="T43" s="309"/>
      <c r="U43" s="309"/>
      <c r="V43" s="309"/>
      <c r="W43" s="309"/>
      <c r="X43" s="309"/>
    </row>
    <row r="44" spans="1:24" s="310" customFormat="1" x14ac:dyDescent="0.25">
      <c r="A44" s="309"/>
      <c r="B44" s="309"/>
      <c r="C44" s="309"/>
      <c r="D44" s="309"/>
      <c r="E44" s="309"/>
      <c r="F44" s="309"/>
      <c r="G44" s="309"/>
      <c r="H44" s="309"/>
      <c r="I44" s="309"/>
      <c r="J44" s="309"/>
      <c r="K44" s="309"/>
      <c r="L44" s="309"/>
      <c r="M44" s="309"/>
      <c r="N44" s="309"/>
      <c r="O44" s="309"/>
      <c r="P44" s="309"/>
      <c r="Q44" s="309"/>
      <c r="R44" s="309"/>
      <c r="S44" s="309"/>
      <c r="T44" s="309"/>
      <c r="U44" s="309"/>
      <c r="V44" s="309"/>
      <c r="W44" s="309"/>
      <c r="X44" s="309"/>
    </row>
    <row r="45" spans="1:24" s="310" customFormat="1" x14ac:dyDescent="0.25">
      <c r="A45" s="309"/>
      <c r="B45" s="309"/>
      <c r="C45" s="309"/>
      <c r="D45" s="309"/>
      <c r="E45" s="309"/>
      <c r="F45" s="309"/>
      <c r="G45" s="309"/>
      <c r="H45" s="309"/>
      <c r="I45" s="309"/>
      <c r="J45" s="309"/>
      <c r="K45" s="309"/>
      <c r="L45" s="309"/>
      <c r="M45" s="309"/>
      <c r="N45" s="309"/>
      <c r="O45" s="309"/>
      <c r="P45" s="309"/>
      <c r="Q45" s="309"/>
      <c r="R45" s="309"/>
      <c r="S45" s="309"/>
      <c r="T45" s="309"/>
      <c r="U45" s="309"/>
      <c r="V45" s="309"/>
      <c r="W45" s="309"/>
      <c r="X45" s="309"/>
    </row>
    <row r="46" spans="1:24" s="310" customFormat="1" x14ac:dyDescent="0.25">
      <c r="A46" s="309"/>
      <c r="B46" s="309"/>
      <c r="C46" s="309"/>
      <c r="D46" s="309"/>
      <c r="E46" s="309"/>
      <c r="F46" s="309"/>
      <c r="G46" s="309"/>
      <c r="H46" s="309"/>
      <c r="I46" s="309"/>
      <c r="J46" s="309"/>
      <c r="K46" s="309"/>
      <c r="L46" s="309"/>
      <c r="M46" s="309"/>
      <c r="N46" s="309"/>
      <c r="O46" s="309"/>
      <c r="P46" s="309"/>
      <c r="Q46" s="309"/>
      <c r="R46" s="309"/>
      <c r="S46" s="309"/>
      <c r="T46" s="309"/>
      <c r="U46" s="309"/>
      <c r="V46" s="309"/>
      <c r="W46" s="309"/>
      <c r="X46" s="309"/>
    </row>
    <row r="47" spans="1:24" s="310" customFormat="1" x14ac:dyDescent="0.25">
      <c r="A47" s="309"/>
      <c r="B47" s="309"/>
      <c r="C47" s="309"/>
      <c r="D47" s="309"/>
      <c r="E47" s="309"/>
      <c r="F47" s="309"/>
      <c r="G47" s="309"/>
      <c r="H47" s="309"/>
      <c r="I47" s="309"/>
      <c r="J47" s="309"/>
      <c r="K47" s="309"/>
      <c r="L47" s="309"/>
      <c r="M47" s="309"/>
      <c r="N47" s="309"/>
      <c r="O47" s="309"/>
      <c r="P47" s="309"/>
      <c r="Q47" s="309"/>
      <c r="R47" s="309"/>
      <c r="S47" s="309"/>
      <c r="T47" s="309"/>
      <c r="U47" s="309"/>
      <c r="V47" s="309"/>
      <c r="W47" s="309"/>
      <c r="X47" s="309"/>
    </row>
    <row r="48" spans="1:24" s="310" customFormat="1" x14ac:dyDescent="0.25">
      <c r="A48" s="309"/>
      <c r="B48" s="309"/>
      <c r="C48" s="309"/>
      <c r="D48" s="309"/>
      <c r="E48" s="309"/>
      <c r="F48" s="309"/>
      <c r="G48" s="309"/>
      <c r="H48" s="309"/>
      <c r="I48" s="309"/>
      <c r="J48" s="309"/>
      <c r="K48" s="309"/>
      <c r="L48" s="309"/>
      <c r="M48" s="309"/>
      <c r="N48" s="309"/>
      <c r="O48" s="309"/>
      <c r="P48" s="309"/>
      <c r="Q48" s="309"/>
      <c r="R48" s="309"/>
      <c r="S48" s="309"/>
      <c r="T48" s="309"/>
      <c r="U48" s="309"/>
      <c r="V48" s="309"/>
      <c r="W48" s="309"/>
      <c r="X48" s="309"/>
    </row>
    <row r="49" spans="1:24" s="310" customFormat="1" x14ac:dyDescent="0.25">
      <c r="A49" s="309"/>
      <c r="B49" s="309"/>
      <c r="C49" s="309"/>
      <c r="D49" s="309"/>
      <c r="E49" s="309"/>
      <c r="F49" s="309"/>
      <c r="G49" s="309"/>
      <c r="H49" s="309"/>
      <c r="I49" s="309"/>
      <c r="J49" s="309"/>
      <c r="K49" s="309"/>
      <c r="L49" s="309"/>
      <c r="M49" s="309"/>
      <c r="N49" s="309"/>
      <c r="O49" s="309"/>
      <c r="P49" s="309"/>
      <c r="Q49" s="309"/>
      <c r="R49" s="309"/>
      <c r="S49" s="309"/>
      <c r="T49" s="309"/>
      <c r="U49" s="309"/>
      <c r="V49" s="309"/>
      <c r="W49" s="309"/>
      <c r="X49" s="309"/>
    </row>
    <row r="50" spans="1:24" s="310" customFormat="1" x14ac:dyDescent="0.25">
      <c r="A50" s="309"/>
      <c r="B50" s="309"/>
      <c r="C50" s="309"/>
      <c r="D50" s="309"/>
      <c r="E50" s="309"/>
      <c r="F50" s="309"/>
      <c r="G50" s="309"/>
      <c r="H50" s="309"/>
      <c r="I50" s="309"/>
      <c r="J50" s="309"/>
      <c r="K50" s="309"/>
      <c r="L50" s="309"/>
      <c r="M50" s="309"/>
      <c r="N50" s="309"/>
      <c r="O50" s="309"/>
      <c r="P50" s="309"/>
      <c r="Q50" s="309"/>
      <c r="R50" s="309"/>
      <c r="S50" s="309"/>
      <c r="T50" s="309"/>
      <c r="U50" s="309"/>
      <c r="V50" s="309"/>
      <c r="W50" s="309"/>
      <c r="X50" s="309"/>
    </row>
    <row r="51" spans="1:24" s="310" customFormat="1" x14ac:dyDescent="0.25">
      <c r="A51" s="309"/>
      <c r="B51" s="309"/>
      <c r="C51" s="309"/>
      <c r="D51" s="309"/>
      <c r="E51" s="309"/>
      <c r="F51" s="309"/>
      <c r="G51" s="309"/>
      <c r="H51" s="309"/>
      <c r="I51" s="309"/>
      <c r="J51" s="309"/>
      <c r="K51" s="309"/>
      <c r="L51" s="309"/>
      <c r="M51" s="309"/>
      <c r="N51" s="309"/>
      <c r="O51" s="309"/>
      <c r="P51" s="309"/>
      <c r="Q51" s="309"/>
      <c r="R51" s="309"/>
      <c r="S51" s="309"/>
      <c r="T51" s="309"/>
      <c r="U51" s="309"/>
      <c r="V51" s="309"/>
      <c r="W51" s="309"/>
      <c r="X51" s="309"/>
    </row>
    <row r="52" spans="1:24" s="310" customFormat="1" x14ac:dyDescent="0.25">
      <c r="A52" s="309"/>
      <c r="B52" s="309"/>
      <c r="C52" s="309"/>
      <c r="D52" s="309"/>
      <c r="E52" s="309"/>
      <c r="F52" s="309"/>
      <c r="G52" s="309"/>
      <c r="H52" s="309"/>
      <c r="I52" s="309"/>
      <c r="J52" s="309"/>
      <c r="K52" s="309"/>
      <c r="L52" s="309"/>
      <c r="M52" s="309"/>
      <c r="N52" s="309"/>
      <c r="O52" s="309"/>
      <c r="P52" s="309"/>
      <c r="Q52" s="309"/>
      <c r="R52" s="309"/>
      <c r="S52" s="309"/>
      <c r="T52" s="309"/>
      <c r="U52" s="309"/>
      <c r="V52" s="309"/>
      <c r="W52" s="309"/>
      <c r="X52" s="309"/>
    </row>
    <row r="53" spans="1:24" s="310" customFormat="1" x14ac:dyDescent="0.25">
      <c r="A53" s="309"/>
      <c r="B53" s="309"/>
      <c r="C53" s="309"/>
      <c r="D53" s="309"/>
      <c r="E53" s="309"/>
      <c r="F53" s="309"/>
      <c r="G53" s="309"/>
      <c r="H53" s="309"/>
      <c r="I53" s="309"/>
      <c r="J53" s="309"/>
      <c r="K53" s="309"/>
      <c r="L53" s="309"/>
      <c r="M53" s="309"/>
      <c r="N53" s="309"/>
      <c r="O53" s="309"/>
      <c r="P53" s="309"/>
      <c r="Q53" s="309"/>
      <c r="R53" s="309"/>
      <c r="S53" s="309"/>
      <c r="T53" s="309"/>
      <c r="U53" s="309"/>
      <c r="V53" s="309"/>
      <c r="W53" s="309"/>
      <c r="X53" s="309"/>
    </row>
    <row r="54" spans="1:24" s="310" customFormat="1" x14ac:dyDescent="0.25">
      <c r="A54" s="309"/>
      <c r="B54" s="309"/>
      <c r="C54" s="309"/>
      <c r="D54" s="309"/>
      <c r="E54" s="309"/>
      <c r="F54" s="309"/>
      <c r="G54" s="309"/>
      <c r="H54" s="309"/>
      <c r="I54" s="309"/>
      <c r="J54" s="309"/>
      <c r="K54" s="309"/>
      <c r="L54" s="309"/>
      <c r="M54" s="309"/>
      <c r="N54" s="309"/>
      <c r="O54" s="309"/>
      <c r="P54" s="309"/>
      <c r="Q54" s="309"/>
      <c r="R54" s="309"/>
      <c r="S54" s="309"/>
      <c r="T54" s="309"/>
      <c r="U54" s="309"/>
      <c r="V54" s="309"/>
      <c r="W54" s="309"/>
      <c r="X54" s="309"/>
    </row>
    <row r="55" spans="1:24" s="310" customFormat="1" x14ac:dyDescent="0.25">
      <c r="A55" s="309"/>
      <c r="B55" s="309"/>
      <c r="C55" s="309"/>
      <c r="D55" s="309"/>
      <c r="E55" s="309"/>
      <c r="F55" s="309"/>
      <c r="G55" s="309"/>
      <c r="H55" s="309"/>
      <c r="I55" s="309"/>
      <c r="J55" s="309"/>
      <c r="K55" s="309"/>
      <c r="L55" s="309"/>
      <c r="M55" s="309"/>
      <c r="N55" s="309"/>
      <c r="O55" s="309"/>
      <c r="P55" s="309"/>
      <c r="Q55" s="309"/>
      <c r="R55" s="309"/>
      <c r="S55" s="309"/>
      <c r="T55" s="309"/>
      <c r="U55" s="309"/>
      <c r="V55" s="309"/>
      <c r="W55" s="309"/>
      <c r="X55" s="309"/>
    </row>
    <row r="56" spans="1:24" s="310" customFormat="1" x14ac:dyDescent="0.25">
      <c r="A56" s="309"/>
      <c r="B56" s="309"/>
      <c r="C56" s="309"/>
      <c r="D56" s="309"/>
      <c r="E56" s="309"/>
      <c r="F56" s="309"/>
      <c r="G56" s="309"/>
      <c r="H56" s="309"/>
      <c r="I56" s="309"/>
      <c r="J56" s="309"/>
      <c r="K56" s="309"/>
      <c r="L56" s="309"/>
      <c r="M56" s="309"/>
      <c r="N56" s="309"/>
      <c r="O56" s="309"/>
      <c r="P56" s="309"/>
      <c r="Q56" s="309"/>
      <c r="R56" s="309"/>
      <c r="S56" s="309"/>
      <c r="T56" s="309"/>
      <c r="U56" s="309"/>
      <c r="V56" s="309"/>
      <c r="W56" s="309"/>
      <c r="X56" s="309"/>
    </row>
    <row r="57" spans="1:24" s="310" customFormat="1" x14ac:dyDescent="0.25">
      <c r="A57" s="309"/>
      <c r="B57" s="309"/>
      <c r="C57" s="309"/>
      <c r="D57" s="309"/>
      <c r="E57" s="309"/>
      <c r="F57" s="309"/>
      <c r="G57" s="309"/>
      <c r="H57" s="309"/>
      <c r="I57" s="309"/>
      <c r="J57" s="309"/>
      <c r="K57" s="309"/>
      <c r="L57" s="309"/>
      <c r="M57" s="309"/>
      <c r="N57" s="309"/>
      <c r="O57" s="309"/>
      <c r="P57" s="309"/>
      <c r="Q57" s="309"/>
      <c r="R57" s="309"/>
      <c r="S57" s="309"/>
      <c r="T57" s="309"/>
      <c r="U57" s="309"/>
      <c r="V57" s="309"/>
      <c r="W57" s="309"/>
      <c r="X57" s="309"/>
    </row>
    <row r="58" spans="1:24" s="310" customFormat="1" x14ac:dyDescent="0.25">
      <c r="A58" s="309"/>
      <c r="B58" s="309"/>
      <c r="C58" s="309"/>
      <c r="D58" s="309"/>
      <c r="E58" s="309"/>
      <c r="F58" s="309"/>
      <c r="G58" s="309"/>
      <c r="H58" s="309"/>
      <c r="I58" s="309"/>
      <c r="J58" s="309"/>
      <c r="K58" s="309"/>
      <c r="L58" s="309"/>
      <c r="M58" s="309"/>
      <c r="N58" s="309"/>
      <c r="O58" s="309"/>
      <c r="P58" s="309"/>
      <c r="Q58" s="309"/>
      <c r="R58" s="309"/>
      <c r="S58" s="309"/>
      <c r="T58" s="309"/>
      <c r="U58" s="309"/>
      <c r="V58" s="309"/>
      <c r="W58" s="309"/>
      <c r="X58" s="309"/>
    </row>
    <row r="59" spans="1:24" s="310" customFormat="1" x14ac:dyDescent="0.25">
      <c r="A59" s="309"/>
      <c r="B59" s="309"/>
      <c r="C59" s="309"/>
      <c r="D59" s="309"/>
      <c r="E59" s="309"/>
      <c r="F59" s="309"/>
      <c r="G59" s="309"/>
      <c r="H59" s="309"/>
      <c r="I59" s="309"/>
      <c r="J59" s="309"/>
      <c r="K59" s="309"/>
      <c r="L59" s="309"/>
      <c r="M59" s="309"/>
      <c r="N59" s="309"/>
      <c r="O59" s="309"/>
      <c r="P59" s="309"/>
      <c r="Q59" s="309"/>
      <c r="R59" s="309"/>
      <c r="S59" s="309"/>
      <c r="T59" s="309"/>
      <c r="U59" s="309"/>
      <c r="V59" s="309"/>
      <c r="W59" s="309"/>
      <c r="X59" s="309"/>
    </row>
    <row r="60" spans="1:24" s="310" customFormat="1" x14ac:dyDescent="0.25">
      <c r="A60" s="309"/>
      <c r="B60" s="309"/>
      <c r="C60" s="309"/>
      <c r="D60" s="309"/>
      <c r="E60" s="309"/>
      <c r="F60" s="309"/>
      <c r="G60" s="309"/>
      <c r="H60" s="309"/>
      <c r="I60" s="309"/>
      <c r="J60" s="309"/>
      <c r="K60" s="309"/>
      <c r="L60" s="309"/>
      <c r="M60" s="309"/>
      <c r="N60" s="309"/>
      <c r="O60" s="309"/>
      <c r="P60" s="309"/>
      <c r="Q60" s="309"/>
      <c r="R60" s="309"/>
      <c r="S60" s="309"/>
      <c r="T60" s="309"/>
      <c r="U60" s="309"/>
      <c r="V60" s="309"/>
      <c r="W60" s="309"/>
      <c r="X60" s="309"/>
    </row>
    <row r="61" spans="1:24" s="310" customFormat="1" x14ac:dyDescent="0.25">
      <c r="A61" s="309"/>
      <c r="B61" s="309"/>
      <c r="C61" s="309"/>
      <c r="D61" s="309"/>
      <c r="E61" s="309"/>
      <c r="F61" s="309"/>
      <c r="G61" s="309"/>
      <c r="H61" s="309"/>
      <c r="I61" s="309"/>
      <c r="J61" s="309"/>
      <c r="K61" s="309"/>
      <c r="L61" s="309"/>
      <c r="M61" s="309"/>
      <c r="N61" s="309"/>
      <c r="O61" s="309"/>
      <c r="P61" s="309"/>
      <c r="Q61" s="309"/>
      <c r="R61" s="309"/>
      <c r="S61" s="309"/>
      <c r="T61" s="309"/>
      <c r="U61" s="309"/>
      <c r="V61" s="309"/>
      <c r="W61" s="309"/>
      <c r="X61" s="309"/>
    </row>
    <row r="62" spans="1:24" s="310" customFormat="1" x14ac:dyDescent="0.25">
      <c r="A62" s="309"/>
      <c r="B62" s="309"/>
      <c r="C62" s="309"/>
      <c r="D62" s="309"/>
      <c r="E62" s="309"/>
      <c r="F62" s="309"/>
      <c r="G62" s="309"/>
      <c r="H62" s="309"/>
      <c r="I62" s="309"/>
      <c r="J62" s="309"/>
      <c r="K62" s="309"/>
      <c r="L62" s="309"/>
      <c r="M62" s="309"/>
      <c r="N62" s="309"/>
      <c r="O62" s="309"/>
      <c r="P62" s="309"/>
      <c r="Q62" s="309"/>
      <c r="R62" s="309"/>
      <c r="S62" s="309"/>
      <c r="T62" s="309"/>
      <c r="U62" s="309"/>
      <c r="V62" s="309"/>
      <c r="W62" s="309"/>
      <c r="X62" s="309"/>
    </row>
    <row r="63" spans="1:24" s="310" customFormat="1" x14ac:dyDescent="0.25">
      <c r="A63" s="309"/>
      <c r="B63" s="309"/>
      <c r="C63" s="309"/>
      <c r="D63" s="309"/>
      <c r="E63" s="309"/>
      <c r="F63" s="309"/>
      <c r="G63" s="309"/>
      <c r="H63" s="309"/>
      <c r="I63" s="309"/>
      <c r="J63" s="309"/>
      <c r="K63" s="309"/>
      <c r="L63" s="309"/>
      <c r="M63" s="309"/>
      <c r="N63" s="309"/>
      <c r="O63" s="309"/>
      <c r="P63" s="309"/>
      <c r="Q63" s="309"/>
      <c r="R63" s="309"/>
      <c r="S63" s="309"/>
      <c r="T63" s="309"/>
      <c r="U63" s="309"/>
      <c r="V63" s="309"/>
      <c r="W63" s="309"/>
      <c r="X63" s="309"/>
    </row>
    <row r="64" spans="1:24" s="310" customFormat="1" x14ac:dyDescent="0.25">
      <c r="A64" s="309"/>
      <c r="B64" s="309"/>
      <c r="C64" s="309"/>
      <c r="D64" s="309"/>
      <c r="E64" s="309"/>
      <c r="F64" s="309"/>
      <c r="G64" s="309"/>
      <c r="H64" s="309"/>
      <c r="I64" s="309"/>
      <c r="J64" s="309"/>
      <c r="K64" s="309"/>
      <c r="L64" s="309"/>
      <c r="M64" s="309"/>
      <c r="N64" s="309"/>
      <c r="O64" s="309"/>
      <c r="P64" s="309"/>
      <c r="Q64" s="309"/>
      <c r="R64" s="309"/>
      <c r="S64" s="309"/>
      <c r="T64" s="309"/>
      <c r="U64" s="309"/>
      <c r="V64" s="309"/>
      <c r="W64" s="309"/>
      <c r="X64" s="309"/>
    </row>
    <row r="65" spans="16:24" s="310" customFormat="1" x14ac:dyDescent="0.25">
      <c r="P65" s="309"/>
      <c r="Q65" s="309"/>
      <c r="R65" s="309"/>
      <c r="S65" s="309"/>
      <c r="T65" s="309"/>
      <c r="U65" s="309"/>
      <c r="V65" s="309"/>
      <c r="W65" s="309"/>
      <c r="X65" s="309"/>
    </row>
    <row r="66" spans="16:24" s="310" customFormat="1" x14ac:dyDescent="0.25">
      <c r="P66" s="309"/>
      <c r="Q66" s="309"/>
      <c r="R66" s="309"/>
      <c r="S66" s="309"/>
      <c r="T66" s="309"/>
      <c r="U66" s="309"/>
      <c r="V66" s="309"/>
      <c r="W66" s="309"/>
      <c r="X66" s="309"/>
    </row>
    <row r="67" spans="16:24" s="310" customFormat="1" x14ac:dyDescent="0.25">
      <c r="P67" s="309"/>
      <c r="Q67" s="309"/>
      <c r="R67" s="309"/>
      <c r="S67" s="309"/>
      <c r="T67" s="309"/>
      <c r="U67" s="309"/>
      <c r="V67" s="309"/>
      <c r="W67" s="309"/>
      <c r="X67" s="309"/>
    </row>
    <row r="68" spans="16:24" s="310" customFormat="1" x14ac:dyDescent="0.25">
      <c r="P68" s="309"/>
      <c r="Q68" s="309"/>
      <c r="R68" s="309"/>
      <c r="S68" s="309"/>
      <c r="T68" s="309"/>
      <c r="U68" s="309"/>
      <c r="V68" s="309"/>
      <c r="W68" s="309"/>
      <c r="X68" s="309"/>
    </row>
    <row r="69" spans="16:24" s="310" customFormat="1" x14ac:dyDescent="0.25">
      <c r="P69" s="309"/>
      <c r="Q69" s="309"/>
      <c r="R69" s="309"/>
      <c r="S69" s="309"/>
      <c r="T69" s="309"/>
      <c r="U69" s="309"/>
      <c r="V69" s="309"/>
      <c r="W69" s="309"/>
      <c r="X69" s="309"/>
    </row>
    <row r="70" spans="16:24" s="310" customFormat="1" x14ac:dyDescent="0.25">
      <c r="P70" s="309"/>
      <c r="Q70" s="309"/>
      <c r="R70" s="309"/>
      <c r="S70" s="309"/>
      <c r="T70" s="309"/>
      <c r="U70" s="309"/>
      <c r="V70" s="309"/>
      <c r="W70" s="309"/>
      <c r="X70" s="309"/>
    </row>
    <row r="71" spans="16:24" s="310" customFormat="1" x14ac:dyDescent="0.25">
      <c r="P71" s="309"/>
      <c r="Q71" s="309"/>
      <c r="R71" s="309"/>
      <c r="S71" s="309"/>
      <c r="T71" s="309"/>
      <c r="U71" s="309"/>
      <c r="V71" s="309"/>
      <c r="W71" s="309"/>
      <c r="X71" s="309"/>
    </row>
    <row r="72" spans="16:24" s="310" customFormat="1" x14ac:dyDescent="0.25">
      <c r="P72" s="309"/>
      <c r="Q72" s="309"/>
      <c r="R72" s="309"/>
      <c r="S72" s="309"/>
      <c r="T72" s="309"/>
      <c r="U72" s="309"/>
      <c r="V72" s="309"/>
      <c r="W72" s="309"/>
      <c r="X72" s="309"/>
    </row>
    <row r="73" spans="16:24" s="310" customFormat="1" x14ac:dyDescent="0.25">
      <c r="P73" s="309"/>
      <c r="Q73" s="309"/>
      <c r="R73" s="309"/>
      <c r="S73" s="309"/>
      <c r="T73" s="309"/>
      <c r="U73" s="309"/>
      <c r="V73" s="309"/>
      <c r="W73" s="309"/>
      <c r="X73" s="309"/>
    </row>
    <row r="74" spans="16:24" s="310" customFormat="1" x14ac:dyDescent="0.25">
      <c r="P74" s="309"/>
      <c r="Q74" s="309"/>
      <c r="R74" s="309"/>
      <c r="S74" s="309"/>
      <c r="T74" s="309"/>
      <c r="U74" s="309"/>
      <c r="V74" s="309"/>
      <c r="W74" s="309"/>
      <c r="X74" s="309"/>
    </row>
    <row r="75" spans="16:24" s="310" customFormat="1" x14ac:dyDescent="0.25">
      <c r="P75" s="309"/>
      <c r="Q75" s="309"/>
      <c r="R75" s="309"/>
      <c r="S75" s="309"/>
      <c r="T75" s="309"/>
      <c r="U75" s="309"/>
      <c r="V75" s="309"/>
      <c r="W75" s="309"/>
      <c r="X75" s="309"/>
    </row>
    <row r="76" spans="16:24" s="310" customFormat="1" x14ac:dyDescent="0.25">
      <c r="P76" s="309"/>
      <c r="Q76" s="309"/>
      <c r="R76" s="309"/>
      <c r="S76" s="309"/>
      <c r="T76" s="309"/>
      <c r="U76" s="309"/>
      <c r="V76" s="309"/>
      <c r="W76" s="309"/>
      <c r="X76" s="309"/>
    </row>
    <row r="77" spans="16:24" s="310" customFormat="1" x14ac:dyDescent="0.25">
      <c r="P77" s="309"/>
      <c r="Q77" s="309"/>
      <c r="R77" s="309"/>
      <c r="S77" s="309"/>
      <c r="T77" s="309"/>
      <c r="U77" s="309"/>
      <c r="V77" s="309"/>
      <c r="W77" s="309"/>
      <c r="X77" s="309"/>
    </row>
    <row r="78" spans="16:24" s="310" customFormat="1" x14ac:dyDescent="0.25">
      <c r="P78" s="309"/>
      <c r="Q78" s="309"/>
      <c r="R78" s="309"/>
      <c r="S78" s="309"/>
      <c r="T78" s="309"/>
      <c r="U78" s="309"/>
      <c r="V78" s="309"/>
      <c r="W78" s="309"/>
      <c r="X78" s="309"/>
    </row>
    <row r="79" spans="16:24" s="310" customFormat="1" x14ac:dyDescent="0.25">
      <c r="P79" s="309"/>
      <c r="Q79" s="309"/>
      <c r="R79" s="309"/>
      <c r="S79" s="309"/>
      <c r="T79" s="309"/>
      <c r="U79" s="309"/>
      <c r="V79" s="309"/>
      <c r="W79" s="309"/>
      <c r="X79" s="309"/>
    </row>
    <row r="80" spans="16:24" s="310" customFormat="1" x14ac:dyDescent="0.25">
      <c r="P80" s="309"/>
      <c r="Q80" s="309"/>
      <c r="R80" s="309"/>
      <c r="S80" s="309"/>
      <c r="T80" s="309"/>
      <c r="U80" s="309"/>
      <c r="V80" s="309"/>
      <c r="W80" s="309"/>
      <c r="X80" s="309"/>
    </row>
    <row r="81" spans="16:24" s="310" customFormat="1" x14ac:dyDescent="0.25">
      <c r="P81" s="309"/>
      <c r="Q81" s="309"/>
      <c r="R81" s="309"/>
      <c r="S81" s="309"/>
      <c r="T81" s="309"/>
      <c r="U81" s="309"/>
      <c r="V81" s="309"/>
      <c r="W81" s="309"/>
      <c r="X81" s="309"/>
    </row>
    <row r="82" spans="16:24" s="310" customFormat="1" x14ac:dyDescent="0.25">
      <c r="P82" s="309"/>
      <c r="Q82" s="309"/>
      <c r="R82" s="309"/>
      <c r="S82" s="309"/>
      <c r="T82" s="309"/>
      <c r="U82" s="309"/>
      <c r="V82" s="309"/>
      <c r="W82" s="309"/>
      <c r="X82" s="309"/>
    </row>
    <row r="83" spans="16:24" s="310" customFormat="1" x14ac:dyDescent="0.25">
      <c r="P83" s="309"/>
      <c r="Q83" s="309"/>
      <c r="R83" s="309"/>
      <c r="S83" s="309"/>
      <c r="T83" s="309"/>
      <c r="U83" s="309"/>
      <c r="V83" s="309"/>
      <c r="W83" s="309"/>
      <c r="X83" s="309"/>
    </row>
    <row r="84" spans="16:24" s="310" customFormat="1" x14ac:dyDescent="0.25">
      <c r="P84" s="309"/>
      <c r="Q84" s="309"/>
      <c r="R84" s="309"/>
      <c r="S84" s="309"/>
      <c r="T84" s="309"/>
      <c r="U84" s="309"/>
      <c r="V84" s="309"/>
      <c r="W84" s="309"/>
      <c r="X84" s="309"/>
    </row>
    <row r="85" spans="16:24" s="310" customFormat="1" x14ac:dyDescent="0.25">
      <c r="P85" s="309"/>
      <c r="Q85" s="309"/>
      <c r="R85" s="309"/>
      <c r="S85" s="309"/>
      <c r="T85" s="309"/>
      <c r="U85" s="309"/>
      <c r="V85" s="309"/>
      <c r="W85" s="309"/>
      <c r="X85" s="309"/>
    </row>
    <row r="86" spans="16:24" s="310" customFormat="1" x14ac:dyDescent="0.25">
      <c r="P86" s="309"/>
      <c r="Q86" s="309"/>
      <c r="R86" s="309"/>
      <c r="S86" s="309"/>
      <c r="T86" s="309"/>
      <c r="U86" s="309"/>
      <c r="V86" s="309"/>
      <c r="W86" s="309"/>
      <c r="X86" s="309"/>
    </row>
    <row r="87" spans="16:24" s="310" customFormat="1" x14ac:dyDescent="0.25">
      <c r="P87" s="309"/>
      <c r="Q87" s="309"/>
      <c r="R87" s="309"/>
      <c r="S87" s="309"/>
      <c r="T87" s="309"/>
      <c r="U87" s="309"/>
      <c r="V87" s="309"/>
      <c r="W87" s="309"/>
      <c r="X87" s="309"/>
    </row>
    <row r="88" spans="16:24" s="310" customFormat="1" x14ac:dyDescent="0.25">
      <c r="P88" s="309"/>
      <c r="Q88" s="309"/>
      <c r="R88" s="309"/>
      <c r="S88" s="309"/>
      <c r="T88" s="309"/>
      <c r="U88" s="309"/>
      <c r="V88" s="309"/>
      <c r="W88" s="309"/>
      <c r="X88" s="309"/>
    </row>
    <row r="89" spans="16:24" s="310" customFormat="1" x14ac:dyDescent="0.25">
      <c r="P89" s="309"/>
      <c r="Q89" s="309"/>
      <c r="R89" s="309"/>
      <c r="S89" s="309"/>
      <c r="T89" s="309"/>
      <c r="U89" s="309"/>
      <c r="V89" s="309"/>
      <c r="W89" s="309"/>
      <c r="X89" s="309"/>
    </row>
    <row r="90" spans="16:24" s="310" customFormat="1" x14ac:dyDescent="0.25">
      <c r="P90" s="309"/>
      <c r="Q90" s="309"/>
      <c r="R90" s="309"/>
      <c r="S90" s="309"/>
      <c r="T90" s="309"/>
      <c r="U90" s="309"/>
      <c r="V90" s="309"/>
      <c r="W90" s="309"/>
      <c r="X90" s="309"/>
    </row>
    <row r="91" spans="16:24" s="310" customFormat="1" x14ac:dyDescent="0.25">
      <c r="P91" s="309"/>
      <c r="Q91" s="309"/>
      <c r="R91" s="309"/>
      <c r="S91" s="309"/>
      <c r="T91" s="309"/>
      <c r="U91" s="309"/>
      <c r="V91" s="309"/>
      <c r="W91" s="309"/>
      <c r="X91" s="309"/>
    </row>
    <row r="92" spans="16:24" s="310" customFormat="1" x14ac:dyDescent="0.25">
      <c r="P92" s="309"/>
      <c r="Q92" s="309"/>
      <c r="R92" s="309"/>
      <c r="S92" s="309"/>
      <c r="T92" s="309"/>
      <c r="U92" s="309"/>
      <c r="V92" s="309"/>
      <c r="W92" s="309"/>
      <c r="X92" s="309"/>
    </row>
    <row r="93" spans="16:24" s="310" customFormat="1" x14ac:dyDescent="0.25">
      <c r="P93" s="309"/>
      <c r="Q93" s="309"/>
      <c r="R93" s="309"/>
      <c r="S93" s="309"/>
      <c r="T93" s="309"/>
      <c r="U93" s="309"/>
      <c r="V93" s="309"/>
      <c r="W93" s="309"/>
      <c r="X93" s="309"/>
    </row>
    <row r="94" spans="16:24" s="310" customFormat="1" x14ac:dyDescent="0.25">
      <c r="P94" s="309"/>
      <c r="Q94" s="309"/>
      <c r="R94" s="309"/>
      <c r="S94" s="309"/>
      <c r="T94" s="309"/>
      <c r="U94" s="309"/>
      <c r="V94" s="309"/>
      <c r="W94" s="309"/>
      <c r="X94" s="309"/>
    </row>
    <row r="95" spans="16:24" s="310" customFormat="1" x14ac:dyDescent="0.25">
      <c r="P95" s="309"/>
      <c r="Q95" s="309"/>
      <c r="R95" s="309"/>
      <c r="S95" s="309"/>
      <c r="T95" s="309"/>
      <c r="U95" s="309"/>
      <c r="V95" s="309"/>
      <c r="W95" s="309"/>
      <c r="X95" s="309"/>
    </row>
    <row r="96" spans="16:24" s="310" customFormat="1" x14ac:dyDescent="0.25">
      <c r="P96" s="309"/>
      <c r="Q96" s="309"/>
      <c r="R96" s="309"/>
      <c r="S96" s="309"/>
      <c r="T96" s="309"/>
      <c r="U96" s="309"/>
      <c r="V96" s="309"/>
      <c r="W96" s="309"/>
      <c r="X96" s="309"/>
    </row>
    <row r="97" spans="16:24" s="310" customFormat="1" x14ac:dyDescent="0.25">
      <c r="P97" s="309"/>
      <c r="Q97" s="309"/>
      <c r="R97" s="309"/>
      <c r="S97" s="309"/>
      <c r="T97" s="309"/>
      <c r="U97" s="309"/>
      <c r="V97" s="309"/>
      <c r="W97" s="309"/>
      <c r="X97" s="309"/>
    </row>
    <row r="98" spans="16:24" s="310" customFormat="1" x14ac:dyDescent="0.25">
      <c r="P98" s="309"/>
      <c r="Q98" s="309"/>
      <c r="R98" s="309"/>
      <c r="S98" s="309"/>
      <c r="T98" s="309"/>
      <c r="U98" s="309"/>
      <c r="V98" s="309"/>
      <c r="W98" s="309"/>
      <c r="X98" s="309"/>
    </row>
    <row r="99" spans="16:24" s="310" customFormat="1" x14ac:dyDescent="0.25">
      <c r="P99" s="309"/>
      <c r="Q99" s="309"/>
      <c r="R99" s="309"/>
      <c r="S99" s="309"/>
      <c r="T99" s="309"/>
      <c r="U99" s="309"/>
      <c r="V99" s="309"/>
      <c r="W99" s="309"/>
      <c r="X99" s="309"/>
    </row>
  </sheetData>
  <sheetProtection algorithmName="SHA-512" hashValue="9+ahmuC5e543u6IECCnOuWCbdNKD7KNaK4CakVbXaGGYgtAVesaqH9mi9Q1Q4S6PehDR3Umuw7NA+8/91MAGGw==" saltValue="MhBJrbuLs2Vu/w30Q8am1Q==" spinCount="100000" sheet="1" formatCells="0" formatColumns="0" formatRows="0" insertRows="0" deleteRows="0" selectLockedCells="1"/>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14">
    <mergeCell ref="A1:K1"/>
    <mergeCell ref="A2:O2"/>
    <mergeCell ref="A37:O37"/>
    <mergeCell ref="A38:O38"/>
    <mergeCell ref="A3:O3"/>
    <mergeCell ref="A33:O36"/>
    <mergeCell ref="A32:O32"/>
    <mergeCell ref="F5:H5"/>
    <mergeCell ref="I5:K5"/>
    <mergeCell ref="C5:E5"/>
    <mergeCell ref="L5:N5"/>
    <mergeCell ref="O5:O6"/>
    <mergeCell ref="A5:A6"/>
    <mergeCell ref="B5:B6"/>
  </mergeCells>
  <phoneticPr fontId="2" type="noConversion"/>
  <printOptions horizontalCentered="1"/>
  <pageMargins left="0.5" right="0.5" top="0.25" bottom="0.25" header="0.5" footer="0.5"/>
  <pageSetup scale="74" orientation="landscape" horizontalDpi="300" verticalDpi="300" r:id="rId7"/>
  <headerFooter alignWithMargins="0"/>
  <ignoredErrors>
    <ignoredError sqref="O7:O8 E7:E8 H7:H8 K7:K8 N7:N8"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7112CE47-1A38-4E49-9CD7-E833090772AC}">
          <x14:formula1>
            <xm:f>'Instructions and Summary'!$A$31:$A$32</xm:f>
          </x14:formula1>
          <xm:sqref>A7:A8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Q71"/>
  <sheetViews>
    <sheetView showGridLines="0" zoomScaleNormal="100" workbookViewId="0">
      <selection activeCell="B46" sqref="B46"/>
    </sheetView>
  </sheetViews>
  <sheetFormatPr defaultColWidth="9.1796875" defaultRowHeight="12.5" x14ac:dyDescent="0.25"/>
  <cols>
    <col min="1" max="1" width="26.1796875" style="386" bestFit="1" customWidth="1"/>
    <col min="2" max="2" width="53.81640625" style="386" customWidth="1"/>
    <col min="3" max="4" width="14.1796875" style="460" customWidth="1"/>
    <col min="5" max="5" width="6.1796875" style="461" bestFit="1" customWidth="1"/>
    <col min="6" max="6" width="10.54296875" style="461" customWidth="1"/>
    <col min="7" max="7" width="10.1796875" style="462" customWidth="1"/>
    <col min="8" max="8" width="8.81640625" style="462" customWidth="1"/>
    <col min="9" max="9" width="9.453125" style="462" bestFit="1" customWidth="1"/>
    <col min="10" max="10" width="11.54296875" style="462" customWidth="1"/>
    <col min="11" max="11" width="10.453125" style="462" customWidth="1"/>
    <col min="12" max="12" width="8.453125" style="463" bestFit="1" customWidth="1"/>
    <col min="13" max="13" width="30.453125" style="464" customWidth="1"/>
    <col min="14" max="16384" width="9.1796875" style="386"/>
  </cols>
  <sheetData>
    <row r="1" spans="1:17" s="385" customFormat="1" ht="12.75" customHeight="1" x14ac:dyDescent="0.25">
      <c r="A1" s="776" t="s">
        <v>48</v>
      </c>
      <c r="B1" s="776"/>
      <c r="C1" s="380"/>
      <c r="D1" s="381"/>
      <c r="E1" s="381"/>
      <c r="F1" s="381"/>
      <c r="G1" s="382"/>
      <c r="H1" s="382"/>
      <c r="I1" s="382"/>
      <c r="J1" s="382"/>
      <c r="K1" s="382"/>
      <c r="L1" s="383"/>
      <c r="M1" s="584"/>
      <c r="N1" s="384"/>
    </row>
    <row r="2" spans="1:17" s="324" customFormat="1" ht="15.75" customHeight="1" thickBot="1" x14ac:dyDescent="0.3">
      <c r="A2" s="775" t="s">
        <v>33</v>
      </c>
      <c r="B2" s="775"/>
      <c r="C2" s="775"/>
      <c r="D2" s="775"/>
      <c r="E2" s="775"/>
      <c r="F2" s="775"/>
      <c r="G2" s="775"/>
      <c r="H2" s="775"/>
      <c r="I2" s="775"/>
      <c r="J2" s="775"/>
      <c r="K2" s="775"/>
      <c r="L2" s="775"/>
      <c r="M2" s="775"/>
      <c r="N2" s="358"/>
      <c r="O2" s="358"/>
      <c r="P2" s="358"/>
      <c r="Q2" s="358"/>
    </row>
    <row r="3" spans="1:17" ht="233.5" customHeight="1" thickBot="1" x14ac:dyDescent="0.3">
      <c r="A3" s="750" t="s">
        <v>372</v>
      </c>
      <c r="B3" s="751"/>
      <c r="C3" s="751"/>
      <c r="D3" s="751"/>
      <c r="E3" s="751"/>
      <c r="F3" s="751"/>
      <c r="G3" s="751"/>
      <c r="H3" s="751"/>
      <c r="I3" s="751"/>
      <c r="J3" s="751"/>
      <c r="K3" s="751"/>
      <c r="L3" s="751"/>
      <c r="M3" s="752"/>
      <c r="N3" s="321"/>
      <c r="O3" s="321"/>
      <c r="P3" s="321"/>
      <c r="Q3" s="321"/>
    </row>
    <row r="4" spans="1:17" ht="9" customHeight="1" thickBot="1" x14ac:dyDescent="0.3">
      <c r="A4" s="321"/>
      <c r="B4" s="387"/>
      <c r="C4" s="388"/>
      <c r="D4" s="388"/>
      <c r="E4" s="389"/>
      <c r="F4" s="389"/>
      <c r="G4" s="390"/>
      <c r="H4" s="390"/>
      <c r="I4" s="390"/>
      <c r="J4" s="390"/>
      <c r="K4" s="390"/>
      <c r="L4" s="391"/>
      <c r="M4" s="392"/>
      <c r="N4" s="321"/>
      <c r="O4" s="321"/>
      <c r="P4" s="321"/>
      <c r="Q4" s="321"/>
    </row>
    <row r="5" spans="1:17" ht="26.5" customHeight="1" thickBot="1" x14ac:dyDescent="0.3">
      <c r="A5" s="750"/>
      <c r="B5" s="751"/>
      <c r="C5" s="751"/>
      <c r="D5" s="751"/>
      <c r="E5" s="751"/>
      <c r="F5" s="751"/>
      <c r="G5" s="751"/>
      <c r="H5" s="751"/>
      <c r="I5" s="751"/>
      <c r="J5" s="751"/>
      <c r="K5" s="751"/>
      <c r="L5" s="751"/>
      <c r="M5" s="752"/>
      <c r="N5" s="321"/>
      <c r="O5" s="321"/>
      <c r="P5" s="321"/>
      <c r="Q5" s="321"/>
    </row>
    <row r="6" spans="1:17" ht="9" customHeight="1" thickBot="1" x14ac:dyDescent="0.3">
      <c r="A6" s="321"/>
      <c r="B6" s="387"/>
      <c r="C6" s="388"/>
      <c r="D6" s="388"/>
      <c r="E6" s="389"/>
      <c r="F6" s="389"/>
      <c r="G6" s="390"/>
      <c r="H6" s="390"/>
      <c r="I6" s="390"/>
      <c r="J6" s="390"/>
      <c r="K6" s="390"/>
      <c r="L6" s="391"/>
      <c r="M6" s="392"/>
      <c r="N6" s="321"/>
      <c r="O6" s="321"/>
      <c r="P6" s="321"/>
      <c r="Q6" s="321"/>
    </row>
    <row r="7" spans="1:17" s="385" customFormat="1" ht="58" customHeight="1" thickBot="1" x14ac:dyDescent="0.3">
      <c r="A7" s="393" t="s">
        <v>49</v>
      </c>
      <c r="B7" s="394" t="s">
        <v>87</v>
      </c>
      <c r="C7" s="395" t="s">
        <v>88</v>
      </c>
      <c r="D7" s="395" t="s">
        <v>89</v>
      </c>
      <c r="E7" s="396" t="s">
        <v>90</v>
      </c>
      <c r="F7" s="396" t="s">
        <v>91</v>
      </c>
      <c r="G7" s="397" t="s">
        <v>92</v>
      </c>
      <c r="H7" s="397" t="s">
        <v>93</v>
      </c>
      <c r="I7" s="397" t="s">
        <v>94</v>
      </c>
      <c r="J7" s="397" t="s">
        <v>95</v>
      </c>
      <c r="K7" s="397" t="s">
        <v>96</v>
      </c>
      <c r="L7" s="398" t="s">
        <v>97</v>
      </c>
      <c r="M7" s="399" t="s">
        <v>98</v>
      </c>
    </row>
    <row r="8" spans="1:17" s="385" customFormat="1" ht="14.15" customHeight="1" x14ac:dyDescent="0.25">
      <c r="A8" s="753" t="s">
        <v>99</v>
      </c>
      <c r="B8" s="754"/>
      <c r="C8" s="783" t="s">
        <v>14</v>
      </c>
      <c r="D8" s="784"/>
      <c r="E8" s="784"/>
      <c r="F8" s="784"/>
      <c r="G8" s="784"/>
      <c r="H8" s="784"/>
      <c r="I8" s="784"/>
      <c r="J8" s="784"/>
      <c r="K8" s="784"/>
      <c r="L8" s="400"/>
      <c r="M8" s="401"/>
      <c r="N8" s="402"/>
    </row>
    <row r="9" spans="1:17" s="403" customFormat="1" ht="13.5" customHeight="1" x14ac:dyDescent="0.25">
      <c r="A9" s="113" t="s">
        <v>30</v>
      </c>
      <c r="B9" s="95" t="s">
        <v>100</v>
      </c>
      <c r="C9" s="98"/>
      <c r="D9" s="98"/>
      <c r="E9" s="99">
        <v>2</v>
      </c>
      <c r="F9" s="99">
        <v>2</v>
      </c>
      <c r="G9" s="100">
        <v>250</v>
      </c>
      <c r="H9" s="100">
        <v>500</v>
      </c>
      <c r="I9" s="100">
        <v>100</v>
      </c>
      <c r="J9" s="100">
        <v>0</v>
      </c>
      <c r="K9" s="100">
        <v>80</v>
      </c>
      <c r="L9" s="201" t="s">
        <v>101</v>
      </c>
      <c r="M9" s="97" t="s">
        <v>102</v>
      </c>
    </row>
    <row r="10" spans="1:17" ht="14.5" customHeight="1" x14ac:dyDescent="0.25">
      <c r="A10" s="113" t="s">
        <v>31</v>
      </c>
      <c r="B10" s="197" t="s">
        <v>103</v>
      </c>
      <c r="C10" s="198"/>
      <c r="D10" s="198"/>
      <c r="E10" s="99">
        <v>2</v>
      </c>
      <c r="F10" s="99">
        <v>1</v>
      </c>
      <c r="G10" s="100">
        <v>0</v>
      </c>
      <c r="H10" s="100">
        <v>0</v>
      </c>
      <c r="I10" s="100">
        <v>50</v>
      </c>
      <c r="J10" s="100">
        <v>30</v>
      </c>
      <c r="K10" s="100">
        <v>25</v>
      </c>
      <c r="L10" s="201" t="s">
        <v>104</v>
      </c>
      <c r="M10" s="97" t="s">
        <v>105</v>
      </c>
      <c r="N10" s="321"/>
      <c r="O10" s="321"/>
      <c r="P10" s="321"/>
      <c r="Q10" s="321"/>
    </row>
    <row r="11" spans="1:17" x14ac:dyDescent="0.25">
      <c r="A11" s="114"/>
      <c r="B11" s="57"/>
      <c r="C11" s="298"/>
      <c r="D11" s="298"/>
      <c r="E11" s="58"/>
      <c r="F11" s="58"/>
      <c r="G11" s="59"/>
      <c r="H11" s="59"/>
      <c r="I11" s="59"/>
      <c r="J11" s="59"/>
      <c r="K11" s="59"/>
      <c r="L11" s="69">
        <f>SUM(G11:K11)*F11</f>
        <v>0</v>
      </c>
      <c r="M11" s="60"/>
      <c r="N11" s="321"/>
      <c r="O11" s="321"/>
      <c r="P11" s="321"/>
      <c r="Q11" s="321"/>
    </row>
    <row r="12" spans="1:17" x14ac:dyDescent="0.25">
      <c r="A12" s="115"/>
      <c r="B12" s="61"/>
      <c r="C12" s="92"/>
      <c r="D12" s="92"/>
      <c r="E12" s="62"/>
      <c r="F12" s="62"/>
      <c r="G12" s="63"/>
      <c r="H12" s="63"/>
      <c r="I12" s="63"/>
      <c r="J12" s="63"/>
      <c r="K12" s="63"/>
      <c r="L12" s="69">
        <f>SUM(G12:K12)*F12</f>
        <v>0</v>
      </c>
      <c r="M12" s="64"/>
      <c r="N12" s="321"/>
      <c r="O12" s="321"/>
      <c r="P12" s="321"/>
      <c r="Q12" s="321"/>
    </row>
    <row r="13" spans="1:17" x14ac:dyDescent="0.25">
      <c r="A13" s="115"/>
      <c r="B13" s="52"/>
      <c r="C13" s="92"/>
      <c r="D13" s="92"/>
      <c r="E13" s="62"/>
      <c r="F13" s="62"/>
      <c r="G13" s="63"/>
      <c r="H13" s="63"/>
      <c r="I13" s="63"/>
      <c r="J13" s="63"/>
      <c r="K13" s="63"/>
      <c r="L13" s="72">
        <f t="shared" ref="L13:L15" si="0">SUM(G13:K13)*F13</f>
        <v>0</v>
      </c>
      <c r="M13" s="64"/>
      <c r="N13" s="321"/>
      <c r="O13" s="321"/>
      <c r="P13" s="321"/>
      <c r="Q13" s="321"/>
    </row>
    <row r="14" spans="1:17" x14ac:dyDescent="0.25">
      <c r="A14" s="115"/>
      <c r="B14" s="52"/>
      <c r="C14" s="92"/>
      <c r="D14" s="92"/>
      <c r="E14" s="62"/>
      <c r="F14" s="62"/>
      <c r="G14" s="63"/>
      <c r="H14" s="63"/>
      <c r="I14" s="63"/>
      <c r="J14" s="63"/>
      <c r="K14" s="63"/>
      <c r="L14" s="72">
        <f t="shared" si="0"/>
        <v>0</v>
      </c>
      <c r="M14" s="64"/>
      <c r="N14" s="321"/>
      <c r="O14" s="321"/>
      <c r="P14" s="321"/>
      <c r="Q14" s="321"/>
    </row>
    <row r="15" spans="1:17" x14ac:dyDescent="0.25">
      <c r="A15" s="115"/>
      <c r="B15" s="61"/>
      <c r="C15" s="92"/>
      <c r="D15" s="92"/>
      <c r="E15" s="62"/>
      <c r="F15" s="62"/>
      <c r="G15" s="63"/>
      <c r="H15" s="63"/>
      <c r="I15" s="63"/>
      <c r="J15" s="63"/>
      <c r="K15" s="63"/>
      <c r="L15" s="72">
        <f t="shared" si="0"/>
        <v>0</v>
      </c>
      <c r="M15" s="64"/>
      <c r="N15" s="321"/>
      <c r="O15" s="321"/>
      <c r="P15" s="321"/>
      <c r="Q15" s="321"/>
    </row>
    <row r="16" spans="1:17" ht="12.65" customHeight="1" x14ac:dyDescent="0.25">
      <c r="A16" s="757" t="s">
        <v>106</v>
      </c>
      <c r="B16" s="758"/>
      <c r="C16" s="404"/>
      <c r="D16" s="405"/>
      <c r="E16" s="406"/>
      <c r="F16" s="406"/>
      <c r="G16" s="407"/>
      <c r="H16" s="407"/>
      <c r="I16" s="407"/>
      <c r="J16" s="407"/>
      <c r="K16" s="407"/>
      <c r="L16" s="408"/>
      <c r="M16" s="409"/>
      <c r="N16" s="321"/>
      <c r="O16" s="321"/>
      <c r="P16" s="321"/>
      <c r="Q16" s="321"/>
    </row>
    <row r="17" spans="1:17" ht="13" x14ac:dyDescent="0.25">
      <c r="A17" s="113" t="s">
        <v>30</v>
      </c>
      <c r="B17" s="95" t="s">
        <v>100</v>
      </c>
      <c r="C17" s="98"/>
      <c r="D17" s="98"/>
      <c r="E17" s="99">
        <v>5</v>
      </c>
      <c r="F17" s="99">
        <v>3</v>
      </c>
      <c r="G17" s="100">
        <v>300</v>
      </c>
      <c r="H17" s="100">
        <v>500</v>
      </c>
      <c r="I17" s="100">
        <v>100</v>
      </c>
      <c r="J17" s="100">
        <v>0</v>
      </c>
      <c r="K17" s="100">
        <v>80</v>
      </c>
      <c r="L17" s="201" t="s">
        <v>107</v>
      </c>
      <c r="M17" s="97" t="s">
        <v>102</v>
      </c>
      <c r="N17" s="321"/>
      <c r="O17" s="321"/>
      <c r="P17" s="321"/>
      <c r="Q17" s="321"/>
    </row>
    <row r="18" spans="1:17" x14ac:dyDescent="0.25">
      <c r="A18" s="115"/>
      <c r="B18" s="61"/>
      <c r="C18" s="92"/>
      <c r="D18" s="92"/>
      <c r="E18" s="62"/>
      <c r="F18" s="62"/>
      <c r="G18" s="63"/>
      <c r="H18" s="63"/>
      <c r="I18" s="63"/>
      <c r="J18" s="63"/>
      <c r="K18" s="63"/>
      <c r="L18" s="72">
        <f t="shared" ref="L18:L20" si="1">SUM(G18:K18)*F18</f>
        <v>0</v>
      </c>
      <c r="M18" s="64"/>
      <c r="N18" s="321"/>
      <c r="O18" s="321"/>
      <c r="P18" s="321"/>
      <c r="Q18" s="321"/>
    </row>
    <row r="19" spans="1:17" x14ac:dyDescent="0.25">
      <c r="A19" s="115"/>
      <c r="B19" s="61"/>
      <c r="C19" s="92"/>
      <c r="D19" s="92"/>
      <c r="E19" s="62"/>
      <c r="F19" s="62"/>
      <c r="G19" s="63"/>
      <c r="H19" s="63"/>
      <c r="I19" s="63"/>
      <c r="J19" s="63"/>
      <c r="K19" s="63"/>
      <c r="L19" s="72">
        <f t="shared" si="1"/>
        <v>0</v>
      </c>
      <c r="M19" s="64"/>
      <c r="N19" s="321"/>
      <c r="O19" s="321"/>
      <c r="P19" s="321"/>
      <c r="Q19" s="321"/>
    </row>
    <row r="20" spans="1:17" x14ac:dyDescent="0.25">
      <c r="A20" s="115"/>
      <c r="B20" s="61"/>
      <c r="C20" s="92"/>
      <c r="D20" s="92"/>
      <c r="E20" s="62"/>
      <c r="F20" s="62"/>
      <c r="G20" s="63"/>
      <c r="H20" s="63"/>
      <c r="I20" s="63"/>
      <c r="J20" s="63"/>
      <c r="K20" s="63"/>
      <c r="L20" s="72">
        <f t="shared" si="1"/>
        <v>0</v>
      </c>
      <c r="M20" s="64"/>
      <c r="N20" s="321"/>
      <c r="O20" s="321"/>
      <c r="P20" s="321"/>
      <c r="Q20" s="321"/>
    </row>
    <row r="21" spans="1:17" ht="13" thickBot="1" x14ac:dyDescent="0.3">
      <c r="A21" s="115"/>
      <c r="B21" s="61"/>
      <c r="C21" s="92"/>
      <c r="D21" s="92"/>
      <c r="E21" s="62"/>
      <c r="F21" s="62"/>
      <c r="G21" s="63"/>
      <c r="H21" s="63"/>
      <c r="I21" s="63"/>
      <c r="J21" s="63"/>
      <c r="K21" s="63"/>
      <c r="L21" s="72">
        <f>SUM(G21:K21)*F21</f>
        <v>0</v>
      </c>
      <c r="M21" s="64"/>
      <c r="N21" s="321"/>
      <c r="O21" s="321"/>
      <c r="P21" s="321"/>
      <c r="Q21" s="321"/>
    </row>
    <row r="22" spans="1:17" ht="13" x14ac:dyDescent="0.25">
      <c r="A22" s="763" t="s">
        <v>108</v>
      </c>
      <c r="B22" s="764"/>
      <c r="C22" s="410"/>
      <c r="D22" s="410"/>
      <c r="E22" s="411"/>
      <c r="F22" s="411"/>
      <c r="G22" s="412"/>
      <c r="H22" s="412"/>
      <c r="I22" s="412"/>
      <c r="J22" s="412"/>
      <c r="K22" s="412"/>
      <c r="L22" s="87">
        <f>SUMIF($A$9:$A$21,"Administrative",$L$9:$L$21)</f>
        <v>0</v>
      </c>
      <c r="M22" s="413"/>
      <c r="N22" s="321"/>
      <c r="O22" s="321"/>
      <c r="P22" s="321"/>
      <c r="Q22" s="321"/>
    </row>
    <row r="23" spans="1:17" ht="13.5" thickBot="1" x14ac:dyDescent="0.3">
      <c r="A23" s="765" t="s">
        <v>109</v>
      </c>
      <c r="B23" s="766"/>
      <c r="C23" s="414"/>
      <c r="D23" s="414"/>
      <c r="E23" s="415"/>
      <c r="F23" s="415"/>
      <c r="G23" s="416"/>
      <c r="H23" s="416"/>
      <c r="I23" s="416"/>
      <c r="J23" s="416"/>
      <c r="K23" s="416"/>
      <c r="L23" s="75">
        <f>SUMIF($A$9:$A$21,"Rebate Funds: Rebate Delivery",$L$9:$L$21)</f>
        <v>0</v>
      </c>
      <c r="M23" s="417"/>
      <c r="N23" s="321"/>
      <c r="O23" s="321"/>
      <c r="P23" s="321"/>
      <c r="Q23" s="321"/>
    </row>
    <row r="24" spans="1:17" ht="13.5" thickBot="1" x14ac:dyDescent="0.3">
      <c r="A24" s="779" t="s">
        <v>110</v>
      </c>
      <c r="B24" s="780"/>
      <c r="C24" s="418"/>
      <c r="D24" s="418"/>
      <c r="E24" s="419"/>
      <c r="F24" s="419"/>
      <c r="G24" s="420"/>
      <c r="H24" s="420"/>
      <c r="I24" s="420"/>
      <c r="J24" s="420"/>
      <c r="K24" s="420"/>
      <c r="L24" s="143">
        <f>SUM(L22:L23)</f>
        <v>0</v>
      </c>
      <c r="M24" s="421"/>
      <c r="N24" s="321"/>
      <c r="O24" s="321"/>
      <c r="P24" s="321"/>
      <c r="Q24" s="321"/>
    </row>
    <row r="25" spans="1:17" s="385" customFormat="1" ht="14.5" customHeight="1" x14ac:dyDescent="0.25">
      <c r="A25" s="755" t="s">
        <v>99</v>
      </c>
      <c r="B25" s="756"/>
      <c r="C25" s="722" t="s">
        <v>17</v>
      </c>
      <c r="D25" s="785"/>
      <c r="E25" s="785"/>
      <c r="F25" s="785"/>
      <c r="G25" s="785"/>
      <c r="H25" s="785"/>
      <c r="I25" s="785"/>
      <c r="J25" s="785"/>
      <c r="K25" s="785"/>
      <c r="L25" s="422"/>
      <c r="M25" s="423"/>
    </row>
    <row r="26" spans="1:17" s="403" customFormat="1" ht="13" x14ac:dyDescent="0.25">
      <c r="A26" s="115"/>
      <c r="B26" s="61"/>
      <c r="C26" s="92"/>
      <c r="D26" s="92"/>
      <c r="E26" s="62"/>
      <c r="F26" s="62"/>
      <c r="G26" s="63"/>
      <c r="H26" s="63"/>
      <c r="I26" s="63"/>
      <c r="J26" s="63"/>
      <c r="K26" s="63"/>
      <c r="L26" s="72">
        <f>SUM(G26:K26)*F26</f>
        <v>0</v>
      </c>
      <c r="M26" s="64"/>
    </row>
    <row r="27" spans="1:17" x14ac:dyDescent="0.25">
      <c r="A27" s="115"/>
      <c r="B27" s="61"/>
      <c r="C27" s="92"/>
      <c r="D27" s="92"/>
      <c r="E27" s="62"/>
      <c r="F27" s="62"/>
      <c r="G27" s="63"/>
      <c r="H27" s="63"/>
      <c r="I27" s="63"/>
      <c r="J27" s="63"/>
      <c r="K27" s="63"/>
      <c r="L27" s="72">
        <f>SUM(G27:K27)*F27</f>
        <v>0</v>
      </c>
      <c r="M27" s="64"/>
      <c r="N27" s="321"/>
      <c r="O27" s="321"/>
      <c r="P27" s="321"/>
      <c r="Q27" s="321"/>
    </row>
    <row r="28" spans="1:17" x14ac:dyDescent="0.25">
      <c r="A28" s="115"/>
      <c r="B28" s="61"/>
      <c r="C28" s="92"/>
      <c r="D28" s="92"/>
      <c r="E28" s="62"/>
      <c r="F28" s="62"/>
      <c r="G28" s="63"/>
      <c r="H28" s="63"/>
      <c r="I28" s="63"/>
      <c r="J28" s="63"/>
      <c r="K28" s="63"/>
      <c r="L28" s="72">
        <f t="shared" ref="L28:L29" si="2">SUM(G28:K28)*F28</f>
        <v>0</v>
      </c>
      <c r="M28" s="64"/>
      <c r="N28" s="321"/>
      <c r="O28" s="321"/>
      <c r="P28" s="321"/>
      <c r="Q28" s="321"/>
    </row>
    <row r="29" spans="1:17" x14ac:dyDescent="0.25">
      <c r="A29" s="115"/>
      <c r="B29" s="61"/>
      <c r="C29" s="299"/>
      <c r="D29" s="299"/>
      <c r="E29" s="258"/>
      <c r="F29" s="258"/>
      <c r="G29" s="259"/>
      <c r="H29" s="259"/>
      <c r="I29" s="259"/>
      <c r="J29" s="259"/>
      <c r="K29" s="259"/>
      <c r="L29" s="75">
        <f t="shared" si="2"/>
        <v>0</v>
      </c>
      <c r="M29" s="66"/>
      <c r="N29" s="321"/>
      <c r="O29" s="321"/>
      <c r="P29" s="321"/>
      <c r="Q29" s="321"/>
    </row>
    <row r="30" spans="1:17" ht="12.65" customHeight="1" x14ac:dyDescent="0.25">
      <c r="A30" s="757" t="s">
        <v>106</v>
      </c>
      <c r="B30" s="758"/>
      <c r="C30" s="404"/>
      <c r="D30" s="405"/>
      <c r="E30" s="406"/>
      <c r="F30" s="406"/>
      <c r="G30" s="407"/>
      <c r="H30" s="407"/>
      <c r="I30" s="407"/>
      <c r="J30" s="407"/>
      <c r="K30" s="407"/>
      <c r="L30" s="408"/>
      <c r="M30" s="409"/>
      <c r="N30" s="321"/>
      <c r="O30" s="321"/>
      <c r="P30" s="321"/>
      <c r="Q30" s="321"/>
    </row>
    <row r="31" spans="1:17" x14ac:dyDescent="0.25">
      <c r="A31" s="114"/>
      <c r="B31" s="57"/>
      <c r="C31" s="298"/>
      <c r="D31" s="298"/>
      <c r="E31" s="58"/>
      <c r="F31" s="58"/>
      <c r="G31" s="59"/>
      <c r="H31" s="59"/>
      <c r="I31" s="59"/>
      <c r="J31" s="59"/>
      <c r="K31" s="59"/>
      <c r="L31" s="69">
        <f t="shared" ref="L31:L33" si="3">SUM(G31:K31)*F31</f>
        <v>0</v>
      </c>
      <c r="M31" s="60"/>
      <c r="N31" s="321"/>
      <c r="O31" s="321"/>
      <c r="P31" s="321"/>
      <c r="Q31" s="321"/>
    </row>
    <row r="32" spans="1:17" x14ac:dyDescent="0.25">
      <c r="A32" s="115"/>
      <c r="B32" s="61"/>
      <c r="C32" s="92"/>
      <c r="D32" s="92"/>
      <c r="E32" s="62"/>
      <c r="F32" s="62"/>
      <c r="G32" s="63"/>
      <c r="H32" s="63"/>
      <c r="I32" s="63"/>
      <c r="J32" s="63"/>
      <c r="K32" s="63"/>
      <c r="L32" s="72">
        <f t="shared" si="3"/>
        <v>0</v>
      </c>
      <c r="M32" s="64"/>
      <c r="N32" s="321"/>
      <c r="O32" s="321"/>
      <c r="P32" s="321"/>
      <c r="Q32" s="321"/>
    </row>
    <row r="33" spans="1:17" x14ac:dyDescent="0.25">
      <c r="A33" s="115"/>
      <c r="B33" s="61"/>
      <c r="C33" s="92"/>
      <c r="D33" s="92"/>
      <c r="E33" s="62"/>
      <c r="F33" s="62"/>
      <c r="G33" s="63"/>
      <c r="H33" s="63"/>
      <c r="I33" s="63"/>
      <c r="J33" s="63"/>
      <c r="K33" s="63"/>
      <c r="L33" s="72">
        <f t="shared" si="3"/>
        <v>0</v>
      </c>
      <c r="M33" s="64"/>
      <c r="N33" s="321"/>
      <c r="O33" s="321"/>
      <c r="P33" s="321"/>
      <c r="Q33" s="321"/>
    </row>
    <row r="34" spans="1:17" ht="13" thickBot="1" x14ac:dyDescent="0.3">
      <c r="A34" s="115"/>
      <c r="B34" s="61"/>
      <c r="C34" s="92"/>
      <c r="D34" s="92"/>
      <c r="E34" s="62"/>
      <c r="F34" s="62"/>
      <c r="G34" s="63"/>
      <c r="H34" s="63"/>
      <c r="I34" s="63"/>
      <c r="J34" s="63"/>
      <c r="K34" s="63"/>
      <c r="L34" s="72">
        <f>SUM(G34:K34)*F34</f>
        <v>0</v>
      </c>
      <c r="M34" s="64"/>
      <c r="N34" s="321"/>
      <c r="O34" s="321"/>
      <c r="P34" s="321"/>
      <c r="Q34" s="321"/>
    </row>
    <row r="35" spans="1:17" ht="13" customHeight="1" x14ac:dyDescent="0.25">
      <c r="A35" s="763" t="s">
        <v>111</v>
      </c>
      <c r="B35" s="764"/>
      <c r="C35" s="410"/>
      <c r="D35" s="410"/>
      <c r="E35" s="411"/>
      <c r="F35" s="411"/>
      <c r="G35" s="412"/>
      <c r="H35" s="412"/>
      <c r="I35" s="412"/>
      <c r="J35" s="412"/>
      <c r="K35" s="412"/>
      <c r="L35" s="87">
        <f>SUMIF($A$26:$A$34,"Administrative",$L$26:$L$34)</f>
        <v>0</v>
      </c>
      <c r="M35" s="413"/>
    </row>
    <row r="36" spans="1:17" ht="13" customHeight="1" thickBot="1" x14ac:dyDescent="0.3">
      <c r="A36" s="765" t="s">
        <v>112</v>
      </c>
      <c r="B36" s="766"/>
      <c r="C36" s="414"/>
      <c r="D36" s="414"/>
      <c r="E36" s="415"/>
      <c r="F36" s="415"/>
      <c r="G36" s="416"/>
      <c r="H36" s="416"/>
      <c r="I36" s="416"/>
      <c r="J36" s="416"/>
      <c r="K36" s="416"/>
      <c r="L36" s="75">
        <f>SUMIF($A$26:$A$34,"Rebate Funds: Rebate Delivery",$L$26:$L$34)</f>
        <v>0</v>
      </c>
      <c r="M36" s="417"/>
    </row>
    <row r="37" spans="1:17" ht="13.5" thickBot="1" x14ac:dyDescent="0.3">
      <c r="A37" s="781" t="s">
        <v>113</v>
      </c>
      <c r="B37" s="782"/>
      <c r="C37" s="424"/>
      <c r="D37" s="424"/>
      <c r="E37" s="425"/>
      <c r="F37" s="425"/>
      <c r="G37" s="426"/>
      <c r="H37" s="426"/>
      <c r="I37" s="426"/>
      <c r="J37" s="426"/>
      <c r="K37" s="426"/>
      <c r="L37" s="255">
        <f>SUM(L35:L36)</f>
        <v>0</v>
      </c>
      <c r="M37" s="427"/>
    </row>
    <row r="38" spans="1:17" s="385" customFormat="1" ht="14.5" customHeight="1" x14ac:dyDescent="0.25">
      <c r="A38" s="753" t="s">
        <v>99</v>
      </c>
      <c r="B38" s="754"/>
      <c r="C38" s="786" t="s">
        <v>19</v>
      </c>
      <c r="D38" s="787"/>
      <c r="E38" s="787"/>
      <c r="F38" s="787"/>
      <c r="G38" s="787"/>
      <c r="H38" s="787"/>
      <c r="I38" s="787"/>
      <c r="J38" s="787"/>
      <c r="K38" s="787"/>
      <c r="L38" s="428"/>
      <c r="M38" s="429"/>
    </row>
    <row r="39" spans="1:17" s="403" customFormat="1" ht="13" x14ac:dyDescent="0.25">
      <c r="A39" s="115"/>
      <c r="B39" s="92"/>
      <c r="C39" s="298"/>
      <c r="D39" s="298"/>
      <c r="E39" s="58"/>
      <c r="F39" s="58"/>
      <c r="G39" s="59"/>
      <c r="H39" s="59"/>
      <c r="I39" s="59"/>
      <c r="J39" s="59"/>
      <c r="K39" s="59"/>
      <c r="L39" s="69">
        <f>SUM(G39:K39)*F39</f>
        <v>0</v>
      </c>
      <c r="M39" s="60"/>
    </row>
    <row r="40" spans="1:17" s="403" customFormat="1" ht="13" x14ac:dyDescent="0.25">
      <c r="A40" s="115"/>
      <c r="B40" s="92"/>
      <c r="C40" s="92"/>
      <c r="D40" s="92"/>
      <c r="E40" s="62"/>
      <c r="F40" s="62"/>
      <c r="G40" s="63"/>
      <c r="H40" s="63"/>
      <c r="I40" s="63"/>
      <c r="J40" s="63"/>
      <c r="K40" s="63"/>
      <c r="L40" s="72">
        <f>SUM(G40:K40)*F40</f>
        <v>0</v>
      </c>
      <c r="M40" s="64"/>
    </row>
    <row r="41" spans="1:17" x14ac:dyDescent="0.25">
      <c r="A41" s="115"/>
      <c r="B41" s="92"/>
      <c r="C41" s="92"/>
      <c r="D41" s="92"/>
      <c r="E41" s="62"/>
      <c r="F41" s="62"/>
      <c r="G41" s="63"/>
      <c r="H41" s="63"/>
      <c r="I41" s="63"/>
      <c r="J41" s="63"/>
      <c r="K41" s="63"/>
      <c r="L41" s="72">
        <f t="shared" ref="L41:L42" si="4">SUM(G41:K41)*F41</f>
        <v>0</v>
      </c>
      <c r="M41" s="64"/>
    </row>
    <row r="42" spans="1:17" x14ac:dyDescent="0.25">
      <c r="A42" s="115"/>
      <c r="B42" s="92"/>
      <c r="C42" s="92"/>
      <c r="D42" s="92"/>
      <c r="E42" s="62"/>
      <c r="F42" s="62"/>
      <c r="G42" s="63"/>
      <c r="H42" s="63"/>
      <c r="I42" s="63"/>
      <c r="J42" s="63"/>
      <c r="K42" s="63"/>
      <c r="L42" s="72">
        <f t="shared" si="4"/>
        <v>0</v>
      </c>
      <c r="M42" s="64"/>
    </row>
    <row r="43" spans="1:17" ht="12.65" customHeight="1" x14ac:dyDescent="0.25">
      <c r="A43" s="757" t="s">
        <v>106</v>
      </c>
      <c r="B43" s="758"/>
      <c r="C43" s="404"/>
      <c r="D43" s="405"/>
      <c r="E43" s="406"/>
      <c r="F43" s="406"/>
      <c r="G43" s="407"/>
      <c r="H43" s="407"/>
      <c r="I43" s="407"/>
      <c r="J43" s="407"/>
      <c r="K43" s="407"/>
      <c r="L43" s="408"/>
      <c r="M43" s="409"/>
    </row>
    <row r="44" spans="1:17" x14ac:dyDescent="0.25">
      <c r="A44" s="115"/>
      <c r="B44" s="92"/>
      <c r="C44" s="92"/>
      <c r="D44" s="92"/>
      <c r="E44" s="62"/>
      <c r="F44" s="62"/>
      <c r="G44" s="63"/>
      <c r="H44" s="63"/>
      <c r="I44" s="63"/>
      <c r="J44" s="63"/>
      <c r="K44" s="63"/>
      <c r="L44" s="72">
        <v>0</v>
      </c>
      <c r="M44" s="64"/>
    </row>
    <row r="45" spans="1:17" x14ac:dyDescent="0.25">
      <c r="A45" s="115"/>
      <c r="B45" s="92"/>
      <c r="C45" s="92"/>
      <c r="D45" s="92"/>
      <c r="E45" s="62"/>
      <c r="F45" s="62"/>
      <c r="G45" s="63"/>
      <c r="H45" s="63"/>
      <c r="I45" s="63"/>
      <c r="J45" s="63"/>
      <c r="K45" s="63"/>
      <c r="L45" s="72">
        <v>0</v>
      </c>
      <c r="M45" s="64"/>
    </row>
    <row r="46" spans="1:17" x14ac:dyDescent="0.25">
      <c r="A46" s="115"/>
      <c r="B46" s="92"/>
      <c r="C46" s="92"/>
      <c r="D46" s="92"/>
      <c r="E46" s="62"/>
      <c r="F46" s="62"/>
      <c r="G46" s="63"/>
      <c r="H46" s="63"/>
      <c r="I46" s="63"/>
      <c r="J46" s="63"/>
      <c r="K46" s="63"/>
      <c r="L46" s="72">
        <f>SUM(G46:K46)*F46</f>
        <v>0</v>
      </c>
      <c r="M46" s="64"/>
    </row>
    <row r="47" spans="1:17" ht="13" thickBot="1" x14ac:dyDescent="0.3">
      <c r="A47" s="118"/>
      <c r="B47" s="101"/>
      <c r="C47" s="101"/>
      <c r="D47" s="101"/>
      <c r="E47" s="256"/>
      <c r="F47" s="256"/>
      <c r="G47" s="257"/>
      <c r="H47" s="257"/>
      <c r="I47" s="257"/>
      <c r="J47" s="257"/>
      <c r="K47" s="257"/>
      <c r="L47" s="88">
        <v>0</v>
      </c>
      <c r="M47" s="102"/>
    </row>
    <row r="48" spans="1:17" ht="13" customHeight="1" x14ac:dyDescent="0.25">
      <c r="A48" s="767" t="s">
        <v>114</v>
      </c>
      <c r="B48" s="768"/>
      <c r="C48" s="430"/>
      <c r="D48" s="430"/>
      <c r="E48" s="431"/>
      <c r="F48" s="431"/>
      <c r="G48" s="432"/>
      <c r="H48" s="432"/>
      <c r="I48" s="432"/>
      <c r="J48" s="432"/>
      <c r="K48" s="432"/>
      <c r="L48" s="69">
        <f>SUMIF($A$39:$A$47,"Administrative",$L$39:$L$47)</f>
        <v>0</v>
      </c>
      <c r="M48" s="433"/>
    </row>
    <row r="49" spans="1:13" ht="13" customHeight="1" thickBot="1" x14ac:dyDescent="0.3">
      <c r="A49" s="765" t="s">
        <v>115</v>
      </c>
      <c r="B49" s="766"/>
      <c r="C49" s="414"/>
      <c r="D49" s="414"/>
      <c r="E49" s="415"/>
      <c r="F49" s="415"/>
      <c r="G49" s="416"/>
      <c r="H49" s="416"/>
      <c r="I49" s="416"/>
      <c r="J49" s="416"/>
      <c r="K49" s="416"/>
      <c r="L49" s="75">
        <f>SUMIF($A$39:$A$47,"Rebate Funds: Rebate Delivery",$L$39:$L$47)</f>
        <v>0</v>
      </c>
      <c r="M49" s="417"/>
    </row>
    <row r="50" spans="1:13" ht="13.5" thickBot="1" x14ac:dyDescent="0.3">
      <c r="A50" s="781" t="s">
        <v>116</v>
      </c>
      <c r="B50" s="782"/>
      <c r="C50" s="434"/>
      <c r="D50" s="434"/>
      <c r="E50" s="435"/>
      <c r="F50" s="435"/>
      <c r="G50" s="436"/>
      <c r="H50" s="436"/>
      <c r="I50" s="436"/>
      <c r="J50" s="436"/>
      <c r="K50" s="436"/>
      <c r="L50" s="255">
        <f>SUM(L48:L49)</f>
        <v>0</v>
      </c>
      <c r="M50" s="437"/>
    </row>
    <row r="51" spans="1:13" s="385" customFormat="1" ht="14.5" customHeight="1" x14ac:dyDescent="0.25">
      <c r="A51" s="753" t="s">
        <v>99</v>
      </c>
      <c r="B51" s="754"/>
      <c r="C51" s="786" t="s">
        <v>21</v>
      </c>
      <c r="D51" s="787"/>
      <c r="E51" s="787"/>
      <c r="F51" s="787"/>
      <c r="G51" s="787"/>
      <c r="H51" s="787"/>
      <c r="I51" s="787"/>
      <c r="J51" s="787"/>
      <c r="K51" s="787"/>
      <c r="L51" s="428"/>
      <c r="M51" s="429"/>
    </row>
    <row r="52" spans="1:13" s="403" customFormat="1" ht="13" x14ac:dyDescent="0.25">
      <c r="A52" s="115"/>
      <c r="B52" s="92"/>
      <c r="C52" s="298"/>
      <c r="D52" s="298"/>
      <c r="E52" s="58"/>
      <c r="F52" s="58"/>
      <c r="G52" s="59"/>
      <c r="H52" s="59"/>
      <c r="I52" s="59"/>
      <c r="J52" s="59"/>
      <c r="K52" s="59"/>
      <c r="L52" s="69">
        <f>SUM(G52:K52)*F52</f>
        <v>0</v>
      </c>
      <c r="M52" s="60"/>
    </row>
    <row r="53" spans="1:13" s="403" customFormat="1" ht="13" x14ac:dyDescent="0.25">
      <c r="A53" s="115"/>
      <c r="B53" s="92"/>
      <c r="C53" s="92"/>
      <c r="D53" s="92"/>
      <c r="E53" s="62"/>
      <c r="F53" s="62"/>
      <c r="G53" s="63"/>
      <c r="H53" s="63"/>
      <c r="I53" s="63"/>
      <c r="J53" s="63"/>
      <c r="K53" s="63"/>
      <c r="L53" s="72">
        <f>SUM(G53:K53)*F53</f>
        <v>0</v>
      </c>
      <c r="M53" s="64"/>
    </row>
    <row r="54" spans="1:13" x14ac:dyDescent="0.25">
      <c r="A54" s="115"/>
      <c r="B54" s="92"/>
      <c r="C54" s="92"/>
      <c r="D54" s="92"/>
      <c r="E54" s="62"/>
      <c r="F54" s="62"/>
      <c r="G54" s="63"/>
      <c r="H54" s="63"/>
      <c r="I54" s="63"/>
      <c r="J54" s="63"/>
      <c r="K54" s="63"/>
      <c r="L54" s="72">
        <f t="shared" ref="L54" si="5">SUM(G54:K54)*F54</f>
        <v>0</v>
      </c>
      <c r="M54" s="64"/>
    </row>
    <row r="55" spans="1:13" x14ac:dyDescent="0.25">
      <c r="A55" s="115"/>
      <c r="B55" s="92"/>
      <c r="C55" s="92"/>
      <c r="D55" s="92"/>
      <c r="E55" s="62"/>
      <c r="F55" s="62"/>
      <c r="G55" s="63"/>
      <c r="H55" s="63"/>
      <c r="I55" s="63"/>
      <c r="J55" s="63"/>
      <c r="K55" s="63"/>
      <c r="L55" s="72">
        <f t="shared" ref="L55" si="6">SUM(G55:K55)*F55</f>
        <v>0</v>
      </c>
      <c r="M55" s="64"/>
    </row>
    <row r="56" spans="1:13" ht="12.65" customHeight="1" x14ac:dyDescent="0.25">
      <c r="A56" s="757" t="s">
        <v>106</v>
      </c>
      <c r="B56" s="758"/>
      <c r="C56" s="404"/>
      <c r="D56" s="405"/>
      <c r="E56" s="406"/>
      <c r="F56" s="406"/>
      <c r="G56" s="407"/>
      <c r="H56" s="407"/>
      <c r="I56" s="407"/>
      <c r="J56" s="407"/>
      <c r="K56" s="407"/>
      <c r="L56" s="408"/>
      <c r="M56" s="409"/>
    </row>
    <row r="57" spans="1:13" x14ac:dyDescent="0.25">
      <c r="A57" s="115"/>
      <c r="B57" s="92"/>
      <c r="C57" s="92"/>
      <c r="D57" s="92"/>
      <c r="E57" s="62"/>
      <c r="F57" s="62"/>
      <c r="G57" s="63"/>
      <c r="H57" s="63"/>
      <c r="I57" s="63"/>
      <c r="J57" s="63"/>
      <c r="K57" s="63"/>
      <c r="L57" s="72">
        <f>SUM(G57:K57)*F57</f>
        <v>0</v>
      </c>
      <c r="M57" s="64"/>
    </row>
    <row r="58" spans="1:13" x14ac:dyDescent="0.25">
      <c r="A58" s="115"/>
      <c r="B58" s="92"/>
      <c r="C58" s="92"/>
      <c r="D58" s="92"/>
      <c r="E58" s="62"/>
      <c r="F58" s="62"/>
      <c r="G58" s="63"/>
      <c r="H58" s="63"/>
      <c r="I58" s="63"/>
      <c r="J58" s="63"/>
      <c r="K58" s="63"/>
      <c r="L58" s="72">
        <f t="shared" ref="L58:L60" si="7">SUM(G58:K58)*F58</f>
        <v>0</v>
      </c>
      <c r="M58" s="64"/>
    </row>
    <row r="59" spans="1:13" x14ac:dyDescent="0.25">
      <c r="A59" s="115"/>
      <c r="B59" s="92"/>
      <c r="C59" s="92"/>
      <c r="D59" s="92"/>
      <c r="E59" s="62"/>
      <c r="F59" s="62"/>
      <c r="G59" s="63"/>
      <c r="H59" s="63"/>
      <c r="I59" s="63"/>
      <c r="J59" s="63"/>
      <c r="K59" s="63"/>
      <c r="L59" s="72">
        <f t="shared" si="7"/>
        <v>0</v>
      </c>
      <c r="M59" s="64"/>
    </row>
    <row r="60" spans="1:13" ht="13" thickBot="1" x14ac:dyDescent="0.3">
      <c r="A60" s="118"/>
      <c r="B60" s="101"/>
      <c r="C60" s="101"/>
      <c r="D60" s="101"/>
      <c r="E60" s="256"/>
      <c r="F60" s="256"/>
      <c r="G60" s="257"/>
      <c r="H60" s="257"/>
      <c r="I60" s="257"/>
      <c r="J60" s="257"/>
      <c r="K60" s="257"/>
      <c r="L60" s="88">
        <f t="shared" si="7"/>
        <v>0</v>
      </c>
      <c r="M60" s="102"/>
    </row>
    <row r="61" spans="1:13" ht="13" customHeight="1" x14ac:dyDescent="0.25">
      <c r="A61" s="763" t="s">
        <v>117</v>
      </c>
      <c r="B61" s="764"/>
      <c r="C61" s="410"/>
      <c r="D61" s="410"/>
      <c r="E61" s="411"/>
      <c r="F61" s="411"/>
      <c r="G61" s="412"/>
      <c r="H61" s="412"/>
      <c r="I61" s="412"/>
      <c r="J61" s="412"/>
      <c r="K61" s="412"/>
      <c r="L61" s="87">
        <f>SUMIF($A$52:$A$60,"Administrative",$L$52:$L$60)</f>
        <v>0</v>
      </c>
      <c r="M61" s="413"/>
    </row>
    <row r="62" spans="1:13" ht="13" customHeight="1" thickBot="1" x14ac:dyDescent="0.3">
      <c r="A62" s="765" t="s">
        <v>118</v>
      </c>
      <c r="B62" s="766"/>
      <c r="C62" s="414"/>
      <c r="D62" s="414"/>
      <c r="E62" s="415"/>
      <c r="F62" s="415"/>
      <c r="G62" s="416"/>
      <c r="H62" s="416"/>
      <c r="I62" s="416"/>
      <c r="J62" s="416"/>
      <c r="K62" s="416"/>
      <c r="L62" s="75">
        <f>SUMIF($A$52:$A$60,"Rebate Funds: Rebate Delivery",$L$52:$L$60)</f>
        <v>0</v>
      </c>
      <c r="M62" s="417"/>
    </row>
    <row r="63" spans="1:13" ht="13.5" thickBot="1" x14ac:dyDescent="0.3">
      <c r="A63" s="779" t="s">
        <v>119</v>
      </c>
      <c r="B63" s="780"/>
      <c r="C63" s="438"/>
      <c r="D63" s="438"/>
      <c r="E63" s="439"/>
      <c r="F63" s="439"/>
      <c r="G63" s="440"/>
      <c r="H63" s="440"/>
      <c r="I63" s="440"/>
      <c r="J63" s="440"/>
      <c r="K63" s="440"/>
      <c r="L63" s="143">
        <f>SUM(L61:L62)</f>
        <v>0</v>
      </c>
      <c r="M63" s="441"/>
    </row>
    <row r="64" spans="1:13" ht="13" x14ac:dyDescent="0.25">
      <c r="A64" s="384"/>
      <c r="B64" s="384"/>
      <c r="C64" s="442"/>
      <c r="D64" s="442"/>
      <c r="E64" s="443"/>
      <c r="F64" s="443"/>
      <c r="G64" s="444"/>
      <c r="H64" s="444"/>
      <c r="I64" s="444"/>
      <c r="J64" s="444"/>
      <c r="K64" s="444"/>
      <c r="L64" s="445"/>
      <c r="M64" s="446"/>
    </row>
    <row r="65" spans="1:13" ht="7.5" customHeight="1" thickBot="1" x14ac:dyDescent="0.3">
      <c r="A65" s="447"/>
      <c r="B65" s="384"/>
      <c r="C65" s="442"/>
      <c r="D65" s="442"/>
      <c r="E65" s="443"/>
      <c r="F65" s="443"/>
      <c r="G65" s="444"/>
      <c r="H65" s="444"/>
      <c r="I65" s="444"/>
      <c r="J65" s="444"/>
      <c r="K65" s="444"/>
      <c r="L65" s="445"/>
      <c r="M65" s="446"/>
    </row>
    <row r="66" spans="1:13" ht="14.5" customHeight="1" x14ac:dyDescent="0.25">
      <c r="A66" s="761" t="s">
        <v>120</v>
      </c>
      <c r="B66" s="762"/>
      <c r="C66" s="448"/>
      <c r="D66" s="448"/>
      <c r="E66" s="449"/>
      <c r="F66" s="449"/>
      <c r="G66" s="450"/>
      <c r="H66" s="450"/>
      <c r="I66" s="450"/>
      <c r="J66" s="450"/>
      <c r="K66" s="450"/>
      <c r="L66" s="145">
        <f>SUM(L61,L48,L35,L22)</f>
        <v>0</v>
      </c>
      <c r="M66" s="451"/>
    </row>
    <row r="67" spans="1:13" ht="14.5" customHeight="1" thickBot="1" x14ac:dyDescent="0.3">
      <c r="A67" s="759" t="s">
        <v>121</v>
      </c>
      <c r="B67" s="760"/>
      <c r="C67" s="452"/>
      <c r="D67" s="452"/>
      <c r="E67" s="453"/>
      <c r="F67" s="453"/>
      <c r="G67" s="454"/>
      <c r="H67" s="454"/>
      <c r="I67" s="454"/>
      <c r="J67" s="454"/>
      <c r="K67" s="454"/>
      <c r="L67" s="146">
        <f>SUM(L62,L49,L36,L23)</f>
        <v>0</v>
      </c>
      <c r="M67" s="455"/>
    </row>
    <row r="68" spans="1:13" s="385" customFormat="1" ht="14.5" customHeight="1" thickBot="1" x14ac:dyDescent="0.3">
      <c r="A68" s="777" t="s">
        <v>122</v>
      </c>
      <c r="B68" s="778"/>
      <c r="C68" s="456"/>
      <c r="D68" s="456"/>
      <c r="E68" s="457"/>
      <c r="F68" s="457"/>
      <c r="G68" s="458"/>
      <c r="H68" s="458"/>
      <c r="I68" s="458"/>
      <c r="J68" s="458"/>
      <c r="K68" s="458"/>
      <c r="L68" s="93">
        <f>SUM(L66:L67)</f>
        <v>0</v>
      </c>
      <c r="M68" s="459"/>
    </row>
    <row r="69" spans="1:13" ht="6.75" customHeight="1" thickBot="1" x14ac:dyDescent="0.3">
      <c r="A69" s="321"/>
      <c r="B69" s="321"/>
      <c r="C69" s="388"/>
      <c r="D69" s="388"/>
      <c r="E69" s="389"/>
      <c r="F69" s="389"/>
      <c r="G69" s="390"/>
      <c r="H69" s="390"/>
      <c r="I69" s="390"/>
      <c r="J69" s="390"/>
      <c r="K69" s="390"/>
      <c r="L69" s="391"/>
      <c r="M69" s="392"/>
    </row>
    <row r="70" spans="1:13" ht="11.25" customHeight="1" x14ac:dyDescent="0.25">
      <c r="A70" s="769" t="s">
        <v>47</v>
      </c>
      <c r="B70" s="770"/>
      <c r="C70" s="770"/>
      <c r="D70" s="770"/>
      <c r="E70" s="770"/>
      <c r="F70" s="770"/>
      <c r="G70" s="770"/>
      <c r="H70" s="770"/>
      <c r="I70" s="770"/>
      <c r="J70" s="770"/>
      <c r="K70" s="770"/>
      <c r="L70" s="770"/>
      <c r="M70" s="771"/>
    </row>
    <row r="71" spans="1:13" ht="11.25" customHeight="1" thickBot="1" x14ac:dyDescent="0.3">
      <c r="A71" s="772"/>
      <c r="B71" s="773"/>
      <c r="C71" s="773"/>
      <c r="D71" s="773"/>
      <c r="E71" s="773"/>
      <c r="F71" s="773"/>
      <c r="G71" s="773"/>
      <c r="H71" s="773"/>
      <c r="I71" s="773"/>
      <c r="J71" s="773"/>
      <c r="K71" s="773"/>
      <c r="L71" s="773"/>
      <c r="M71" s="774"/>
    </row>
  </sheetData>
  <sheetProtection algorithmName="SHA-512" hashValue="vGVvLz9JIrwvOR6pd2/UVKFvwrC/WquVv1T7//QYWNOwKxBfMaUJJMKNyhIvrxrbcXYpgQW7p8VuD0i1LeT+Hw==" saltValue="lSMMenE47kUHY0Cq/L8OwA==" spinCount="100000" sheet="1" objects="1" formatCells="0" formatColumns="0" formatRows="0" insertRows="0" deleteRows="0" selectLockedCells="1"/>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32">
    <mergeCell ref="A3:M3"/>
    <mergeCell ref="A70:M71"/>
    <mergeCell ref="A2:M2"/>
    <mergeCell ref="A1:B1"/>
    <mergeCell ref="A68:B68"/>
    <mergeCell ref="A63:B63"/>
    <mergeCell ref="A50:B50"/>
    <mergeCell ref="A37:B37"/>
    <mergeCell ref="A24:B24"/>
    <mergeCell ref="A23:B23"/>
    <mergeCell ref="A61:B61"/>
    <mergeCell ref="A62:B62"/>
    <mergeCell ref="C8:K8"/>
    <mergeCell ref="C25:K25"/>
    <mergeCell ref="C38:K38"/>
    <mergeCell ref="C51:K51"/>
    <mergeCell ref="A67:B67"/>
    <mergeCell ref="A66:B66"/>
    <mergeCell ref="A22:B22"/>
    <mergeCell ref="A35:B35"/>
    <mergeCell ref="A36:B36"/>
    <mergeCell ref="A48:B48"/>
    <mergeCell ref="A49:B49"/>
    <mergeCell ref="A5:M5"/>
    <mergeCell ref="A8:B8"/>
    <mergeCell ref="A25:B25"/>
    <mergeCell ref="A16:B16"/>
    <mergeCell ref="A56:B56"/>
    <mergeCell ref="A51:B51"/>
    <mergeCell ref="A43:B43"/>
    <mergeCell ref="A38:B38"/>
    <mergeCell ref="A30:B30"/>
  </mergeCells>
  <phoneticPr fontId="2" type="noConversion"/>
  <printOptions horizontalCentered="1"/>
  <pageMargins left="0.5" right="0.5" top="0.25" bottom="0.25" header="0.5" footer="0.5"/>
  <pageSetup scale="70" orientation="landscape" horizontalDpi="300" verticalDpi="300" r:id="rId7"/>
  <headerFooter alignWithMargins="0"/>
  <ignoredErrors>
    <ignoredError sqref="L9:L10 L17"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Check Box 1">
              <controlPr locked="0" defaultSize="0" autoFill="0" autoLine="0" autoPict="0">
                <anchor moveWithCells="1">
                  <from>
                    <xdr:col>0</xdr:col>
                    <xdr:colOff>76200</xdr:colOff>
                    <xdr:row>4</xdr:row>
                    <xdr:rowOff>12700</xdr:rowOff>
                  </from>
                  <to>
                    <xdr:col>12</xdr:col>
                    <xdr:colOff>419100</xdr:colOff>
                    <xdr:row>4</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20ED10C-8FE7-4449-8151-C7337E4C77EF}">
          <x14:formula1>
            <xm:f>'Instructions and Summary'!$A$34:$A$35</xm:f>
          </x14:formula1>
          <xm:sqref>A9:A15 A52:A55 A17:A21 A44:A47 A39:A42 A31:A34 A26:A29 A57:A60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M73"/>
  <sheetViews>
    <sheetView showGridLines="0" topLeftCell="A8" zoomScale="80" zoomScaleNormal="80" workbookViewId="0">
      <selection activeCell="B41" sqref="B41"/>
    </sheetView>
  </sheetViews>
  <sheetFormatPr defaultColWidth="9.1796875" defaultRowHeight="12.5" x14ac:dyDescent="0.25"/>
  <cols>
    <col min="1" max="1" width="26.54296875" style="386" bestFit="1" customWidth="1"/>
    <col min="2" max="2" width="45.54296875" style="386" customWidth="1"/>
    <col min="3" max="3" width="6.81640625" style="496" customWidth="1"/>
    <col min="4" max="4" width="10.453125" style="463" customWidth="1"/>
    <col min="5" max="5" width="12.1796875" style="463" customWidth="1"/>
    <col min="6" max="6" width="29.1796875" style="461" customWidth="1"/>
    <col min="7" max="7" width="55.453125" style="496" customWidth="1"/>
    <col min="8" max="16384" width="9.1796875" style="386"/>
  </cols>
  <sheetData>
    <row r="1" spans="1:13" s="465" customFormat="1" ht="12.75" customHeight="1" x14ac:dyDescent="0.25">
      <c r="A1" s="776" t="s">
        <v>48</v>
      </c>
      <c r="B1" s="776"/>
      <c r="C1" s="380"/>
      <c r="D1" s="380"/>
      <c r="E1" s="380"/>
      <c r="F1" s="578"/>
      <c r="G1" s="584"/>
      <c r="H1" s="578"/>
      <c r="I1" s="578"/>
      <c r="J1" s="578"/>
    </row>
    <row r="2" spans="1:13" s="466" customFormat="1" ht="18.5" thickBot="1" x14ac:dyDescent="0.3">
      <c r="A2" s="795" t="s">
        <v>34</v>
      </c>
      <c r="B2" s="795"/>
      <c r="C2" s="795"/>
      <c r="D2" s="795"/>
      <c r="E2" s="795"/>
      <c r="F2" s="795"/>
      <c r="G2" s="795"/>
      <c r="H2" s="358"/>
      <c r="I2" s="358"/>
      <c r="J2" s="358"/>
      <c r="K2" s="358"/>
      <c r="L2" s="358"/>
      <c r="M2" s="358"/>
    </row>
    <row r="3" spans="1:13" ht="164.5" customHeight="1" thickBot="1" x14ac:dyDescent="0.3">
      <c r="A3" s="788" t="s">
        <v>373</v>
      </c>
      <c r="B3" s="789"/>
      <c r="C3" s="789"/>
      <c r="D3" s="789"/>
      <c r="E3" s="789"/>
      <c r="F3" s="789"/>
      <c r="G3" s="790"/>
      <c r="H3" s="321"/>
      <c r="I3" s="321"/>
      <c r="J3" s="321"/>
      <c r="K3" s="321"/>
      <c r="L3" s="321"/>
      <c r="M3" s="321"/>
    </row>
    <row r="4" spans="1:13" ht="15" customHeight="1" thickBot="1" x14ac:dyDescent="0.3">
      <c r="A4" s="321"/>
      <c r="B4" s="387"/>
      <c r="C4" s="467"/>
      <c r="D4" s="391"/>
      <c r="E4" s="391"/>
      <c r="F4" s="389"/>
      <c r="G4" s="447"/>
      <c r="H4" s="321"/>
      <c r="I4" s="321"/>
      <c r="J4" s="321"/>
      <c r="K4" s="321"/>
      <c r="L4" s="321"/>
      <c r="M4" s="321"/>
    </row>
    <row r="5" spans="1:13" ht="26.5" customHeight="1" thickBot="1" x14ac:dyDescent="0.3">
      <c r="A5" s="788"/>
      <c r="B5" s="789"/>
      <c r="C5" s="789"/>
      <c r="D5" s="789"/>
      <c r="E5" s="789"/>
      <c r="F5" s="789"/>
      <c r="G5" s="790"/>
      <c r="H5" s="321"/>
      <c r="I5" s="321"/>
      <c r="J5" s="321"/>
      <c r="K5" s="321"/>
      <c r="L5" s="321"/>
      <c r="M5" s="321"/>
    </row>
    <row r="6" spans="1:13" ht="15" customHeight="1" thickBot="1" x14ac:dyDescent="0.3">
      <c r="A6" s="321"/>
      <c r="B6" s="387"/>
      <c r="C6" s="467"/>
      <c r="D6" s="391"/>
      <c r="E6" s="391"/>
      <c r="F6" s="389"/>
      <c r="G6" s="447"/>
      <c r="H6" s="321"/>
      <c r="I6" s="321"/>
      <c r="J6" s="321"/>
      <c r="K6" s="321"/>
      <c r="L6" s="321"/>
      <c r="M6" s="321"/>
    </row>
    <row r="7" spans="1:13" s="385" customFormat="1" ht="14.5" thickBot="1" x14ac:dyDescent="0.3">
      <c r="A7" s="468" t="s">
        <v>49</v>
      </c>
      <c r="B7" s="580" t="s">
        <v>123</v>
      </c>
      <c r="C7" s="469" t="s">
        <v>124</v>
      </c>
      <c r="D7" s="470" t="s">
        <v>125</v>
      </c>
      <c r="E7" s="470" t="s">
        <v>126</v>
      </c>
      <c r="F7" s="471" t="s">
        <v>127</v>
      </c>
      <c r="G7" s="472" t="s">
        <v>128</v>
      </c>
    </row>
    <row r="8" spans="1:13" s="385" customFormat="1" ht="14" x14ac:dyDescent="0.25">
      <c r="A8" s="800" t="s">
        <v>14</v>
      </c>
      <c r="B8" s="801"/>
      <c r="C8" s="801"/>
      <c r="D8" s="801"/>
      <c r="E8" s="801"/>
      <c r="F8" s="801"/>
      <c r="G8" s="802"/>
    </row>
    <row r="9" spans="1:13" ht="13" x14ac:dyDescent="0.25">
      <c r="A9" s="116" t="s">
        <v>30</v>
      </c>
      <c r="B9" s="95" t="s">
        <v>129</v>
      </c>
      <c r="C9" s="94">
        <v>10</v>
      </c>
      <c r="D9" s="96">
        <v>5000</v>
      </c>
      <c r="E9" s="201" t="s">
        <v>130</v>
      </c>
      <c r="F9" s="202" t="s">
        <v>131</v>
      </c>
      <c r="G9" s="97"/>
      <c r="H9" s="321"/>
      <c r="I9" s="321"/>
      <c r="J9" s="321"/>
      <c r="K9" s="321"/>
      <c r="L9" s="321"/>
      <c r="M9" s="321"/>
    </row>
    <row r="10" spans="1:13" x14ac:dyDescent="0.25">
      <c r="A10" s="289" t="s">
        <v>31</v>
      </c>
      <c r="B10" s="197" t="s">
        <v>132</v>
      </c>
      <c r="C10" s="94">
        <v>10</v>
      </c>
      <c r="D10" s="96">
        <v>7000</v>
      </c>
      <c r="E10" s="201" t="s">
        <v>133</v>
      </c>
      <c r="F10" s="300"/>
      <c r="G10" s="199"/>
      <c r="H10" s="321"/>
      <c r="I10" s="321"/>
      <c r="J10" s="321"/>
      <c r="K10" s="321"/>
      <c r="L10" s="321"/>
      <c r="M10" s="321"/>
    </row>
    <row r="11" spans="1:13" x14ac:dyDescent="0.25">
      <c r="A11" s="114"/>
      <c r="B11" s="57"/>
      <c r="C11" s="67"/>
      <c r="D11" s="68"/>
      <c r="E11" s="69">
        <f t="shared" ref="E11" si="0">C11*D11</f>
        <v>0</v>
      </c>
      <c r="F11" s="78"/>
      <c r="G11" s="60"/>
      <c r="H11" s="321"/>
      <c r="I11" s="321"/>
      <c r="J11" s="321"/>
      <c r="K11" s="321"/>
      <c r="L11" s="321"/>
      <c r="M11" s="321"/>
    </row>
    <row r="12" spans="1:13" x14ac:dyDescent="0.25">
      <c r="A12" s="115"/>
      <c r="B12" s="61"/>
      <c r="C12" s="70"/>
      <c r="D12" s="71"/>
      <c r="E12" s="72">
        <f>C12*D12</f>
        <v>0</v>
      </c>
      <c r="F12" s="79"/>
      <c r="G12" s="64"/>
      <c r="H12" s="321"/>
      <c r="I12" s="321"/>
      <c r="J12" s="321"/>
      <c r="K12" s="321"/>
      <c r="L12" s="321"/>
      <c r="M12" s="321"/>
    </row>
    <row r="13" spans="1:13" x14ac:dyDescent="0.25">
      <c r="A13" s="115"/>
      <c r="B13" s="61"/>
      <c r="C13" s="70"/>
      <c r="D13" s="71"/>
      <c r="E13" s="72">
        <f>C13*D13</f>
        <v>0</v>
      </c>
      <c r="F13" s="79"/>
      <c r="G13" s="64"/>
      <c r="H13" s="321"/>
      <c r="I13" s="321"/>
      <c r="J13" s="321"/>
      <c r="K13" s="321"/>
      <c r="L13" s="321"/>
      <c r="M13" s="321"/>
    </row>
    <row r="14" spans="1:13" x14ac:dyDescent="0.25">
      <c r="A14" s="115"/>
      <c r="B14" s="61"/>
      <c r="C14" s="70"/>
      <c r="D14" s="71"/>
      <c r="E14" s="72">
        <f>C14*D14</f>
        <v>0</v>
      </c>
      <c r="F14" s="79"/>
      <c r="G14" s="64"/>
      <c r="H14" s="321"/>
      <c r="I14" s="321"/>
      <c r="J14" s="321"/>
      <c r="K14" s="321"/>
      <c r="L14" s="321"/>
      <c r="M14" s="321"/>
    </row>
    <row r="15" spans="1:13" ht="13" thickBot="1" x14ac:dyDescent="0.3">
      <c r="A15" s="117"/>
      <c r="B15" s="65"/>
      <c r="C15" s="73"/>
      <c r="D15" s="74"/>
      <c r="E15" s="72">
        <f>C15*D15</f>
        <v>0</v>
      </c>
      <c r="F15" s="80"/>
      <c r="G15" s="66"/>
      <c r="H15" s="321"/>
      <c r="I15" s="321"/>
      <c r="J15" s="321"/>
      <c r="K15" s="321"/>
      <c r="L15" s="321"/>
      <c r="M15" s="321"/>
    </row>
    <row r="16" spans="1:13" ht="13" customHeight="1" x14ac:dyDescent="0.25">
      <c r="A16" s="763" t="s">
        <v>134</v>
      </c>
      <c r="B16" s="764"/>
      <c r="C16" s="473"/>
      <c r="D16" s="87"/>
      <c r="E16" s="87">
        <f>SUMIF($A$9:$A$15, "Administrative",$E$9:$E$15)</f>
        <v>0</v>
      </c>
      <c r="F16" s="474"/>
      <c r="G16" s="413"/>
      <c r="H16" s="321"/>
      <c r="I16" s="321"/>
      <c r="J16" s="321"/>
      <c r="K16" s="321"/>
      <c r="L16" s="321"/>
      <c r="M16" s="321"/>
    </row>
    <row r="17" spans="1:13" ht="13" customHeight="1" thickBot="1" x14ac:dyDescent="0.3">
      <c r="A17" s="765" t="s">
        <v>135</v>
      </c>
      <c r="B17" s="766"/>
      <c r="C17" s="475"/>
      <c r="D17" s="75"/>
      <c r="E17" s="75">
        <f>SUMIF($A$9:$A$15, "Rebate Funds: Rebate Delivery",$E$9:$E$15)</f>
        <v>0</v>
      </c>
      <c r="F17" s="476"/>
      <c r="G17" s="417"/>
      <c r="H17" s="321"/>
      <c r="I17" s="321"/>
      <c r="J17" s="321"/>
      <c r="K17" s="321"/>
      <c r="L17" s="321"/>
      <c r="M17" s="321"/>
    </row>
    <row r="18" spans="1:13" ht="13.5" customHeight="1" thickBot="1" x14ac:dyDescent="0.3">
      <c r="A18" s="779" t="s">
        <v>136</v>
      </c>
      <c r="B18" s="780"/>
      <c r="C18" s="477"/>
      <c r="D18" s="478"/>
      <c r="E18" s="143">
        <f>SUM(E16:E17)</f>
        <v>0</v>
      </c>
      <c r="F18" s="479"/>
      <c r="G18" s="480"/>
      <c r="H18" s="321"/>
      <c r="I18" s="321"/>
      <c r="J18" s="321"/>
      <c r="K18" s="321"/>
      <c r="L18" s="321"/>
      <c r="M18" s="321"/>
    </row>
    <row r="19" spans="1:13" s="385" customFormat="1" ht="14" x14ac:dyDescent="0.25">
      <c r="A19" s="783" t="s">
        <v>17</v>
      </c>
      <c r="B19" s="784"/>
      <c r="C19" s="784"/>
      <c r="D19" s="784"/>
      <c r="E19" s="784"/>
      <c r="F19" s="784"/>
      <c r="G19" s="799"/>
    </row>
    <row r="20" spans="1:13" x14ac:dyDescent="0.25">
      <c r="A20" s="114"/>
      <c r="B20" s="57"/>
      <c r="C20" s="67"/>
      <c r="D20" s="68"/>
      <c r="E20" s="69">
        <f t="shared" ref="E20:E26" si="1">C20*D20</f>
        <v>0</v>
      </c>
      <c r="F20" s="78"/>
      <c r="G20" s="60"/>
      <c r="H20" s="321"/>
      <c r="I20" s="321"/>
      <c r="J20" s="321"/>
      <c r="K20" s="321"/>
      <c r="L20" s="321"/>
      <c r="M20" s="321"/>
    </row>
    <row r="21" spans="1:13" x14ac:dyDescent="0.25">
      <c r="A21" s="115"/>
      <c r="B21" s="57"/>
      <c r="C21" s="67"/>
      <c r="D21" s="68"/>
      <c r="E21" s="69">
        <f t="shared" si="1"/>
        <v>0</v>
      </c>
      <c r="F21" s="78"/>
      <c r="G21" s="60"/>
      <c r="H21" s="321"/>
      <c r="I21" s="321"/>
      <c r="J21" s="321"/>
      <c r="K21" s="321"/>
      <c r="L21" s="321"/>
      <c r="M21" s="321"/>
    </row>
    <row r="22" spans="1:13" x14ac:dyDescent="0.25">
      <c r="A22" s="115"/>
      <c r="B22" s="61"/>
      <c r="C22" s="70"/>
      <c r="D22" s="71"/>
      <c r="E22" s="72">
        <f t="shared" si="1"/>
        <v>0</v>
      </c>
      <c r="F22" s="79"/>
      <c r="G22" s="64"/>
      <c r="H22" s="321"/>
      <c r="I22" s="321"/>
      <c r="J22" s="321"/>
      <c r="K22" s="321"/>
      <c r="L22" s="321"/>
      <c r="M22" s="321"/>
    </row>
    <row r="23" spans="1:13" x14ac:dyDescent="0.25">
      <c r="A23" s="115"/>
      <c r="B23" s="61"/>
      <c r="C23" s="70"/>
      <c r="D23" s="71"/>
      <c r="E23" s="72">
        <f t="shared" si="1"/>
        <v>0</v>
      </c>
      <c r="F23" s="79"/>
      <c r="G23" s="64"/>
      <c r="H23" s="321"/>
      <c r="I23" s="321"/>
      <c r="J23" s="321"/>
      <c r="K23" s="321"/>
      <c r="L23" s="321"/>
      <c r="M23" s="321"/>
    </row>
    <row r="24" spans="1:13" x14ac:dyDescent="0.25">
      <c r="A24" s="115"/>
      <c r="B24" s="61"/>
      <c r="C24" s="70"/>
      <c r="D24" s="71"/>
      <c r="E24" s="72">
        <f t="shared" si="1"/>
        <v>0</v>
      </c>
      <c r="F24" s="79"/>
      <c r="G24" s="64"/>
      <c r="H24" s="321"/>
      <c r="I24" s="321"/>
      <c r="J24" s="321"/>
      <c r="K24" s="321"/>
      <c r="L24" s="321"/>
      <c r="M24" s="321"/>
    </row>
    <row r="25" spans="1:13" x14ac:dyDescent="0.25">
      <c r="A25" s="117"/>
      <c r="B25" s="65"/>
      <c r="C25" s="73"/>
      <c r="D25" s="74"/>
      <c r="E25" s="72">
        <f t="shared" ref="E25" si="2">C25*D25</f>
        <v>0</v>
      </c>
      <c r="F25" s="80"/>
      <c r="G25" s="66"/>
      <c r="H25" s="321"/>
      <c r="I25" s="321"/>
      <c r="J25" s="321"/>
      <c r="K25" s="321"/>
      <c r="L25" s="321"/>
      <c r="M25" s="321"/>
    </row>
    <row r="26" spans="1:13" ht="13" thickBot="1" x14ac:dyDescent="0.3">
      <c r="A26" s="117"/>
      <c r="B26" s="65"/>
      <c r="C26" s="73"/>
      <c r="D26" s="74"/>
      <c r="E26" s="72">
        <f t="shared" si="1"/>
        <v>0</v>
      </c>
      <c r="F26" s="80"/>
      <c r="G26" s="66"/>
      <c r="H26" s="321"/>
      <c r="I26" s="321"/>
      <c r="J26" s="321"/>
      <c r="K26" s="321"/>
      <c r="L26" s="321"/>
      <c r="M26" s="321"/>
    </row>
    <row r="27" spans="1:13" ht="13" customHeight="1" x14ac:dyDescent="0.25">
      <c r="A27" s="763" t="s">
        <v>137</v>
      </c>
      <c r="B27" s="764"/>
      <c r="C27" s="473"/>
      <c r="D27" s="87"/>
      <c r="E27" s="87">
        <f>SUMIF($A$20:$A$26, "Administrative",$E$20:$E$26)</f>
        <v>0</v>
      </c>
      <c r="F27" s="474"/>
      <c r="G27" s="413"/>
      <c r="H27" s="321"/>
      <c r="I27" s="321"/>
      <c r="J27" s="321"/>
      <c r="K27" s="321"/>
      <c r="L27" s="321"/>
      <c r="M27" s="321"/>
    </row>
    <row r="28" spans="1:13" ht="13" customHeight="1" thickBot="1" x14ac:dyDescent="0.3">
      <c r="A28" s="765" t="s">
        <v>138</v>
      </c>
      <c r="B28" s="766"/>
      <c r="C28" s="475"/>
      <c r="D28" s="75"/>
      <c r="E28" s="75">
        <f>SUMIF($A$20:$A$26, "Rebate Funds: Rebate Delivery",$E$20:$E$26)</f>
        <v>0</v>
      </c>
      <c r="F28" s="476"/>
      <c r="G28" s="417"/>
      <c r="H28" s="321"/>
      <c r="I28" s="321"/>
      <c r="J28" s="321"/>
      <c r="K28" s="321"/>
      <c r="L28" s="321"/>
      <c r="M28" s="321"/>
    </row>
    <row r="29" spans="1:13" ht="13.5" customHeight="1" thickBot="1" x14ac:dyDescent="0.3">
      <c r="A29" s="781" t="s">
        <v>139</v>
      </c>
      <c r="B29" s="782"/>
      <c r="C29" s="481"/>
      <c r="D29" s="482"/>
      <c r="E29" s="255">
        <f>SUM(E27:E28)</f>
        <v>0</v>
      </c>
      <c r="F29" s="483"/>
      <c r="G29" s="484"/>
      <c r="H29" s="321"/>
      <c r="I29" s="321"/>
      <c r="J29" s="321"/>
      <c r="K29" s="321"/>
      <c r="L29" s="321"/>
      <c r="M29" s="321"/>
    </row>
    <row r="30" spans="1:13" s="385" customFormat="1" ht="14" x14ac:dyDescent="0.25">
      <c r="A30" s="796" t="s">
        <v>19</v>
      </c>
      <c r="B30" s="797"/>
      <c r="C30" s="797"/>
      <c r="D30" s="797"/>
      <c r="E30" s="797"/>
      <c r="F30" s="797"/>
      <c r="G30" s="798"/>
    </row>
    <row r="31" spans="1:13" x14ac:dyDescent="0.25">
      <c r="A31" s="114"/>
      <c r="B31" s="57"/>
      <c r="C31" s="67"/>
      <c r="D31" s="68"/>
      <c r="E31" s="69">
        <f t="shared" ref="E31:E34" si="3">C31*D31</f>
        <v>0</v>
      </c>
      <c r="F31" s="78"/>
      <c r="G31" s="60"/>
      <c r="H31" s="321"/>
      <c r="I31" s="321"/>
      <c r="J31" s="321"/>
      <c r="K31" s="321"/>
      <c r="L31" s="321"/>
      <c r="M31" s="321"/>
    </row>
    <row r="32" spans="1:13" x14ac:dyDescent="0.25">
      <c r="A32" s="115"/>
      <c r="B32" s="57"/>
      <c r="C32" s="67"/>
      <c r="D32" s="68"/>
      <c r="E32" s="69">
        <f t="shared" si="3"/>
        <v>0</v>
      </c>
      <c r="F32" s="78"/>
      <c r="G32" s="60"/>
      <c r="H32" s="321"/>
      <c r="I32" s="321"/>
      <c r="J32" s="321"/>
      <c r="K32" s="321"/>
      <c r="L32" s="321"/>
      <c r="M32" s="321"/>
    </row>
    <row r="33" spans="1:13" x14ac:dyDescent="0.25">
      <c r="A33" s="115"/>
      <c r="B33" s="61"/>
      <c r="C33" s="70"/>
      <c r="D33" s="71"/>
      <c r="E33" s="72">
        <f t="shared" si="3"/>
        <v>0</v>
      </c>
      <c r="F33" s="79"/>
      <c r="G33" s="64"/>
      <c r="H33" s="321"/>
      <c r="I33" s="321"/>
      <c r="J33" s="321"/>
      <c r="K33" s="321"/>
      <c r="L33" s="321"/>
      <c r="M33" s="321"/>
    </row>
    <row r="34" spans="1:13" ht="13" thickBot="1" x14ac:dyDescent="0.3">
      <c r="A34" s="117"/>
      <c r="B34" s="65"/>
      <c r="C34" s="73"/>
      <c r="D34" s="74"/>
      <c r="E34" s="75">
        <f t="shared" si="3"/>
        <v>0</v>
      </c>
      <c r="F34" s="80"/>
      <c r="G34" s="66"/>
      <c r="H34" s="321"/>
      <c r="I34" s="321"/>
      <c r="J34" s="321"/>
      <c r="K34" s="321"/>
      <c r="L34" s="321"/>
      <c r="M34" s="321"/>
    </row>
    <row r="35" spans="1:13" ht="13" customHeight="1" x14ac:dyDescent="0.25">
      <c r="A35" s="763" t="s">
        <v>140</v>
      </c>
      <c r="B35" s="764"/>
      <c r="C35" s="473"/>
      <c r="D35" s="87"/>
      <c r="E35" s="87">
        <f>SUMIF($A$31:$A$34, "Administrative",$E$31:$E$34)</f>
        <v>0</v>
      </c>
      <c r="F35" s="474"/>
      <c r="G35" s="413"/>
    </row>
    <row r="36" spans="1:13" ht="13" customHeight="1" thickBot="1" x14ac:dyDescent="0.3">
      <c r="A36" s="765" t="s">
        <v>141</v>
      </c>
      <c r="B36" s="766"/>
      <c r="C36" s="475"/>
      <c r="D36" s="75"/>
      <c r="E36" s="75">
        <f>SUMIF($A$31:$A$34, "Rebate Funds: Rebate Delivery",$E$31:$E$34)</f>
        <v>0</v>
      </c>
      <c r="F36" s="476"/>
      <c r="G36" s="417"/>
    </row>
    <row r="37" spans="1:13" ht="13.5" customHeight="1" thickBot="1" x14ac:dyDescent="0.3">
      <c r="A37" s="779" t="s">
        <v>142</v>
      </c>
      <c r="B37" s="780"/>
      <c r="C37" s="477"/>
      <c r="D37" s="478"/>
      <c r="E37" s="143">
        <f>SUM(E35:E36)</f>
        <v>0</v>
      </c>
      <c r="F37" s="479"/>
      <c r="G37" s="480"/>
    </row>
    <row r="38" spans="1:13" s="385" customFormat="1" ht="14" x14ac:dyDescent="0.25">
      <c r="A38" s="796" t="s">
        <v>21</v>
      </c>
      <c r="B38" s="797"/>
      <c r="C38" s="797"/>
      <c r="D38" s="797"/>
      <c r="E38" s="797"/>
      <c r="F38" s="797"/>
      <c r="G38" s="798"/>
    </row>
    <row r="39" spans="1:13" x14ac:dyDescent="0.25">
      <c r="A39" s="114"/>
      <c r="B39" s="57"/>
      <c r="C39" s="67"/>
      <c r="D39" s="68"/>
      <c r="E39" s="69">
        <f t="shared" ref="E39:E42" si="4">C39*D39</f>
        <v>0</v>
      </c>
      <c r="F39" s="78"/>
      <c r="G39" s="60"/>
    </row>
    <row r="40" spans="1:13" x14ac:dyDescent="0.25">
      <c r="A40" s="115"/>
      <c r="B40" s="57"/>
      <c r="C40" s="67"/>
      <c r="D40" s="68"/>
      <c r="E40" s="69">
        <f t="shared" si="4"/>
        <v>0</v>
      </c>
      <c r="F40" s="78"/>
      <c r="G40" s="60"/>
    </row>
    <row r="41" spans="1:13" x14ac:dyDescent="0.25">
      <c r="A41" s="115"/>
      <c r="B41" s="61"/>
      <c r="C41" s="70"/>
      <c r="D41" s="71"/>
      <c r="E41" s="72">
        <f t="shared" si="4"/>
        <v>0</v>
      </c>
      <c r="F41" s="79"/>
      <c r="G41" s="64"/>
    </row>
    <row r="42" spans="1:13" ht="13" thickBot="1" x14ac:dyDescent="0.3">
      <c r="A42" s="117"/>
      <c r="B42" s="65"/>
      <c r="C42" s="73"/>
      <c r="D42" s="74"/>
      <c r="E42" s="75">
        <f t="shared" si="4"/>
        <v>0</v>
      </c>
      <c r="F42" s="80"/>
      <c r="G42" s="66"/>
    </row>
    <row r="43" spans="1:13" ht="13" customHeight="1" x14ac:dyDescent="0.25">
      <c r="A43" s="763" t="s">
        <v>143</v>
      </c>
      <c r="B43" s="764"/>
      <c r="C43" s="473"/>
      <c r="D43" s="87"/>
      <c r="E43" s="87">
        <f>SUMIF($A39:$A$42, "Administrative",$E$39:$E$42)</f>
        <v>0</v>
      </c>
      <c r="F43" s="474"/>
      <c r="G43" s="413"/>
    </row>
    <row r="44" spans="1:13" ht="13" customHeight="1" thickBot="1" x14ac:dyDescent="0.3">
      <c r="A44" s="765" t="s">
        <v>144</v>
      </c>
      <c r="B44" s="766"/>
      <c r="C44" s="475"/>
      <c r="D44" s="75"/>
      <c r="E44" s="75">
        <f>SUMIF($A40:$A$42, "Rebate Funds: Rebate Delivery",$E$39:$E$42)</f>
        <v>0</v>
      </c>
      <c r="F44" s="476"/>
      <c r="G44" s="417"/>
    </row>
    <row r="45" spans="1:13" ht="13.5" customHeight="1" thickBot="1" x14ac:dyDescent="0.3">
      <c r="A45" s="779" t="s">
        <v>145</v>
      </c>
      <c r="B45" s="780"/>
      <c r="C45" s="477"/>
      <c r="D45" s="478"/>
      <c r="E45" s="143">
        <f>SUM(E43:E44)</f>
        <v>0</v>
      </c>
      <c r="F45" s="479"/>
      <c r="G45" s="480"/>
    </row>
    <row r="46" spans="1:13" ht="13" x14ac:dyDescent="0.25">
      <c r="A46" s="485"/>
      <c r="B46" s="384"/>
      <c r="C46" s="447"/>
      <c r="D46" s="391"/>
      <c r="E46" s="391"/>
      <c r="F46" s="389"/>
      <c r="G46" s="447"/>
    </row>
    <row r="47" spans="1:13" ht="6" customHeight="1" thickBot="1" x14ac:dyDescent="0.3">
      <c r="A47" s="447"/>
      <c r="B47" s="384"/>
      <c r="C47" s="447"/>
      <c r="D47" s="391"/>
      <c r="E47" s="391"/>
      <c r="F47" s="389"/>
      <c r="G47" s="447"/>
    </row>
    <row r="48" spans="1:13" ht="13.4" customHeight="1" x14ac:dyDescent="0.25">
      <c r="A48" s="793" t="s">
        <v>146</v>
      </c>
      <c r="B48" s="794"/>
      <c r="C48" s="486"/>
      <c r="D48" s="279"/>
      <c r="E48" s="145">
        <f>SUM(E43,E35,E27,E16)</f>
        <v>0</v>
      </c>
      <c r="F48" s="487"/>
      <c r="G48" s="488"/>
    </row>
    <row r="49" spans="1:7" ht="15" customHeight="1" thickBot="1" x14ac:dyDescent="0.3">
      <c r="A49" s="791" t="s">
        <v>147</v>
      </c>
      <c r="B49" s="792"/>
      <c r="C49" s="489"/>
      <c r="D49" s="282"/>
      <c r="E49" s="146">
        <f>SUM(E44,E36,E28,E17)</f>
        <v>0</v>
      </c>
      <c r="F49" s="490"/>
      <c r="G49" s="491"/>
    </row>
    <row r="50" spans="1:7" ht="13.5" thickBot="1" x14ac:dyDescent="0.3">
      <c r="A50" s="803" t="s">
        <v>148</v>
      </c>
      <c r="B50" s="804"/>
      <c r="C50" s="492"/>
      <c r="D50" s="493"/>
      <c r="E50" s="93">
        <f>SUM(E48:E49)</f>
        <v>0</v>
      </c>
      <c r="F50" s="494"/>
      <c r="G50" s="495"/>
    </row>
    <row r="51" spans="1:7" ht="13" thickBot="1" x14ac:dyDescent="0.3">
      <c r="A51" s="321"/>
      <c r="B51" s="321"/>
      <c r="C51" s="447"/>
      <c r="D51" s="391"/>
      <c r="E51" s="391"/>
      <c r="F51" s="389"/>
      <c r="G51" s="447"/>
    </row>
    <row r="52" spans="1:7" ht="11.25" customHeight="1" x14ac:dyDescent="0.25">
      <c r="A52" s="769" t="s">
        <v>47</v>
      </c>
      <c r="B52" s="770"/>
      <c r="C52" s="770"/>
      <c r="D52" s="770"/>
      <c r="E52" s="770"/>
      <c r="F52" s="770"/>
      <c r="G52" s="771"/>
    </row>
    <row r="53" spans="1:7" ht="11.25" customHeight="1" thickBot="1" x14ac:dyDescent="0.3">
      <c r="A53" s="772"/>
      <c r="B53" s="773"/>
      <c r="C53" s="773"/>
      <c r="D53" s="773"/>
      <c r="E53" s="773"/>
      <c r="F53" s="773"/>
      <c r="G53" s="774"/>
    </row>
    <row r="54" spans="1:7" x14ac:dyDescent="0.25">
      <c r="A54" s="321"/>
      <c r="B54" s="321"/>
      <c r="C54" s="447"/>
      <c r="D54" s="391"/>
      <c r="E54" s="391"/>
      <c r="F54" s="389"/>
      <c r="G54" s="447"/>
    </row>
    <row r="55" spans="1:7" x14ac:dyDescent="0.25">
      <c r="A55" s="321"/>
      <c r="B55" s="321"/>
      <c r="C55" s="447"/>
      <c r="D55" s="391"/>
      <c r="E55" s="391"/>
      <c r="F55" s="389"/>
      <c r="G55" s="447"/>
    </row>
    <row r="56" spans="1:7" x14ac:dyDescent="0.25">
      <c r="A56" s="321"/>
      <c r="B56" s="321"/>
      <c r="C56" s="447"/>
      <c r="D56" s="391"/>
      <c r="E56" s="391"/>
      <c r="F56" s="389"/>
      <c r="G56" s="447"/>
    </row>
    <row r="57" spans="1:7" x14ac:dyDescent="0.25">
      <c r="A57" s="321"/>
      <c r="B57" s="321"/>
      <c r="C57" s="447"/>
      <c r="D57" s="391"/>
      <c r="E57" s="391"/>
      <c r="F57" s="389"/>
      <c r="G57" s="447"/>
    </row>
    <row r="58" spans="1:7" x14ac:dyDescent="0.25">
      <c r="A58" s="321"/>
      <c r="B58" s="321"/>
      <c r="C58" s="447"/>
      <c r="D58" s="391"/>
      <c r="E58" s="391"/>
      <c r="F58" s="389"/>
      <c r="G58" s="447"/>
    </row>
    <row r="59" spans="1:7" x14ac:dyDescent="0.25">
      <c r="A59" s="321"/>
      <c r="B59" s="321"/>
      <c r="C59" s="447"/>
      <c r="D59" s="391"/>
      <c r="E59" s="391"/>
      <c r="F59" s="389"/>
      <c r="G59" s="447"/>
    </row>
    <row r="60" spans="1:7" x14ac:dyDescent="0.25">
      <c r="A60" s="321"/>
      <c r="B60" s="321"/>
      <c r="C60" s="447"/>
      <c r="D60" s="391"/>
      <c r="E60" s="391"/>
      <c r="F60" s="389"/>
      <c r="G60" s="447"/>
    </row>
    <row r="61" spans="1:7" x14ac:dyDescent="0.25">
      <c r="A61" s="321"/>
      <c r="B61" s="321"/>
      <c r="C61" s="447"/>
      <c r="D61" s="391"/>
      <c r="E61" s="391"/>
      <c r="F61" s="389"/>
      <c r="G61" s="447"/>
    </row>
    <row r="62" spans="1:7" x14ac:dyDescent="0.25">
      <c r="A62" s="321"/>
      <c r="B62" s="321"/>
      <c r="C62" s="447"/>
      <c r="D62" s="391"/>
      <c r="E62" s="391"/>
      <c r="F62" s="389"/>
      <c r="G62" s="447"/>
    </row>
    <row r="63" spans="1:7" x14ac:dyDescent="0.25">
      <c r="A63" s="321"/>
      <c r="B63" s="321"/>
      <c r="C63" s="447"/>
      <c r="D63" s="391"/>
      <c r="E63" s="391"/>
      <c r="F63" s="389"/>
      <c r="G63" s="447"/>
    </row>
    <row r="64" spans="1:7" x14ac:dyDescent="0.25">
      <c r="A64" s="321"/>
      <c r="B64" s="321"/>
      <c r="C64" s="447"/>
      <c r="D64" s="391"/>
      <c r="E64" s="391"/>
      <c r="F64" s="389"/>
      <c r="G64" s="447"/>
    </row>
    <row r="65" spans="1:7" x14ac:dyDescent="0.25">
      <c r="A65" s="321"/>
      <c r="B65" s="321"/>
      <c r="C65" s="447"/>
      <c r="D65" s="391"/>
      <c r="E65" s="391"/>
      <c r="F65" s="389"/>
      <c r="G65" s="447"/>
    </row>
    <row r="66" spans="1:7" x14ac:dyDescent="0.25">
      <c r="A66" s="321"/>
      <c r="B66" s="321"/>
      <c r="C66" s="447"/>
      <c r="D66" s="391"/>
      <c r="E66" s="391"/>
      <c r="F66" s="389"/>
      <c r="G66" s="447"/>
    </row>
    <row r="67" spans="1:7" x14ac:dyDescent="0.25">
      <c r="C67" s="447"/>
      <c r="D67" s="391"/>
      <c r="E67" s="391"/>
      <c r="F67" s="389"/>
      <c r="G67" s="447"/>
    </row>
    <row r="68" spans="1:7" x14ac:dyDescent="0.25">
      <c r="C68" s="447"/>
      <c r="D68" s="391"/>
      <c r="E68" s="391"/>
      <c r="F68" s="389"/>
      <c r="G68" s="447"/>
    </row>
    <row r="69" spans="1:7" x14ac:dyDescent="0.25">
      <c r="C69" s="447"/>
      <c r="D69" s="391"/>
      <c r="E69" s="391"/>
      <c r="F69" s="389"/>
      <c r="G69" s="447"/>
    </row>
    <row r="70" spans="1:7" x14ac:dyDescent="0.25">
      <c r="C70" s="447"/>
      <c r="D70" s="391"/>
      <c r="E70" s="391"/>
      <c r="F70" s="389"/>
      <c r="G70" s="447"/>
    </row>
    <row r="71" spans="1:7" x14ac:dyDescent="0.25">
      <c r="C71" s="447"/>
      <c r="D71" s="391"/>
      <c r="E71" s="391"/>
      <c r="F71" s="389"/>
      <c r="G71" s="447"/>
    </row>
    <row r="72" spans="1:7" x14ac:dyDescent="0.25">
      <c r="C72" s="447"/>
      <c r="D72" s="391"/>
      <c r="E72" s="391"/>
      <c r="F72" s="389"/>
      <c r="G72" s="447"/>
    </row>
    <row r="73" spans="1:7" x14ac:dyDescent="0.25">
      <c r="C73" s="447"/>
      <c r="D73" s="391"/>
      <c r="E73" s="391"/>
      <c r="F73" s="389"/>
      <c r="G73" s="447"/>
    </row>
  </sheetData>
  <sheetProtection algorithmName="SHA-512" hashValue="yw8MnIjvTRwI/BprKqdPozSmxrOJo8I3b6TtqmAJkxlS6wWNYN1kDPkCB1+U8pS7SR5dI9zEtYZ6lI9Ax6fkgQ==" saltValue="UAGbOFNhWl1l6yujJQIbBA==" spinCount="100000" sheet="1" objects="1" formatCells="0" formatColumns="0" formatRows="0" insertRows="0" deleteRows="0" selectLockedCells="1"/>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24">
    <mergeCell ref="A2:G2"/>
    <mergeCell ref="A1:B1"/>
    <mergeCell ref="A3:G3"/>
    <mergeCell ref="A52:G53"/>
    <mergeCell ref="A30:G30"/>
    <mergeCell ref="A19:G19"/>
    <mergeCell ref="A8:G8"/>
    <mergeCell ref="A38:G38"/>
    <mergeCell ref="A50:B50"/>
    <mergeCell ref="A45:B45"/>
    <mergeCell ref="A29:B29"/>
    <mergeCell ref="A18:B18"/>
    <mergeCell ref="A37:B37"/>
    <mergeCell ref="A17:B17"/>
    <mergeCell ref="A43:B43"/>
    <mergeCell ref="A44:B44"/>
    <mergeCell ref="A5:G5"/>
    <mergeCell ref="A49:B49"/>
    <mergeCell ref="A48:B48"/>
    <mergeCell ref="A16:B16"/>
    <mergeCell ref="A27:B27"/>
    <mergeCell ref="A28:B28"/>
    <mergeCell ref="A36:B36"/>
    <mergeCell ref="A35:B35"/>
  </mergeCells>
  <phoneticPr fontId="2" type="noConversion"/>
  <printOptions horizontalCentered="1"/>
  <pageMargins left="0.5" right="0.5" top="0.25" bottom="0.25" header="0.5" footer="0.5"/>
  <pageSetup scale="75" orientation="landscape" horizontalDpi="300" verticalDpi="300" r:id="rId7"/>
  <headerFooter alignWithMargins="0"/>
  <ignoredErrors>
    <ignoredError sqref="E9:E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7171" r:id="rId10" name="Check Box 3">
              <controlPr locked="0" defaultSize="0" autoFill="0" autoLine="0" autoPict="0">
                <anchor moveWithCells="1">
                  <from>
                    <xdr:col>0</xdr:col>
                    <xdr:colOff>0</xdr:colOff>
                    <xdr:row>3</xdr:row>
                    <xdr:rowOff>152400</xdr:rowOff>
                  </from>
                  <to>
                    <xdr:col>7</xdr:col>
                    <xdr:colOff>82550</xdr:colOff>
                    <xdr:row>5</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F79FD51-9DD1-4F08-A66B-EE450AAEDF3E}">
          <x14:formula1>
            <xm:f>'Instructions and Summary'!$A$37:$A$38</xm:f>
          </x14:formula1>
          <xm:sqref>A31:A34 A9:A15 A39:A42 A20:A26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M66"/>
  <sheetViews>
    <sheetView showGridLines="0" zoomScale="90" zoomScaleNormal="90" workbookViewId="0">
      <selection activeCell="B11" sqref="B11"/>
    </sheetView>
  </sheetViews>
  <sheetFormatPr defaultColWidth="9.1796875" defaultRowHeight="12.5" x14ac:dyDescent="0.25"/>
  <cols>
    <col min="1" max="1" width="27.453125" style="386" bestFit="1" customWidth="1"/>
    <col min="2" max="2" width="42.453125" style="386" customWidth="1"/>
    <col min="3" max="3" width="6.81640625" style="496" customWidth="1"/>
    <col min="4" max="4" width="14.1796875" style="510" customWidth="1"/>
    <col min="5" max="5" width="14.1796875" style="463" customWidth="1"/>
    <col min="6" max="6" width="19.81640625" style="461" customWidth="1"/>
    <col min="7" max="7" width="55.81640625" style="496" customWidth="1"/>
    <col min="8" max="16384" width="9.1796875" style="386"/>
  </cols>
  <sheetData>
    <row r="1" spans="1:13" s="465" customFormat="1" ht="12.75" customHeight="1" x14ac:dyDescent="0.25">
      <c r="A1" s="776" t="s">
        <v>48</v>
      </c>
      <c r="B1" s="776"/>
      <c r="C1" s="380"/>
      <c r="D1" s="380"/>
      <c r="E1" s="380"/>
      <c r="F1" s="578"/>
      <c r="G1" s="584"/>
      <c r="H1" s="578"/>
      <c r="I1" s="578"/>
      <c r="J1" s="578"/>
    </row>
    <row r="2" spans="1:13" s="466" customFormat="1" ht="18.5" thickBot="1" x14ac:dyDescent="0.3">
      <c r="A2" s="795" t="s">
        <v>35</v>
      </c>
      <c r="B2" s="795"/>
      <c r="C2" s="795"/>
      <c r="D2" s="795"/>
      <c r="E2" s="795"/>
      <c r="F2" s="795"/>
      <c r="G2" s="795"/>
      <c r="H2" s="358"/>
      <c r="I2" s="358"/>
      <c r="J2" s="358"/>
      <c r="K2" s="358"/>
      <c r="L2" s="358"/>
      <c r="M2" s="358"/>
    </row>
    <row r="3" spans="1:13" ht="160" customHeight="1" thickBot="1" x14ac:dyDescent="0.3">
      <c r="A3" s="788" t="s">
        <v>374</v>
      </c>
      <c r="B3" s="789"/>
      <c r="C3" s="789"/>
      <c r="D3" s="789"/>
      <c r="E3" s="789"/>
      <c r="F3" s="789"/>
      <c r="G3" s="790"/>
      <c r="H3" s="321"/>
      <c r="I3" s="321"/>
      <c r="J3" s="321"/>
      <c r="K3" s="321"/>
      <c r="L3" s="321"/>
      <c r="M3" s="321"/>
    </row>
    <row r="4" spans="1:13" ht="13" thickBot="1" x14ac:dyDescent="0.3">
      <c r="A4" s="321"/>
      <c r="B4" s="387"/>
      <c r="C4" s="467"/>
      <c r="D4" s="497"/>
      <c r="E4" s="391"/>
      <c r="F4" s="389"/>
      <c r="G4" s="447"/>
      <c r="H4" s="321"/>
      <c r="I4" s="321"/>
      <c r="J4" s="321"/>
      <c r="K4" s="321"/>
      <c r="L4" s="321"/>
      <c r="M4" s="321"/>
    </row>
    <row r="5" spans="1:13" ht="26.5" customHeight="1" thickBot="1" x14ac:dyDescent="0.3">
      <c r="A5" s="788"/>
      <c r="B5" s="789"/>
      <c r="C5" s="789"/>
      <c r="D5" s="789"/>
      <c r="E5" s="789"/>
      <c r="F5" s="789"/>
      <c r="G5" s="790"/>
      <c r="H5" s="321"/>
      <c r="I5" s="321"/>
      <c r="J5" s="321"/>
      <c r="K5" s="321"/>
      <c r="L5" s="321"/>
      <c r="M5" s="321"/>
    </row>
    <row r="6" spans="1:13" ht="13" thickBot="1" x14ac:dyDescent="0.3">
      <c r="A6" s="321"/>
      <c r="B6" s="387"/>
      <c r="C6" s="467"/>
      <c r="D6" s="497"/>
      <c r="E6" s="391"/>
      <c r="F6" s="389"/>
      <c r="G6" s="447"/>
      <c r="H6" s="321"/>
      <c r="I6" s="321"/>
      <c r="J6" s="321"/>
      <c r="K6" s="321"/>
      <c r="L6" s="321"/>
      <c r="M6" s="321"/>
    </row>
    <row r="7" spans="1:13" s="385" customFormat="1" ht="14.5" thickBot="1" x14ac:dyDescent="0.3">
      <c r="A7" s="468" t="s">
        <v>49</v>
      </c>
      <c r="B7" s="580" t="s">
        <v>149</v>
      </c>
      <c r="C7" s="469" t="s">
        <v>124</v>
      </c>
      <c r="D7" s="498" t="s">
        <v>125</v>
      </c>
      <c r="E7" s="470" t="s">
        <v>126</v>
      </c>
      <c r="F7" s="471" t="s">
        <v>127</v>
      </c>
      <c r="G7" s="472" t="s">
        <v>128</v>
      </c>
    </row>
    <row r="8" spans="1:13" s="385" customFormat="1" ht="14" x14ac:dyDescent="0.25">
      <c r="A8" s="796" t="s">
        <v>14</v>
      </c>
      <c r="B8" s="797"/>
      <c r="C8" s="797"/>
      <c r="D8" s="797"/>
      <c r="E8" s="797"/>
      <c r="F8" s="797"/>
      <c r="G8" s="798"/>
    </row>
    <row r="9" spans="1:13" ht="13" x14ac:dyDescent="0.25">
      <c r="A9" s="260" t="s">
        <v>31</v>
      </c>
      <c r="B9" s="261" t="s">
        <v>150</v>
      </c>
      <c r="C9" s="262">
        <v>10</v>
      </c>
      <c r="D9" s="263">
        <v>360</v>
      </c>
      <c r="E9" s="264" t="s">
        <v>151</v>
      </c>
      <c r="F9" s="288" t="s">
        <v>152</v>
      </c>
      <c r="G9" s="265" t="s">
        <v>153</v>
      </c>
      <c r="H9" s="321"/>
      <c r="I9" s="321"/>
      <c r="J9" s="321"/>
      <c r="K9" s="321"/>
      <c r="L9" s="321"/>
      <c r="M9" s="321"/>
    </row>
    <row r="10" spans="1:13" x14ac:dyDescent="0.25">
      <c r="A10" s="115"/>
      <c r="B10" s="92"/>
      <c r="C10" s="70"/>
      <c r="D10" s="77"/>
      <c r="E10" s="72">
        <f t="shared" ref="E10:E14" si="0">C10*D10</f>
        <v>0</v>
      </c>
      <c r="F10" s="79"/>
      <c r="G10" s="64"/>
      <c r="H10" s="321"/>
      <c r="I10" s="321"/>
      <c r="J10" s="321"/>
      <c r="K10" s="321"/>
      <c r="L10" s="321"/>
      <c r="M10" s="321"/>
    </row>
    <row r="11" spans="1:13" x14ac:dyDescent="0.25">
      <c r="A11" s="115"/>
      <c r="B11" s="92"/>
      <c r="C11" s="70"/>
      <c r="D11" s="77"/>
      <c r="E11" s="72">
        <f t="shared" si="0"/>
        <v>0</v>
      </c>
      <c r="F11" s="79"/>
      <c r="G11" s="64"/>
      <c r="H11" s="321"/>
      <c r="I11" s="321"/>
      <c r="J11" s="321"/>
      <c r="K11" s="321"/>
      <c r="L11" s="321"/>
      <c r="M11" s="321"/>
    </row>
    <row r="12" spans="1:13" x14ac:dyDescent="0.25">
      <c r="A12" s="115"/>
      <c r="B12" s="92"/>
      <c r="C12" s="70"/>
      <c r="D12" s="77"/>
      <c r="E12" s="72">
        <f t="shared" si="0"/>
        <v>0</v>
      </c>
      <c r="F12" s="79"/>
      <c r="G12" s="64"/>
      <c r="H12" s="321"/>
      <c r="I12" s="321"/>
      <c r="J12" s="321"/>
      <c r="K12" s="321"/>
      <c r="L12" s="321"/>
      <c r="M12" s="321"/>
    </row>
    <row r="13" spans="1:13" x14ac:dyDescent="0.25">
      <c r="A13" s="115"/>
      <c r="B13" s="92"/>
      <c r="C13" s="70"/>
      <c r="D13" s="77"/>
      <c r="E13" s="72">
        <f t="shared" si="0"/>
        <v>0</v>
      </c>
      <c r="F13" s="79"/>
      <c r="G13" s="64"/>
      <c r="H13" s="321"/>
      <c r="I13" s="321"/>
      <c r="J13" s="321"/>
      <c r="K13" s="321"/>
      <c r="L13" s="321"/>
      <c r="M13" s="321"/>
    </row>
    <row r="14" spans="1:13" ht="13" thickBot="1" x14ac:dyDescent="0.3">
      <c r="A14" s="118"/>
      <c r="B14" s="101"/>
      <c r="C14" s="103"/>
      <c r="D14" s="104"/>
      <c r="E14" s="88">
        <f t="shared" si="0"/>
        <v>0</v>
      </c>
      <c r="F14" s="107"/>
      <c r="G14" s="102"/>
      <c r="H14" s="321"/>
      <c r="I14" s="321"/>
      <c r="J14" s="321"/>
      <c r="K14" s="321"/>
      <c r="L14" s="321"/>
      <c r="M14" s="321"/>
    </row>
    <row r="15" spans="1:13" ht="13" customHeight="1" x14ac:dyDescent="0.25">
      <c r="A15" s="763" t="s">
        <v>154</v>
      </c>
      <c r="B15" s="764"/>
      <c r="C15" s="499"/>
      <c r="D15" s="500"/>
      <c r="E15" s="69">
        <f>SUMIF($A$9:$A$14, "Administrative",$E$9:$E$14)</f>
        <v>0</v>
      </c>
      <c r="F15" s="501"/>
      <c r="G15" s="433"/>
      <c r="H15" s="321"/>
      <c r="I15" s="321"/>
      <c r="J15" s="321"/>
      <c r="K15" s="321"/>
      <c r="L15" s="321"/>
      <c r="M15" s="321"/>
    </row>
    <row r="16" spans="1:13" ht="13" customHeight="1" thickBot="1" x14ac:dyDescent="0.3">
      <c r="A16" s="765" t="s">
        <v>155</v>
      </c>
      <c r="B16" s="766"/>
      <c r="C16" s="475"/>
      <c r="D16" s="502"/>
      <c r="E16" s="144">
        <f>SUMIF($A$9:$A$14, "Rebate Funds: Rebate Delivery",$E$9:$E$14)</f>
        <v>0</v>
      </c>
      <c r="F16" s="476"/>
      <c r="G16" s="417"/>
      <c r="H16" s="321"/>
      <c r="I16" s="321"/>
      <c r="J16" s="321"/>
      <c r="K16" s="321"/>
      <c r="L16" s="321"/>
      <c r="M16" s="321"/>
    </row>
    <row r="17" spans="1:13" ht="13.5" thickBot="1" x14ac:dyDescent="0.3">
      <c r="A17" s="781" t="s">
        <v>156</v>
      </c>
      <c r="B17" s="782"/>
      <c r="C17" s="481"/>
      <c r="D17" s="503"/>
      <c r="E17" s="255">
        <f>SUM(E15:E16)</f>
        <v>0</v>
      </c>
      <c r="F17" s="483"/>
      <c r="G17" s="484"/>
      <c r="H17" s="321"/>
      <c r="I17" s="321"/>
      <c r="J17" s="321"/>
      <c r="K17" s="321"/>
      <c r="L17" s="321"/>
      <c r="M17" s="321"/>
    </row>
    <row r="18" spans="1:13" s="385" customFormat="1" ht="14" x14ac:dyDescent="0.25">
      <c r="A18" s="796" t="s">
        <v>17</v>
      </c>
      <c r="B18" s="797"/>
      <c r="C18" s="797"/>
      <c r="D18" s="797"/>
      <c r="E18" s="797"/>
      <c r="F18" s="797"/>
      <c r="G18" s="798"/>
    </row>
    <row r="19" spans="1:13" ht="13" x14ac:dyDescent="0.25">
      <c r="A19" s="114"/>
      <c r="B19" s="301"/>
      <c r="C19" s="67"/>
      <c r="D19" s="76"/>
      <c r="E19" s="69">
        <f t="shared" ref="E19:E24" si="1">C19*D19</f>
        <v>0</v>
      </c>
      <c r="F19" s="78"/>
      <c r="G19" s="60"/>
    </row>
    <row r="20" spans="1:13" x14ac:dyDescent="0.25">
      <c r="A20" s="115"/>
      <c r="B20" s="57"/>
      <c r="C20" s="67"/>
      <c r="D20" s="76"/>
      <c r="E20" s="69">
        <f t="shared" si="1"/>
        <v>0</v>
      </c>
      <c r="F20" s="78"/>
      <c r="G20" s="60"/>
    </row>
    <row r="21" spans="1:13" x14ac:dyDescent="0.25">
      <c r="A21" s="115"/>
      <c r="B21" s="61"/>
      <c r="C21" s="70"/>
      <c r="D21" s="77"/>
      <c r="E21" s="72">
        <f t="shared" si="1"/>
        <v>0</v>
      </c>
      <c r="F21" s="79"/>
      <c r="G21" s="64"/>
    </row>
    <row r="22" spans="1:13" x14ac:dyDescent="0.25">
      <c r="A22" s="115"/>
      <c r="B22" s="61"/>
      <c r="C22" s="70"/>
      <c r="D22" s="77"/>
      <c r="E22" s="72">
        <f t="shared" si="1"/>
        <v>0</v>
      </c>
      <c r="F22" s="79"/>
      <c r="G22" s="64"/>
    </row>
    <row r="23" spans="1:13" x14ac:dyDescent="0.25">
      <c r="A23" s="115"/>
      <c r="B23" s="61"/>
      <c r="C23" s="70"/>
      <c r="D23" s="77"/>
      <c r="E23" s="72">
        <f t="shared" si="1"/>
        <v>0</v>
      </c>
      <c r="F23" s="79"/>
      <c r="G23" s="64"/>
    </row>
    <row r="24" spans="1:13" ht="13" thickBot="1" x14ac:dyDescent="0.3">
      <c r="A24" s="115"/>
      <c r="B24" s="61"/>
      <c r="C24" s="70"/>
      <c r="D24" s="77"/>
      <c r="E24" s="72">
        <f t="shared" si="1"/>
        <v>0</v>
      </c>
      <c r="F24" s="79"/>
      <c r="G24" s="64"/>
    </row>
    <row r="25" spans="1:13" ht="13" customHeight="1" x14ac:dyDescent="0.25">
      <c r="A25" s="763" t="s">
        <v>157</v>
      </c>
      <c r="B25" s="764"/>
      <c r="C25" s="473"/>
      <c r="D25" s="87"/>
      <c r="E25" s="87">
        <f>SUMIF($A$19:$A$24, "Administrative",$E$19:$E$24)</f>
        <v>0</v>
      </c>
      <c r="F25" s="474"/>
      <c r="G25" s="413"/>
    </row>
    <row r="26" spans="1:13" ht="13" customHeight="1" thickBot="1" x14ac:dyDescent="0.3">
      <c r="A26" s="765" t="s">
        <v>158</v>
      </c>
      <c r="B26" s="766"/>
      <c r="C26" s="475"/>
      <c r="D26" s="75"/>
      <c r="E26" s="75">
        <f>SUMIF($A$19:$A$24, "Rebate Funds: Rebate Delivery",$E$19:$E$24)</f>
        <v>0</v>
      </c>
      <c r="F26" s="476"/>
      <c r="G26" s="417"/>
    </row>
    <row r="27" spans="1:13" ht="13.5" thickBot="1" x14ac:dyDescent="0.3">
      <c r="A27" s="779" t="s">
        <v>159</v>
      </c>
      <c r="B27" s="780"/>
      <c r="C27" s="477"/>
      <c r="D27" s="478"/>
      <c r="E27" s="143">
        <f>SUM(E25:E26)</f>
        <v>0</v>
      </c>
      <c r="F27" s="479"/>
      <c r="G27" s="480"/>
    </row>
    <row r="28" spans="1:13" s="385" customFormat="1" ht="14" x14ac:dyDescent="0.25">
      <c r="A28" s="796" t="s">
        <v>19</v>
      </c>
      <c r="B28" s="797"/>
      <c r="C28" s="797"/>
      <c r="D28" s="797"/>
      <c r="E28" s="797"/>
      <c r="F28" s="797"/>
      <c r="G28" s="798"/>
    </row>
    <row r="29" spans="1:13" ht="13" x14ac:dyDescent="0.25">
      <c r="A29" s="114"/>
      <c r="B29" s="301"/>
      <c r="C29" s="67"/>
      <c r="D29" s="76"/>
      <c r="E29" s="69">
        <f t="shared" ref="E29:E34" si="2">C29*D29</f>
        <v>0</v>
      </c>
      <c r="F29" s="78"/>
      <c r="G29" s="60"/>
    </row>
    <row r="30" spans="1:13" x14ac:dyDescent="0.25">
      <c r="A30" s="115"/>
      <c r="B30" s="57"/>
      <c r="C30" s="67"/>
      <c r="D30" s="76"/>
      <c r="E30" s="69">
        <f t="shared" si="2"/>
        <v>0</v>
      </c>
      <c r="F30" s="78"/>
      <c r="G30" s="60"/>
    </row>
    <row r="31" spans="1:13" x14ac:dyDescent="0.25">
      <c r="A31" s="115"/>
      <c r="B31" s="61"/>
      <c r="C31" s="70"/>
      <c r="D31" s="77"/>
      <c r="E31" s="72">
        <f t="shared" si="2"/>
        <v>0</v>
      </c>
      <c r="F31" s="79"/>
      <c r="G31" s="64"/>
    </row>
    <row r="32" spans="1:13" x14ac:dyDescent="0.25">
      <c r="A32" s="115"/>
      <c r="B32" s="61"/>
      <c r="C32" s="70"/>
      <c r="D32" s="77"/>
      <c r="E32" s="72">
        <f t="shared" si="2"/>
        <v>0</v>
      </c>
      <c r="F32" s="79"/>
      <c r="G32" s="64"/>
    </row>
    <row r="33" spans="1:7" x14ac:dyDescent="0.25">
      <c r="A33" s="115"/>
      <c r="B33" s="61"/>
      <c r="C33" s="70"/>
      <c r="D33" s="77"/>
      <c r="E33" s="72">
        <f t="shared" si="2"/>
        <v>0</v>
      </c>
      <c r="F33" s="79"/>
      <c r="G33" s="64"/>
    </row>
    <row r="34" spans="1:7" ht="13" thickBot="1" x14ac:dyDescent="0.3">
      <c r="A34" s="115"/>
      <c r="B34" s="61"/>
      <c r="C34" s="70"/>
      <c r="D34" s="77"/>
      <c r="E34" s="72">
        <f t="shared" si="2"/>
        <v>0</v>
      </c>
      <c r="F34" s="79"/>
      <c r="G34" s="64"/>
    </row>
    <row r="35" spans="1:7" ht="13" customHeight="1" x14ac:dyDescent="0.25">
      <c r="A35" s="763" t="s">
        <v>160</v>
      </c>
      <c r="B35" s="764"/>
      <c r="C35" s="473"/>
      <c r="D35" s="87"/>
      <c r="E35" s="87">
        <f>SUMIF($A$29:$A$34, "Administrative",$E$29:$E$34)</f>
        <v>0</v>
      </c>
      <c r="F35" s="474"/>
      <c r="G35" s="413"/>
    </row>
    <row r="36" spans="1:7" ht="13" customHeight="1" thickBot="1" x14ac:dyDescent="0.3">
      <c r="A36" s="765" t="s">
        <v>161</v>
      </c>
      <c r="B36" s="766"/>
      <c r="C36" s="475"/>
      <c r="D36" s="75"/>
      <c r="E36" s="75">
        <f>SUMIF($A$29:$A$34, "Rebate Funds: Rebate Delivery",$E$29:$E$34)</f>
        <v>0</v>
      </c>
      <c r="F36" s="476"/>
      <c r="G36" s="417"/>
    </row>
    <row r="37" spans="1:7" ht="13.5" customHeight="1" thickBot="1" x14ac:dyDescent="0.3">
      <c r="A37" s="779" t="s">
        <v>162</v>
      </c>
      <c r="B37" s="780"/>
      <c r="C37" s="477"/>
      <c r="D37" s="478"/>
      <c r="E37" s="143">
        <f>SUM(E35:E36)</f>
        <v>0</v>
      </c>
      <c r="F37" s="479"/>
      <c r="G37" s="480"/>
    </row>
    <row r="38" spans="1:7" s="385" customFormat="1" ht="14" x14ac:dyDescent="0.25">
      <c r="A38" s="796" t="s">
        <v>21</v>
      </c>
      <c r="B38" s="797"/>
      <c r="C38" s="797"/>
      <c r="D38" s="797"/>
      <c r="E38" s="797"/>
      <c r="F38" s="797"/>
      <c r="G38" s="798"/>
    </row>
    <row r="39" spans="1:7" ht="13" x14ac:dyDescent="0.25">
      <c r="A39" s="114"/>
      <c r="B39" s="301"/>
      <c r="C39" s="67"/>
      <c r="D39" s="76"/>
      <c r="E39" s="69">
        <f t="shared" ref="E39:E44" si="3">C39*D39</f>
        <v>0</v>
      </c>
      <c r="F39" s="78"/>
      <c r="G39" s="60"/>
    </row>
    <row r="40" spans="1:7" x14ac:dyDescent="0.25">
      <c r="A40" s="115"/>
      <c r="B40" s="57"/>
      <c r="C40" s="67"/>
      <c r="D40" s="76"/>
      <c r="E40" s="69">
        <f t="shared" si="3"/>
        <v>0</v>
      </c>
      <c r="F40" s="78"/>
      <c r="G40" s="60"/>
    </row>
    <row r="41" spans="1:7" x14ac:dyDescent="0.25">
      <c r="A41" s="115"/>
      <c r="B41" s="61"/>
      <c r="C41" s="70"/>
      <c r="D41" s="77"/>
      <c r="E41" s="72">
        <f t="shared" si="3"/>
        <v>0</v>
      </c>
      <c r="F41" s="79"/>
      <c r="G41" s="64"/>
    </row>
    <row r="42" spans="1:7" x14ac:dyDescent="0.25">
      <c r="A42" s="115"/>
      <c r="B42" s="61"/>
      <c r="C42" s="70"/>
      <c r="D42" s="77"/>
      <c r="E42" s="72">
        <f t="shared" si="3"/>
        <v>0</v>
      </c>
      <c r="F42" s="79"/>
      <c r="G42" s="64"/>
    </row>
    <row r="43" spans="1:7" x14ac:dyDescent="0.25">
      <c r="A43" s="115"/>
      <c r="B43" s="61"/>
      <c r="C43" s="70"/>
      <c r="D43" s="77"/>
      <c r="E43" s="72">
        <f t="shared" si="3"/>
        <v>0</v>
      </c>
      <c r="F43" s="79"/>
      <c r="G43" s="64"/>
    </row>
    <row r="44" spans="1:7" ht="13" thickBot="1" x14ac:dyDescent="0.3">
      <c r="A44" s="115"/>
      <c r="B44" s="61"/>
      <c r="C44" s="70"/>
      <c r="D44" s="77"/>
      <c r="E44" s="72">
        <f t="shared" si="3"/>
        <v>0</v>
      </c>
      <c r="F44" s="79"/>
      <c r="G44" s="64"/>
    </row>
    <row r="45" spans="1:7" ht="13" customHeight="1" x14ac:dyDescent="0.25">
      <c r="A45" s="763" t="s">
        <v>163</v>
      </c>
      <c r="B45" s="764"/>
      <c r="C45" s="473"/>
      <c r="D45" s="87"/>
      <c r="E45" s="87">
        <f>SUMIF($A$39:$A$44, "Administrative",$E$39:$E$44)</f>
        <v>0</v>
      </c>
      <c r="F45" s="474"/>
      <c r="G45" s="413"/>
    </row>
    <row r="46" spans="1:7" ht="13" customHeight="1" thickBot="1" x14ac:dyDescent="0.3">
      <c r="A46" s="765" t="s">
        <v>164</v>
      </c>
      <c r="B46" s="766"/>
      <c r="C46" s="475"/>
      <c r="D46" s="75"/>
      <c r="E46" s="75">
        <f>SUMIF($A$39:$A$44, "Rebate Funds: Rebate Delivery",$E$39:$E$44)</f>
        <v>0</v>
      </c>
      <c r="F46" s="476"/>
      <c r="G46" s="417"/>
    </row>
    <row r="47" spans="1:7" ht="13.5" customHeight="1" thickBot="1" x14ac:dyDescent="0.3">
      <c r="A47" s="779" t="s">
        <v>165</v>
      </c>
      <c r="B47" s="780"/>
      <c r="C47" s="477"/>
      <c r="D47" s="478"/>
      <c r="E47" s="143">
        <f>SUM(E45:E46)</f>
        <v>0</v>
      </c>
      <c r="F47" s="479"/>
      <c r="G47" s="480"/>
    </row>
    <row r="48" spans="1:7" ht="13" x14ac:dyDescent="0.25">
      <c r="A48" s="485"/>
      <c r="B48" s="384"/>
      <c r="C48" s="447"/>
      <c r="D48" s="391"/>
      <c r="E48" s="445"/>
      <c r="F48" s="389"/>
      <c r="G48" s="447"/>
    </row>
    <row r="49" spans="1:7" ht="6.75" customHeight="1" thickBot="1" x14ac:dyDescent="0.3">
      <c r="A49" s="447"/>
      <c r="B49" s="384"/>
      <c r="C49" s="447"/>
      <c r="D49" s="497"/>
      <c r="E49" s="391"/>
      <c r="F49" s="389"/>
      <c r="G49" s="447"/>
    </row>
    <row r="50" spans="1:7" ht="14.5" customHeight="1" x14ac:dyDescent="0.25">
      <c r="A50" s="793" t="s">
        <v>166</v>
      </c>
      <c r="B50" s="794"/>
      <c r="C50" s="486"/>
      <c r="D50" s="504"/>
      <c r="E50" s="145">
        <f>SUM(E45,E35,E25,E15)</f>
        <v>0</v>
      </c>
      <c r="F50" s="487"/>
      <c r="G50" s="488"/>
    </row>
    <row r="51" spans="1:7" ht="14.5" customHeight="1" thickBot="1" x14ac:dyDescent="0.3">
      <c r="A51" s="791" t="s">
        <v>167</v>
      </c>
      <c r="B51" s="792"/>
      <c r="C51" s="489"/>
      <c r="D51" s="505"/>
      <c r="E51" s="146">
        <f>SUM(E46,E36,E26,E16)</f>
        <v>0</v>
      </c>
      <c r="F51" s="490"/>
      <c r="G51" s="491"/>
    </row>
    <row r="52" spans="1:7" s="385" customFormat="1" ht="14.5" customHeight="1" thickBot="1" x14ac:dyDescent="0.3">
      <c r="A52" s="803" t="s">
        <v>168</v>
      </c>
      <c r="B52" s="804"/>
      <c r="C52" s="506"/>
      <c r="D52" s="507"/>
      <c r="E52" s="93">
        <f>E37+E27+E17+E47</f>
        <v>0</v>
      </c>
      <c r="F52" s="508"/>
      <c r="G52" s="509"/>
    </row>
    <row r="53" spans="1:7" ht="13" thickBot="1" x14ac:dyDescent="0.3">
      <c r="A53" s="321"/>
      <c r="B53" s="321"/>
      <c r="C53" s="447"/>
      <c r="D53" s="497"/>
      <c r="E53" s="391"/>
      <c r="F53" s="389"/>
      <c r="G53" s="447"/>
    </row>
    <row r="54" spans="1:7" ht="11.25" customHeight="1" x14ac:dyDescent="0.25">
      <c r="A54" s="769" t="s">
        <v>47</v>
      </c>
      <c r="B54" s="770"/>
      <c r="C54" s="770"/>
      <c r="D54" s="770"/>
      <c r="E54" s="770"/>
      <c r="F54" s="770"/>
      <c r="G54" s="771"/>
    </row>
    <row r="55" spans="1:7" ht="11.25" customHeight="1" thickBot="1" x14ac:dyDescent="0.3">
      <c r="A55" s="772"/>
      <c r="B55" s="773"/>
      <c r="C55" s="773"/>
      <c r="D55" s="773"/>
      <c r="E55" s="773"/>
      <c r="F55" s="773"/>
      <c r="G55" s="774"/>
    </row>
    <row r="56" spans="1:7" x14ac:dyDescent="0.25">
      <c r="A56" s="321"/>
      <c r="B56" s="321"/>
      <c r="C56" s="447"/>
      <c r="D56" s="497"/>
      <c r="E56" s="391"/>
      <c r="F56" s="389"/>
      <c r="G56" s="447"/>
    </row>
    <row r="57" spans="1:7" x14ac:dyDescent="0.25">
      <c r="A57" s="321"/>
      <c r="B57" s="321"/>
      <c r="C57" s="447"/>
      <c r="D57" s="497"/>
      <c r="E57" s="391"/>
      <c r="F57" s="389"/>
      <c r="G57" s="447"/>
    </row>
    <row r="58" spans="1:7" x14ac:dyDescent="0.25">
      <c r="A58" s="321"/>
      <c r="B58" s="321"/>
      <c r="C58" s="447"/>
      <c r="D58" s="497"/>
      <c r="E58" s="391"/>
      <c r="F58" s="389"/>
      <c r="G58" s="447"/>
    </row>
    <row r="59" spans="1:7" x14ac:dyDescent="0.25">
      <c r="A59" s="321"/>
      <c r="B59" s="321"/>
      <c r="C59" s="447"/>
      <c r="D59" s="497"/>
      <c r="E59" s="391"/>
      <c r="F59" s="389"/>
      <c r="G59" s="447"/>
    </row>
    <row r="60" spans="1:7" x14ac:dyDescent="0.25">
      <c r="A60" s="321"/>
      <c r="B60" s="321"/>
      <c r="C60" s="447"/>
      <c r="D60" s="497"/>
      <c r="E60" s="391"/>
      <c r="F60" s="389"/>
      <c r="G60" s="447"/>
    </row>
    <row r="61" spans="1:7" x14ac:dyDescent="0.25">
      <c r="A61" s="321"/>
      <c r="B61" s="321"/>
      <c r="C61" s="447"/>
      <c r="D61" s="497"/>
      <c r="E61" s="391"/>
      <c r="F61" s="389"/>
      <c r="G61" s="447"/>
    </row>
    <row r="62" spans="1:7" x14ac:dyDescent="0.25">
      <c r="A62" s="321"/>
      <c r="B62" s="321"/>
      <c r="C62" s="447"/>
      <c r="D62" s="497"/>
      <c r="E62" s="391"/>
      <c r="F62" s="389"/>
      <c r="G62" s="447"/>
    </row>
    <row r="63" spans="1:7" x14ac:dyDescent="0.25">
      <c r="A63" s="321"/>
      <c r="B63" s="321"/>
      <c r="C63" s="447"/>
      <c r="D63" s="497"/>
      <c r="E63" s="391"/>
      <c r="F63" s="389"/>
      <c r="G63" s="447"/>
    </row>
    <row r="64" spans="1:7" x14ac:dyDescent="0.25">
      <c r="A64" s="321"/>
      <c r="B64" s="321"/>
      <c r="C64" s="447"/>
      <c r="D64" s="497"/>
      <c r="E64" s="391"/>
      <c r="F64" s="389"/>
      <c r="G64" s="447"/>
    </row>
    <row r="65" spans="1:7" x14ac:dyDescent="0.25">
      <c r="A65" s="321"/>
      <c r="B65" s="321"/>
      <c r="C65" s="447"/>
      <c r="D65" s="497"/>
      <c r="E65" s="391"/>
      <c r="F65" s="389"/>
      <c r="G65" s="447"/>
    </row>
    <row r="66" spans="1:7" x14ac:dyDescent="0.25">
      <c r="A66" s="321"/>
      <c r="B66" s="321"/>
      <c r="C66" s="447"/>
      <c r="D66" s="497"/>
      <c r="E66" s="391"/>
      <c r="F66" s="389"/>
      <c r="G66" s="447"/>
    </row>
  </sheetData>
  <sheetProtection algorithmName="SHA-512" hashValue="TOiKChEMfHyKGnDZqNByq+VhsfjPV0EmmgBuC8gbGB8GBhH04zYG1LlVE9A5dFOpxvGgc6mdJQIyHo00MRzIuw==" saltValue="1CvTkj+V6iVOPytzYYX16Q==" spinCount="100000" sheet="1" objects="1" formatCells="0" formatColumns="0" formatRows="0" insertRows="0" deleteRows="0" selectLockedCells="1"/>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24">
    <mergeCell ref="A1:B1"/>
    <mergeCell ref="A3:G3"/>
    <mergeCell ref="A54:G55"/>
    <mergeCell ref="A8:G8"/>
    <mergeCell ref="A2:G2"/>
    <mergeCell ref="A18:G18"/>
    <mergeCell ref="A28:G28"/>
    <mergeCell ref="A38:G38"/>
    <mergeCell ref="A52:B52"/>
    <mergeCell ref="A47:B47"/>
    <mergeCell ref="A37:B37"/>
    <mergeCell ref="A27:B27"/>
    <mergeCell ref="A17:B17"/>
    <mergeCell ref="A15:B15"/>
    <mergeCell ref="A45:B45"/>
    <mergeCell ref="A46:B46"/>
    <mergeCell ref="A5:G5"/>
    <mergeCell ref="A50:B50"/>
    <mergeCell ref="A51:B51"/>
    <mergeCell ref="A16:B16"/>
    <mergeCell ref="A25:B25"/>
    <mergeCell ref="A26:B26"/>
    <mergeCell ref="A35:B35"/>
    <mergeCell ref="A36:B36"/>
  </mergeCells>
  <phoneticPr fontId="2" type="noConversion"/>
  <printOptions horizontalCentered="1"/>
  <pageMargins left="0.5" right="0.5" top="0.25" bottom="0.25" header="0.5" footer="0.5"/>
  <pageSetup scale="80" orientation="landscape" horizontalDpi="300" verticalDpi="300" r:id="rId7"/>
  <headerFooter alignWithMargins="0"/>
  <ignoredErrors>
    <ignoredError sqref="E9"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2049" r:id="rId10" name="Check Box 1">
              <controlPr locked="0" defaultSize="0" autoFill="0" autoLine="0" autoPict="0">
                <anchor moveWithCells="1">
                  <from>
                    <xdr:col>0</xdr:col>
                    <xdr:colOff>0</xdr:colOff>
                    <xdr:row>4</xdr:row>
                    <xdr:rowOff>12700</xdr:rowOff>
                  </from>
                  <to>
                    <xdr:col>7</xdr:col>
                    <xdr:colOff>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7A7960D-2BB5-418E-8181-447F6F548F60}">
          <x14:formula1>
            <xm:f>'Instructions and Summary'!$A$40:$A$41</xm:f>
          </x14:formula1>
          <xm:sqref>A9:A14 A39:A44 A29:A34 A19:A24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M49"/>
  <sheetViews>
    <sheetView showGridLines="0" zoomScale="90" zoomScaleNormal="90" workbookViewId="0">
      <selection activeCell="A28" sqref="A28:I29"/>
    </sheetView>
  </sheetViews>
  <sheetFormatPr defaultColWidth="9.1796875" defaultRowHeight="13" x14ac:dyDescent="0.25"/>
  <cols>
    <col min="1" max="1" width="26.1796875" style="386" bestFit="1" customWidth="1"/>
    <col min="2" max="3" width="42.1796875" style="386" customWidth="1"/>
    <col min="4" max="4" width="58.54296875" style="386" customWidth="1"/>
    <col min="5" max="5" width="10.81640625" style="463" customWidth="1"/>
    <col min="6" max="8" width="10.81640625" style="520" customWidth="1"/>
    <col min="9" max="9" width="10.81640625" style="445" customWidth="1"/>
    <col min="10" max="16384" width="9.1796875" style="386"/>
  </cols>
  <sheetData>
    <row r="1" spans="1:13" s="465" customFormat="1" ht="12.75" customHeight="1" x14ac:dyDescent="0.25">
      <c r="A1" s="776" t="s">
        <v>48</v>
      </c>
      <c r="B1" s="776"/>
      <c r="C1" s="578"/>
      <c r="D1" s="380"/>
      <c r="E1" s="588"/>
      <c r="F1" s="820"/>
      <c r="G1" s="820"/>
      <c r="H1" s="820"/>
      <c r="I1" s="820"/>
      <c r="J1" s="578"/>
    </row>
    <row r="2" spans="1:13" s="324" customFormat="1" ht="18.5" thickBot="1" x14ac:dyDescent="0.3">
      <c r="A2" s="775" t="s">
        <v>36</v>
      </c>
      <c r="B2" s="775"/>
      <c r="C2" s="775"/>
      <c r="D2" s="775"/>
      <c r="E2" s="775"/>
      <c r="F2" s="775"/>
      <c r="G2" s="775"/>
      <c r="H2" s="775"/>
      <c r="I2" s="775"/>
      <c r="J2" s="358"/>
      <c r="K2" s="358"/>
      <c r="L2" s="358"/>
      <c r="M2" s="358"/>
    </row>
    <row r="3" spans="1:13" ht="185.5" customHeight="1" thickBot="1" x14ac:dyDescent="0.3">
      <c r="A3" s="788" t="s">
        <v>375</v>
      </c>
      <c r="B3" s="789"/>
      <c r="C3" s="789"/>
      <c r="D3" s="789"/>
      <c r="E3" s="789"/>
      <c r="F3" s="789"/>
      <c r="G3" s="789"/>
      <c r="H3" s="789"/>
      <c r="I3" s="790"/>
      <c r="J3" s="321"/>
      <c r="K3" s="321"/>
      <c r="L3" s="321"/>
      <c r="M3" s="321"/>
    </row>
    <row r="4" spans="1:13" ht="7.5" customHeight="1" thickBot="1" x14ac:dyDescent="0.3">
      <c r="A4" s="321"/>
      <c r="B4" s="511"/>
      <c r="C4" s="511"/>
      <c r="D4" s="511"/>
      <c r="E4" s="512"/>
      <c r="F4" s="512"/>
      <c r="G4" s="512"/>
      <c r="H4" s="512"/>
      <c r="I4" s="513"/>
      <c r="J4" s="321"/>
      <c r="K4" s="321"/>
      <c r="L4" s="321"/>
      <c r="M4" s="321"/>
    </row>
    <row r="5" spans="1:13" ht="28.5" thickBot="1" x14ac:dyDescent="0.3">
      <c r="A5" s="468" t="s">
        <v>49</v>
      </c>
      <c r="B5" s="580" t="s">
        <v>169</v>
      </c>
      <c r="C5" s="580" t="s">
        <v>170</v>
      </c>
      <c r="D5" s="580" t="s">
        <v>171</v>
      </c>
      <c r="E5" s="469" t="s">
        <v>14</v>
      </c>
      <c r="F5" s="469" t="s">
        <v>17</v>
      </c>
      <c r="G5" s="579" t="s">
        <v>19</v>
      </c>
      <c r="H5" s="579" t="s">
        <v>21</v>
      </c>
      <c r="I5" s="514" t="s">
        <v>172</v>
      </c>
      <c r="J5" s="321"/>
      <c r="K5" s="321"/>
      <c r="L5" s="321"/>
      <c r="M5" s="321"/>
    </row>
    <row r="6" spans="1:13" ht="25" x14ac:dyDescent="0.25">
      <c r="A6" s="141" t="s">
        <v>31</v>
      </c>
      <c r="B6" s="581" t="s">
        <v>173</v>
      </c>
      <c r="C6" s="581"/>
      <c r="D6" s="302" t="s">
        <v>174</v>
      </c>
      <c r="E6" s="200" t="s">
        <v>175</v>
      </c>
      <c r="F6" s="200" t="s">
        <v>175</v>
      </c>
      <c r="G6" s="200" t="s">
        <v>175</v>
      </c>
      <c r="H6" s="266" t="s">
        <v>175</v>
      </c>
      <c r="I6" s="272" t="s">
        <v>176</v>
      </c>
      <c r="J6" s="321"/>
      <c r="K6" s="321"/>
      <c r="L6" s="321"/>
      <c r="M6" s="321"/>
    </row>
    <row r="7" spans="1:13" ht="12.5" x14ac:dyDescent="0.25">
      <c r="A7" s="115"/>
      <c r="B7" s="582"/>
      <c r="C7" s="582"/>
      <c r="D7" s="582"/>
      <c r="E7" s="105"/>
      <c r="F7" s="105"/>
      <c r="G7" s="105"/>
      <c r="H7" s="267"/>
      <c r="I7" s="273">
        <f t="shared" ref="I7:I12" si="0">SUM(E7:H7)</f>
        <v>0</v>
      </c>
      <c r="J7" s="321"/>
      <c r="K7" s="321"/>
      <c r="L7" s="321"/>
      <c r="M7" s="321"/>
    </row>
    <row r="8" spans="1:13" ht="12.5" x14ac:dyDescent="0.25">
      <c r="A8" s="115"/>
      <c r="B8" s="582"/>
      <c r="C8" s="582"/>
      <c r="D8" s="582"/>
      <c r="E8" s="105"/>
      <c r="F8" s="105"/>
      <c r="G8" s="105"/>
      <c r="H8" s="267"/>
      <c r="I8" s="273">
        <f t="shared" ref="I8" si="1">SUM(E8:H8)</f>
        <v>0</v>
      </c>
      <c r="J8" s="321"/>
      <c r="K8" s="321"/>
      <c r="L8" s="321"/>
      <c r="M8" s="321"/>
    </row>
    <row r="9" spans="1:13" ht="12.5" x14ac:dyDescent="0.25">
      <c r="A9" s="115"/>
      <c r="B9" s="582"/>
      <c r="C9" s="582"/>
      <c r="D9" s="582"/>
      <c r="E9" s="105"/>
      <c r="F9" s="105"/>
      <c r="G9" s="105"/>
      <c r="H9" s="267"/>
      <c r="I9" s="273">
        <f t="shared" si="0"/>
        <v>0</v>
      </c>
      <c r="J9" s="321"/>
      <c r="K9" s="321"/>
      <c r="L9" s="321"/>
      <c r="M9" s="321"/>
    </row>
    <row r="10" spans="1:13" ht="12.5" x14ac:dyDescent="0.25">
      <c r="A10" s="115"/>
      <c r="B10" s="582"/>
      <c r="C10" s="582"/>
      <c r="D10" s="582"/>
      <c r="E10" s="105"/>
      <c r="F10" s="105"/>
      <c r="G10" s="105"/>
      <c r="H10" s="267"/>
      <c r="I10" s="273">
        <f t="shared" si="0"/>
        <v>0</v>
      </c>
      <c r="J10" s="321"/>
      <c r="K10" s="321"/>
      <c r="L10" s="321"/>
      <c r="M10" s="321"/>
    </row>
    <row r="11" spans="1:13" ht="12.5" x14ac:dyDescent="0.25">
      <c r="A11" s="115"/>
      <c r="B11" s="582"/>
      <c r="C11" s="582"/>
      <c r="D11" s="582"/>
      <c r="E11" s="105"/>
      <c r="F11" s="105"/>
      <c r="G11" s="105"/>
      <c r="H11" s="267"/>
      <c r="I11" s="273">
        <f t="shared" si="0"/>
        <v>0</v>
      </c>
      <c r="J11" s="321"/>
      <c r="K11" s="321"/>
      <c r="L11" s="321"/>
      <c r="M11" s="321"/>
    </row>
    <row r="12" spans="1:13" thickBot="1" x14ac:dyDescent="0.3">
      <c r="A12" s="117"/>
      <c r="B12" s="583"/>
      <c r="C12" s="583"/>
      <c r="D12" s="583"/>
      <c r="E12" s="142"/>
      <c r="F12" s="142"/>
      <c r="G12" s="142"/>
      <c r="H12" s="268"/>
      <c r="I12" s="274">
        <f t="shared" si="0"/>
        <v>0</v>
      </c>
      <c r="J12" s="321"/>
      <c r="K12" s="321"/>
      <c r="L12" s="321"/>
      <c r="M12" s="321"/>
    </row>
    <row r="13" spans="1:13" x14ac:dyDescent="0.25">
      <c r="A13" s="811" t="s">
        <v>177</v>
      </c>
      <c r="B13" s="812"/>
      <c r="C13" s="812"/>
      <c r="D13" s="812"/>
      <c r="E13" s="87">
        <f>SUMIF($A$6:$A$12,"Administrative",E$6:E$12)</f>
        <v>0</v>
      </c>
      <c r="F13" s="87">
        <f>SUMIF($A$6:$A$12,"Administrative",F$6:F$12)</f>
        <v>0</v>
      </c>
      <c r="G13" s="87">
        <f>SUMIF($A$6:$A$12,"Administrative",G$6:G$12)</f>
        <v>0</v>
      </c>
      <c r="H13" s="269">
        <f>SUMIF($A$6:$A$12,"Administrative",H$6:H$12)</f>
        <v>0</v>
      </c>
      <c r="I13" s="275">
        <f>SUM(E13:H13)</f>
        <v>0</v>
      </c>
      <c r="J13" s="321"/>
      <c r="K13" s="321"/>
      <c r="L13" s="321"/>
      <c r="M13" s="321"/>
    </row>
    <row r="14" spans="1:13" x14ac:dyDescent="0.25">
      <c r="A14" s="809" t="s">
        <v>178</v>
      </c>
      <c r="B14" s="810"/>
      <c r="C14" s="810"/>
      <c r="D14" s="810"/>
      <c r="E14" s="72">
        <f>SUMIF($A$6:$A$12,"Rebate Funds: Rebate Delivery",E$6:E$12)</f>
        <v>0</v>
      </c>
      <c r="F14" s="72">
        <f>SUMIF($A$6:$A$12,"Rebate Funds: Rebate Delivery",F$6:F$12)</f>
        <v>0</v>
      </c>
      <c r="G14" s="72">
        <f>SUMIF($A$6:$A$12,"Rebate Funds: Rebate Delivery",G$6:G$12)</f>
        <v>0</v>
      </c>
      <c r="H14" s="270">
        <f>SUMIF($A$6:$A$12,"Rebate Funds: Rebate Delivery",H$6:H$12)</f>
        <v>0</v>
      </c>
      <c r="I14" s="276">
        <f t="shared" ref="I14:I15" si="2">SUM(E14:H14)</f>
        <v>0</v>
      </c>
      <c r="J14" s="321"/>
      <c r="K14" s="321"/>
      <c r="L14" s="321"/>
      <c r="M14" s="321"/>
    </row>
    <row r="15" spans="1:13" s="385" customFormat="1" ht="13.5" thickBot="1" x14ac:dyDescent="0.3">
      <c r="A15" s="813" t="s">
        <v>179</v>
      </c>
      <c r="B15" s="814"/>
      <c r="C15" s="814"/>
      <c r="D15" s="814"/>
      <c r="E15" s="54">
        <f>SUM(E13:E14)</f>
        <v>0</v>
      </c>
      <c r="F15" s="54">
        <f>SUM(F13:F14)</f>
        <v>0</v>
      </c>
      <c r="G15" s="54">
        <f>SUM(G13:G14)</f>
        <v>0</v>
      </c>
      <c r="H15" s="271">
        <f>SUM(H13:H14)</f>
        <v>0</v>
      </c>
      <c r="I15" s="277">
        <f t="shared" si="2"/>
        <v>0</v>
      </c>
    </row>
    <row r="16" spans="1:13" ht="12" customHeight="1" thickBot="1" x14ac:dyDescent="0.3">
      <c r="A16" s="447"/>
      <c r="B16" s="321"/>
      <c r="C16" s="321"/>
      <c r="D16" s="321"/>
      <c r="E16" s="391"/>
      <c r="F16" s="515"/>
      <c r="G16" s="515"/>
      <c r="H16" s="515"/>
      <c r="J16" s="321"/>
      <c r="K16" s="321"/>
      <c r="L16" s="321"/>
      <c r="M16" s="321"/>
    </row>
    <row r="17" spans="1:13" ht="31.5" customHeight="1" thickBot="1" x14ac:dyDescent="0.3">
      <c r="A17" s="468" t="s">
        <v>49</v>
      </c>
      <c r="B17" s="815" t="s">
        <v>180</v>
      </c>
      <c r="C17" s="816"/>
      <c r="D17" s="580" t="s">
        <v>171</v>
      </c>
      <c r="E17" s="469" t="s">
        <v>14</v>
      </c>
      <c r="F17" s="469" t="s">
        <v>17</v>
      </c>
      <c r="G17" s="579" t="s">
        <v>19</v>
      </c>
      <c r="H17" s="579" t="s">
        <v>21</v>
      </c>
      <c r="I17" s="514" t="s">
        <v>172</v>
      </c>
      <c r="J17" s="321"/>
      <c r="K17" s="321"/>
      <c r="L17" s="321"/>
      <c r="M17" s="321"/>
    </row>
    <row r="18" spans="1:13" ht="25" x14ac:dyDescent="0.25">
      <c r="A18" s="141" t="s">
        <v>31</v>
      </c>
      <c r="B18" s="817" t="s">
        <v>181</v>
      </c>
      <c r="C18" s="817"/>
      <c r="D18" s="302" t="s">
        <v>182</v>
      </c>
      <c r="E18" s="200" t="s">
        <v>183</v>
      </c>
      <c r="F18" s="200" t="s">
        <v>183</v>
      </c>
      <c r="G18" s="200" t="s">
        <v>183</v>
      </c>
      <c r="H18" s="266" t="s">
        <v>183</v>
      </c>
      <c r="I18" s="272" t="s">
        <v>184</v>
      </c>
      <c r="J18" s="321"/>
      <c r="K18" s="321"/>
      <c r="L18" s="321"/>
      <c r="M18" s="321"/>
    </row>
    <row r="19" spans="1:13" ht="12.5" x14ac:dyDescent="0.25">
      <c r="A19" s="115"/>
      <c r="B19" s="818"/>
      <c r="C19" s="818"/>
      <c r="D19" s="582"/>
      <c r="E19" s="105"/>
      <c r="F19" s="105"/>
      <c r="G19" s="105"/>
      <c r="H19" s="267"/>
      <c r="I19" s="273">
        <f t="shared" ref="I19:I24" si="3">SUM(E19:H19)</f>
        <v>0</v>
      </c>
      <c r="J19" s="321"/>
      <c r="K19" s="321"/>
      <c r="L19" s="321"/>
      <c r="M19" s="321"/>
    </row>
    <row r="20" spans="1:13" ht="12.5" x14ac:dyDescent="0.25">
      <c r="A20" s="115"/>
      <c r="B20" s="818"/>
      <c r="C20" s="818"/>
      <c r="D20" s="582"/>
      <c r="E20" s="105"/>
      <c r="F20" s="105"/>
      <c r="G20" s="105"/>
      <c r="H20" s="267"/>
      <c r="I20" s="273">
        <f t="shared" si="3"/>
        <v>0</v>
      </c>
      <c r="J20" s="321"/>
      <c r="K20" s="321"/>
      <c r="L20" s="321"/>
      <c r="M20" s="321"/>
    </row>
    <row r="21" spans="1:13" ht="12.5" x14ac:dyDescent="0.25">
      <c r="A21" s="115"/>
      <c r="B21" s="818"/>
      <c r="C21" s="818"/>
      <c r="D21" s="582"/>
      <c r="E21" s="105"/>
      <c r="F21" s="105"/>
      <c r="G21" s="105"/>
      <c r="H21" s="267"/>
      <c r="I21" s="273">
        <f t="shared" si="3"/>
        <v>0</v>
      </c>
      <c r="J21" s="321"/>
      <c r="K21" s="321"/>
      <c r="L21" s="321"/>
      <c r="M21" s="321"/>
    </row>
    <row r="22" spans="1:13" thickBot="1" x14ac:dyDescent="0.3">
      <c r="A22" s="117"/>
      <c r="B22" s="819"/>
      <c r="C22" s="819"/>
      <c r="D22" s="583"/>
      <c r="E22" s="142"/>
      <c r="F22" s="142"/>
      <c r="G22" s="142"/>
      <c r="H22" s="268"/>
      <c r="I22" s="274">
        <f t="shared" si="3"/>
        <v>0</v>
      </c>
      <c r="J22" s="321"/>
      <c r="K22" s="321"/>
      <c r="L22" s="321"/>
      <c r="M22" s="321"/>
    </row>
    <row r="23" spans="1:13" ht="13" customHeight="1" x14ac:dyDescent="0.25">
      <c r="A23" s="811" t="s">
        <v>185</v>
      </c>
      <c r="B23" s="812"/>
      <c r="C23" s="812"/>
      <c r="D23" s="812"/>
      <c r="E23" s="87">
        <f>SUMIF($A$18:$A$22,"Administrative",E$18:E$22)</f>
        <v>0</v>
      </c>
      <c r="F23" s="87">
        <f>SUMIF($A$18:$A$22,"Administrative",F$18:F$22)</f>
        <v>0</v>
      </c>
      <c r="G23" s="87">
        <f>SUMIF($A$18:$A$22,"Administrative",G$18:G$22)</f>
        <v>0</v>
      </c>
      <c r="H23" s="269">
        <f>SUMIF($A$18:$A$22,"Administrative",H$18:H$22)</f>
        <v>0</v>
      </c>
      <c r="I23" s="275">
        <f t="shared" si="3"/>
        <v>0</v>
      </c>
      <c r="J23" s="321"/>
      <c r="K23" s="321"/>
      <c r="L23" s="321"/>
      <c r="M23" s="321"/>
    </row>
    <row r="24" spans="1:13" ht="13.4" customHeight="1" x14ac:dyDescent="0.25">
      <c r="A24" s="809" t="s">
        <v>186</v>
      </c>
      <c r="B24" s="810"/>
      <c r="C24" s="810"/>
      <c r="D24" s="810"/>
      <c r="E24" s="72">
        <f>SUMIF($A$18:$A$22,"Rebate Funds: Rebate Delivery",E$18:E$22)</f>
        <v>0</v>
      </c>
      <c r="F24" s="72">
        <f>SUMIF($A$18:$A$22,"Rebate Funds: Rebate Delivery",F$18:F$22)</f>
        <v>0</v>
      </c>
      <c r="G24" s="72">
        <f>SUMIF($A$18:$A$22,"Rebate Funds: Rebate Delivery",G$18:G$22)</f>
        <v>0</v>
      </c>
      <c r="H24" s="270">
        <f>SUMIF($A$18:$A$22,"Rebate Funds: Rebate Delivery",H$18:H$22)</f>
        <v>0</v>
      </c>
      <c r="I24" s="276">
        <f t="shared" si="3"/>
        <v>0</v>
      </c>
      <c r="J24" s="321"/>
      <c r="K24" s="321"/>
      <c r="L24" s="321"/>
      <c r="M24" s="321"/>
    </row>
    <row r="25" spans="1:13" s="385" customFormat="1" ht="13.5" thickBot="1" x14ac:dyDescent="0.3">
      <c r="A25" s="813" t="s">
        <v>187</v>
      </c>
      <c r="B25" s="814"/>
      <c r="C25" s="814"/>
      <c r="D25" s="814"/>
      <c r="E25" s="88">
        <f>SUM(E23:E24)</f>
        <v>0</v>
      </c>
      <c r="F25" s="88">
        <f>SUM(F23:F24)</f>
        <v>0</v>
      </c>
      <c r="G25" s="88">
        <f>SUM(G23:G24)</f>
        <v>0</v>
      </c>
      <c r="H25" s="278">
        <f>SUM(H23:H24)</f>
        <v>0</v>
      </c>
      <c r="I25" s="277">
        <f>SUM(I23:I24)</f>
        <v>0</v>
      </c>
    </row>
    <row r="26" spans="1:13" s="519" customFormat="1" ht="7.5" customHeight="1" x14ac:dyDescent="0.25">
      <c r="A26" s="516"/>
      <c r="B26" s="517"/>
      <c r="C26" s="517"/>
      <c r="D26" s="517"/>
      <c r="E26" s="518"/>
      <c r="F26" s="518"/>
      <c r="G26" s="518"/>
      <c r="H26" s="518"/>
      <c r="I26" s="518"/>
    </row>
    <row r="27" spans="1:13" ht="13.5" thickBot="1" x14ac:dyDescent="0.3">
      <c r="A27" s="321"/>
      <c r="B27" s="321"/>
      <c r="C27" s="321"/>
      <c r="D27" s="321"/>
      <c r="E27" s="391"/>
      <c r="F27" s="515"/>
      <c r="G27" s="515"/>
      <c r="H27" s="515"/>
      <c r="J27" s="321"/>
      <c r="K27" s="321"/>
      <c r="L27" s="321"/>
      <c r="M27" s="321"/>
    </row>
    <row r="28" spans="1:13" ht="11.25" customHeight="1" x14ac:dyDescent="0.25">
      <c r="A28" s="769" t="s">
        <v>47</v>
      </c>
      <c r="B28" s="770"/>
      <c r="C28" s="770"/>
      <c r="D28" s="770"/>
      <c r="E28" s="770"/>
      <c r="F28" s="770"/>
      <c r="G28" s="770"/>
      <c r="H28" s="770"/>
      <c r="I28" s="771"/>
      <c r="J28" s="321"/>
      <c r="K28" s="321"/>
      <c r="L28" s="321"/>
      <c r="M28" s="321"/>
    </row>
    <row r="29" spans="1:13" ht="11.25" customHeight="1" thickBot="1" x14ac:dyDescent="0.3">
      <c r="A29" s="772"/>
      <c r="B29" s="773"/>
      <c r="C29" s="773"/>
      <c r="D29" s="773"/>
      <c r="E29" s="773"/>
      <c r="F29" s="773"/>
      <c r="G29" s="773"/>
      <c r="H29" s="773"/>
      <c r="I29" s="774"/>
      <c r="J29" s="321"/>
      <c r="K29" s="321"/>
      <c r="L29" s="321"/>
      <c r="M29" s="321"/>
    </row>
    <row r="30" spans="1:13" x14ac:dyDescent="0.25">
      <c r="A30" s="321"/>
      <c r="B30" s="321"/>
      <c r="C30" s="321"/>
      <c r="D30" s="321"/>
      <c r="E30" s="391"/>
      <c r="F30" s="515"/>
      <c r="G30" s="515"/>
      <c r="H30" s="515"/>
      <c r="J30" s="321"/>
      <c r="K30" s="321"/>
      <c r="L30" s="321"/>
      <c r="M30" s="321"/>
    </row>
    <row r="31" spans="1:13" ht="13.5" thickBot="1" x14ac:dyDescent="0.3">
      <c r="A31" s="321"/>
      <c r="B31" s="321"/>
      <c r="C31" s="321"/>
      <c r="D31" s="321"/>
      <c r="E31" s="391"/>
      <c r="F31" s="515"/>
      <c r="G31" s="515"/>
      <c r="H31" s="515"/>
      <c r="J31" s="321"/>
      <c r="K31" s="321"/>
      <c r="L31" s="321"/>
      <c r="M31" s="321"/>
    </row>
    <row r="32" spans="1:13" ht="14.5" customHeight="1" x14ac:dyDescent="0.25">
      <c r="A32" s="807" t="s">
        <v>188</v>
      </c>
      <c r="B32" s="808"/>
      <c r="C32" s="808"/>
      <c r="D32" s="808"/>
      <c r="E32" s="279">
        <f t="shared" ref="E32:I34" si="4">E13+E23</f>
        <v>0</v>
      </c>
      <c r="F32" s="279">
        <f t="shared" si="4"/>
        <v>0</v>
      </c>
      <c r="G32" s="279">
        <f t="shared" si="4"/>
        <v>0</v>
      </c>
      <c r="H32" s="280">
        <f t="shared" si="4"/>
        <v>0</v>
      </c>
      <c r="I32" s="281">
        <f t="shared" si="4"/>
        <v>0</v>
      </c>
      <c r="J32" s="321"/>
      <c r="K32" s="321"/>
      <c r="L32" s="321"/>
      <c r="M32" s="321"/>
    </row>
    <row r="33" spans="1:9" ht="14.5" customHeight="1" thickBot="1" x14ac:dyDescent="0.3">
      <c r="A33" s="805" t="s">
        <v>189</v>
      </c>
      <c r="B33" s="806"/>
      <c r="C33" s="806"/>
      <c r="D33" s="806"/>
      <c r="E33" s="282">
        <f t="shared" si="4"/>
        <v>0</v>
      </c>
      <c r="F33" s="282">
        <f t="shared" si="4"/>
        <v>0</v>
      </c>
      <c r="G33" s="282">
        <f t="shared" si="4"/>
        <v>0</v>
      </c>
      <c r="H33" s="283">
        <f t="shared" si="4"/>
        <v>0</v>
      </c>
      <c r="I33" s="284">
        <f t="shared" si="4"/>
        <v>0</v>
      </c>
    </row>
    <row r="34" spans="1:9" s="385" customFormat="1" ht="14.5" customHeight="1" thickBot="1" x14ac:dyDescent="0.3">
      <c r="A34" s="803" t="s">
        <v>190</v>
      </c>
      <c r="B34" s="804"/>
      <c r="C34" s="804"/>
      <c r="D34" s="804"/>
      <c r="E34" s="93">
        <f t="shared" si="4"/>
        <v>0</v>
      </c>
      <c r="F34" s="93">
        <f t="shared" si="4"/>
        <v>0</v>
      </c>
      <c r="G34" s="93">
        <f t="shared" si="4"/>
        <v>0</v>
      </c>
      <c r="H34" s="285">
        <f t="shared" si="4"/>
        <v>0</v>
      </c>
      <c r="I34" s="286">
        <f t="shared" si="4"/>
        <v>0</v>
      </c>
    </row>
    <row r="35" spans="1:9" x14ac:dyDescent="0.25">
      <c r="A35" s="321"/>
      <c r="B35" s="321"/>
      <c r="C35" s="321"/>
      <c r="D35" s="321"/>
      <c r="E35" s="391"/>
      <c r="F35" s="515"/>
      <c r="G35" s="515"/>
      <c r="H35" s="515"/>
    </row>
    <row r="36" spans="1:9" x14ac:dyDescent="0.25">
      <c r="A36" s="321"/>
      <c r="B36" s="321"/>
      <c r="C36" s="321"/>
      <c r="D36" s="321"/>
      <c r="E36" s="391"/>
      <c r="F36" s="515"/>
      <c r="G36" s="515"/>
      <c r="H36" s="515"/>
    </row>
    <row r="37" spans="1:9" x14ac:dyDescent="0.25">
      <c r="A37" s="321"/>
      <c r="B37" s="321"/>
      <c r="C37" s="321"/>
      <c r="D37" s="321"/>
      <c r="E37" s="391"/>
      <c r="F37" s="515"/>
      <c r="G37" s="515"/>
      <c r="H37" s="515"/>
    </row>
    <row r="38" spans="1:9" x14ac:dyDescent="0.25">
      <c r="A38" s="321"/>
      <c r="B38" s="321"/>
      <c r="C38" s="321"/>
      <c r="D38" s="321"/>
      <c r="E38" s="391"/>
      <c r="F38" s="515"/>
      <c r="G38" s="515"/>
      <c r="H38" s="515"/>
    </row>
    <row r="39" spans="1:9" x14ac:dyDescent="0.25">
      <c r="A39" s="321"/>
      <c r="B39" s="321"/>
      <c r="C39" s="321"/>
      <c r="D39" s="321"/>
      <c r="E39" s="391"/>
      <c r="F39" s="515"/>
      <c r="G39" s="515"/>
      <c r="H39" s="515"/>
    </row>
    <row r="40" spans="1:9" x14ac:dyDescent="0.25">
      <c r="A40" s="321"/>
      <c r="B40" s="321"/>
      <c r="C40" s="321"/>
      <c r="D40" s="321"/>
      <c r="E40" s="391"/>
      <c r="F40" s="515"/>
      <c r="G40" s="515"/>
      <c r="H40" s="515"/>
    </row>
    <row r="41" spans="1:9" x14ac:dyDescent="0.25">
      <c r="A41" s="321"/>
      <c r="B41" s="321"/>
      <c r="C41" s="321"/>
      <c r="D41" s="321"/>
      <c r="E41" s="391"/>
      <c r="F41" s="515"/>
      <c r="G41" s="515"/>
      <c r="H41" s="515"/>
    </row>
    <row r="42" spans="1:9" x14ac:dyDescent="0.25">
      <c r="A42" s="321"/>
      <c r="B42" s="321"/>
      <c r="C42" s="321"/>
      <c r="D42" s="321"/>
      <c r="E42" s="391"/>
      <c r="F42" s="515"/>
      <c r="G42" s="515"/>
      <c r="H42" s="515"/>
    </row>
    <row r="43" spans="1:9" x14ac:dyDescent="0.25">
      <c r="A43" s="321"/>
      <c r="B43" s="321"/>
      <c r="C43" s="321"/>
      <c r="D43" s="321"/>
      <c r="E43" s="391"/>
      <c r="F43" s="515"/>
      <c r="G43" s="515"/>
      <c r="H43" s="515"/>
    </row>
    <row r="44" spans="1:9" x14ac:dyDescent="0.25">
      <c r="A44" s="321"/>
      <c r="B44" s="321"/>
      <c r="C44" s="321"/>
      <c r="D44" s="321"/>
      <c r="E44" s="391"/>
      <c r="F44" s="515"/>
      <c r="G44" s="515"/>
      <c r="H44" s="515"/>
    </row>
    <row r="45" spans="1:9" x14ac:dyDescent="0.25">
      <c r="A45" s="321"/>
      <c r="B45" s="321"/>
      <c r="C45" s="321"/>
      <c r="D45" s="321"/>
      <c r="E45" s="391"/>
      <c r="F45" s="515"/>
      <c r="G45" s="515"/>
      <c r="H45" s="515"/>
    </row>
    <row r="46" spans="1:9" x14ac:dyDescent="0.25">
      <c r="A46" s="321"/>
      <c r="B46" s="321"/>
      <c r="C46" s="321"/>
      <c r="D46" s="321"/>
      <c r="E46" s="391"/>
      <c r="F46" s="515"/>
      <c r="G46" s="515"/>
      <c r="H46" s="515"/>
    </row>
    <row r="47" spans="1:9" x14ac:dyDescent="0.25">
      <c r="A47" s="321"/>
      <c r="B47" s="321"/>
      <c r="C47" s="321"/>
      <c r="D47" s="321"/>
      <c r="E47" s="391"/>
      <c r="F47" s="515"/>
      <c r="G47" s="515"/>
      <c r="H47" s="515"/>
    </row>
    <row r="48" spans="1:9" x14ac:dyDescent="0.25">
      <c r="A48" s="321"/>
      <c r="B48" s="321"/>
      <c r="C48" s="321"/>
      <c r="D48" s="321"/>
      <c r="E48" s="391"/>
      <c r="F48" s="515"/>
      <c r="G48" s="515"/>
      <c r="H48" s="515"/>
    </row>
    <row r="49" spans="5:8" x14ac:dyDescent="0.25">
      <c r="E49" s="391"/>
      <c r="F49" s="515"/>
      <c r="G49" s="515"/>
      <c r="H49" s="515"/>
    </row>
  </sheetData>
  <sheetProtection algorithmName="SHA-512" hashValue="0XulB8fVcMMDchEwAYbVfCjsdZW9FdtMC0N8vjZ6eBJbLpLqm0PT4AD5VRibA6ZV+SEPIjbq6ALdu4vuf2lkJg==" saltValue="JbrxvGQZhwVWALaRnPOT7Q==" spinCount="100000" sheet="1" formatCells="0" formatColumns="0" formatRows="0" insertRows="0" deleteRows="0" selectLockedCells="1"/>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20">
    <mergeCell ref="F1:I1"/>
    <mergeCell ref="A1:B1"/>
    <mergeCell ref="A2:I2"/>
    <mergeCell ref="A3:I3"/>
    <mergeCell ref="A34:D34"/>
    <mergeCell ref="A33:D33"/>
    <mergeCell ref="A32:D32"/>
    <mergeCell ref="A14:D14"/>
    <mergeCell ref="A13:D13"/>
    <mergeCell ref="A23:D23"/>
    <mergeCell ref="A24:D24"/>
    <mergeCell ref="A28:I29"/>
    <mergeCell ref="A25:D25"/>
    <mergeCell ref="A15:D15"/>
    <mergeCell ref="B17:C17"/>
    <mergeCell ref="B18:C18"/>
    <mergeCell ref="B21:C21"/>
    <mergeCell ref="B20:C20"/>
    <mergeCell ref="B19:C19"/>
    <mergeCell ref="B22:C22"/>
  </mergeCells>
  <phoneticPr fontId="2" type="noConversion"/>
  <printOptions horizontalCentered="1"/>
  <pageMargins left="0.5" right="0.5" top="0.25" bottom="0.25" header="0.5" footer="0.5"/>
  <pageSetup scale="85" orientation="landscape" horizontalDpi="300" verticalDpi="300" r:id="rId7"/>
  <headerFooter alignWithMargins="0"/>
  <ignoredErrors>
    <ignoredError sqref="E18:I18 E6:I6"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AAB60F29-172B-4896-A91E-C1410B735BAF}">
          <x14:formula1>
            <xm:f>'Instructions and Summary'!$A$44:$A$45</xm:f>
          </x14:formula1>
          <xm:sqref>A6:A12</xm:sqref>
        </x14:dataValidation>
        <x14:dataValidation type="list" allowBlank="1" showInputMessage="1" showErrorMessage="1" xr:uid="{F7E73F2E-5E46-43EC-AB5A-3DF7E1EAA8EA}">
          <x14:formula1>
            <xm:f>'Instructions and Summary'!$A$47:$A$48</xm:f>
          </x14:formula1>
          <xm:sqref>A18:A22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82"/>
  <sheetViews>
    <sheetView showGridLines="0" zoomScale="80" zoomScaleNormal="80" workbookViewId="0">
      <selection activeCell="D12" sqref="D12"/>
    </sheetView>
  </sheetViews>
  <sheetFormatPr defaultColWidth="9.1796875" defaultRowHeight="12.5" x14ac:dyDescent="0.25"/>
  <cols>
    <col min="1" max="1" width="27.26953125" style="386" bestFit="1" customWidth="1"/>
    <col min="2" max="2" width="42.1796875" style="386" customWidth="1"/>
    <col min="3" max="3" width="14.1796875" style="463" customWidth="1"/>
    <col min="4" max="4" width="36.1796875" style="537" customWidth="1"/>
    <col min="5" max="5" width="61.81640625" style="464" customWidth="1"/>
    <col min="6" max="16384" width="9.1796875" style="386"/>
  </cols>
  <sheetData>
    <row r="1" spans="1:8" s="465" customFormat="1" ht="12.75" customHeight="1" x14ac:dyDescent="0.25">
      <c r="A1" s="776" t="s">
        <v>48</v>
      </c>
      <c r="B1" s="776"/>
      <c r="C1" s="380"/>
      <c r="D1" s="578"/>
      <c r="E1" s="584"/>
    </row>
    <row r="2" spans="1:8" s="466" customFormat="1" ht="18.5" thickBot="1" x14ac:dyDescent="0.3">
      <c r="A2" s="775" t="s">
        <v>383</v>
      </c>
      <c r="B2" s="775"/>
      <c r="C2" s="775"/>
      <c r="D2" s="775"/>
      <c r="E2" s="775"/>
      <c r="F2" s="358"/>
      <c r="G2" s="358"/>
      <c r="H2" s="358"/>
    </row>
    <row r="3" spans="1:8" ht="184" customHeight="1" thickBot="1" x14ac:dyDescent="0.3">
      <c r="A3" s="821" t="s">
        <v>376</v>
      </c>
      <c r="B3" s="822"/>
      <c r="C3" s="822"/>
      <c r="D3" s="822"/>
      <c r="E3" s="823"/>
      <c r="F3" s="321"/>
      <c r="G3" s="321"/>
      <c r="H3" s="321"/>
    </row>
    <row r="4" spans="1:8" ht="11.5" customHeight="1" thickBot="1" x14ac:dyDescent="0.3">
      <c r="A4" s="321"/>
      <c r="B4" s="387"/>
      <c r="C4" s="391"/>
      <c r="D4" s="521"/>
      <c r="E4" s="392"/>
      <c r="F4" s="321"/>
      <c r="G4" s="321"/>
      <c r="H4" s="321"/>
    </row>
    <row r="5" spans="1:8" ht="26.5" customHeight="1" thickBot="1" x14ac:dyDescent="0.3">
      <c r="A5" s="821"/>
      <c r="B5" s="822"/>
      <c r="C5" s="822"/>
      <c r="D5" s="822"/>
      <c r="E5" s="823"/>
      <c r="F5" s="321"/>
      <c r="G5" s="321"/>
      <c r="H5" s="321"/>
    </row>
    <row r="6" spans="1:8" ht="17" customHeight="1" thickBot="1" x14ac:dyDescent="0.3">
      <c r="A6" s="321"/>
      <c r="B6" s="387"/>
      <c r="C6" s="391"/>
      <c r="D6" s="521"/>
      <c r="E6" s="392"/>
      <c r="F6" s="321"/>
      <c r="G6" s="321"/>
      <c r="H6" s="321"/>
    </row>
    <row r="7" spans="1:8" s="385" customFormat="1" ht="14.5" thickBot="1" x14ac:dyDescent="0.3">
      <c r="A7" s="468" t="s">
        <v>49</v>
      </c>
      <c r="B7" s="580" t="s">
        <v>191</v>
      </c>
      <c r="C7" s="470" t="s">
        <v>192</v>
      </c>
      <c r="D7" s="471" t="s">
        <v>127</v>
      </c>
      <c r="E7" s="472" t="s">
        <v>128</v>
      </c>
    </row>
    <row r="8" spans="1:8" s="385" customFormat="1" ht="15" customHeight="1" x14ac:dyDescent="0.25">
      <c r="A8" s="796" t="s">
        <v>14</v>
      </c>
      <c r="B8" s="797"/>
      <c r="C8" s="797"/>
      <c r="D8" s="797"/>
      <c r="E8" s="798"/>
    </row>
    <row r="9" spans="1:8" ht="13.5" customHeight="1" x14ac:dyDescent="0.25">
      <c r="A9" s="287" t="s">
        <v>30</v>
      </c>
      <c r="B9" s="261" t="s">
        <v>193</v>
      </c>
      <c r="C9" s="264" t="s">
        <v>194</v>
      </c>
      <c r="D9" s="288" t="s">
        <v>195</v>
      </c>
      <c r="E9" s="265" t="s">
        <v>196</v>
      </c>
      <c r="F9" s="321"/>
      <c r="G9" s="321"/>
      <c r="H9" s="321"/>
    </row>
    <row r="10" spans="1:8" x14ac:dyDescent="0.25">
      <c r="A10" s="116" t="s">
        <v>40</v>
      </c>
      <c r="B10" s="197" t="s">
        <v>197</v>
      </c>
      <c r="C10" s="201" t="s">
        <v>198</v>
      </c>
      <c r="D10" s="202" t="s">
        <v>199</v>
      </c>
      <c r="E10" s="97"/>
      <c r="F10" s="321"/>
      <c r="G10" s="321"/>
      <c r="H10" s="321"/>
    </row>
    <row r="11" spans="1:8" x14ac:dyDescent="0.25">
      <c r="A11" s="115"/>
      <c r="B11" s="92"/>
      <c r="C11" s="71"/>
      <c r="D11" s="79"/>
      <c r="E11" s="64"/>
      <c r="F11" s="321"/>
      <c r="G11" s="321"/>
      <c r="H11" s="321"/>
    </row>
    <row r="12" spans="1:8" x14ac:dyDescent="0.25">
      <c r="A12" s="115"/>
      <c r="B12" s="92"/>
      <c r="C12" s="71"/>
      <c r="D12" s="79"/>
      <c r="E12" s="64"/>
      <c r="F12" s="321"/>
      <c r="G12" s="321"/>
      <c r="H12" s="321"/>
    </row>
    <row r="13" spans="1:8" x14ac:dyDescent="0.25">
      <c r="A13" s="115"/>
      <c r="B13" s="92"/>
      <c r="C13" s="71"/>
      <c r="D13" s="79"/>
      <c r="E13" s="64"/>
      <c r="F13" s="321"/>
      <c r="G13" s="321"/>
      <c r="H13" s="321"/>
    </row>
    <row r="14" spans="1:8" x14ac:dyDescent="0.25">
      <c r="A14" s="115"/>
      <c r="B14" s="92"/>
      <c r="C14" s="71"/>
      <c r="D14" s="79"/>
      <c r="E14" s="64"/>
      <c r="F14" s="321"/>
      <c r="G14" s="321"/>
      <c r="H14" s="321"/>
    </row>
    <row r="15" spans="1:8" x14ac:dyDescent="0.25">
      <c r="A15" s="115"/>
      <c r="B15" s="92"/>
      <c r="C15" s="71"/>
      <c r="D15" s="79"/>
      <c r="E15" s="64"/>
      <c r="F15" s="321"/>
      <c r="G15" s="321"/>
      <c r="H15" s="321"/>
    </row>
    <row r="16" spans="1:8" ht="13" thickBot="1" x14ac:dyDescent="0.3">
      <c r="A16" s="118"/>
      <c r="B16" s="101"/>
      <c r="C16" s="106"/>
      <c r="D16" s="107"/>
      <c r="E16" s="102"/>
      <c r="F16" s="321"/>
      <c r="G16" s="321"/>
      <c r="H16" s="321"/>
    </row>
    <row r="17" spans="1:8" ht="13" x14ac:dyDescent="0.25">
      <c r="A17" s="826" t="s">
        <v>200</v>
      </c>
      <c r="B17" s="827"/>
      <c r="C17" s="69">
        <f>SUMIF($A$9:$A$16,"Administrative",$C$9:$C$16)</f>
        <v>0</v>
      </c>
      <c r="D17" s="500"/>
      <c r="E17" s="522"/>
      <c r="F17" s="389"/>
      <c r="G17" s="392"/>
      <c r="H17" s="321"/>
    </row>
    <row r="18" spans="1:8" ht="13" x14ac:dyDescent="0.25">
      <c r="A18" s="809" t="s">
        <v>201</v>
      </c>
      <c r="B18" s="810"/>
      <c r="C18" s="69">
        <f>SUMIF($A$9:$A$16,"Rebate Funds: Rebate Delivery",$C$9:$C$16)</f>
        <v>0</v>
      </c>
      <c r="D18" s="523"/>
      <c r="E18" s="524"/>
      <c r="F18" s="389"/>
      <c r="G18" s="392"/>
      <c r="H18" s="321"/>
    </row>
    <row r="19" spans="1:8" ht="13.75" customHeight="1" thickBot="1" x14ac:dyDescent="0.3">
      <c r="A19" s="809" t="s">
        <v>202</v>
      </c>
      <c r="B19" s="810"/>
      <c r="C19" s="69">
        <f>SUMIF($A$9:$A$16,"Rebate Funds: Reimbursement",$C$9:$C$16)</f>
        <v>0</v>
      </c>
      <c r="D19" s="525"/>
      <c r="E19" s="526"/>
      <c r="F19" s="389"/>
      <c r="G19" s="447"/>
      <c r="H19" s="321"/>
    </row>
    <row r="20" spans="1:8" ht="13.5" thickBot="1" x14ac:dyDescent="0.3">
      <c r="A20" s="779" t="s">
        <v>203</v>
      </c>
      <c r="B20" s="780"/>
      <c r="C20" s="143">
        <f>SUM(C17:C19)</f>
        <v>0</v>
      </c>
      <c r="D20" s="527"/>
      <c r="E20" s="421"/>
      <c r="F20" s="321"/>
      <c r="G20" s="321"/>
      <c r="H20" s="321"/>
    </row>
    <row r="21" spans="1:8" s="385" customFormat="1" ht="14" x14ac:dyDescent="0.25">
      <c r="A21" s="796" t="s">
        <v>17</v>
      </c>
      <c r="B21" s="797"/>
      <c r="C21" s="797"/>
      <c r="D21" s="797"/>
      <c r="E21" s="798"/>
    </row>
    <row r="22" spans="1:8" ht="13" x14ac:dyDescent="0.25">
      <c r="A22" s="114"/>
      <c r="B22" s="301"/>
      <c r="C22" s="68"/>
      <c r="D22" s="78"/>
      <c r="E22" s="60"/>
      <c r="F22" s="321"/>
      <c r="G22" s="321"/>
      <c r="H22" s="321"/>
    </row>
    <row r="23" spans="1:8" x14ac:dyDescent="0.25">
      <c r="A23" s="115"/>
      <c r="B23" s="61"/>
      <c r="C23" s="71"/>
      <c r="D23" s="79"/>
      <c r="E23" s="64"/>
      <c r="F23" s="321"/>
      <c r="G23" s="321"/>
      <c r="H23" s="321"/>
    </row>
    <row r="24" spans="1:8" x14ac:dyDescent="0.25">
      <c r="A24" s="115"/>
      <c r="B24" s="61"/>
      <c r="C24" s="71"/>
      <c r="D24" s="79"/>
      <c r="E24" s="64"/>
      <c r="F24" s="321"/>
      <c r="G24" s="321"/>
      <c r="H24" s="321"/>
    </row>
    <row r="25" spans="1:8" x14ac:dyDescent="0.25">
      <c r="A25" s="115"/>
      <c r="B25" s="61"/>
      <c r="C25" s="71"/>
      <c r="D25" s="79"/>
      <c r="E25" s="64"/>
      <c r="F25" s="321"/>
      <c r="G25" s="321"/>
      <c r="H25" s="321"/>
    </row>
    <row r="26" spans="1:8" x14ac:dyDescent="0.25">
      <c r="A26" s="115"/>
      <c r="B26" s="61"/>
      <c r="C26" s="71"/>
      <c r="D26" s="79"/>
      <c r="E26" s="64"/>
      <c r="F26" s="321"/>
      <c r="G26" s="321"/>
      <c r="H26" s="321"/>
    </row>
    <row r="27" spans="1:8" ht="13" thickBot="1" x14ac:dyDescent="0.3">
      <c r="A27" s="117"/>
      <c r="B27" s="65"/>
      <c r="C27" s="74"/>
      <c r="D27" s="80"/>
      <c r="E27" s="66"/>
      <c r="F27" s="321"/>
      <c r="G27" s="321"/>
      <c r="H27" s="321"/>
    </row>
    <row r="28" spans="1:8" ht="13" customHeight="1" x14ac:dyDescent="0.25">
      <c r="A28" s="811" t="s">
        <v>204</v>
      </c>
      <c r="B28" s="812"/>
      <c r="C28" s="87">
        <f>SUMIF($A$22:$A$27,"Administrative",$C$22:$C$27)</f>
        <v>0</v>
      </c>
      <c r="D28" s="528"/>
      <c r="E28" s="529"/>
      <c r="F28" s="321"/>
      <c r="G28" s="321"/>
      <c r="H28" s="321"/>
    </row>
    <row r="29" spans="1:8" ht="13" customHeight="1" x14ac:dyDescent="0.25">
      <c r="A29" s="809" t="s">
        <v>205</v>
      </c>
      <c r="B29" s="810"/>
      <c r="C29" s="69">
        <f>SUMIF($A$22:$A$27,"Rebate Funds: Rebate Delivery",$C$22:$C$27)</f>
        <v>0</v>
      </c>
      <c r="D29" s="523"/>
      <c r="E29" s="524"/>
      <c r="F29" s="321"/>
      <c r="G29" s="321"/>
      <c r="H29" s="321"/>
    </row>
    <row r="30" spans="1:8" ht="13.5" customHeight="1" thickBot="1" x14ac:dyDescent="0.3">
      <c r="A30" s="809" t="s">
        <v>206</v>
      </c>
      <c r="B30" s="810"/>
      <c r="C30" s="69">
        <f>SUMIF($A$22:$A$27,"Rebate Funds: Reimbursement",$C$22:$C$27)</f>
        <v>0</v>
      </c>
      <c r="D30" s="525"/>
      <c r="E30" s="526"/>
      <c r="F30" s="321"/>
      <c r="G30" s="321"/>
      <c r="H30" s="321"/>
    </row>
    <row r="31" spans="1:8" ht="13.5" customHeight="1" thickBot="1" x14ac:dyDescent="0.3">
      <c r="A31" s="779" t="s">
        <v>207</v>
      </c>
      <c r="B31" s="780"/>
      <c r="C31" s="143">
        <f>SUM(C28:C30)</f>
        <v>0</v>
      </c>
      <c r="D31" s="527"/>
      <c r="E31" s="421"/>
      <c r="F31" s="321"/>
      <c r="G31" s="321"/>
      <c r="H31" s="321"/>
    </row>
    <row r="32" spans="1:8" s="385" customFormat="1" ht="14" x14ac:dyDescent="0.25">
      <c r="A32" s="796" t="s">
        <v>19</v>
      </c>
      <c r="B32" s="797"/>
      <c r="C32" s="797"/>
      <c r="D32" s="797"/>
      <c r="E32" s="798"/>
    </row>
    <row r="33" spans="1:26" ht="13" x14ac:dyDescent="0.25">
      <c r="A33" s="114"/>
      <c r="B33" s="301"/>
      <c r="C33" s="68"/>
      <c r="D33" s="298"/>
      <c r="E33" s="60"/>
      <c r="F33" s="321"/>
      <c r="G33" s="321"/>
      <c r="H33" s="321"/>
    </row>
    <row r="34" spans="1:26" x14ac:dyDescent="0.25">
      <c r="A34" s="115"/>
      <c r="B34" s="57"/>
      <c r="C34" s="68"/>
      <c r="D34" s="298"/>
      <c r="E34" s="60"/>
      <c r="F34" s="321"/>
      <c r="G34" s="321"/>
      <c r="H34" s="321"/>
    </row>
    <row r="35" spans="1:26" x14ac:dyDescent="0.25">
      <c r="A35" s="115"/>
      <c r="B35" s="61"/>
      <c r="C35" s="71"/>
      <c r="D35" s="92"/>
      <c r="E35" s="64"/>
      <c r="F35" s="321"/>
      <c r="G35" s="321"/>
      <c r="H35" s="321"/>
      <c r="I35" s="321"/>
      <c r="J35" s="321"/>
      <c r="K35" s="321"/>
      <c r="L35" s="321"/>
      <c r="M35" s="321"/>
      <c r="N35" s="321"/>
      <c r="O35" s="321"/>
      <c r="P35" s="321"/>
      <c r="Q35" s="321"/>
      <c r="R35" s="321"/>
      <c r="S35" s="321"/>
      <c r="T35" s="321"/>
      <c r="U35" s="321"/>
      <c r="V35" s="321"/>
      <c r="W35" s="321"/>
      <c r="X35" s="321"/>
      <c r="Y35" s="321"/>
      <c r="Z35" s="321"/>
    </row>
    <row r="36" spans="1:26" x14ac:dyDescent="0.25">
      <c r="A36" s="115"/>
      <c r="B36" s="61"/>
      <c r="C36" s="71"/>
      <c r="D36" s="92"/>
      <c r="E36" s="64"/>
      <c r="F36" s="321"/>
      <c r="G36" s="321"/>
      <c r="H36" s="321"/>
      <c r="I36" s="321"/>
      <c r="J36" s="321"/>
      <c r="K36" s="321"/>
      <c r="L36" s="321"/>
      <c r="M36" s="321"/>
      <c r="N36" s="321"/>
      <c r="O36" s="321"/>
      <c r="P36" s="321"/>
      <c r="Q36" s="321"/>
      <c r="R36" s="321"/>
      <c r="S36" s="321"/>
      <c r="T36" s="321"/>
      <c r="U36" s="321"/>
      <c r="V36" s="321"/>
      <c r="W36" s="321"/>
      <c r="X36" s="321"/>
      <c r="Y36" s="321"/>
      <c r="Z36" s="321"/>
    </row>
    <row r="37" spans="1:26" x14ac:dyDescent="0.25">
      <c r="A37" s="115"/>
      <c r="B37" s="61"/>
      <c r="C37" s="71"/>
      <c r="D37" s="92"/>
      <c r="E37" s="64"/>
      <c r="F37" s="321"/>
      <c r="G37" s="321"/>
      <c r="H37" s="321"/>
      <c r="I37" s="321"/>
      <c r="J37" s="321"/>
      <c r="K37" s="321"/>
      <c r="L37" s="321"/>
      <c r="M37" s="321"/>
      <c r="N37" s="321"/>
      <c r="O37" s="321"/>
      <c r="P37" s="321"/>
      <c r="Q37" s="321"/>
      <c r="R37" s="321"/>
      <c r="S37" s="321"/>
      <c r="T37" s="321"/>
      <c r="U37" s="321"/>
      <c r="V37" s="321"/>
      <c r="W37" s="321"/>
      <c r="X37" s="321"/>
      <c r="Y37" s="321"/>
      <c r="Z37" s="321"/>
    </row>
    <row r="38" spans="1:26" ht="13" thickBot="1" x14ac:dyDescent="0.3">
      <c r="A38" s="117"/>
      <c r="B38" s="65"/>
      <c r="C38" s="74"/>
      <c r="D38" s="299"/>
      <c r="E38" s="66"/>
      <c r="F38" s="321"/>
      <c r="G38" s="321"/>
      <c r="H38" s="321"/>
      <c r="I38" s="321"/>
      <c r="J38" s="321"/>
      <c r="K38" s="321"/>
      <c r="L38" s="321"/>
      <c r="M38" s="321"/>
      <c r="N38" s="321"/>
      <c r="O38" s="321"/>
      <c r="P38" s="321"/>
      <c r="Q38" s="321"/>
      <c r="R38" s="321"/>
      <c r="S38" s="321"/>
      <c r="T38" s="321"/>
      <c r="U38" s="321"/>
      <c r="V38" s="321"/>
      <c r="W38" s="321"/>
      <c r="X38" s="321"/>
      <c r="Y38" s="321"/>
      <c r="Z38" s="321"/>
    </row>
    <row r="39" spans="1:26" ht="13" customHeight="1" x14ac:dyDescent="0.25">
      <c r="A39" s="811" t="s">
        <v>208</v>
      </c>
      <c r="B39" s="812"/>
      <c r="C39" s="87">
        <f>SUMIF($A$33:$A$38,"Administrative",$C$33:$C$38)</f>
        <v>0</v>
      </c>
      <c r="D39" s="528"/>
      <c r="E39" s="529"/>
      <c r="F39" s="321"/>
      <c r="G39" s="321"/>
      <c r="H39" s="321"/>
      <c r="I39" s="321"/>
      <c r="J39" s="321"/>
      <c r="K39" s="321"/>
      <c r="L39" s="321"/>
      <c r="M39" s="321"/>
      <c r="N39" s="321"/>
      <c r="O39" s="321"/>
      <c r="P39" s="321"/>
      <c r="Q39" s="321"/>
      <c r="R39" s="321"/>
      <c r="S39" s="321"/>
      <c r="T39" s="321"/>
      <c r="U39" s="321"/>
      <c r="V39" s="321"/>
      <c r="W39" s="321"/>
      <c r="X39" s="321"/>
      <c r="Y39" s="321"/>
      <c r="Z39" s="321"/>
    </row>
    <row r="40" spans="1:26" ht="13" customHeight="1" x14ac:dyDescent="0.25">
      <c r="A40" s="809" t="s">
        <v>209</v>
      </c>
      <c r="B40" s="810"/>
      <c r="C40" s="69">
        <f>SUMIF($A$33:$A$38,"Rebate Funds: Rebate Delivery",$C$33:$C$38)</f>
        <v>0</v>
      </c>
      <c r="D40" s="523"/>
      <c r="E40" s="524"/>
      <c r="F40" s="321"/>
      <c r="G40" s="321"/>
      <c r="H40" s="321"/>
      <c r="I40" s="321"/>
      <c r="J40" s="321"/>
      <c r="K40" s="321"/>
      <c r="L40" s="321"/>
      <c r="M40" s="321"/>
      <c r="N40" s="321"/>
      <c r="O40" s="321"/>
      <c r="P40" s="321"/>
      <c r="Q40" s="321"/>
      <c r="R40" s="321"/>
      <c r="S40" s="321"/>
      <c r="T40" s="321"/>
      <c r="U40" s="321"/>
      <c r="V40" s="321"/>
      <c r="W40" s="321"/>
      <c r="X40" s="321"/>
      <c r="Y40" s="321"/>
      <c r="Z40" s="321"/>
    </row>
    <row r="41" spans="1:26" ht="13.5" customHeight="1" thickBot="1" x14ac:dyDescent="0.3">
      <c r="A41" s="809" t="s">
        <v>210</v>
      </c>
      <c r="B41" s="810"/>
      <c r="C41" s="69">
        <f>SUMIF($A$33:$A$38,"Rebate Funds: Reimbursement",$C$33:$C$38)</f>
        <v>0</v>
      </c>
      <c r="D41" s="525"/>
      <c r="E41" s="526"/>
      <c r="F41" s="321"/>
      <c r="G41" s="321"/>
      <c r="H41" s="321"/>
      <c r="I41" s="321"/>
      <c r="J41" s="321"/>
      <c r="K41" s="321"/>
      <c r="L41" s="321"/>
      <c r="M41" s="321"/>
      <c r="N41" s="321"/>
      <c r="O41" s="321"/>
      <c r="P41" s="321"/>
      <c r="Q41" s="321"/>
      <c r="R41" s="321"/>
      <c r="S41" s="321"/>
      <c r="T41" s="321"/>
      <c r="U41" s="321"/>
      <c r="V41" s="321"/>
      <c r="W41" s="321"/>
      <c r="X41" s="321"/>
      <c r="Y41" s="321"/>
      <c r="Z41" s="321"/>
    </row>
    <row r="42" spans="1:26" ht="13.5" customHeight="1" thickBot="1" x14ac:dyDescent="0.3">
      <c r="A42" s="779" t="s">
        <v>211</v>
      </c>
      <c r="B42" s="780"/>
      <c r="C42" s="143">
        <f>SUM(C39:C41)</f>
        <v>0</v>
      </c>
      <c r="D42" s="527"/>
      <c r="E42" s="421"/>
      <c r="F42" s="321"/>
      <c r="G42" s="321"/>
      <c r="H42" s="321"/>
      <c r="I42" s="321"/>
      <c r="J42" s="321"/>
      <c r="K42" s="321"/>
      <c r="L42" s="321"/>
      <c r="M42" s="321"/>
      <c r="N42" s="321"/>
      <c r="O42" s="321"/>
      <c r="P42" s="321"/>
      <c r="Q42" s="321"/>
      <c r="R42" s="321"/>
      <c r="S42" s="321"/>
      <c r="T42" s="321"/>
      <c r="U42" s="321"/>
      <c r="V42" s="321"/>
      <c r="W42" s="321"/>
      <c r="X42" s="321"/>
      <c r="Y42" s="321"/>
      <c r="Z42" s="321"/>
    </row>
    <row r="43" spans="1:26" s="385" customFormat="1" ht="14" x14ac:dyDescent="0.25">
      <c r="A43" s="796" t="s">
        <v>21</v>
      </c>
      <c r="B43" s="797"/>
      <c r="C43" s="797"/>
      <c r="D43" s="797"/>
      <c r="E43" s="798"/>
    </row>
    <row r="44" spans="1:26" ht="13" x14ac:dyDescent="0.25">
      <c r="A44" s="114"/>
      <c r="B44" s="301"/>
      <c r="C44" s="68"/>
      <c r="D44" s="298"/>
      <c r="E44" s="60"/>
      <c r="F44" s="321"/>
      <c r="G44" s="321"/>
      <c r="H44" s="321"/>
      <c r="I44" s="321"/>
      <c r="J44" s="321"/>
      <c r="K44" s="321"/>
      <c r="L44" s="321"/>
      <c r="M44" s="321"/>
      <c r="N44" s="321"/>
      <c r="O44" s="321"/>
      <c r="P44" s="321"/>
      <c r="Q44" s="321"/>
      <c r="R44" s="321"/>
      <c r="S44" s="321"/>
      <c r="T44" s="321"/>
      <c r="U44" s="321"/>
      <c r="V44" s="321"/>
      <c r="W44" s="321"/>
      <c r="X44" s="321"/>
      <c r="Y44" s="321"/>
      <c r="Z44" s="321"/>
    </row>
    <row r="45" spans="1:26" x14ac:dyDescent="0.25">
      <c r="A45" s="115"/>
      <c r="B45" s="57"/>
      <c r="C45" s="68"/>
      <c r="D45" s="298"/>
      <c r="E45" s="60"/>
      <c r="F45" s="321"/>
      <c r="G45" s="321"/>
      <c r="H45" s="321"/>
      <c r="I45" s="321"/>
      <c r="J45" s="321"/>
      <c r="K45" s="321"/>
      <c r="L45" s="321"/>
      <c r="M45" s="321"/>
      <c r="N45" s="321"/>
      <c r="O45" s="321"/>
      <c r="P45" s="321"/>
      <c r="Q45" s="321"/>
      <c r="R45" s="321"/>
      <c r="S45" s="321"/>
      <c r="T45" s="321"/>
      <c r="U45" s="321"/>
      <c r="V45" s="321"/>
      <c r="W45" s="321"/>
      <c r="X45" s="321"/>
      <c r="Y45" s="321"/>
      <c r="Z45" s="321"/>
    </row>
    <row r="46" spans="1:26" x14ac:dyDescent="0.25">
      <c r="A46" s="115"/>
      <c r="B46" s="61"/>
      <c r="C46" s="71"/>
      <c r="D46" s="92"/>
      <c r="E46" s="64"/>
      <c r="F46" s="321"/>
      <c r="G46" s="321"/>
      <c r="H46" s="321"/>
      <c r="I46" s="321"/>
      <c r="J46" s="321"/>
      <c r="K46" s="321"/>
      <c r="L46" s="321"/>
      <c r="M46" s="321"/>
      <c r="N46" s="321"/>
      <c r="O46" s="321"/>
      <c r="P46" s="321"/>
      <c r="Q46" s="321"/>
      <c r="R46" s="321"/>
      <c r="S46" s="321"/>
      <c r="T46" s="321"/>
      <c r="U46" s="321"/>
      <c r="V46" s="321"/>
      <c r="W46" s="321"/>
      <c r="X46" s="321"/>
      <c r="Y46" s="321"/>
      <c r="Z46" s="321"/>
    </row>
    <row r="47" spans="1:26" x14ac:dyDescent="0.25">
      <c r="A47" s="115"/>
      <c r="B47" s="61"/>
      <c r="C47" s="71"/>
      <c r="D47" s="92"/>
      <c r="E47" s="64"/>
      <c r="F47" s="321"/>
      <c r="G47" s="321"/>
      <c r="H47" s="321"/>
      <c r="I47" s="321"/>
      <c r="J47" s="321"/>
      <c r="K47" s="321"/>
      <c r="L47" s="321"/>
      <c r="M47" s="321"/>
      <c r="N47" s="321"/>
      <c r="O47" s="321"/>
      <c r="P47" s="321"/>
      <c r="Q47" s="321"/>
      <c r="R47" s="321"/>
      <c r="S47" s="321"/>
      <c r="T47" s="321"/>
      <c r="U47" s="321"/>
      <c r="V47" s="321"/>
      <c r="W47" s="321"/>
      <c r="X47" s="321"/>
      <c r="Y47" s="321"/>
      <c r="Z47" s="321"/>
    </row>
    <row r="48" spans="1:26" x14ac:dyDescent="0.25">
      <c r="A48" s="115"/>
      <c r="B48" s="61"/>
      <c r="C48" s="71"/>
      <c r="D48" s="92"/>
      <c r="E48" s="64"/>
      <c r="F48" s="321"/>
      <c r="G48" s="321"/>
      <c r="H48" s="321"/>
      <c r="I48" s="321"/>
      <c r="J48" s="321"/>
      <c r="K48" s="321"/>
      <c r="L48" s="321"/>
      <c r="M48" s="321"/>
      <c r="N48" s="321"/>
      <c r="O48" s="321"/>
      <c r="P48" s="321"/>
      <c r="Q48" s="321"/>
      <c r="R48" s="321"/>
      <c r="S48" s="321"/>
      <c r="T48" s="321"/>
      <c r="U48" s="321"/>
      <c r="V48" s="321"/>
      <c r="W48" s="321"/>
      <c r="X48" s="321"/>
      <c r="Y48" s="321"/>
      <c r="Z48" s="321"/>
    </row>
    <row r="49" spans="1:26" ht="13" thickBot="1" x14ac:dyDescent="0.3">
      <c r="A49" s="117"/>
      <c r="B49" s="65"/>
      <c r="C49" s="74"/>
      <c r="D49" s="299"/>
      <c r="E49" s="66"/>
      <c r="F49" s="321"/>
      <c r="G49" s="321"/>
      <c r="H49" s="321"/>
      <c r="I49" s="321"/>
      <c r="J49" s="321"/>
      <c r="K49" s="321"/>
      <c r="L49" s="321"/>
      <c r="M49" s="321"/>
      <c r="N49" s="321"/>
      <c r="O49" s="321"/>
      <c r="P49" s="321"/>
      <c r="Q49" s="321"/>
      <c r="R49" s="321"/>
      <c r="S49" s="321"/>
      <c r="T49" s="321"/>
      <c r="U49" s="321"/>
      <c r="V49" s="321"/>
      <c r="W49" s="321"/>
      <c r="X49" s="321"/>
      <c r="Y49" s="321"/>
      <c r="Z49" s="321"/>
    </row>
    <row r="50" spans="1:26" ht="13" customHeight="1" x14ac:dyDescent="0.25">
      <c r="A50" s="811" t="s">
        <v>212</v>
      </c>
      <c r="B50" s="812"/>
      <c r="C50" s="87">
        <f>SUMIF($A$44:$A$49,"Administrative",$C$44:$C$49)</f>
        <v>0</v>
      </c>
      <c r="D50" s="528"/>
      <c r="E50" s="529"/>
      <c r="F50" s="321"/>
      <c r="G50" s="321"/>
      <c r="H50" s="321"/>
      <c r="I50" s="321"/>
      <c r="J50" s="321"/>
      <c r="K50" s="321"/>
      <c r="L50" s="321"/>
      <c r="M50" s="321"/>
      <c r="N50" s="321"/>
      <c r="O50" s="321"/>
      <c r="P50" s="321"/>
      <c r="Q50" s="321"/>
      <c r="R50" s="321"/>
      <c r="S50" s="321"/>
      <c r="T50" s="321"/>
      <c r="U50" s="321"/>
      <c r="V50" s="321"/>
      <c r="W50" s="321"/>
      <c r="X50" s="321"/>
      <c r="Y50" s="321"/>
      <c r="Z50" s="321"/>
    </row>
    <row r="51" spans="1:26" ht="13" customHeight="1" x14ac:dyDescent="0.25">
      <c r="A51" s="809" t="s">
        <v>213</v>
      </c>
      <c r="B51" s="810"/>
      <c r="C51" s="69">
        <f>SUMIF($A$44:$A$49,"Rebate Funds: Rebate Delivery",$C$44:$C$49)</f>
        <v>0</v>
      </c>
      <c r="D51" s="523"/>
      <c r="E51" s="524"/>
      <c r="F51" s="321"/>
      <c r="G51" s="321"/>
      <c r="H51" s="321"/>
      <c r="I51" s="321"/>
      <c r="J51" s="321"/>
      <c r="K51" s="321"/>
      <c r="L51" s="321"/>
      <c r="M51" s="321"/>
      <c r="N51" s="321"/>
      <c r="O51" s="321"/>
      <c r="P51" s="321"/>
      <c r="Q51" s="321"/>
      <c r="R51" s="321"/>
      <c r="S51" s="321"/>
      <c r="T51" s="321"/>
      <c r="U51" s="321"/>
      <c r="V51" s="321"/>
      <c r="W51" s="321"/>
      <c r="X51" s="321"/>
      <c r="Y51" s="321"/>
      <c r="Z51" s="321"/>
    </row>
    <row r="52" spans="1:26" ht="13.5" customHeight="1" thickBot="1" x14ac:dyDescent="0.3">
      <c r="A52" s="809" t="s">
        <v>214</v>
      </c>
      <c r="B52" s="810"/>
      <c r="C52" s="69">
        <f>SUMIF($A$44:$A$49,"Rebate Funds: Reimbursement",$C$44:$C$49)</f>
        <v>0</v>
      </c>
      <c r="D52" s="525"/>
      <c r="E52" s="526"/>
      <c r="F52" s="321"/>
      <c r="G52" s="321"/>
      <c r="H52" s="321"/>
      <c r="I52" s="321"/>
      <c r="J52" s="321"/>
      <c r="K52" s="321"/>
      <c r="L52" s="321"/>
      <c r="M52" s="321"/>
      <c r="N52" s="321"/>
      <c r="O52" s="321"/>
      <c r="P52" s="321"/>
      <c r="Q52" s="321"/>
      <c r="R52" s="321"/>
      <c r="S52" s="321"/>
      <c r="T52" s="321"/>
      <c r="U52" s="321"/>
      <c r="V52" s="321"/>
      <c r="W52" s="321"/>
      <c r="X52" s="321"/>
      <c r="Y52" s="321"/>
      <c r="Z52" s="321"/>
    </row>
    <row r="53" spans="1:26" ht="13.5" customHeight="1" thickBot="1" x14ac:dyDescent="0.3">
      <c r="A53" s="779" t="s">
        <v>215</v>
      </c>
      <c r="B53" s="780"/>
      <c r="C53" s="143">
        <f>SUM(C50:C52)</f>
        <v>0</v>
      </c>
      <c r="D53" s="527"/>
      <c r="E53" s="421"/>
      <c r="F53" s="321"/>
      <c r="G53" s="321"/>
      <c r="H53" s="321"/>
      <c r="I53" s="321"/>
      <c r="J53" s="321"/>
      <c r="K53" s="321"/>
      <c r="L53" s="321"/>
      <c r="M53" s="321"/>
      <c r="N53" s="321"/>
      <c r="O53" s="321"/>
      <c r="P53" s="321"/>
      <c r="Q53" s="321"/>
      <c r="R53" s="321"/>
      <c r="S53" s="321"/>
      <c r="T53" s="321"/>
      <c r="U53" s="321"/>
      <c r="V53" s="321"/>
      <c r="W53" s="321"/>
      <c r="X53" s="321"/>
      <c r="Y53" s="321"/>
      <c r="Z53" s="321"/>
    </row>
    <row r="54" spans="1:26" ht="13" x14ac:dyDescent="0.25">
      <c r="A54" s="384"/>
      <c r="B54" s="384"/>
      <c r="C54" s="391"/>
      <c r="D54" s="521"/>
      <c r="E54" s="392"/>
      <c r="F54" s="321"/>
      <c r="G54" s="321"/>
      <c r="H54" s="321"/>
      <c r="I54" s="321"/>
      <c r="J54" s="321"/>
      <c r="K54" s="321"/>
      <c r="L54" s="321"/>
      <c r="M54" s="321"/>
      <c r="N54" s="321"/>
      <c r="O54" s="321"/>
      <c r="P54" s="321"/>
      <c r="Q54" s="321"/>
      <c r="R54" s="321"/>
      <c r="S54" s="321"/>
      <c r="T54" s="321"/>
      <c r="U54" s="321"/>
      <c r="V54" s="321"/>
      <c r="W54" s="321"/>
      <c r="X54" s="321"/>
      <c r="Y54" s="321"/>
      <c r="Z54" s="321"/>
    </row>
    <row r="55" spans="1:26" ht="6.75" customHeight="1" thickBot="1" x14ac:dyDescent="0.3">
      <c r="A55" s="447"/>
      <c r="B55" s="384"/>
      <c r="C55" s="391"/>
      <c r="D55" s="521"/>
      <c r="E55" s="392"/>
      <c r="F55" s="321"/>
      <c r="G55" s="321"/>
      <c r="H55" s="321"/>
      <c r="I55" s="321"/>
      <c r="J55" s="321"/>
      <c r="K55" s="321"/>
      <c r="L55" s="321"/>
      <c r="M55" s="321"/>
      <c r="N55" s="321"/>
      <c r="O55" s="321"/>
      <c r="P55" s="321"/>
      <c r="Q55" s="321"/>
      <c r="R55" s="321"/>
      <c r="S55" s="321"/>
      <c r="T55" s="321"/>
      <c r="U55" s="321"/>
      <c r="V55" s="321"/>
      <c r="W55" s="321"/>
      <c r="X55" s="321"/>
      <c r="Y55" s="321"/>
      <c r="Z55" s="321"/>
    </row>
    <row r="56" spans="1:26" ht="13.75" customHeight="1" x14ac:dyDescent="0.25">
      <c r="A56" s="807" t="s">
        <v>216</v>
      </c>
      <c r="B56" s="808"/>
      <c r="C56" s="145">
        <f>SUM(C50,C39,C28,C17)</f>
        <v>0</v>
      </c>
      <c r="D56" s="530"/>
      <c r="E56" s="531"/>
      <c r="F56" s="321"/>
      <c r="G56" s="321"/>
      <c r="H56" s="321"/>
      <c r="I56" s="321"/>
      <c r="J56" s="321"/>
      <c r="K56" s="321"/>
      <c r="L56" s="321"/>
      <c r="M56" s="321"/>
      <c r="N56" s="321"/>
      <c r="O56" s="321"/>
      <c r="P56" s="321"/>
      <c r="Q56" s="321"/>
      <c r="R56" s="321"/>
      <c r="S56" s="321"/>
      <c r="T56" s="321"/>
      <c r="U56" s="321"/>
      <c r="V56" s="321"/>
      <c r="W56" s="321"/>
      <c r="X56" s="321"/>
      <c r="Y56" s="321"/>
      <c r="Z56" s="321"/>
    </row>
    <row r="57" spans="1:26" ht="15" customHeight="1" x14ac:dyDescent="0.25">
      <c r="A57" s="824" t="s">
        <v>217</v>
      </c>
      <c r="B57" s="825"/>
      <c r="C57" s="171">
        <f>SUM(C51,C40,C29,C18)</f>
        <v>0</v>
      </c>
      <c r="D57" s="532"/>
      <c r="E57" s="533"/>
      <c r="F57" s="321"/>
      <c r="G57" s="321"/>
      <c r="H57" s="321"/>
      <c r="I57" s="321"/>
      <c r="J57" s="321"/>
      <c r="K57" s="321"/>
      <c r="L57" s="321"/>
      <c r="M57" s="321"/>
      <c r="N57" s="321"/>
      <c r="O57" s="321"/>
      <c r="P57" s="321"/>
      <c r="Q57" s="321"/>
      <c r="R57" s="321"/>
      <c r="S57" s="321"/>
      <c r="T57" s="321"/>
      <c r="U57" s="321"/>
      <c r="V57" s="321"/>
      <c r="W57" s="321"/>
      <c r="X57" s="321"/>
      <c r="Y57" s="321"/>
      <c r="Z57" s="321"/>
    </row>
    <row r="58" spans="1:26" ht="15" customHeight="1" thickBot="1" x14ac:dyDescent="0.3">
      <c r="A58" s="805" t="s">
        <v>218</v>
      </c>
      <c r="B58" s="806"/>
      <c r="C58" s="146">
        <f>SUM(C52,C41,C30,C19)</f>
        <v>0</v>
      </c>
      <c r="D58" s="534"/>
      <c r="E58" s="535"/>
      <c r="F58" s="321"/>
      <c r="G58" s="321"/>
      <c r="H58" s="321"/>
      <c r="I58" s="321"/>
      <c r="J58" s="321"/>
      <c r="K58" s="321"/>
      <c r="L58" s="321"/>
      <c r="M58" s="321"/>
      <c r="N58" s="321"/>
      <c r="O58" s="321"/>
      <c r="P58" s="321"/>
      <c r="Q58" s="321"/>
      <c r="R58" s="321"/>
      <c r="S58" s="321"/>
      <c r="T58" s="321"/>
      <c r="U58" s="321"/>
      <c r="V58" s="321"/>
      <c r="W58" s="321"/>
      <c r="X58" s="321"/>
      <c r="Y58" s="321"/>
      <c r="Z58" s="321"/>
    </row>
    <row r="59" spans="1:26" ht="13.5" thickBot="1" x14ac:dyDescent="0.3">
      <c r="A59" s="803" t="s">
        <v>219</v>
      </c>
      <c r="B59" s="804"/>
      <c r="C59" s="93">
        <f>SUM(C53,C42,C31,C20)</f>
        <v>0</v>
      </c>
      <c r="D59" s="536"/>
      <c r="E59" s="459"/>
      <c r="F59" s="321"/>
      <c r="G59" s="321"/>
      <c r="H59" s="321"/>
      <c r="I59" s="321"/>
      <c r="J59" s="321"/>
      <c r="K59" s="321"/>
      <c r="L59" s="321"/>
      <c r="M59" s="321"/>
      <c r="N59" s="321"/>
      <c r="O59" s="321"/>
      <c r="P59" s="321"/>
      <c r="Q59" s="321"/>
      <c r="R59" s="321"/>
      <c r="S59" s="321"/>
      <c r="T59" s="321"/>
      <c r="U59" s="321"/>
      <c r="V59" s="321"/>
      <c r="W59" s="321"/>
      <c r="X59" s="321"/>
      <c r="Y59" s="321"/>
      <c r="Z59" s="321"/>
    </row>
    <row r="60" spans="1:26" ht="13" thickBot="1" x14ac:dyDescent="0.3">
      <c r="A60" s="321"/>
      <c r="B60" s="321"/>
      <c r="C60" s="391"/>
      <c r="D60" s="521"/>
      <c r="E60" s="392"/>
      <c r="F60" s="321"/>
      <c r="G60" s="321"/>
      <c r="H60" s="321"/>
      <c r="I60" s="321"/>
      <c r="J60" s="321"/>
      <c r="K60" s="321"/>
      <c r="L60" s="321"/>
      <c r="M60" s="321"/>
      <c r="N60" s="321"/>
      <c r="O60" s="321"/>
      <c r="P60" s="321"/>
      <c r="Q60" s="321"/>
      <c r="R60" s="321"/>
      <c r="S60" s="321"/>
      <c r="T60" s="321"/>
      <c r="U60" s="321"/>
      <c r="V60" s="321"/>
      <c r="W60" s="321"/>
      <c r="X60" s="321"/>
      <c r="Y60" s="321"/>
      <c r="Z60" s="321"/>
    </row>
    <row r="61" spans="1:26" x14ac:dyDescent="0.25">
      <c r="A61" s="769" t="s">
        <v>47</v>
      </c>
      <c r="B61" s="770"/>
      <c r="C61" s="770"/>
      <c r="D61" s="770"/>
      <c r="E61" s="771"/>
      <c r="F61" s="321"/>
      <c r="G61" s="321"/>
      <c r="H61" s="321"/>
      <c r="I61" s="321"/>
      <c r="J61" s="321"/>
      <c r="K61" s="321"/>
      <c r="L61" s="321"/>
      <c r="M61" s="321"/>
      <c r="N61" s="321"/>
      <c r="O61" s="321"/>
      <c r="P61" s="321"/>
      <c r="Q61" s="321"/>
      <c r="R61" s="321"/>
      <c r="S61" s="321"/>
      <c r="T61" s="321"/>
      <c r="U61" s="321"/>
      <c r="V61" s="321"/>
      <c r="W61" s="321"/>
      <c r="X61" s="321"/>
      <c r="Y61" s="321"/>
      <c r="Z61" s="321"/>
    </row>
    <row r="62" spans="1:26" ht="13" thickBot="1" x14ac:dyDescent="0.3">
      <c r="A62" s="772"/>
      <c r="B62" s="773"/>
      <c r="C62" s="773"/>
      <c r="D62" s="773"/>
      <c r="E62" s="774"/>
      <c r="F62" s="321"/>
      <c r="G62" s="321"/>
      <c r="H62" s="321"/>
      <c r="I62" s="321"/>
      <c r="J62" s="321"/>
      <c r="K62" s="321"/>
      <c r="L62" s="321"/>
      <c r="M62" s="321"/>
      <c r="N62" s="321"/>
      <c r="O62" s="321"/>
      <c r="P62" s="321"/>
      <c r="Q62" s="321"/>
      <c r="R62" s="321"/>
      <c r="S62" s="321"/>
      <c r="T62" s="321"/>
      <c r="U62" s="321"/>
      <c r="V62" s="321"/>
      <c r="W62" s="321"/>
      <c r="X62" s="321"/>
      <c r="Y62" s="321"/>
      <c r="Z62" s="321"/>
    </row>
    <row r="63" spans="1:26" x14ac:dyDescent="0.25">
      <c r="A63" s="321"/>
      <c r="B63" s="321"/>
      <c r="C63" s="391"/>
      <c r="D63" s="521"/>
      <c r="E63" s="392"/>
      <c r="F63" s="321"/>
      <c r="G63" s="321"/>
      <c r="H63" s="321"/>
      <c r="I63" s="321"/>
      <c r="J63" s="321"/>
      <c r="K63" s="321"/>
      <c r="L63" s="321"/>
      <c r="M63" s="321"/>
      <c r="N63" s="321"/>
      <c r="O63" s="321"/>
      <c r="P63" s="321"/>
      <c r="Q63" s="321"/>
      <c r="R63" s="321"/>
      <c r="S63" s="321"/>
      <c r="T63" s="321"/>
      <c r="U63" s="321"/>
      <c r="V63" s="321"/>
      <c r="W63" s="321"/>
      <c r="X63" s="321"/>
      <c r="Y63" s="321"/>
      <c r="Z63" s="321"/>
    </row>
    <row r="64" spans="1:26" x14ac:dyDescent="0.25">
      <c r="A64" s="321"/>
      <c r="B64" s="321"/>
      <c r="C64" s="391"/>
      <c r="D64" s="521"/>
      <c r="E64" s="392"/>
      <c r="F64" s="321"/>
      <c r="G64" s="321"/>
      <c r="H64" s="321"/>
      <c r="I64" s="321"/>
      <c r="J64" s="321"/>
      <c r="K64" s="321"/>
      <c r="L64" s="321"/>
      <c r="M64" s="321"/>
      <c r="N64" s="321"/>
      <c r="O64" s="321"/>
      <c r="P64" s="321"/>
      <c r="Q64" s="321"/>
      <c r="R64" s="321"/>
      <c r="S64" s="321"/>
      <c r="T64" s="321"/>
      <c r="U64" s="321"/>
      <c r="V64" s="321"/>
      <c r="W64" s="321"/>
      <c r="X64" s="321"/>
      <c r="Y64" s="321"/>
      <c r="Z64" s="321"/>
    </row>
    <row r="65" spans="1:26" x14ac:dyDescent="0.25">
      <c r="A65" s="321"/>
      <c r="B65" s="321"/>
      <c r="C65" s="391"/>
      <c r="D65" s="521"/>
      <c r="E65" s="392"/>
      <c r="F65" s="321"/>
      <c r="G65" s="321"/>
      <c r="H65" s="321"/>
      <c r="I65" s="321"/>
      <c r="J65" s="321"/>
      <c r="K65" s="321"/>
      <c r="L65" s="321"/>
      <c r="M65" s="321"/>
      <c r="N65" s="321"/>
      <c r="O65" s="321"/>
      <c r="P65" s="321"/>
      <c r="Q65" s="321"/>
      <c r="R65" s="321"/>
      <c r="S65" s="321"/>
      <c r="T65" s="321"/>
      <c r="U65" s="321"/>
      <c r="V65" s="321"/>
      <c r="W65" s="321"/>
      <c r="X65" s="321"/>
      <c r="Y65" s="321"/>
      <c r="Z65" s="321"/>
    </row>
    <row r="66" spans="1:26" x14ac:dyDescent="0.25">
      <c r="A66" s="321"/>
      <c r="B66" s="321"/>
      <c r="C66" s="391"/>
      <c r="D66" s="521"/>
      <c r="E66" s="392"/>
      <c r="F66" s="321"/>
      <c r="G66" s="321"/>
      <c r="H66" s="321"/>
      <c r="I66" s="321"/>
      <c r="J66" s="321"/>
      <c r="K66" s="321"/>
      <c r="L66" s="321"/>
      <c r="M66" s="321"/>
      <c r="N66" s="321"/>
      <c r="O66" s="321"/>
      <c r="P66" s="321"/>
      <c r="Q66" s="321"/>
      <c r="R66" s="321"/>
      <c r="S66" s="321"/>
      <c r="T66" s="321"/>
      <c r="U66" s="321"/>
      <c r="V66" s="321"/>
      <c r="W66" s="321"/>
      <c r="X66" s="321"/>
      <c r="Y66" s="321"/>
      <c r="Z66" s="321"/>
    </row>
    <row r="67" spans="1:26" x14ac:dyDescent="0.25">
      <c r="A67" s="321"/>
      <c r="B67" s="321"/>
      <c r="C67" s="391"/>
      <c r="D67" s="521"/>
      <c r="E67" s="392"/>
    </row>
    <row r="68" spans="1:26" x14ac:dyDescent="0.25">
      <c r="A68" s="321"/>
      <c r="B68" s="321"/>
      <c r="C68" s="391"/>
      <c r="D68" s="521"/>
      <c r="E68" s="392"/>
    </row>
    <row r="69" spans="1:26" x14ac:dyDescent="0.25">
      <c r="A69" s="321"/>
      <c r="B69" s="321"/>
      <c r="C69" s="391"/>
      <c r="D69" s="521"/>
      <c r="E69" s="392"/>
    </row>
    <row r="70" spans="1:26" x14ac:dyDescent="0.25">
      <c r="A70" s="321"/>
      <c r="B70" s="321"/>
      <c r="C70" s="391"/>
      <c r="D70" s="521"/>
      <c r="E70" s="392"/>
    </row>
    <row r="71" spans="1:26" x14ac:dyDescent="0.25">
      <c r="A71" s="321"/>
      <c r="B71" s="321"/>
      <c r="C71" s="391"/>
      <c r="D71" s="521"/>
      <c r="E71" s="392"/>
    </row>
    <row r="72" spans="1:26" x14ac:dyDescent="0.25">
      <c r="A72" s="321"/>
      <c r="B72" s="321"/>
      <c r="C72" s="391"/>
      <c r="D72" s="521"/>
      <c r="E72" s="392"/>
    </row>
    <row r="73" spans="1:26" x14ac:dyDescent="0.25">
      <c r="A73" s="321"/>
      <c r="B73" s="321"/>
      <c r="C73" s="391"/>
      <c r="D73" s="521"/>
      <c r="E73" s="392"/>
    </row>
    <row r="74" spans="1:26" x14ac:dyDescent="0.25">
      <c r="A74" s="321"/>
      <c r="B74" s="321"/>
      <c r="C74" s="391"/>
      <c r="D74" s="521"/>
      <c r="E74" s="392"/>
    </row>
    <row r="75" spans="1:26" x14ac:dyDescent="0.25">
      <c r="A75" s="321"/>
      <c r="B75" s="321"/>
      <c r="C75" s="391"/>
      <c r="D75" s="521"/>
      <c r="E75" s="392"/>
    </row>
    <row r="76" spans="1:26" x14ac:dyDescent="0.25">
      <c r="A76" s="321"/>
      <c r="B76" s="321"/>
      <c r="C76" s="391"/>
      <c r="D76" s="521"/>
      <c r="E76" s="392"/>
    </row>
    <row r="77" spans="1:26" x14ac:dyDescent="0.25">
      <c r="A77" s="321"/>
      <c r="B77" s="321"/>
      <c r="C77" s="391"/>
      <c r="D77" s="521"/>
      <c r="E77" s="392"/>
    </row>
    <row r="78" spans="1:26" x14ac:dyDescent="0.25">
      <c r="A78" s="321"/>
      <c r="B78" s="321"/>
      <c r="C78" s="391"/>
      <c r="D78" s="521"/>
      <c r="E78" s="392"/>
    </row>
    <row r="79" spans="1:26" x14ac:dyDescent="0.25">
      <c r="A79" s="321"/>
      <c r="B79" s="321"/>
      <c r="C79" s="391"/>
      <c r="D79" s="521"/>
      <c r="E79" s="392"/>
    </row>
    <row r="80" spans="1:26" x14ac:dyDescent="0.25">
      <c r="A80" s="321"/>
      <c r="B80" s="321"/>
      <c r="C80" s="391"/>
      <c r="D80" s="521"/>
      <c r="E80" s="392"/>
    </row>
    <row r="81" spans="1:5" x14ac:dyDescent="0.25">
      <c r="A81" s="321"/>
      <c r="B81" s="321"/>
      <c r="C81" s="391"/>
      <c r="D81" s="521"/>
      <c r="E81" s="392"/>
    </row>
    <row r="82" spans="1:5" x14ac:dyDescent="0.25">
      <c r="A82" s="321"/>
      <c r="B82" s="321"/>
      <c r="C82" s="391"/>
      <c r="D82" s="521"/>
      <c r="E82" s="392"/>
    </row>
  </sheetData>
  <sheetProtection algorithmName="SHA-512" hashValue="KTNPuK65bsd2cSObzCbPA0VNF3tqL6oTgj4ytULZtGbGuK7zVWfRuxCZjpERuRBc24RqOAydrRjkbsEH9kOdtQ==" saltValue="U4WXtGKJwiZWIKjDuBCWRQ==" spinCount="100000" sheet="1" objects="1" formatCells="0" formatColumns="0" formatRows="0" insertRows="0" deleteRows="0" selectLockedCells="1"/>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29">
    <mergeCell ref="A1:B1"/>
    <mergeCell ref="A2:E2"/>
    <mergeCell ref="A61:E62"/>
    <mergeCell ref="A3:E3"/>
    <mergeCell ref="A8:E8"/>
    <mergeCell ref="A59:B59"/>
    <mergeCell ref="A53:B53"/>
    <mergeCell ref="A42:B42"/>
    <mergeCell ref="A31:B31"/>
    <mergeCell ref="A20:B20"/>
    <mergeCell ref="A56:B56"/>
    <mergeCell ref="A57:B57"/>
    <mergeCell ref="A58:B58"/>
    <mergeCell ref="A17:B17"/>
    <mergeCell ref="A18:B18"/>
    <mergeCell ref="A19:B19"/>
    <mergeCell ref="A52:B52"/>
    <mergeCell ref="A30:B30"/>
    <mergeCell ref="A39:B39"/>
    <mergeCell ref="A40:B40"/>
    <mergeCell ref="A41:B41"/>
    <mergeCell ref="A50:B50"/>
    <mergeCell ref="A32:E32"/>
    <mergeCell ref="A43:E43"/>
    <mergeCell ref="A5:E5"/>
    <mergeCell ref="A28:B28"/>
    <mergeCell ref="A29:B29"/>
    <mergeCell ref="A21:E21"/>
    <mergeCell ref="A51:B51"/>
  </mergeCells>
  <phoneticPr fontId="2" type="noConversion"/>
  <printOptions horizontalCentered="1"/>
  <pageMargins left="0.5" right="0.5" top="0.25" bottom="0.25" header="0.5" footer="0.5"/>
  <pageSetup scale="80" orientation="landscape" horizontalDpi="300" verticalDpi="300" r:id="rId7"/>
  <headerFooter alignWithMargins="0"/>
  <ignoredErrors>
    <ignoredError sqref="C9 C10" numberStoredAsText="1"/>
  </ignoredErrors>
  <drawing r:id="rId8"/>
  <legacyDrawing r:id="rId9"/>
  <mc:AlternateContent xmlns:mc="http://schemas.openxmlformats.org/markup-compatibility/2006">
    <mc:Choice Requires="x14">
      <controls>
        <mc:AlternateContent xmlns:mc="http://schemas.openxmlformats.org/markup-compatibility/2006">
          <mc:Choice Requires="x14">
            <control shapeId="9217" r:id="rId10" name="Check Box 1">
              <controlPr locked="0" defaultSize="0" autoFill="0" autoLine="0" autoPict="0">
                <anchor moveWithCells="1">
                  <from>
                    <xdr:col>0</xdr:col>
                    <xdr:colOff>0</xdr:colOff>
                    <xdr:row>3</xdr:row>
                    <xdr:rowOff>139700</xdr:rowOff>
                  </from>
                  <to>
                    <xdr:col>4</xdr:col>
                    <xdr:colOff>4159250</xdr:colOff>
                    <xdr:row>4</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BE38BBA-4792-4E54-B5A9-7321616B768C}">
          <x14:formula1>
            <xm:f>'Instructions and Summary'!$A$50:$A$52</xm:f>
          </x14:formula1>
          <xm:sqref>A22:A27 A33:A38 A44:A49 A9:A16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Y105"/>
  <sheetViews>
    <sheetView showGridLines="0" tabSelected="1" zoomScale="80" zoomScaleNormal="80" workbookViewId="0">
      <selection activeCell="E15" sqref="E15"/>
    </sheetView>
  </sheetViews>
  <sheetFormatPr defaultColWidth="9.1796875" defaultRowHeight="12.5" x14ac:dyDescent="0.25"/>
  <cols>
    <col min="1" max="1" width="49.81640625" style="571" bestFit="1" customWidth="1"/>
    <col min="2" max="5" width="21.1796875" style="571" customWidth="1"/>
    <col min="6" max="6" width="24.1796875" style="571" customWidth="1"/>
    <col min="7" max="7" width="31.453125" style="571" customWidth="1"/>
    <col min="8" max="8" width="7" style="571" customWidth="1"/>
    <col min="9" max="9" width="23.81640625" style="571" hidden="1" customWidth="1"/>
    <col min="10" max="10" width="9.1796875" style="571" hidden="1" customWidth="1"/>
    <col min="11" max="11" width="6.54296875" style="571" customWidth="1"/>
    <col min="12" max="16384" width="9.1796875" style="571"/>
  </cols>
  <sheetData>
    <row r="1" spans="1:25" s="538" customFormat="1" ht="12.75" customHeight="1" x14ac:dyDescent="0.2">
      <c r="A1" s="776" t="s">
        <v>48</v>
      </c>
      <c r="B1" s="776"/>
      <c r="C1" s="776"/>
      <c r="D1" s="776"/>
      <c r="E1" s="578"/>
      <c r="G1" s="849"/>
      <c r="H1" s="850"/>
      <c r="I1" s="584"/>
    </row>
    <row r="2" spans="1:25" s="540" customFormat="1" ht="18.5" thickBot="1" x14ac:dyDescent="0.3">
      <c r="A2" s="865" t="s">
        <v>384</v>
      </c>
      <c r="B2" s="865"/>
      <c r="C2" s="865"/>
      <c r="D2" s="865"/>
      <c r="E2" s="865"/>
      <c r="F2" s="865"/>
      <c r="G2" s="865"/>
      <c r="H2" s="865"/>
      <c r="I2" s="384"/>
      <c r="J2" s="539"/>
      <c r="K2" s="539"/>
      <c r="L2" s="539"/>
      <c r="M2" s="539"/>
      <c r="N2" s="539"/>
      <c r="O2" s="539"/>
      <c r="P2" s="539"/>
      <c r="Q2" s="539"/>
      <c r="R2" s="539"/>
      <c r="S2" s="539"/>
      <c r="T2" s="539"/>
      <c r="U2" s="539"/>
      <c r="V2" s="539"/>
      <c r="W2" s="539"/>
      <c r="X2" s="539"/>
      <c r="Y2" s="539"/>
    </row>
    <row r="3" spans="1:25" s="324" customFormat="1" ht="139.5" customHeight="1" thickBot="1" x14ac:dyDescent="0.3">
      <c r="A3" s="821" t="s">
        <v>377</v>
      </c>
      <c r="B3" s="822"/>
      <c r="C3" s="822"/>
      <c r="D3" s="822"/>
      <c r="E3" s="822"/>
      <c r="F3" s="822"/>
      <c r="G3" s="822"/>
      <c r="H3" s="823"/>
      <c r="I3" s="541"/>
      <c r="J3" s="542"/>
      <c r="K3" s="543"/>
      <c r="L3" s="358"/>
    </row>
    <row r="4" spans="1:25" s="540" customFormat="1" ht="8.25" customHeight="1" thickBot="1" x14ac:dyDescent="0.35">
      <c r="A4" s="544"/>
      <c r="B4" s="544"/>
      <c r="C4" s="544"/>
      <c r="D4" s="544"/>
      <c r="E4" s="544"/>
      <c r="F4" s="545"/>
      <c r="G4" s="544"/>
      <c r="H4" s="544"/>
      <c r="I4" s="544"/>
      <c r="J4" s="544"/>
      <c r="K4" s="539"/>
      <c r="L4" s="539"/>
      <c r="M4" s="539"/>
      <c r="N4" s="539"/>
      <c r="O4" s="539"/>
      <c r="P4" s="539"/>
      <c r="Q4" s="539"/>
      <c r="R4" s="539"/>
      <c r="S4" s="539"/>
      <c r="T4" s="539"/>
      <c r="U4" s="539"/>
      <c r="V4" s="539"/>
      <c r="W4" s="539"/>
      <c r="X4" s="539"/>
      <c r="Y4" s="539"/>
    </row>
    <row r="5" spans="1:25" s="540" customFormat="1" ht="14.5" thickBot="1" x14ac:dyDescent="0.35">
      <c r="A5" s="830" t="s">
        <v>220</v>
      </c>
      <c r="B5" s="831"/>
      <c r="C5" s="831"/>
      <c r="D5" s="831"/>
      <c r="E5" s="831"/>
      <c r="F5" s="831"/>
      <c r="G5" s="831"/>
      <c r="H5" s="832"/>
      <c r="I5" s="545"/>
      <c r="J5" s="545"/>
      <c r="K5" s="539"/>
      <c r="L5" s="539"/>
      <c r="M5" s="539"/>
      <c r="N5" s="539"/>
      <c r="O5" s="539"/>
      <c r="P5" s="539"/>
      <c r="Q5" s="539"/>
      <c r="R5" s="539"/>
      <c r="S5" s="539"/>
      <c r="T5" s="539"/>
      <c r="U5" s="539"/>
      <c r="V5" s="539"/>
      <c r="W5" s="539"/>
      <c r="X5" s="539"/>
      <c r="Y5" s="539"/>
    </row>
    <row r="6" spans="1:25" s="540" customFormat="1" ht="14" x14ac:dyDescent="0.3">
      <c r="A6" s="546"/>
      <c r="B6" s="585" t="s">
        <v>14</v>
      </c>
      <c r="C6" s="585" t="s">
        <v>17</v>
      </c>
      <c r="D6" s="585" t="s">
        <v>19</v>
      </c>
      <c r="E6" s="585" t="s">
        <v>21</v>
      </c>
      <c r="F6" s="585" t="s">
        <v>23</v>
      </c>
      <c r="G6" s="833" t="s">
        <v>221</v>
      </c>
      <c r="H6" s="834"/>
      <c r="I6" s="545"/>
      <c r="J6" s="545"/>
      <c r="K6" s="539"/>
      <c r="L6" s="539"/>
      <c r="M6" s="539"/>
      <c r="N6" s="539"/>
      <c r="O6" s="539"/>
      <c r="P6" s="539"/>
      <c r="Q6" s="539"/>
      <c r="R6" s="539"/>
      <c r="S6" s="539"/>
      <c r="T6" s="539"/>
      <c r="U6" s="539"/>
      <c r="V6" s="539"/>
      <c r="W6" s="539"/>
      <c r="X6" s="539"/>
      <c r="Y6" s="539"/>
    </row>
    <row r="7" spans="1:25" s="540" customFormat="1" ht="14.25" customHeight="1" x14ac:dyDescent="0.3">
      <c r="A7" s="547" t="s">
        <v>222</v>
      </c>
      <c r="B7" s="548"/>
      <c r="C7" s="548"/>
      <c r="D7" s="548"/>
      <c r="E7" s="548"/>
      <c r="F7" s="586"/>
      <c r="G7" s="835"/>
      <c r="H7" s="836"/>
      <c r="I7" s="549"/>
      <c r="J7" s="550"/>
      <c r="K7" s="539"/>
      <c r="L7" s="539"/>
      <c r="M7" s="539"/>
      <c r="N7" s="539"/>
      <c r="O7" s="539"/>
      <c r="P7" s="539"/>
      <c r="Q7" s="539"/>
      <c r="R7" s="539"/>
      <c r="S7" s="539"/>
      <c r="T7" s="539"/>
      <c r="U7" s="539"/>
      <c r="V7" s="539"/>
      <c r="W7" s="539"/>
      <c r="X7" s="539"/>
      <c r="Y7" s="539"/>
    </row>
    <row r="8" spans="1:25" s="540" customFormat="1" ht="14.5" x14ac:dyDescent="0.35">
      <c r="A8" s="551" t="s">
        <v>223</v>
      </c>
      <c r="B8" s="53">
        <v>0</v>
      </c>
      <c r="C8" s="53">
        <v>0</v>
      </c>
      <c r="D8" s="53">
        <v>0</v>
      </c>
      <c r="E8" s="53">
        <v>0</v>
      </c>
      <c r="F8" s="552"/>
      <c r="G8" s="837" t="s">
        <v>224</v>
      </c>
      <c r="H8" s="838"/>
      <c r="I8" s="553"/>
      <c r="J8" s="554"/>
      <c r="K8" s="539"/>
      <c r="L8" s="539"/>
      <c r="M8" s="539"/>
      <c r="N8" s="539"/>
      <c r="O8" s="539"/>
      <c r="P8" s="539"/>
      <c r="Q8" s="539"/>
      <c r="R8" s="539"/>
      <c r="S8" s="539"/>
      <c r="T8" s="539"/>
      <c r="U8" s="539"/>
      <c r="V8" s="539"/>
      <c r="W8" s="539"/>
      <c r="X8" s="539"/>
      <c r="Y8" s="539"/>
    </row>
    <row r="9" spans="1:25" s="540" customFormat="1" ht="14.5" x14ac:dyDescent="0.35">
      <c r="A9" s="551" t="s">
        <v>225</v>
      </c>
      <c r="B9" s="53">
        <v>0</v>
      </c>
      <c r="C9" s="53">
        <v>0</v>
      </c>
      <c r="D9" s="53">
        <v>0</v>
      </c>
      <c r="E9" s="53">
        <v>0</v>
      </c>
      <c r="F9" s="555"/>
      <c r="G9" s="837" t="s">
        <v>226</v>
      </c>
      <c r="H9" s="839"/>
      <c r="I9" s="553"/>
      <c r="J9" s="554"/>
      <c r="K9" s="539"/>
      <c r="L9" s="539"/>
      <c r="M9" s="539"/>
      <c r="N9" s="539"/>
      <c r="O9" s="539"/>
      <c r="P9" s="539"/>
      <c r="Q9" s="539"/>
      <c r="R9" s="539"/>
      <c r="S9" s="539"/>
      <c r="T9" s="539"/>
      <c r="U9" s="539"/>
      <c r="V9" s="539"/>
      <c r="W9" s="539"/>
      <c r="X9" s="539"/>
      <c r="Y9" s="539"/>
    </row>
    <row r="10" spans="1:25" s="540" customFormat="1" ht="14.15" customHeight="1" x14ac:dyDescent="0.3">
      <c r="A10" s="551" t="s">
        <v>227</v>
      </c>
      <c r="B10" s="53">
        <v>0</v>
      </c>
      <c r="C10" s="53">
        <v>0</v>
      </c>
      <c r="D10" s="53">
        <v>0</v>
      </c>
      <c r="E10" s="53">
        <v>0</v>
      </c>
      <c r="F10" s="556"/>
      <c r="G10" s="855"/>
      <c r="H10" s="856"/>
      <c r="I10" s="388"/>
      <c r="J10" s="539"/>
      <c r="K10" s="539"/>
      <c r="L10" s="539"/>
      <c r="M10" s="539"/>
      <c r="N10" s="539"/>
      <c r="O10" s="539"/>
      <c r="P10" s="539"/>
      <c r="Q10" s="539"/>
      <c r="R10" s="539"/>
      <c r="S10" s="539"/>
      <c r="T10" s="539"/>
      <c r="U10" s="539"/>
      <c r="V10" s="539"/>
      <c r="W10" s="539"/>
      <c r="X10" s="539"/>
      <c r="Y10" s="539"/>
    </row>
    <row r="11" spans="1:25" s="540" customFormat="1" ht="14" x14ac:dyDescent="0.3">
      <c r="A11" s="551" t="s">
        <v>228</v>
      </c>
      <c r="B11" s="53">
        <v>0</v>
      </c>
      <c r="C11" s="53">
        <v>0</v>
      </c>
      <c r="D11" s="53">
        <v>0</v>
      </c>
      <c r="E11" s="53">
        <v>0</v>
      </c>
      <c r="F11" s="557"/>
      <c r="G11" s="855"/>
      <c r="H11" s="856"/>
      <c r="I11" s="388"/>
      <c r="J11" s="539"/>
      <c r="K11" s="539"/>
      <c r="L11" s="539"/>
      <c r="M11" s="539"/>
      <c r="N11" s="539"/>
      <c r="O11" s="539"/>
      <c r="P11" s="539"/>
      <c r="Q11" s="539"/>
      <c r="R11" s="539"/>
      <c r="S11" s="539"/>
      <c r="T11" s="539"/>
      <c r="U11" s="539"/>
      <c r="V11" s="539"/>
      <c r="W11" s="539"/>
      <c r="X11" s="539"/>
      <c r="Y11" s="539"/>
    </row>
    <row r="12" spans="1:25" s="540" customFormat="1" ht="15" customHeight="1" x14ac:dyDescent="0.3">
      <c r="A12" s="547" t="s">
        <v>229</v>
      </c>
      <c r="B12" s="558"/>
      <c r="C12" s="558"/>
      <c r="D12" s="558"/>
      <c r="E12" s="558"/>
      <c r="F12" s="587"/>
      <c r="G12" s="842"/>
      <c r="H12" s="843"/>
      <c r="I12" s="388"/>
      <c r="J12" s="539"/>
      <c r="K12" s="539"/>
      <c r="L12" s="539"/>
      <c r="M12" s="539"/>
      <c r="N12" s="539"/>
      <c r="O12" s="539"/>
      <c r="P12" s="539"/>
      <c r="Q12" s="539"/>
      <c r="R12" s="539"/>
      <c r="S12" s="539"/>
      <c r="T12" s="539"/>
      <c r="U12" s="539"/>
      <c r="V12" s="539"/>
      <c r="W12" s="539"/>
      <c r="X12" s="539"/>
      <c r="Y12" s="539"/>
    </row>
    <row r="13" spans="1:25" s="540" customFormat="1" ht="15" customHeight="1" x14ac:dyDescent="0.3">
      <c r="A13" s="551" t="s">
        <v>230</v>
      </c>
      <c r="B13" s="214"/>
      <c r="C13" s="214"/>
      <c r="D13" s="214"/>
      <c r="E13" s="214"/>
      <c r="F13" s="203">
        <f>SUM(B13:E13)</f>
        <v>0</v>
      </c>
      <c r="G13" s="844"/>
      <c r="H13" s="845"/>
      <c r="I13" s="388"/>
      <c r="J13" s="539"/>
      <c r="K13" s="539"/>
      <c r="L13" s="539"/>
      <c r="M13" s="539"/>
      <c r="N13" s="539"/>
      <c r="O13" s="539"/>
      <c r="P13" s="539"/>
      <c r="Q13" s="539"/>
      <c r="R13" s="539"/>
      <c r="S13" s="539"/>
      <c r="T13" s="539"/>
      <c r="U13" s="539"/>
      <c r="V13" s="539"/>
      <c r="W13" s="539"/>
      <c r="X13" s="539"/>
      <c r="Y13" s="539"/>
    </row>
    <row r="14" spans="1:25" s="540" customFormat="1" ht="15" customHeight="1" x14ac:dyDescent="0.3">
      <c r="A14" s="551" t="s">
        <v>231</v>
      </c>
      <c r="B14" s="214"/>
      <c r="C14" s="214"/>
      <c r="D14" s="214"/>
      <c r="E14" s="214"/>
      <c r="F14" s="203">
        <f>SUM(B14:E14)</f>
        <v>0</v>
      </c>
      <c r="G14" s="844"/>
      <c r="H14" s="845"/>
      <c r="I14" s="388"/>
      <c r="J14" s="539"/>
      <c r="K14" s="539"/>
      <c r="L14" s="539"/>
      <c r="M14" s="539"/>
      <c r="N14" s="539"/>
      <c r="O14" s="539"/>
      <c r="P14" s="539"/>
      <c r="Q14" s="539"/>
      <c r="R14" s="539"/>
      <c r="S14" s="539"/>
      <c r="T14" s="539"/>
      <c r="U14" s="539"/>
      <c r="V14" s="539"/>
      <c r="W14" s="539"/>
      <c r="X14" s="539"/>
      <c r="Y14" s="539"/>
    </row>
    <row r="15" spans="1:25" s="540" customFormat="1" ht="15" customHeight="1" x14ac:dyDescent="0.3">
      <c r="A15" s="551" t="s">
        <v>232</v>
      </c>
      <c r="B15" s="214"/>
      <c r="C15" s="214"/>
      <c r="D15" s="214"/>
      <c r="E15" s="214"/>
      <c r="F15" s="203">
        <f>SUM(B15:E15)</f>
        <v>0</v>
      </c>
      <c r="G15" s="846"/>
      <c r="H15" s="845"/>
      <c r="I15" s="388"/>
      <c r="J15" s="539"/>
      <c r="K15" s="539"/>
      <c r="L15" s="539"/>
      <c r="M15" s="539"/>
      <c r="N15" s="539"/>
      <c r="O15" s="539"/>
      <c r="P15" s="539"/>
      <c r="Q15" s="539"/>
      <c r="R15" s="539"/>
      <c r="S15" s="539"/>
      <c r="T15" s="539"/>
      <c r="U15" s="539"/>
      <c r="V15" s="539"/>
      <c r="W15" s="539"/>
      <c r="X15" s="539"/>
      <c r="Y15" s="539"/>
    </row>
    <row r="16" spans="1:25" s="540" customFormat="1" ht="15" customHeight="1" thickBot="1" x14ac:dyDescent="0.35">
      <c r="A16" s="559" t="s">
        <v>233</v>
      </c>
      <c r="B16" s="215"/>
      <c r="C16" s="215"/>
      <c r="D16" s="215"/>
      <c r="E16" s="215"/>
      <c r="F16" s="204">
        <f>SUM(B16:E16)</f>
        <v>0</v>
      </c>
      <c r="G16" s="851"/>
      <c r="H16" s="852"/>
      <c r="I16" s="388"/>
      <c r="J16" s="539"/>
      <c r="K16" s="539"/>
      <c r="L16" s="539"/>
      <c r="M16" s="539"/>
      <c r="N16" s="539"/>
      <c r="O16" s="539"/>
      <c r="P16" s="539"/>
      <c r="Q16" s="539"/>
      <c r="R16" s="539"/>
      <c r="S16" s="539"/>
      <c r="T16" s="539"/>
      <c r="U16" s="539"/>
      <c r="V16" s="539"/>
      <c r="W16" s="539"/>
      <c r="X16" s="539"/>
      <c r="Y16" s="539"/>
    </row>
    <row r="17" spans="1:25" s="540" customFormat="1" ht="15" customHeight="1" thickBot="1" x14ac:dyDescent="0.35">
      <c r="A17" s="560"/>
      <c r="B17" s="561"/>
      <c r="C17" s="561"/>
      <c r="D17" s="561"/>
      <c r="E17" s="561"/>
      <c r="F17" s="562"/>
      <c r="G17" s="562"/>
      <c r="H17" s="563"/>
      <c r="I17" s="388"/>
      <c r="J17" s="539"/>
      <c r="K17" s="539"/>
      <c r="L17" s="539"/>
      <c r="M17" s="539"/>
      <c r="N17" s="539"/>
      <c r="O17" s="539"/>
      <c r="P17" s="539"/>
      <c r="Q17" s="539"/>
      <c r="R17" s="539"/>
      <c r="S17" s="539"/>
      <c r="T17" s="539"/>
      <c r="U17" s="539"/>
      <c r="V17" s="539"/>
      <c r="W17" s="539"/>
      <c r="X17" s="539"/>
      <c r="Y17" s="539"/>
    </row>
    <row r="18" spans="1:25" s="540" customFormat="1" ht="15" customHeight="1" thickBot="1" x14ac:dyDescent="0.3">
      <c r="A18" s="830" t="s">
        <v>234</v>
      </c>
      <c r="B18" s="831"/>
      <c r="C18" s="831"/>
      <c r="D18" s="831"/>
      <c r="E18" s="831"/>
      <c r="F18" s="831"/>
      <c r="G18" s="831"/>
      <c r="H18" s="832"/>
      <c r="I18" s="388"/>
      <c r="J18" s="539"/>
      <c r="K18" s="539"/>
      <c r="L18" s="539"/>
      <c r="M18" s="539"/>
      <c r="N18" s="539"/>
      <c r="O18" s="539"/>
      <c r="P18" s="539"/>
      <c r="Q18" s="539"/>
      <c r="R18" s="539"/>
      <c r="S18" s="539"/>
      <c r="T18" s="539"/>
      <c r="U18" s="539"/>
      <c r="V18" s="539"/>
      <c r="W18" s="539"/>
      <c r="X18" s="539"/>
      <c r="Y18" s="539"/>
    </row>
    <row r="19" spans="1:25" s="540" customFormat="1" ht="15" customHeight="1" x14ac:dyDescent="0.25">
      <c r="A19" s="546"/>
      <c r="B19" s="585" t="s">
        <v>14</v>
      </c>
      <c r="C19" s="585" t="s">
        <v>17</v>
      </c>
      <c r="D19" s="585" t="s">
        <v>19</v>
      </c>
      <c r="E19" s="585" t="s">
        <v>21</v>
      </c>
      <c r="F19" s="585" t="s">
        <v>23</v>
      </c>
      <c r="G19" s="833" t="s">
        <v>221</v>
      </c>
      <c r="H19" s="834"/>
      <c r="I19" s="388"/>
      <c r="J19" s="539"/>
      <c r="K19" s="539"/>
      <c r="L19" s="539"/>
      <c r="M19" s="539"/>
      <c r="N19" s="539"/>
      <c r="O19" s="539"/>
      <c r="P19" s="539"/>
      <c r="Q19" s="539"/>
      <c r="R19" s="539"/>
      <c r="S19" s="539"/>
      <c r="T19" s="539"/>
      <c r="U19" s="539"/>
      <c r="V19" s="539"/>
      <c r="W19" s="539"/>
      <c r="X19" s="539"/>
      <c r="Y19" s="539"/>
    </row>
    <row r="20" spans="1:25" s="540" customFormat="1" ht="15" customHeight="1" x14ac:dyDescent="0.3">
      <c r="A20" s="547" t="s">
        <v>222</v>
      </c>
      <c r="B20" s="548"/>
      <c r="C20" s="548"/>
      <c r="D20" s="548"/>
      <c r="E20" s="548"/>
      <c r="F20" s="586"/>
      <c r="G20" s="835"/>
      <c r="H20" s="836"/>
      <c r="I20" s="388"/>
      <c r="J20" s="539"/>
      <c r="K20" s="539"/>
      <c r="L20" s="539"/>
      <c r="M20" s="539"/>
      <c r="N20" s="539"/>
      <c r="O20" s="539"/>
      <c r="P20" s="539"/>
      <c r="Q20" s="539"/>
      <c r="R20" s="539"/>
      <c r="S20" s="539"/>
      <c r="T20" s="539"/>
      <c r="U20" s="539"/>
      <c r="V20" s="539"/>
      <c r="W20" s="539"/>
      <c r="X20" s="539"/>
      <c r="Y20" s="539"/>
    </row>
    <row r="21" spans="1:25" s="540" customFormat="1" ht="15" customHeight="1" x14ac:dyDescent="0.35">
      <c r="A21" s="551" t="s">
        <v>223</v>
      </c>
      <c r="B21" s="53">
        <v>0</v>
      </c>
      <c r="C21" s="53">
        <v>0</v>
      </c>
      <c r="D21" s="53">
        <v>0</v>
      </c>
      <c r="E21" s="53">
        <v>0</v>
      </c>
      <c r="F21" s="552"/>
      <c r="G21" s="837" t="s">
        <v>224</v>
      </c>
      <c r="H21" s="838"/>
      <c r="I21" s="388"/>
      <c r="J21" s="539"/>
      <c r="K21" s="539"/>
      <c r="L21" s="539"/>
      <c r="M21" s="539"/>
      <c r="N21" s="539"/>
      <c r="O21" s="539"/>
      <c r="P21" s="539"/>
      <c r="Q21" s="539"/>
      <c r="R21" s="539"/>
      <c r="S21" s="539"/>
      <c r="T21" s="539"/>
      <c r="U21" s="539"/>
      <c r="V21" s="539"/>
      <c r="W21" s="539"/>
      <c r="X21" s="539"/>
      <c r="Y21" s="539"/>
    </row>
    <row r="22" spans="1:25" s="540" customFormat="1" ht="15" customHeight="1" x14ac:dyDescent="0.35">
      <c r="A22" s="551" t="s">
        <v>225</v>
      </c>
      <c r="B22" s="53">
        <v>0</v>
      </c>
      <c r="C22" s="53">
        <v>0</v>
      </c>
      <c r="D22" s="53">
        <v>0</v>
      </c>
      <c r="E22" s="53">
        <v>0</v>
      </c>
      <c r="F22" s="555"/>
      <c r="G22" s="837" t="s">
        <v>226</v>
      </c>
      <c r="H22" s="839"/>
      <c r="I22" s="388"/>
      <c r="J22" s="539"/>
      <c r="K22" s="539"/>
      <c r="L22" s="539"/>
      <c r="M22" s="539"/>
      <c r="N22" s="539"/>
      <c r="O22" s="539"/>
      <c r="P22" s="539"/>
      <c r="Q22" s="539"/>
      <c r="R22" s="539"/>
      <c r="S22" s="539"/>
      <c r="T22" s="539"/>
      <c r="U22" s="539"/>
      <c r="V22" s="539"/>
      <c r="W22" s="539"/>
      <c r="X22" s="539"/>
      <c r="Y22" s="539"/>
    </row>
    <row r="23" spans="1:25" s="540" customFormat="1" ht="15" customHeight="1" x14ac:dyDescent="0.3">
      <c r="A23" s="551" t="s">
        <v>227</v>
      </c>
      <c r="B23" s="53">
        <v>0</v>
      </c>
      <c r="C23" s="53">
        <v>0</v>
      </c>
      <c r="D23" s="53">
        <v>0</v>
      </c>
      <c r="E23" s="53">
        <v>0</v>
      </c>
      <c r="F23" s="556"/>
      <c r="G23" s="840"/>
      <c r="H23" s="841"/>
      <c r="I23" s="388"/>
      <c r="J23" s="539"/>
      <c r="K23" s="539"/>
      <c r="L23" s="539"/>
      <c r="M23" s="539"/>
      <c r="N23" s="539"/>
      <c r="O23" s="539"/>
      <c r="P23" s="539"/>
      <c r="Q23" s="539"/>
      <c r="R23" s="539"/>
      <c r="S23" s="539"/>
      <c r="T23" s="539"/>
      <c r="U23" s="539"/>
      <c r="V23" s="539"/>
      <c r="W23" s="539"/>
      <c r="X23" s="539"/>
      <c r="Y23" s="539"/>
    </row>
    <row r="24" spans="1:25" s="540" customFormat="1" ht="15" customHeight="1" x14ac:dyDescent="0.3">
      <c r="A24" s="551" t="s">
        <v>228</v>
      </c>
      <c r="B24" s="53">
        <v>0</v>
      </c>
      <c r="C24" s="53">
        <v>0</v>
      </c>
      <c r="D24" s="53">
        <v>0</v>
      </c>
      <c r="E24" s="53">
        <v>0</v>
      </c>
      <c r="F24" s="557"/>
      <c r="G24" s="840"/>
      <c r="H24" s="841"/>
      <c r="I24" s="388"/>
      <c r="J24" s="539"/>
      <c r="K24" s="539"/>
      <c r="L24" s="539"/>
      <c r="M24" s="539"/>
      <c r="N24" s="539"/>
      <c r="O24" s="539"/>
      <c r="P24" s="539"/>
      <c r="Q24" s="539"/>
      <c r="R24" s="539"/>
      <c r="S24" s="539"/>
      <c r="T24" s="539"/>
      <c r="U24" s="539"/>
      <c r="V24" s="539"/>
      <c r="W24" s="539"/>
      <c r="X24" s="539"/>
      <c r="Y24" s="539"/>
    </row>
    <row r="25" spans="1:25" s="540" customFormat="1" ht="15" customHeight="1" x14ac:dyDescent="0.3">
      <c r="A25" s="547" t="s">
        <v>229</v>
      </c>
      <c r="B25" s="558"/>
      <c r="C25" s="558"/>
      <c r="D25" s="558"/>
      <c r="E25" s="558"/>
      <c r="F25" s="587"/>
      <c r="G25" s="842"/>
      <c r="H25" s="843"/>
      <c r="I25" s="388"/>
      <c r="J25" s="539"/>
      <c r="K25" s="539"/>
      <c r="L25" s="539"/>
      <c r="M25" s="539"/>
      <c r="N25" s="539"/>
      <c r="O25" s="539"/>
      <c r="P25" s="539"/>
      <c r="Q25" s="539"/>
      <c r="R25" s="539"/>
      <c r="S25" s="539"/>
      <c r="T25" s="539"/>
      <c r="U25" s="539"/>
      <c r="V25" s="539"/>
      <c r="W25" s="539"/>
      <c r="X25" s="539"/>
      <c r="Y25" s="539"/>
    </row>
    <row r="26" spans="1:25" s="540" customFormat="1" ht="15" customHeight="1" x14ac:dyDescent="0.3">
      <c r="A26" s="551" t="s">
        <v>230</v>
      </c>
      <c r="B26" s="214"/>
      <c r="C26" s="214"/>
      <c r="D26" s="214"/>
      <c r="E26" s="214"/>
      <c r="F26" s="203">
        <f>SUM(B26:E26)</f>
        <v>0</v>
      </c>
      <c r="G26" s="844"/>
      <c r="H26" s="845"/>
      <c r="I26" s="388"/>
      <c r="J26" s="539"/>
      <c r="K26" s="539"/>
      <c r="L26" s="539"/>
      <c r="M26" s="539"/>
      <c r="N26" s="539"/>
      <c r="O26" s="539"/>
      <c r="P26" s="539"/>
      <c r="Q26" s="539"/>
      <c r="R26" s="539"/>
      <c r="S26" s="539"/>
      <c r="T26" s="539"/>
      <c r="U26" s="539"/>
      <c r="V26" s="539"/>
      <c r="W26" s="539"/>
      <c r="X26" s="539"/>
      <c r="Y26" s="539"/>
    </row>
    <row r="27" spans="1:25" s="540" customFormat="1" ht="15" customHeight="1" x14ac:dyDescent="0.3">
      <c r="A27" s="551" t="s">
        <v>231</v>
      </c>
      <c r="B27" s="214"/>
      <c r="C27" s="214"/>
      <c r="D27" s="214"/>
      <c r="E27" s="214"/>
      <c r="F27" s="203">
        <f>SUM(B27:E27)</f>
        <v>0</v>
      </c>
      <c r="G27" s="844"/>
      <c r="H27" s="845"/>
      <c r="I27" s="388"/>
      <c r="J27" s="539"/>
      <c r="K27" s="539"/>
      <c r="L27" s="539"/>
      <c r="M27" s="539"/>
      <c r="N27" s="539"/>
      <c r="O27" s="539"/>
      <c r="P27" s="539"/>
      <c r="Q27" s="539"/>
      <c r="R27" s="539"/>
      <c r="S27" s="539"/>
      <c r="T27" s="539"/>
      <c r="U27" s="539"/>
      <c r="V27" s="539"/>
      <c r="W27" s="539"/>
      <c r="X27" s="539"/>
      <c r="Y27" s="539"/>
    </row>
    <row r="28" spans="1:25" s="540" customFormat="1" ht="15" customHeight="1" x14ac:dyDescent="0.3">
      <c r="A28" s="551" t="s">
        <v>232</v>
      </c>
      <c r="B28" s="214"/>
      <c r="C28" s="214"/>
      <c r="D28" s="214"/>
      <c r="E28" s="214"/>
      <c r="F28" s="203">
        <f>SUM(B28:E28)</f>
        <v>0</v>
      </c>
      <c r="G28" s="846"/>
      <c r="H28" s="845"/>
      <c r="I28" s="388"/>
      <c r="J28" s="539"/>
      <c r="K28" s="539"/>
      <c r="L28" s="539"/>
      <c r="M28" s="539"/>
      <c r="N28" s="539"/>
      <c r="O28" s="539"/>
      <c r="P28" s="539"/>
      <c r="Q28" s="539"/>
      <c r="R28" s="539"/>
      <c r="S28" s="539"/>
      <c r="T28" s="539"/>
      <c r="U28" s="539"/>
      <c r="V28" s="539"/>
      <c r="W28" s="539"/>
      <c r="X28" s="539"/>
      <c r="Y28" s="539"/>
    </row>
    <row r="29" spans="1:25" s="540" customFormat="1" ht="15" customHeight="1" thickBot="1" x14ac:dyDescent="0.35">
      <c r="A29" s="559" t="s">
        <v>233</v>
      </c>
      <c r="B29" s="215"/>
      <c r="C29" s="215"/>
      <c r="D29" s="215"/>
      <c r="E29" s="215"/>
      <c r="F29" s="204">
        <f>SUM(B29:E29)</f>
        <v>0</v>
      </c>
      <c r="G29" s="851"/>
      <c r="H29" s="852"/>
      <c r="I29" s="388"/>
      <c r="J29" s="539"/>
      <c r="K29" s="539"/>
      <c r="L29" s="539"/>
      <c r="M29" s="539"/>
      <c r="N29" s="539"/>
      <c r="O29" s="539"/>
      <c r="P29" s="539"/>
      <c r="Q29" s="539"/>
      <c r="R29" s="539"/>
      <c r="S29" s="539"/>
      <c r="T29" s="539"/>
      <c r="U29" s="539"/>
      <c r="V29" s="539"/>
      <c r="W29" s="539"/>
      <c r="X29" s="539"/>
      <c r="Y29" s="539"/>
    </row>
    <row r="30" spans="1:25" s="540" customFormat="1" ht="10.4" customHeight="1" x14ac:dyDescent="0.3">
      <c r="A30" s="564"/>
      <c r="B30" s="561"/>
      <c r="C30" s="561"/>
      <c r="D30" s="561"/>
      <c r="E30" s="561"/>
      <c r="F30" s="562"/>
      <c r="G30" s="562"/>
      <c r="H30" s="565"/>
      <c r="I30" s="388"/>
      <c r="J30" s="539"/>
      <c r="K30" s="539"/>
      <c r="L30" s="539"/>
      <c r="M30" s="539"/>
      <c r="N30" s="539"/>
      <c r="O30" s="539"/>
      <c r="P30" s="539"/>
      <c r="Q30" s="539"/>
      <c r="R30" s="539"/>
      <c r="S30" s="539"/>
      <c r="T30" s="539"/>
      <c r="U30" s="539"/>
      <c r="V30" s="539"/>
      <c r="W30" s="539"/>
      <c r="X30" s="539"/>
      <c r="Y30" s="539"/>
    </row>
    <row r="31" spans="1:25" s="540" customFormat="1" ht="15" customHeight="1" thickBot="1" x14ac:dyDescent="0.35">
      <c r="A31" s="564"/>
      <c r="B31" s="561"/>
      <c r="C31" s="561"/>
      <c r="D31" s="561"/>
      <c r="E31" s="561"/>
      <c r="F31" s="562"/>
      <c r="G31" s="562"/>
      <c r="H31" s="565"/>
      <c r="I31" s="388"/>
      <c r="J31" s="539"/>
      <c r="K31" s="539"/>
      <c r="L31" s="539"/>
      <c r="M31" s="539"/>
      <c r="N31" s="539"/>
      <c r="O31" s="539"/>
      <c r="P31" s="539"/>
      <c r="Q31" s="539"/>
      <c r="R31" s="539"/>
      <c r="S31" s="539"/>
      <c r="T31" s="539"/>
      <c r="U31" s="539"/>
      <c r="V31" s="539"/>
      <c r="W31" s="539"/>
      <c r="X31" s="539"/>
      <c r="Y31" s="539"/>
    </row>
    <row r="32" spans="1:25" s="540" customFormat="1" ht="15" customHeight="1" x14ac:dyDescent="0.3">
      <c r="A32" s="566" t="s">
        <v>235</v>
      </c>
      <c r="B32" s="205">
        <f>SUM(B13:B16)</f>
        <v>0</v>
      </c>
      <c r="C32" s="205">
        <f>SUM(C13:C16)</f>
        <v>0</v>
      </c>
      <c r="D32" s="205">
        <f>SUM(D13:D16)</f>
        <v>0</v>
      </c>
      <c r="E32" s="206">
        <f>SUM(E13:E16)</f>
        <v>0</v>
      </c>
      <c r="F32" s="207">
        <f>SUM(F13:F16)</f>
        <v>0</v>
      </c>
      <c r="G32" s="847"/>
      <c r="H32" s="848"/>
      <c r="I32" s="388"/>
      <c r="J32" s="539"/>
      <c r="K32" s="539"/>
      <c r="L32" s="539"/>
      <c r="M32" s="539"/>
      <c r="N32" s="539"/>
      <c r="O32" s="539"/>
      <c r="P32" s="539"/>
      <c r="Q32" s="539"/>
      <c r="R32" s="539"/>
      <c r="S32" s="539"/>
      <c r="T32" s="539"/>
      <c r="U32" s="539"/>
      <c r="V32" s="539"/>
      <c r="W32" s="539"/>
      <c r="X32" s="539"/>
      <c r="Y32" s="539"/>
    </row>
    <row r="33" spans="1:25" s="540" customFormat="1" ht="15" customHeight="1" thickBot="1" x14ac:dyDescent="0.35">
      <c r="A33" s="567" t="s">
        <v>236</v>
      </c>
      <c r="B33" s="208">
        <f>SUM(B26:B29)</f>
        <v>0</v>
      </c>
      <c r="C33" s="208">
        <f>SUM(C26:C29)</f>
        <v>0</v>
      </c>
      <c r="D33" s="208">
        <f>SUM(D26:D29)</f>
        <v>0</v>
      </c>
      <c r="E33" s="209">
        <f>SUM(E26:E29)</f>
        <v>0</v>
      </c>
      <c r="F33" s="210">
        <f>SUM(F26:F29)</f>
        <v>0</v>
      </c>
      <c r="G33" s="828"/>
      <c r="H33" s="829"/>
      <c r="I33" s="388"/>
      <c r="J33" s="539"/>
      <c r="K33" s="539"/>
      <c r="L33" s="539"/>
      <c r="M33" s="539"/>
      <c r="N33" s="539"/>
      <c r="O33" s="539"/>
      <c r="P33" s="539"/>
      <c r="Q33" s="539"/>
      <c r="R33" s="539"/>
      <c r="S33" s="539"/>
      <c r="T33" s="539"/>
      <c r="U33" s="539"/>
      <c r="V33" s="539"/>
      <c r="W33" s="539"/>
      <c r="X33" s="539"/>
      <c r="Y33" s="539"/>
    </row>
    <row r="34" spans="1:25" s="540" customFormat="1" ht="15" customHeight="1" thickBot="1" x14ac:dyDescent="0.35">
      <c r="A34" s="568" t="s">
        <v>237</v>
      </c>
      <c r="B34" s="211">
        <f>SUM(B32:B33)</f>
        <v>0</v>
      </c>
      <c r="C34" s="211">
        <f>SUM(C32:C33)</f>
        <v>0</v>
      </c>
      <c r="D34" s="211">
        <f>SUM(D32:D33)</f>
        <v>0</v>
      </c>
      <c r="E34" s="212">
        <f>SUM(E32:E33)</f>
        <v>0</v>
      </c>
      <c r="F34" s="213">
        <f>SUM(F32:F33)</f>
        <v>0</v>
      </c>
      <c r="G34" s="863"/>
      <c r="H34" s="864"/>
      <c r="I34" s="388"/>
      <c r="J34" s="539"/>
      <c r="K34" s="539"/>
      <c r="L34" s="539"/>
      <c r="M34" s="539"/>
      <c r="N34" s="539"/>
      <c r="O34" s="539"/>
      <c r="P34" s="539"/>
      <c r="Q34" s="539"/>
      <c r="R34" s="539"/>
      <c r="S34" s="539"/>
      <c r="T34" s="539"/>
      <c r="U34" s="539"/>
      <c r="V34" s="539"/>
      <c r="W34" s="539"/>
      <c r="X34" s="539"/>
      <c r="Y34" s="539"/>
    </row>
    <row r="35" spans="1:25" s="540" customFormat="1" ht="19.399999999999999" customHeight="1" thickBot="1" x14ac:dyDescent="0.35">
      <c r="A35" s="569"/>
      <c r="B35" s="562"/>
      <c r="C35" s="562"/>
      <c r="D35" s="562"/>
      <c r="E35" s="562"/>
      <c r="F35" s="562"/>
      <c r="G35" s="562"/>
      <c r="H35" s="565"/>
      <c r="I35" s="388"/>
      <c r="J35" s="539"/>
      <c r="K35" s="539"/>
      <c r="L35" s="539"/>
      <c r="M35" s="539"/>
      <c r="N35" s="539"/>
      <c r="O35" s="539"/>
      <c r="P35" s="539"/>
      <c r="Q35" s="539"/>
      <c r="R35" s="539"/>
      <c r="S35" s="539"/>
      <c r="T35" s="539"/>
      <c r="U35" s="539"/>
      <c r="V35" s="539"/>
      <c r="W35" s="539"/>
      <c r="X35" s="539"/>
      <c r="Y35" s="539"/>
    </row>
    <row r="36" spans="1:25" s="540" customFormat="1" ht="48" customHeight="1" thickBot="1" x14ac:dyDescent="0.3">
      <c r="A36" s="682" t="s">
        <v>238</v>
      </c>
      <c r="B36" s="683"/>
      <c r="C36" s="683"/>
      <c r="D36" s="683"/>
      <c r="E36" s="683"/>
      <c r="F36" s="683"/>
      <c r="G36" s="683"/>
      <c r="H36" s="684"/>
      <c r="I36" s="570"/>
      <c r="J36" s="570"/>
      <c r="K36" s="570"/>
      <c r="L36" s="539"/>
      <c r="M36" s="539"/>
      <c r="N36" s="539"/>
      <c r="O36" s="539"/>
      <c r="P36" s="539"/>
      <c r="Q36" s="539"/>
      <c r="R36" s="539"/>
      <c r="S36" s="539"/>
      <c r="T36" s="539"/>
      <c r="U36" s="539"/>
      <c r="V36" s="539"/>
      <c r="W36" s="539"/>
      <c r="X36" s="539"/>
      <c r="Y36" s="539"/>
    </row>
    <row r="37" spans="1:25" s="540" customFormat="1" ht="149.25" customHeight="1" thickBot="1" x14ac:dyDescent="0.3">
      <c r="A37" s="860" t="s">
        <v>239</v>
      </c>
      <c r="B37" s="861"/>
      <c r="C37" s="861"/>
      <c r="D37" s="861"/>
      <c r="E37" s="861"/>
      <c r="F37" s="861"/>
      <c r="G37" s="861"/>
      <c r="H37" s="862"/>
      <c r="I37" s="446"/>
      <c r="J37" s="446"/>
      <c r="K37" s="446"/>
      <c r="L37" s="539"/>
      <c r="M37" s="539"/>
      <c r="N37" s="539"/>
      <c r="O37" s="539"/>
      <c r="P37" s="539"/>
      <c r="Q37" s="539"/>
      <c r="R37" s="539"/>
      <c r="S37" s="539"/>
      <c r="T37" s="539"/>
      <c r="U37" s="539"/>
      <c r="V37" s="539"/>
      <c r="W37" s="539"/>
      <c r="X37" s="539"/>
      <c r="Y37" s="539"/>
    </row>
    <row r="38" spans="1:25" s="540" customFormat="1" ht="7.5" customHeight="1" thickBot="1" x14ac:dyDescent="0.3">
      <c r="A38" s="446"/>
      <c r="B38" s="446"/>
      <c r="C38" s="446"/>
      <c r="D38" s="446"/>
      <c r="E38" s="446"/>
      <c r="F38" s="446"/>
      <c r="G38" s="446"/>
      <c r="H38" s="446"/>
      <c r="I38" s="446"/>
      <c r="J38" s="446"/>
      <c r="K38" s="446"/>
      <c r="L38" s="539"/>
      <c r="M38" s="539"/>
      <c r="N38" s="539"/>
      <c r="O38" s="539"/>
      <c r="P38" s="539"/>
      <c r="Q38" s="539"/>
      <c r="R38" s="539"/>
      <c r="S38" s="539"/>
      <c r="T38" s="539"/>
      <c r="U38" s="539"/>
      <c r="V38" s="539"/>
      <c r="W38" s="539"/>
      <c r="X38" s="539"/>
      <c r="Y38" s="539"/>
    </row>
    <row r="39" spans="1:25" s="540" customFormat="1" ht="16" thickBot="1" x14ac:dyDescent="0.4">
      <c r="A39" s="857" t="s">
        <v>240</v>
      </c>
      <c r="B39" s="858"/>
      <c r="C39" s="858"/>
      <c r="D39" s="858"/>
      <c r="E39" s="858"/>
      <c r="F39" s="858"/>
      <c r="G39" s="858"/>
      <c r="H39" s="859"/>
      <c r="I39" s="446"/>
      <c r="J39" s="446"/>
      <c r="K39" s="446"/>
      <c r="L39" s="539"/>
      <c r="M39" s="539"/>
      <c r="N39" s="539"/>
      <c r="O39" s="539"/>
      <c r="P39" s="539"/>
      <c r="Q39" s="539"/>
      <c r="R39" s="539"/>
      <c r="S39" s="539"/>
      <c r="T39" s="539"/>
      <c r="U39" s="539"/>
      <c r="V39" s="539"/>
      <c r="W39" s="539"/>
      <c r="X39" s="539"/>
      <c r="Y39" s="539"/>
    </row>
    <row r="40" spans="1:25" s="540" customFormat="1" ht="6" customHeight="1" thickBot="1" x14ac:dyDescent="0.3">
      <c r="A40" s="446"/>
      <c r="B40" s="446"/>
      <c r="C40" s="446"/>
      <c r="D40" s="446"/>
      <c r="E40" s="446"/>
      <c r="F40" s="446"/>
      <c r="G40" s="446"/>
      <c r="H40" s="446"/>
      <c r="I40" s="446"/>
      <c r="J40" s="446"/>
      <c r="K40" s="446"/>
      <c r="L40" s="539"/>
      <c r="M40" s="539"/>
      <c r="N40" s="539"/>
      <c r="O40" s="539"/>
      <c r="P40" s="539"/>
      <c r="Q40" s="539"/>
      <c r="R40" s="539"/>
      <c r="S40" s="539"/>
      <c r="T40" s="539"/>
      <c r="U40" s="539"/>
      <c r="V40" s="539"/>
      <c r="W40" s="539"/>
      <c r="X40" s="539"/>
      <c r="Y40" s="539"/>
    </row>
    <row r="41" spans="1:25" s="540" customFormat="1" ht="57.75" customHeight="1" x14ac:dyDescent="0.25">
      <c r="A41" s="853" t="s">
        <v>241</v>
      </c>
      <c r="B41" s="671"/>
      <c r="C41" s="671"/>
      <c r="D41" s="671"/>
      <c r="E41" s="671"/>
      <c r="F41" s="671"/>
      <c r="G41" s="671"/>
      <c r="H41" s="672"/>
      <c r="I41" s="321"/>
      <c r="J41" s="321"/>
      <c r="K41" s="321"/>
      <c r="L41" s="539"/>
      <c r="M41" s="539"/>
      <c r="N41" s="539"/>
      <c r="O41" s="539"/>
      <c r="P41" s="539"/>
      <c r="Q41" s="539"/>
      <c r="R41" s="539"/>
      <c r="S41" s="539"/>
      <c r="T41" s="539"/>
      <c r="U41" s="539"/>
      <c r="V41" s="539"/>
      <c r="W41" s="539"/>
      <c r="X41" s="539"/>
      <c r="Y41" s="539"/>
    </row>
    <row r="42" spans="1:25" s="540" customFormat="1" ht="24.75" customHeight="1" x14ac:dyDescent="0.25">
      <c r="A42" s="673"/>
      <c r="B42" s="854"/>
      <c r="C42" s="854"/>
      <c r="D42" s="854"/>
      <c r="E42" s="854"/>
      <c r="F42" s="854"/>
      <c r="G42" s="854"/>
      <c r="H42" s="675"/>
      <c r="I42" s="321"/>
      <c r="J42" s="321"/>
      <c r="K42" s="321"/>
      <c r="L42" s="539"/>
      <c r="M42" s="539"/>
      <c r="N42" s="539"/>
      <c r="O42" s="539"/>
      <c r="P42" s="539"/>
      <c r="Q42" s="539"/>
      <c r="R42" s="539"/>
      <c r="S42" s="539"/>
      <c r="T42" s="539"/>
      <c r="U42" s="539"/>
      <c r="V42" s="539"/>
      <c r="W42" s="539"/>
      <c r="X42" s="539"/>
      <c r="Y42" s="539"/>
    </row>
    <row r="43" spans="1:25" s="540" customFormat="1" ht="13" thickBot="1" x14ac:dyDescent="0.3">
      <c r="A43" s="676"/>
      <c r="B43" s="677"/>
      <c r="C43" s="677"/>
      <c r="D43" s="677"/>
      <c r="E43" s="677"/>
      <c r="F43" s="677"/>
      <c r="G43" s="677"/>
      <c r="H43" s="678"/>
      <c r="I43" s="321"/>
      <c r="J43" s="321"/>
      <c r="K43" s="321"/>
      <c r="L43" s="539"/>
      <c r="M43" s="539"/>
      <c r="N43" s="539"/>
      <c r="O43" s="539"/>
      <c r="P43" s="539"/>
      <c r="Q43" s="539"/>
      <c r="R43" s="539"/>
      <c r="S43" s="539"/>
      <c r="T43" s="539"/>
      <c r="U43" s="539"/>
      <c r="V43" s="539"/>
      <c r="W43" s="539"/>
      <c r="X43" s="539"/>
      <c r="Y43" s="539"/>
    </row>
    <row r="44" spans="1:25" s="540" customFormat="1" x14ac:dyDescent="0.25">
      <c r="A44" s="539"/>
      <c r="B44" s="539"/>
      <c r="C44" s="539"/>
      <c r="D44" s="539"/>
      <c r="E44" s="539"/>
      <c r="F44" s="539"/>
      <c r="G44" s="539"/>
      <c r="H44" s="539"/>
      <c r="I44" s="539"/>
      <c r="J44" s="539"/>
      <c r="K44" s="539"/>
      <c r="L44" s="539"/>
      <c r="M44" s="539"/>
      <c r="N44" s="539"/>
      <c r="O44" s="539"/>
      <c r="P44" s="539"/>
      <c r="Q44" s="539"/>
      <c r="R44" s="539"/>
      <c r="S44" s="539"/>
      <c r="T44" s="539"/>
      <c r="U44" s="539"/>
      <c r="V44" s="539"/>
      <c r="W44" s="539"/>
      <c r="X44" s="539"/>
      <c r="Y44" s="539"/>
    </row>
    <row r="45" spans="1:25" s="540" customFormat="1" x14ac:dyDescent="0.25">
      <c r="A45" s="539"/>
      <c r="B45" s="539"/>
      <c r="C45" s="539"/>
      <c r="D45" s="539"/>
      <c r="E45" s="539"/>
      <c r="F45" s="539"/>
      <c r="G45" s="539"/>
      <c r="H45" s="539"/>
      <c r="I45" s="539"/>
      <c r="J45" s="539"/>
      <c r="K45" s="539"/>
      <c r="L45" s="539"/>
      <c r="M45" s="539"/>
      <c r="N45" s="539"/>
      <c r="O45" s="539"/>
      <c r="P45" s="539"/>
      <c r="Q45" s="539"/>
      <c r="R45" s="539"/>
      <c r="S45" s="539"/>
      <c r="T45" s="539"/>
      <c r="U45" s="539"/>
      <c r="V45" s="539"/>
      <c r="W45" s="539"/>
      <c r="X45" s="539"/>
      <c r="Y45" s="539"/>
    </row>
    <row r="46" spans="1:25" s="540" customFormat="1" x14ac:dyDescent="0.25">
      <c r="A46" s="539"/>
      <c r="B46" s="539"/>
      <c r="C46" s="539"/>
      <c r="D46" s="539"/>
      <c r="E46" s="539"/>
      <c r="F46" s="539"/>
      <c r="G46" s="539"/>
      <c r="H46" s="539"/>
      <c r="I46" s="539"/>
      <c r="J46" s="539"/>
      <c r="K46" s="539"/>
      <c r="L46" s="539"/>
      <c r="M46" s="539"/>
      <c r="N46" s="539"/>
      <c r="O46" s="539"/>
      <c r="P46" s="539"/>
      <c r="Q46" s="539"/>
      <c r="R46" s="539"/>
      <c r="S46" s="539"/>
      <c r="T46" s="539"/>
      <c r="U46" s="539"/>
      <c r="V46" s="539"/>
      <c r="W46" s="539"/>
      <c r="X46" s="539"/>
      <c r="Y46" s="539"/>
    </row>
    <row r="47" spans="1:25" s="540" customFormat="1" x14ac:dyDescent="0.25">
      <c r="A47" s="539"/>
      <c r="B47" s="539"/>
      <c r="C47" s="539"/>
      <c r="D47" s="539"/>
      <c r="E47" s="539"/>
      <c r="F47" s="539"/>
      <c r="G47" s="539"/>
      <c r="H47" s="539"/>
      <c r="I47" s="539"/>
      <c r="J47" s="539"/>
      <c r="K47" s="539"/>
      <c r="L47" s="539"/>
      <c r="M47" s="539"/>
      <c r="N47" s="539"/>
      <c r="O47" s="539"/>
      <c r="P47" s="539"/>
      <c r="Q47" s="539"/>
      <c r="R47" s="539"/>
      <c r="S47" s="539"/>
      <c r="T47" s="539"/>
      <c r="U47" s="539"/>
      <c r="V47" s="539"/>
      <c r="W47" s="539"/>
      <c r="X47" s="539"/>
      <c r="Y47" s="539"/>
    </row>
    <row r="48" spans="1:25" s="540" customFormat="1" x14ac:dyDescent="0.25">
      <c r="A48" s="539"/>
      <c r="B48" s="539"/>
      <c r="C48" s="539"/>
      <c r="D48" s="539"/>
      <c r="E48" s="539"/>
      <c r="F48" s="539"/>
      <c r="G48" s="539"/>
      <c r="H48" s="539"/>
      <c r="I48" s="539"/>
      <c r="J48" s="539"/>
      <c r="K48" s="539"/>
      <c r="L48" s="539"/>
      <c r="M48" s="539"/>
      <c r="N48" s="539"/>
      <c r="O48" s="539"/>
      <c r="P48" s="539"/>
      <c r="Q48" s="539"/>
      <c r="R48" s="539"/>
      <c r="S48" s="539"/>
      <c r="T48" s="539"/>
      <c r="U48" s="539"/>
      <c r="V48" s="539"/>
      <c r="W48" s="539"/>
      <c r="X48" s="539"/>
      <c r="Y48" s="539"/>
    </row>
    <row r="49" spans="1:25" s="540" customFormat="1" x14ac:dyDescent="0.25">
      <c r="A49" s="539"/>
      <c r="B49" s="539"/>
      <c r="C49" s="539"/>
      <c r="D49" s="539"/>
      <c r="E49" s="539"/>
      <c r="F49" s="539"/>
      <c r="G49" s="539"/>
      <c r="H49" s="539"/>
      <c r="I49" s="539"/>
      <c r="J49" s="539"/>
      <c r="K49" s="539"/>
      <c r="L49" s="539"/>
      <c r="M49" s="539"/>
      <c r="N49" s="539"/>
      <c r="O49" s="539"/>
      <c r="P49" s="539"/>
      <c r="Q49" s="539"/>
      <c r="R49" s="539"/>
      <c r="S49" s="539"/>
      <c r="T49" s="539"/>
      <c r="U49" s="539"/>
      <c r="V49" s="539"/>
      <c r="W49" s="539"/>
      <c r="X49" s="539"/>
      <c r="Y49" s="539"/>
    </row>
    <row r="50" spans="1:25" s="540" customFormat="1" x14ac:dyDescent="0.25">
      <c r="A50" s="539"/>
      <c r="B50" s="539"/>
      <c r="C50" s="539"/>
      <c r="D50" s="539"/>
      <c r="E50" s="539"/>
      <c r="F50" s="539"/>
      <c r="G50" s="539"/>
      <c r="H50" s="539"/>
      <c r="I50" s="539"/>
      <c r="J50" s="539"/>
      <c r="K50" s="539"/>
      <c r="L50" s="539"/>
      <c r="M50" s="539"/>
      <c r="N50" s="539"/>
      <c r="O50" s="539"/>
      <c r="P50" s="539"/>
      <c r="Q50" s="539"/>
      <c r="R50" s="539"/>
      <c r="S50" s="539"/>
      <c r="T50" s="539"/>
      <c r="U50" s="539"/>
      <c r="V50" s="539"/>
      <c r="W50" s="539"/>
      <c r="X50" s="539"/>
      <c r="Y50" s="539"/>
    </row>
    <row r="51" spans="1:25" s="540" customFormat="1" x14ac:dyDescent="0.25">
      <c r="A51" s="539"/>
      <c r="B51" s="539"/>
      <c r="C51" s="539"/>
      <c r="D51" s="539"/>
      <c r="E51" s="539"/>
      <c r="F51" s="539"/>
      <c r="G51" s="539"/>
      <c r="H51" s="539"/>
      <c r="I51" s="539"/>
      <c r="J51" s="539"/>
      <c r="K51" s="539"/>
      <c r="L51" s="539"/>
      <c r="M51" s="539"/>
      <c r="N51" s="539"/>
      <c r="O51" s="539"/>
      <c r="P51" s="539"/>
      <c r="Q51" s="539"/>
      <c r="R51" s="539"/>
      <c r="S51" s="539"/>
      <c r="T51" s="539"/>
      <c r="U51" s="539"/>
      <c r="V51" s="539"/>
      <c r="W51" s="539"/>
      <c r="X51" s="539"/>
      <c r="Y51" s="539"/>
    </row>
    <row r="52" spans="1:25" s="540" customFormat="1" x14ac:dyDescent="0.25">
      <c r="A52" s="539"/>
      <c r="B52" s="539"/>
      <c r="C52" s="539"/>
      <c r="D52" s="539"/>
      <c r="E52" s="539"/>
      <c r="F52" s="539"/>
      <c r="G52" s="539"/>
      <c r="H52" s="539"/>
      <c r="I52" s="539"/>
      <c r="J52" s="539"/>
      <c r="K52" s="539"/>
      <c r="L52" s="539"/>
      <c r="M52" s="539"/>
      <c r="N52" s="539"/>
      <c r="O52" s="539"/>
      <c r="P52" s="539"/>
      <c r="Q52" s="539"/>
      <c r="R52" s="539"/>
      <c r="S52" s="539"/>
      <c r="T52" s="539"/>
      <c r="U52" s="539"/>
      <c r="V52" s="539"/>
      <c r="W52" s="539"/>
      <c r="X52" s="539"/>
      <c r="Y52" s="539"/>
    </row>
    <row r="53" spans="1:25" s="540" customFormat="1" x14ac:dyDescent="0.25">
      <c r="A53" s="539"/>
      <c r="B53" s="539"/>
      <c r="C53" s="539"/>
      <c r="D53" s="539"/>
      <c r="E53" s="539"/>
      <c r="F53" s="539"/>
      <c r="G53" s="539"/>
      <c r="H53" s="539"/>
      <c r="I53" s="539"/>
      <c r="J53" s="539"/>
      <c r="K53" s="539"/>
      <c r="L53" s="539"/>
      <c r="M53" s="539"/>
      <c r="N53" s="539"/>
      <c r="O53" s="539"/>
      <c r="P53" s="539"/>
      <c r="Q53" s="539"/>
      <c r="R53" s="539"/>
      <c r="S53" s="539"/>
      <c r="T53" s="539"/>
      <c r="U53" s="539"/>
      <c r="V53" s="539"/>
      <c r="W53" s="539"/>
      <c r="X53" s="539"/>
      <c r="Y53" s="539"/>
    </row>
    <row r="54" spans="1:25" s="540" customFormat="1" x14ac:dyDescent="0.25">
      <c r="A54" s="539"/>
      <c r="B54" s="539"/>
      <c r="C54" s="539"/>
      <c r="D54" s="539"/>
      <c r="E54" s="539"/>
      <c r="F54" s="539"/>
      <c r="G54" s="539"/>
      <c r="H54" s="539"/>
      <c r="I54" s="539"/>
      <c r="J54" s="539"/>
      <c r="K54" s="539"/>
      <c r="L54" s="539"/>
      <c r="M54" s="539"/>
      <c r="N54" s="539"/>
      <c r="O54" s="539"/>
      <c r="P54" s="539"/>
      <c r="Q54" s="539"/>
      <c r="R54" s="539"/>
      <c r="S54" s="539"/>
      <c r="T54" s="539"/>
      <c r="U54" s="539"/>
      <c r="V54" s="539"/>
      <c r="W54" s="539"/>
      <c r="X54" s="539"/>
      <c r="Y54" s="539"/>
    </row>
    <row r="55" spans="1:25" s="540" customFormat="1" x14ac:dyDescent="0.25">
      <c r="A55" s="539"/>
      <c r="B55" s="539"/>
      <c r="C55" s="539"/>
      <c r="D55" s="539"/>
      <c r="E55" s="539"/>
      <c r="F55" s="539"/>
      <c r="G55" s="539"/>
      <c r="H55" s="539"/>
      <c r="I55" s="539"/>
      <c r="J55" s="539"/>
      <c r="K55" s="539"/>
      <c r="L55" s="539"/>
      <c r="M55" s="539"/>
      <c r="N55" s="539"/>
      <c r="O55" s="539"/>
      <c r="P55" s="539"/>
      <c r="Q55" s="539"/>
      <c r="R55" s="539"/>
      <c r="S55" s="539"/>
      <c r="T55" s="539"/>
      <c r="U55" s="539"/>
      <c r="V55" s="539"/>
      <c r="W55" s="539"/>
      <c r="X55" s="539"/>
      <c r="Y55" s="539"/>
    </row>
    <row r="56" spans="1:25" s="540" customFormat="1" x14ac:dyDescent="0.25">
      <c r="A56" s="539"/>
      <c r="B56" s="539"/>
      <c r="C56" s="539"/>
      <c r="D56" s="539"/>
      <c r="E56" s="539"/>
      <c r="F56" s="539"/>
      <c r="G56" s="539"/>
      <c r="H56" s="539"/>
      <c r="I56" s="539"/>
      <c r="J56" s="539"/>
      <c r="K56" s="539"/>
      <c r="L56" s="539"/>
      <c r="M56" s="539"/>
      <c r="N56" s="539"/>
      <c r="O56" s="539"/>
      <c r="P56" s="539"/>
      <c r="Q56" s="539"/>
      <c r="R56" s="539"/>
      <c r="S56" s="539"/>
      <c r="T56" s="539"/>
      <c r="U56" s="539"/>
      <c r="V56" s="539"/>
      <c r="W56" s="539"/>
      <c r="X56" s="539"/>
      <c r="Y56" s="539"/>
    </row>
    <row r="57" spans="1:25" s="540" customFormat="1" x14ac:dyDescent="0.25">
      <c r="A57" s="539"/>
      <c r="B57" s="539"/>
      <c r="C57" s="539"/>
      <c r="D57" s="539"/>
      <c r="E57" s="539"/>
      <c r="F57" s="539"/>
      <c r="G57" s="539"/>
      <c r="H57" s="539"/>
      <c r="I57" s="539"/>
      <c r="J57" s="539"/>
      <c r="K57" s="539"/>
      <c r="L57" s="539"/>
      <c r="M57" s="539"/>
      <c r="N57" s="539"/>
      <c r="O57" s="539"/>
      <c r="P57" s="539"/>
      <c r="Q57" s="539"/>
      <c r="R57" s="539"/>
      <c r="S57" s="539"/>
      <c r="T57" s="539"/>
      <c r="U57" s="539"/>
      <c r="V57" s="539"/>
      <c r="W57" s="539"/>
      <c r="X57" s="539"/>
      <c r="Y57" s="539"/>
    </row>
    <row r="58" spans="1:25" s="540" customFormat="1" x14ac:dyDescent="0.25">
      <c r="A58" s="539"/>
      <c r="B58" s="539"/>
      <c r="C58" s="539"/>
      <c r="D58" s="539"/>
      <c r="E58" s="539"/>
      <c r="F58" s="539"/>
      <c r="G58" s="539"/>
      <c r="H58" s="539"/>
      <c r="I58" s="539"/>
      <c r="J58" s="539"/>
      <c r="K58" s="539"/>
      <c r="L58" s="539"/>
      <c r="M58" s="539"/>
      <c r="N58" s="539"/>
      <c r="O58" s="539"/>
      <c r="P58" s="539"/>
      <c r="Q58" s="539"/>
      <c r="R58" s="539"/>
      <c r="S58" s="539"/>
      <c r="T58" s="539"/>
      <c r="U58" s="539"/>
      <c r="V58" s="539"/>
      <c r="W58" s="539"/>
      <c r="X58" s="539"/>
      <c r="Y58" s="539"/>
    </row>
    <row r="59" spans="1:25" s="540" customFormat="1" x14ac:dyDescent="0.25">
      <c r="A59" s="539"/>
      <c r="B59" s="539"/>
      <c r="C59" s="539"/>
      <c r="D59" s="539"/>
      <c r="E59" s="539"/>
      <c r="F59" s="539"/>
      <c r="G59" s="539"/>
      <c r="H59" s="539"/>
      <c r="I59" s="539"/>
      <c r="J59" s="539"/>
      <c r="K59" s="539"/>
      <c r="L59" s="539"/>
      <c r="M59" s="539"/>
      <c r="N59" s="539"/>
      <c r="O59" s="539"/>
      <c r="P59" s="539"/>
      <c r="Q59" s="539"/>
      <c r="R59" s="539"/>
      <c r="S59" s="539"/>
      <c r="T59" s="539"/>
      <c r="U59" s="539"/>
      <c r="V59" s="539"/>
      <c r="W59" s="539"/>
      <c r="X59" s="539"/>
      <c r="Y59" s="539"/>
    </row>
    <row r="60" spans="1:25" s="540" customFormat="1" x14ac:dyDescent="0.25">
      <c r="A60" s="539"/>
      <c r="B60" s="539"/>
      <c r="C60" s="539"/>
      <c r="D60" s="539"/>
      <c r="E60" s="539"/>
      <c r="F60" s="539"/>
      <c r="G60" s="539"/>
      <c r="H60" s="539"/>
      <c r="I60" s="539"/>
      <c r="J60" s="539"/>
      <c r="K60" s="539"/>
      <c r="L60" s="539"/>
      <c r="M60" s="539"/>
      <c r="N60" s="539"/>
      <c r="O60" s="539"/>
      <c r="P60" s="539"/>
      <c r="Q60" s="539"/>
      <c r="R60" s="539"/>
      <c r="S60" s="539"/>
      <c r="T60" s="539"/>
      <c r="U60" s="539"/>
      <c r="V60" s="539"/>
      <c r="W60" s="539"/>
      <c r="X60" s="539"/>
      <c r="Y60" s="539"/>
    </row>
    <row r="61" spans="1:25" s="540" customFormat="1" x14ac:dyDescent="0.25">
      <c r="A61" s="539"/>
      <c r="B61" s="539"/>
      <c r="C61" s="539"/>
      <c r="D61" s="539"/>
      <c r="E61" s="539"/>
      <c r="F61" s="539"/>
      <c r="G61" s="539"/>
      <c r="H61" s="539"/>
      <c r="I61" s="539"/>
      <c r="J61" s="539"/>
      <c r="K61" s="539"/>
      <c r="L61" s="539"/>
      <c r="M61" s="539"/>
      <c r="N61" s="539"/>
      <c r="O61" s="539"/>
      <c r="P61" s="539"/>
      <c r="Q61" s="539"/>
      <c r="R61" s="539"/>
      <c r="S61" s="539"/>
      <c r="T61" s="539"/>
      <c r="U61" s="539"/>
      <c r="V61" s="539"/>
      <c r="W61" s="539"/>
      <c r="X61" s="539"/>
      <c r="Y61" s="539"/>
    </row>
    <row r="62" spans="1:25" s="540" customFormat="1" x14ac:dyDescent="0.25">
      <c r="A62" s="539"/>
      <c r="B62" s="539"/>
      <c r="C62" s="539"/>
      <c r="D62" s="539"/>
      <c r="E62" s="539"/>
      <c r="F62" s="539"/>
      <c r="G62" s="539"/>
      <c r="H62" s="539"/>
      <c r="I62" s="539"/>
      <c r="J62" s="539"/>
      <c r="K62" s="539"/>
      <c r="L62" s="539"/>
      <c r="M62" s="539"/>
      <c r="N62" s="539"/>
      <c r="O62" s="539"/>
      <c r="P62" s="539"/>
      <c r="Q62" s="539"/>
      <c r="R62" s="539"/>
      <c r="S62" s="539"/>
      <c r="T62" s="539"/>
      <c r="U62" s="539"/>
      <c r="V62" s="539"/>
      <c r="W62" s="539"/>
      <c r="X62" s="539"/>
      <c r="Y62" s="539"/>
    </row>
    <row r="63" spans="1:25" s="540" customFormat="1" x14ac:dyDescent="0.25">
      <c r="A63" s="539"/>
      <c r="B63" s="539"/>
      <c r="C63" s="539"/>
      <c r="D63" s="539"/>
      <c r="E63" s="539"/>
      <c r="F63" s="539"/>
      <c r="G63" s="539"/>
      <c r="H63" s="539"/>
      <c r="I63" s="539"/>
      <c r="J63" s="539"/>
      <c r="K63" s="539"/>
      <c r="L63" s="539"/>
      <c r="M63" s="539"/>
      <c r="N63" s="539"/>
      <c r="O63" s="539"/>
      <c r="P63" s="539"/>
      <c r="Q63" s="539"/>
      <c r="R63" s="539"/>
      <c r="S63" s="539"/>
      <c r="T63" s="539"/>
      <c r="U63" s="539"/>
      <c r="V63" s="539"/>
      <c r="W63" s="539"/>
      <c r="X63" s="539"/>
      <c r="Y63" s="539"/>
    </row>
    <row r="64" spans="1:25" s="540" customFormat="1" x14ac:dyDescent="0.25">
      <c r="A64" s="539"/>
      <c r="B64" s="539"/>
      <c r="C64" s="539"/>
      <c r="D64" s="539"/>
      <c r="E64" s="539"/>
      <c r="F64" s="539"/>
      <c r="G64" s="539"/>
      <c r="H64" s="539"/>
      <c r="I64" s="539"/>
      <c r="J64" s="539"/>
      <c r="K64" s="539"/>
      <c r="L64" s="539"/>
      <c r="M64" s="539"/>
      <c r="N64" s="539"/>
      <c r="O64" s="539"/>
      <c r="P64" s="539"/>
      <c r="Q64" s="539"/>
      <c r="R64" s="539"/>
      <c r="S64" s="539"/>
      <c r="T64" s="539"/>
      <c r="U64" s="539"/>
      <c r="V64" s="539"/>
      <c r="W64" s="539"/>
      <c r="X64" s="539"/>
      <c r="Y64" s="539"/>
    </row>
    <row r="65" spans="11:25" s="540" customFormat="1" x14ac:dyDescent="0.25">
      <c r="K65" s="539"/>
      <c r="L65" s="539"/>
      <c r="M65" s="539"/>
      <c r="N65" s="539"/>
      <c r="O65" s="539"/>
      <c r="P65" s="539"/>
      <c r="Q65" s="539"/>
      <c r="R65" s="539"/>
      <c r="S65" s="539"/>
      <c r="T65" s="539"/>
      <c r="U65" s="539"/>
      <c r="V65" s="539"/>
      <c r="W65" s="539"/>
      <c r="X65" s="539"/>
      <c r="Y65" s="539"/>
    </row>
    <row r="66" spans="11:25" s="540" customFormat="1" x14ac:dyDescent="0.25">
      <c r="K66" s="539"/>
      <c r="L66" s="539"/>
      <c r="M66" s="539"/>
      <c r="N66" s="539"/>
      <c r="O66" s="539"/>
      <c r="P66" s="539"/>
      <c r="Q66" s="539"/>
      <c r="R66" s="539"/>
      <c r="S66" s="539"/>
      <c r="T66" s="539"/>
      <c r="U66" s="539"/>
      <c r="V66" s="539"/>
      <c r="W66" s="539"/>
      <c r="X66" s="539"/>
      <c r="Y66" s="539"/>
    </row>
    <row r="67" spans="11:25" s="540" customFormat="1" x14ac:dyDescent="0.25">
      <c r="K67" s="539"/>
      <c r="L67" s="539"/>
      <c r="M67" s="539"/>
      <c r="N67" s="539"/>
      <c r="O67" s="539"/>
      <c r="P67" s="539"/>
      <c r="Q67" s="539"/>
      <c r="R67" s="539"/>
      <c r="S67" s="539"/>
      <c r="T67" s="539"/>
      <c r="U67" s="539"/>
      <c r="V67" s="539"/>
      <c r="W67" s="539"/>
      <c r="X67" s="539"/>
      <c r="Y67" s="539"/>
    </row>
    <row r="68" spans="11:25" s="540" customFormat="1" x14ac:dyDescent="0.25">
      <c r="K68" s="539"/>
      <c r="L68" s="539"/>
      <c r="M68" s="539"/>
      <c r="N68" s="539"/>
      <c r="O68" s="539"/>
      <c r="P68" s="539"/>
      <c r="Q68" s="539"/>
      <c r="R68" s="539"/>
      <c r="S68" s="539"/>
      <c r="T68" s="539"/>
      <c r="U68" s="539"/>
      <c r="V68" s="539"/>
      <c r="W68" s="539"/>
      <c r="X68" s="539"/>
      <c r="Y68" s="539"/>
    </row>
    <row r="69" spans="11:25" s="540" customFormat="1" x14ac:dyDescent="0.25">
      <c r="K69" s="539"/>
      <c r="L69" s="539"/>
      <c r="M69" s="539"/>
      <c r="N69" s="539"/>
      <c r="O69" s="539"/>
      <c r="P69" s="539"/>
      <c r="Q69" s="539"/>
      <c r="R69" s="539"/>
      <c r="S69" s="539"/>
      <c r="T69" s="539"/>
      <c r="U69" s="539"/>
      <c r="V69" s="539"/>
      <c r="W69" s="539"/>
      <c r="X69" s="539"/>
      <c r="Y69" s="539"/>
    </row>
    <row r="70" spans="11:25" s="540" customFormat="1" x14ac:dyDescent="0.25">
      <c r="K70" s="539"/>
      <c r="L70" s="539"/>
      <c r="M70" s="539"/>
      <c r="N70" s="539"/>
      <c r="O70" s="539"/>
      <c r="P70" s="539"/>
      <c r="Q70" s="539"/>
      <c r="R70" s="539"/>
      <c r="S70" s="539"/>
      <c r="T70" s="539"/>
      <c r="U70" s="539"/>
      <c r="V70" s="539"/>
      <c r="W70" s="539"/>
      <c r="X70" s="539"/>
      <c r="Y70" s="539"/>
    </row>
    <row r="71" spans="11:25" s="540" customFormat="1" x14ac:dyDescent="0.25">
      <c r="K71" s="539"/>
      <c r="L71" s="539"/>
      <c r="M71" s="539"/>
      <c r="N71" s="539"/>
      <c r="O71" s="539"/>
      <c r="P71" s="539"/>
      <c r="Q71" s="539"/>
      <c r="R71" s="539"/>
      <c r="S71" s="539"/>
      <c r="T71" s="539"/>
      <c r="U71" s="539"/>
      <c r="V71" s="539"/>
      <c r="W71" s="539"/>
      <c r="X71" s="539"/>
      <c r="Y71" s="539"/>
    </row>
    <row r="72" spans="11:25" s="540" customFormat="1" x14ac:dyDescent="0.25">
      <c r="K72" s="539"/>
      <c r="L72" s="539"/>
      <c r="M72" s="539"/>
      <c r="N72" s="539"/>
      <c r="O72" s="539"/>
      <c r="P72" s="539"/>
      <c r="Q72" s="539"/>
      <c r="R72" s="539"/>
      <c r="S72" s="539"/>
      <c r="T72" s="539"/>
      <c r="U72" s="539"/>
      <c r="V72" s="539"/>
      <c r="W72" s="539"/>
      <c r="X72" s="539"/>
      <c r="Y72" s="539"/>
    </row>
    <row r="73" spans="11:25" s="540" customFormat="1" x14ac:dyDescent="0.25">
      <c r="K73" s="539"/>
      <c r="L73" s="539"/>
      <c r="M73" s="539"/>
      <c r="N73" s="539"/>
      <c r="O73" s="539"/>
      <c r="P73" s="539"/>
      <c r="Q73" s="539"/>
      <c r="R73" s="539"/>
      <c r="S73" s="539"/>
      <c r="T73" s="539"/>
      <c r="U73" s="539"/>
      <c r="V73" s="539"/>
      <c r="W73" s="539"/>
      <c r="X73" s="539"/>
      <c r="Y73" s="539"/>
    </row>
    <row r="74" spans="11:25" s="540" customFormat="1" x14ac:dyDescent="0.25">
      <c r="K74" s="539"/>
      <c r="L74" s="539"/>
      <c r="M74" s="539"/>
      <c r="N74" s="539"/>
      <c r="O74" s="539"/>
      <c r="P74" s="539"/>
      <c r="Q74" s="539"/>
      <c r="R74" s="539"/>
      <c r="S74" s="539"/>
      <c r="T74" s="539"/>
      <c r="U74" s="539"/>
      <c r="V74" s="539"/>
      <c r="W74" s="539"/>
      <c r="X74" s="539"/>
      <c r="Y74" s="539"/>
    </row>
    <row r="75" spans="11:25" s="540" customFormat="1" x14ac:dyDescent="0.25">
      <c r="K75" s="539"/>
      <c r="L75" s="539"/>
      <c r="M75" s="539"/>
      <c r="N75" s="539"/>
      <c r="O75" s="539"/>
      <c r="P75" s="539"/>
      <c r="Q75" s="539"/>
      <c r="R75" s="539"/>
      <c r="S75" s="539"/>
      <c r="T75" s="539"/>
      <c r="U75" s="539"/>
      <c r="V75" s="539"/>
      <c r="W75" s="539"/>
      <c r="X75" s="539"/>
      <c r="Y75" s="539"/>
    </row>
    <row r="76" spans="11:25" s="540" customFormat="1" x14ac:dyDescent="0.25">
      <c r="K76" s="539"/>
      <c r="L76" s="539"/>
      <c r="M76" s="539"/>
      <c r="N76" s="539"/>
      <c r="O76" s="539"/>
      <c r="P76" s="539"/>
      <c r="Q76" s="539"/>
      <c r="R76" s="539"/>
      <c r="S76" s="539"/>
      <c r="T76" s="539"/>
      <c r="U76" s="539"/>
      <c r="V76" s="539"/>
      <c r="W76" s="539"/>
      <c r="X76" s="539"/>
      <c r="Y76" s="539"/>
    </row>
    <row r="77" spans="11:25" s="540" customFormat="1" x14ac:dyDescent="0.25">
      <c r="K77" s="539"/>
      <c r="L77" s="539"/>
      <c r="M77" s="539"/>
      <c r="N77" s="539"/>
      <c r="O77" s="539"/>
      <c r="P77" s="539"/>
      <c r="Q77" s="539"/>
      <c r="R77" s="539"/>
      <c r="S77" s="539"/>
      <c r="T77" s="539"/>
      <c r="U77" s="539"/>
      <c r="V77" s="539"/>
      <c r="W77" s="539"/>
      <c r="X77" s="539"/>
      <c r="Y77" s="539"/>
    </row>
    <row r="78" spans="11:25" s="540" customFormat="1" x14ac:dyDescent="0.25">
      <c r="K78" s="539"/>
      <c r="L78" s="539"/>
      <c r="M78" s="539"/>
      <c r="N78" s="539"/>
      <c r="O78" s="539"/>
      <c r="P78" s="539"/>
      <c r="Q78" s="539"/>
      <c r="R78" s="539"/>
      <c r="S78" s="539"/>
      <c r="T78" s="539"/>
      <c r="U78" s="539"/>
      <c r="V78" s="539"/>
      <c r="W78" s="539"/>
      <c r="X78" s="539"/>
      <c r="Y78" s="539"/>
    </row>
    <row r="79" spans="11:25" s="540" customFormat="1" x14ac:dyDescent="0.25">
      <c r="K79" s="539"/>
      <c r="L79" s="539"/>
      <c r="M79" s="539"/>
      <c r="N79" s="539"/>
      <c r="O79" s="539"/>
      <c r="P79" s="539"/>
      <c r="Q79" s="539"/>
      <c r="R79" s="539"/>
      <c r="S79" s="539"/>
      <c r="T79" s="539"/>
      <c r="U79" s="539"/>
      <c r="V79" s="539"/>
      <c r="W79" s="539"/>
      <c r="X79" s="539"/>
      <c r="Y79" s="539"/>
    </row>
    <row r="80" spans="11:25" s="540" customFormat="1" x14ac:dyDescent="0.25">
      <c r="K80" s="539"/>
      <c r="L80" s="539"/>
      <c r="M80" s="539"/>
      <c r="N80" s="539"/>
      <c r="O80" s="539"/>
      <c r="P80" s="539"/>
      <c r="Q80" s="539"/>
      <c r="R80" s="539"/>
      <c r="S80" s="539"/>
      <c r="T80" s="539"/>
      <c r="U80" s="539"/>
      <c r="V80" s="539"/>
      <c r="W80" s="539"/>
      <c r="X80" s="539"/>
      <c r="Y80" s="539"/>
    </row>
    <row r="81" spans="11:25" s="540" customFormat="1" x14ac:dyDescent="0.25">
      <c r="K81" s="539"/>
      <c r="L81" s="539"/>
      <c r="M81" s="539"/>
      <c r="N81" s="539"/>
      <c r="O81" s="539"/>
      <c r="P81" s="539"/>
      <c r="Q81" s="539"/>
      <c r="R81" s="539"/>
      <c r="S81" s="539"/>
      <c r="T81" s="539"/>
      <c r="U81" s="539"/>
      <c r="V81" s="539"/>
      <c r="W81" s="539"/>
      <c r="X81" s="539"/>
      <c r="Y81" s="539"/>
    </row>
    <row r="82" spans="11:25" s="540" customFormat="1" x14ac:dyDescent="0.25">
      <c r="K82" s="539"/>
      <c r="L82" s="539"/>
      <c r="M82" s="539"/>
      <c r="N82" s="539"/>
      <c r="O82" s="539"/>
      <c r="P82" s="539"/>
      <c r="Q82" s="539"/>
      <c r="R82" s="539"/>
      <c r="S82" s="539"/>
      <c r="T82" s="539"/>
      <c r="U82" s="539"/>
      <c r="V82" s="539"/>
      <c r="W82" s="539"/>
      <c r="X82" s="539"/>
      <c r="Y82" s="539"/>
    </row>
    <row r="83" spans="11:25" s="540" customFormat="1" x14ac:dyDescent="0.25">
      <c r="K83" s="539"/>
      <c r="L83" s="539"/>
      <c r="M83" s="539"/>
      <c r="N83" s="539"/>
      <c r="O83" s="539"/>
      <c r="P83" s="539"/>
      <c r="Q83" s="539"/>
      <c r="R83" s="539"/>
      <c r="S83" s="539"/>
      <c r="T83" s="539"/>
      <c r="U83" s="539"/>
      <c r="V83" s="539"/>
      <c r="W83" s="539"/>
      <c r="X83" s="539"/>
      <c r="Y83" s="539"/>
    </row>
    <row r="84" spans="11:25" s="540" customFormat="1" x14ac:dyDescent="0.25">
      <c r="K84" s="539"/>
      <c r="L84" s="539"/>
      <c r="M84" s="539"/>
      <c r="N84" s="539"/>
      <c r="O84" s="539"/>
      <c r="P84" s="539"/>
      <c r="Q84" s="539"/>
      <c r="R84" s="539"/>
      <c r="S84" s="539"/>
      <c r="T84" s="539"/>
      <c r="U84" s="539"/>
      <c r="V84" s="539"/>
      <c r="W84" s="539"/>
      <c r="X84" s="539"/>
      <c r="Y84" s="539"/>
    </row>
    <row r="85" spans="11:25" s="540" customFormat="1" x14ac:dyDescent="0.25">
      <c r="K85" s="539"/>
      <c r="L85" s="539"/>
      <c r="M85" s="539"/>
      <c r="N85" s="539"/>
      <c r="O85" s="539"/>
      <c r="P85" s="539"/>
      <c r="Q85" s="539"/>
      <c r="R85" s="539"/>
      <c r="S85" s="539"/>
      <c r="T85" s="539"/>
      <c r="U85" s="539"/>
      <c r="V85" s="539"/>
      <c r="W85" s="539"/>
      <c r="X85" s="539"/>
      <c r="Y85" s="539"/>
    </row>
    <row r="86" spans="11:25" s="540" customFormat="1" x14ac:dyDescent="0.25">
      <c r="K86" s="539"/>
      <c r="L86" s="539"/>
      <c r="M86" s="539"/>
      <c r="N86" s="539"/>
      <c r="O86" s="539"/>
      <c r="P86" s="539"/>
      <c r="Q86" s="539"/>
      <c r="R86" s="539"/>
      <c r="S86" s="539"/>
      <c r="T86" s="539"/>
      <c r="U86" s="539"/>
      <c r="V86" s="539"/>
      <c r="W86" s="539"/>
      <c r="X86" s="539"/>
      <c r="Y86" s="539"/>
    </row>
    <row r="87" spans="11:25" s="540" customFormat="1" x14ac:dyDescent="0.25">
      <c r="K87" s="539"/>
      <c r="L87" s="539"/>
      <c r="M87" s="539"/>
      <c r="N87" s="539"/>
      <c r="O87" s="539"/>
      <c r="P87" s="539"/>
      <c r="Q87" s="539"/>
      <c r="R87" s="539"/>
      <c r="S87" s="539"/>
      <c r="T87" s="539"/>
      <c r="U87" s="539"/>
      <c r="V87" s="539"/>
      <c r="W87" s="539"/>
      <c r="X87" s="539"/>
      <c r="Y87" s="539"/>
    </row>
    <row r="88" spans="11:25" s="540" customFormat="1" x14ac:dyDescent="0.25">
      <c r="K88" s="539"/>
      <c r="L88" s="539"/>
      <c r="M88" s="539"/>
      <c r="N88" s="539"/>
      <c r="O88" s="539"/>
      <c r="P88" s="539"/>
      <c r="Q88" s="539"/>
      <c r="R88" s="539"/>
      <c r="S88" s="539"/>
      <c r="T88" s="539"/>
      <c r="U88" s="539"/>
      <c r="V88" s="539"/>
      <c r="W88" s="539"/>
      <c r="X88" s="539"/>
      <c r="Y88" s="539"/>
    </row>
    <row r="89" spans="11:25" s="540" customFormat="1" x14ac:dyDescent="0.25">
      <c r="K89" s="539"/>
      <c r="L89" s="539"/>
      <c r="M89" s="539"/>
      <c r="N89" s="539"/>
      <c r="O89" s="539"/>
      <c r="P89" s="539"/>
      <c r="Q89" s="539"/>
      <c r="R89" s="539"/>
      <c r="S89" s="539"/>
      <c r="T89" s="539"/>
      <c r="U89" s="539"/>
      <c r="V89" s="539"/>
      <c r="W89" s="539"/>
      <c r="X89" s="539"/>
      <c r="Y89" s="539"/>
    </row>
    <row r="90" spans="11:25" s="540" customFormat="1" x14ac:dyDescent="0.25">
      <c r="K90" s="539"/>
      <c r="L90" s="539"/>
      <c r="M90" s="539"/>
      <c r="N90" s="539"/>
      <c r="O90" s="539"/>
      <c r="P90" s="539"/>
      <c r="Q90" s="539"/>
      <c r="R90" s="539"/>
      <c r="S90" s="539"/>
      <c r="T90" s="539"/>
      <c r="U90" s="539"/>
      <c r="V90" s="539"/>
      <c r="W90" s="539"/>
      <c r="X90" s="539"/>
      <c r="Y90" s="539"/>
    </row>
    <row r="91" spans="11:25" s="540" customFormat="1" x14ac:dyDescent="0.25">
      <c r="K91" s="539"/>
      <c r="L91" s="539"/>
      <c r="M91" s="539"/>
      <c r="N91" s="539"/>
      <c r="O91" s="539"/>
      <c r="P91" s="539"/>
      <c r="Q91" s="539"/>
      <c r="R91" s="539"/>
      <c r="S91" s="539"/>
      <c r="T91" s="539"/>
      <c r="U91" s="539"/>
      <c r="V91" s="539"/>
      <c r="W91" s="539"/>
      <c r="X91" s="539"/>
      <c r="Y91" s="539"/>
    </row>
    <row r="92" spans="11:25" s="540" customFormat="1" x14ac:dyDescent="0.25">
      <c r="K92" s="539"/>
      <c r="L92" s="539"/>
      <c r="M92" s="539"/>
      <c r="N92" s="539"/>
      <c r="O92" s="539"/>
      <c r="P92" s="539"/>
      <c r="Q92" s="539"/>
      <c r="R92" s="539"/>
      <c r="S92" s="539"/>
      <c r="T92" s="539"/>
      <c r="U92" s="539"/>
      <c r="V92" s="539"/>
      <c r="W92" s="539"/>
      <c r="X92" s="539"/>
      <c r="Y92" s="539"/>
    </row>
    <row r="93" spans="11:25" s="540" customFormat="1" x14ac:dyDescent="0.25">
      <c r="K93" s="539"/>
      <c r="L93" s="539"/>
      <c r="M93" s="539"/>
      <c r="N93" s="539"/>
      <c r="O93" s="539"/>
      <c r="P93" s="539"/>
      <c r="Q93" s="539"/>
      <c r="R93" s="539"/>
      <c r="S93" s="539"/>
      <c r="T93" s="539"/>
      <c r="U93" s="539"/>
      <c r="V93" s="539"/>
      <c r="W93" s="539"/>
      <c r="X93" s="539"/>
      <c r="Y93" s="539"/>
    </row>
    <row r="94" spans="11:25" s="540" customFormat="1" x14ac:dyDescent="0.25">
      <c r="K94" s="539"/>
      <c r="L94" s="539"/>
      <c r="M94" s="539"/>
      <c r="N94" s="539"/>
      <c r="O94" s="539"/>
      <c r="P94" s="539"/>
      <c r="Q94" s="539"/>
      <c r="R94" s="539"/>
      <c r="S94" s="539"/>
      <c r="T94" s="539"/>
      <c r="U94" s="539"/>
      <c r="V94" s="539"/>
      <c r="W94" s="539"/>
      <c r="X94" s="539"/>
      <c r="Y94" s="539"/>
    </row>
    <row r="95" spans="11:25" s="540" customFormat="1" x14ac:dyDescent="0.25">
      <c r="K95" s="539"/>
      <c r="L95" s="539"/>
      <c r="M95" s="539"/>
      <c r="N95" s="539"/>
      <c r="O95" s="539"/>
      <c r="P95" s="539"/>
      <c r="Q95" s="539"/>
      <c r="R95" s="539"/>
      <c r="S95" s="539"/>
      <c r="T95" s="539"/>
      <c r="U95" s="539"/>
      <c r="V95" s="539"/>
      <c r="W95" s="539"/>
      <c r="X95" s="539"/>
      <c r="Y95" s="539"/>
    </row>
    <row r="96" spans="11:25" s="540" customFormat="1" x14ac:dyDescent="0.25">
      <c r="K96" s="539"/>
      <c r="L96" s="539"/>
      <c r="M96" s="539"/>
      <c r="N96" s="539"/>
      <c r="O96" s="539"/>
      <c r="P96" s="539"/>
      <c r="Q96" s="539"/>
      <c r="R96" s="539"/>
      <c r="S96" s="539"/>
      <c r="T96" s="539"/>
      <c r="U96" s="539"/>
      <c r="V96" s="539"/>
      <c r="W96" s="539"/>
      <c r="X96" s="539"/>
      <c r="Y96" s="539"/>
    </row>
    <row r="97" spans="10:25" s="540" customFormat="1" x14ac:dyDescent="0.25">
      <c r="J97" s="539"/>
      <c r="K97" s="539"/>
      <c r="L97" s="539"/>
      <c r="M97" s="539"/>
      <c r="N97" s="539"/>
      <c r="O97" s="539"/>
      <c r="P97" s="539"/>
      <c r="Q97" s="539"/>
      <c r="R97" s="539"/>
      <c r="S97" s="539"/>
      <c r="T97" s="539"/>
      <c r="U97" s="539"/>
      <c r="V97" s="539"/>
      <c r="W97" s="539"/>
      <c r="X97" s="539"/>
      <c r="Y97" s="539"/>
    </row>
    <row r="98" spans="10:25" s="540" customFormat="1" x14ac:dyDescent="0.25">
      <c r="J98" s="539"/>
      <c r="K98" s="539"/>
      <c r="L98" s="539"/>
      <c r="M98" s="539"/>
      <c r="N98" s="539"/>
      <c r="O98" s="539"/>
      <c r="P98" s="539"/>
      <c r="Q98" s="539"/>
      <c r="R98" s="539"/>
      <c r="S98" s="539"/>
      <c r="T98" s="539"/>
      <c r="U98" s="539"/>
      <c r="V98" s="539"/>
      <c r="W98" s="539"/>
      <c r="X98" s="539"/>
      <c r="Y98" s="539"/>
    </row>
    <row r="99" spans="10:25" s="540" customFormat="1" x14ac:dyDescent="0.25">
      <c r="J99" s="539"/>
      <c r="K99" s="539"/>
      <c r="L99" s="539"/>
      <c r="M99" s="539"/>
      <c r="N99" s="539"/>
      <c r="O99" s="539"/>
      <c r="P99" s="539"/>
      <c r="Q99" s="539"/>
      <c r="R99" s="539"/>
      <c r="S99" s="539"/>
      <c r="T99" s="539"/>
      <c r="U99" s="539"/>
      <c r="V99" s="539"/>
      <c r="W99" s="539"/>
      <c r="X99" s="539"/>
      <c r="Y99" s="539"/>
    </row>
    <row r="100" spans="10:25" x14ac:dyDescent="0.25">
      <c r="J100" s="539"/>
      <c r="K100" s="539"/>
    </row>
    <row r="101" spans="10:25" x14ac:dyDescent="0.25">
      <c r="J101" s="539"/>
      <c r="K101" s="539"/>
    </row>
    <row r="102" spans="10:25" x14ac:dyDescent="0.25">
      <c r="J102" s="539"/>
      <c r="K102" s="539"/>
    </row>
    <row r="103" spans="10:25" x14ac:dyDescent="0.25">
      <c r="J103" s="539"/>
      <c r="K103" s="539"/>
    </row>
    <row r="104" spans="10:25" x14ac:dyDescent="0.25">
      <c r="J104" s="539"/>
      <c r="K104" s="539"/>
    </row>
    <row r="105" spans="10:25" x14ac:dyDescent="0.25">
      <c r="J105" s="539"/>
      <c r="K105" s="539"/>
    </row>
  </sheetData>
  <sheetProtection algorithmName="SHA-512" hashValue="9UxfrFFCG5JeEC7M7AFp8ZGupMWcKLZyNuVsyAF1gYnV+M+F+dYtbnwKJ+TJzx7HFAMZEtchGgNFmQWyA2QpYg==" saltValue="frvVG5KM5qlFIVc760DBgw==" spinCount="100000" sheet="1" formatCells="0" formatColumns="0" formatRows="0" selectLockedCells="1"/>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35">
    <mergeCell ref="A41:H43"/>
    <mergeCell ref="A1:D1"/>
    <mergeCell ref="G9:H9"/>
    <mergeCell ref="G10:H10"/>
    <mergeCell ref="G11:H11"/>
    <mergeCell ref="G13:H13"/>
    <mergeCell ref="G12:H12"/>
    <mergeCell ref="A39:H39"/>
    <mergeCell ref="A36:H36"/>
    <mergeCell ref="G14:H14"/>
    <mergeCell ref="G8:H8"/>
    <mergeCell ref="A37:H37"/>
    <mergeCell ref="G34:H34"/>
    <mergeCell ref="G15:H15"/>
    <mergeCell ref="G16:H16"/>
    <mergeCell ref="A2:H2"/>
    <mergeCell ref="A3:H3"/>
    <mergeCell ref="G6:H6"/>
    <mergeCell ref="G7:H7"/>
    <mergeCell ref="G1:H1"/>
    <mergeCell ref="G29:H29"/>
    <mergeCell ref="G33:H33"/>
    <mergeCell ref="A5:H5"/>
    <mergeCell ref="A18:H18"/>
    <mergeCell ref="G19:H19"/>
    <mergeCell ref="G20:H20"/>
    <mergeCell ref="G21:H21"/>
    <mergeCell ref="G22:H22"/>
    <mergeCell ref="G23:H23"/>
    <mergeCell ref="G24:H24"/>
    <mergeCell ref="G25:H25"/>
    <mergeCell ref="G26:H26"/>
    <mergeCell ref="G27:H27"/>
    <mergeCell ref="G28:H28"/>
    <mergeCell ref="G32:H32"/>
  </mergeCells>
  <phoneticPr fontId="2" type="noConversion"/>
  <printOptions horizontalCentered="1"/>
  <pageMargins left="0.5" right="0.5" top="0.25" bottom="0.25" header="0.5" footer="0.5"/>
  <pageSetup scale="78"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150A519CA08F4C8140B1F7B2259CEC" ma:contentTypeVersion="13" ma:contentTypeDescription="Create a new document." ma:contentTypeScope="" ma:versionID="8d08298d5d25b110ed35801ef7642a9d">
  <xsd:schema xmlns:xsd="http://www.w3.org/2001/XMLSchema" xmlns:xs="http://www.w3.org/2001/XMLSchema" xmlns:p="http://schemas.microsoft.com/office/2006/metadata/properties" xmlns:ns2="bccdc3cf-9456-4707-af1c-9baff0e09fea" xmlns:ns3="e7d3d2b7-4990-44c1-97e8-521b57ec4ca9" targetNamespace="http://schemas.microsoft.com/office/2006/metadata/properties" ma:root="true" ma:fieldsID="a9874d9ac99dd8b7cd2e27a6903ce19d" ns2:_="" ns3:_="">
    <xsd:import namespace="bccdc3cf-9456-4707-af1c-9baff0e09fea"/>
    <xsd:import namespace="e7d3d2b7-4990-44c1-97e8-521b57ec4ca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cdc3cf-9456-4707-af1c-9baff0e09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60f1aaf-6244-4bb9-9bf9-38bf3738530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2b7-4990-44c1-97e8-521b57ec4ca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55db3af-7e49-408b-8bec-03de33b8279d}" ma:internalName="TaxCatchAll" ma:showField="CatchAllData" ma:web="e7d3d2b7-4990-44c1-97e8-521b57ec4ca9">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2b7-4990-44c1-97e8-521b57ec4ca9" xsi:nil="true"/>
    <lcf76f155ced4ddcb4097134ff3c332f xmlns="bccdc3cf-9456-4707-af1c-9baff0e09f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58EB920A-53FE-4BE8-80E0-68DE186477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cdc3cf-9456-4707-af1c-9baff0e09fea"/>
    <ds:schemaRef ds:uri="e7d3d2b7-4990-44c1-97e8-521b57ec4c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5C459A-88E6-4C69-A7A2-C889E476A057}">
  <ds:schemaRef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e7d3d2b7-4990-44c1-97e8-521b57ec4ca9"/>
    <ds:schemaRef ds:uri="http://schemas.microsoft.com/office/2006/documentManagement/types"/>
    <ds:schemaRef ds:uri="bccdc3cf-9456-4707-af1c-9baff0e09fea"/>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 and Summary</vt:lpstr>
      <vt:lpstr>a. Personnel</vt:lpstr>
      <vt:lpstr>b. Fringe</vt:lpstr>
      <vt:lpstr>c. Travel</vt:lpstr>
      <vt:lpstr>d. Equipment</vt:lpstr>
      <vt:lpstr>e. Supplies</vt:lpstr>
      <vt:lpstr>f. Contractual</vt:lpstr>
      <vt:lpstr>g. Other</vt:lpstr>
      <vt:lpstr>h. Indirect</vt:lpstr>
      <vt:lpstr>i. Admin Details</vt:lpstr>
      <vt:lpstr>j. Rebate Del. Justification</vt:lpstr>
      <vt:lpstr>SF-424A</vt:lpstr>
      <vt:lpstr>'a. Personnel'!Print_Titles</vt:lpstr>
      <vt:lpstr>'c. Travel'!Print_Titles</vt:lpstr>
      <vt:lpstr>'d. Equipment'!Print_Titles</vt:lpstr>
      <vt:lpstr>'e. Supplies'!Print_Titles</vt:lpstr>
      <vt:lpstr>'f. Contractual'!Print_Titles</vt:lpstr>
      <vt:lpstr>'g. Other'!Print_Titles</vt:lpstr>
      <vt:lpstr>'i. Admin Details'!Print_Titles</vt:lpstr>
      <vt:lpstr>'j. Rebate Del. Justification'!Print_Titles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Rachel Lebedinsky</cp:lastModifiedBy>
  <cp:revision/>
  <dcterms:created xsi:type="dcterms:W3CDTF">2006-10-30T17:25:35Z</dcterms:created>
  <dcterms:modified xsi:type="dcterms:W3CDTF">2023-07-27T21:07:54Z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0x010100D1150A519CA08F4C8140B1F7B2259CEC</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MediaServiceImageTags">
    <vt:lpwstr/>
  </property>
</Properties>
</file>