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ustainable Housing Initiative (SHI)\Michael's Files\Energy Action\Transition\DOE Weatherization\"/>
    </mc:Choice>
  </mc:AlternateContent>
  <xr:revisionPtr revIDLastSave="0" documentId="13_ncr:1_{D4902B7F-4257-4C87-87D4-35F4E3B1A2A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List1-Public Housing " sheetId="7" r:id="rId1"/>
    <sheet name="List 1 - Multifam 3+ Yrs" sheetId="2" r:id="rId2"/>
    <sheet name="List 2-Multifam Less Than 3 Yrs" sheetId="4" r:id="rId3"/>
  </sheets>
  <definedNames>
    <definedName name="_xlnm._FilterDatabase" localSheetId="1" hidden="1">'List 1 - Multifam 3+ Yrs'!$C$59:$C$61</definedName>
    <definedName name="buildings_ph">#REF!</definedName>
    <definedName name="_xlnm.Print_Titles" localSheetId="1">'List 1 - Multifam 3+ Yrs'!$1:$1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5" i="2" l="1"/>
  <c r="L84" i="2"/>
  <c r="L72" i="2" l="1"/>
  <c r="L73" i="2"/>
  <c r="L74" i="2"/>
  <c r="L75" i="2"/>
  <c r="L76" i="2"/>
  <c r="L77" i="2"/>
  <c r="L78" i="2"/>
  <c r="L79" i="2"/>
  <c r="L80" i="2"/>
  <c r="L81" i="2"/>
  <c r="L82" i="2"/>
  <c r="L83" i="2"/>
  <c r="L71" i="2"/>
  <c r="L60" i="2" l="1"/>
  <c r="L59" i="2"/>
  <c r="K2" i="4" l="1"/>
  <c r="K3" i="4"/>
  <c r="L17" i="2" l="1"/>
  <c r="L16" i="2" l="1"/>
  <c r="L15" i="2"/>
  <c r="L14" i="2"/>
  <c r="L13" i="2"/>
  <c r="L12" i="2"/>
  <c r="L11" i="2"/>
  <c r="L10" i="2"/>
  <c r="L9" i="2"/>
  <c r="L8" i="2"/>
  <c r="L7" i="2"/>
  <c r="L6" i="2"/>
  <c r="L5" i="2"/>
  <c r="L3" i="2" l="1"/>
  <c r="K3" i="2" s="1"/>
</calcChain>
</file>

<file path=xl/sharedStrings.xml><?xml version="1.0" encoding="utf-8"?>
<sst xmlns="http://schemas.openxmlformats.org/spreadsheetml/2006/main" count="491" uniqueCount="379">
  <si>
    <t>City</t>
  </si>
  <si>
    <t>State</t>
  </si>
  <si>
    <t>Property Name</t>
  </si>
  <si>
    <t>Housing Authority Name</t>
  </si>
  <si>
    <t>Development Code</t>
  </si>
  <si>
    <t>Development Name</t>
  </si>
  <si>
    <t>Building</t>
  </si>
  <si>
    <t>455 BARBEY STREET</t>
  </si>
  <si>
    <t>418 JEROME STREET</t>
  </si>
  <si>
    <t>NY</t>
  </si>
  <si>
    <t>610 BELMONT AVENUE</t>
  </si>
  <si>
    <t>NY005010460</t>
  </si>
  <si>
    <t>NJ39E000028</t>
  </si>
  <si>
    <t>East Orange Community Homes A</t>
  </si>
  <si>
    <t>NJ</t>
  </si>
  <si>
    <t>East Orange</t>
  </si>
  <si>
    <t>Gates Garden  HDFC</t>
  </si>
  <si>
    <t>Brooklyn</t>
  </si>
  <si>
    <t>Zip</t>
  </si>
  <si>
    <t>NYS 36011006</t>
  </si>
  <si>
    <t>Units</t>
  </si>
  <si>
    <t>574 HOWARD AVENUE</t>
  </si>
  <si>
    <t>583 HOWARD AVE</t>
  </si>
  <si>
    <t>602 HOWARD AVE</t>
  </si>
  <si>
    <t>1 TAPSCOTT AVE</t>
  </si>
  <si>
    <t>32 GRAFTON STREET</t>
  </si>
  <si>
    <t xml:space="preserve">% </t>
  </si>
  <si>
    <t>NY005013510</t>
  </si>
  <si>
    <t>% Qualify</t>
  </si>
  <si>
    <t>Address</t>
  </si>
  <si>
    <t>1349 Gates Ave</t>
  </si>
  <si>
    <t>166 Falling Leaf Drive</t>
  </si>
  <si>
    <t xml:space="preserve">NY </t>
  </si>
  <si>
    <t xml:space="preserve">    Buildings 1-7, 9-25</t>
  </si>
  <si>
    <t>Plainview Terrace</t>
  </si>
  <si>
    <t>AR370020028</t>
  </si>
  <si>
    <t>Bono</t>
  </si>
  <si>
    <t>AR</t>
  </si>
  <si>
    <t>Qualified Units</t>
  </si>
  <si>
    <t>33 Rhode Island Ave</t>
  </si>
  <si>
    <t>5 Chelsea Avenue</t>
  </si>
  <si>
    <t xml:space="preserve">Frederick Terrace  </t>
  </si>
  <si>
    <t>Fredericktown</t>
  </si>
  <si>
    <t>PA</t>
  </si>
  <si>
    <t>AR37S081002</t>
  </si>
  <si>
    <t>Huntsville</t>
  </si>
  <si>
    <t>Jefferson Terrace</t>
  </si>
  <si>
    <t>503-Lisa Lane</t>
  </si>
  <si>
    <t xml:space="preserve">504-Lisa Lane </t>
  </si>
  <si>
    <t>505-Lisa Lane</t>
  </si>
  <si>
    <t>506-Lisa Lane</t>
  </si>
  <si>
    <t xml:space="preserve">507-Lisa Lane </t>
  </si>
  <si>
    <t xml:space="preserve">511-Lisa Lane </t>
  </si>
  <si>
    <t>513-Lisa Lane</t>
  </si>
  <si>
    <t>515-Lisa Lane</t>
  </si>
  <si>
    <t xml:space="preserve">517-Lisa Lane </t>
  </si>
  <si>
    <t>AR004000020</t>
  </si>
  <si>
    <t>Little Rock</t>
  </si>
  <si>
    <t>502-Lisa Lane</t>
  </si>
  <si>
    <t>501-Lisa Lane</t>
  </si>
  <si>
    <t>500-Lisa Lane</t>
  </si>
  <si>
    <t>AR37S971006</t>
  </si>
  <si>
    <t xml:space="preserve">Sugarloaf Village Apartments </t>
  </si>
  <si>
    <t>Diamond City</t>
  </si>
  <si>
    <t>Fabria Houses</t>
  </si>
  <si>
    <t>New York</t>
  </si>
  <si>
    <t>NY005011250</t>
  </si>
  <si>
    <t>Saratoga Springs</t>
  </si>
  <si>
    <t>231 Grand Avenue</t>
  </si>
  <si>
    <t>2 Harris Circle</t>
  </si>
  <si>
    <t>3 Harris Circle</t>
  </si>
  <si>
    <t>4 Harris Circle</t>
  </si>
  <si>
    <t>5 Harris Circle</t>
  </si>
  <si>
    <t>6 Harris Circle</t>
  </si>
  <si>
    <t>1 Sabbs Circle</t>
  </si>
  <si>
    <t>2 Sabbs Circle</t>
  </si>
  <si>
    <t>3 Sabbs Circle</t>
  </si>
  <si>
    <t>4 Sabbs Circle</t>
  </si>
  <si>
    <t>5 Sabbs Circle</t>
  </si>
  <si>
    <t>6 Sabbs Circle</t>
  </si>
  <si>
    <t>7 Sabbs Circle</t>
  </si>
  <si>
    <t>8 Sabbs Circle</t>
  </si>
  <si>
    <t>9 Sabbs Circle</t>
  </si>
  <si>
    <t>10 Sabbs Circle</t>
  </si>
  <si>
    <t xml:space="preserve">1 Bledsoe Circle </t>
  </si>
  <si>
    <t>617 E 9th Street</t>
  </si>
  <si>
    <t>426 E 11th Street</t>
  </si>
  <si>
    <t>212 E 7th Street</t>
  </si>
  <si>
    <t>410 E 11th Street</t>
  </si>
  <si>
    <t>Comment(s)/Status</t>
  </si>
  <si>
    <t>PA017000004</t>
  </si>
  <si>
    <t>Cedar Bluff Senior Apts</t>
  </si>
  <si>
    <t>Washington County Housing Authority</t>
  </si>
  <si>
    <t>Saratoga Springs Housing Authority</t>
  </si>
  <si>
    <t>Contract Expires</t>
  </si>
  <si>
    <t>Date HAP Contract Expires</t>
  </si>
  <si>
    <t>Date Qualified</t>
  </si>
  <si>
    <t>Property ID</t>
  </si>
  <si>
    <t>Contract Number</t>
  </si>
  <si>
    <t>NJ390013033</t>
  </si>
  <si>
    <t>Center City Apartments</t>
  </si>
  <si>
    <t xml:space="preserve">Newark </t>
  </si>
  <si>
    <t>Date Received</t>
  </si>
  <si>
    <t xml:space="preserve">Poughkeepsie </t>
  </si>
  <si>
    <t>NY02L000012</t>
  </si>
  <si>
    <t>Bldgs</t>
  </si>
  <si>
    <t>Madison Court</t>
  </si>
  <si>
    <t xml:space="preserve">26-49 96th Street </t>
  </si>
  <si>
    <t xml:space="preserve">East Elmhurst </t>
  </si>
  <si>
    <t>110 Cedar Bluff Street</t>
  </si>
  <si>
    <t>126 Cedar Bluff Street</t>
  </si>
  <si>
    <t>142 Cedar Bluff Street</t>
  </si>
  <si>
    <t>158 Cedar Bluff Street</t>
  </si>
  <si>
    <t>174 Cedar Bluff Street</t>
  </si>
  <si>
    <t xml:space="preserve">Fairington Apartments </t>
  </si>
  <si>
    <t xml:space="preserve">1215 E Fairington Circle </t>
  </si>
  <si>
    <t xml:space="preserve">South Bend </t>
  </si>
  <si>
    <t xml:space="preserve">IN </t>
  </si>
  <si>
    <t>IN360037095  </t>
  </si>
  <si>
    <t xml:space="preserve">Harriet Tubman Terrace </t>
  </si>
  <si>
    <t>NJ009000009      </t>
  </si>
  <si>
    <t xml:space="preserve">72-82 Danforth Avenue </t>
  </si>
  <si>
    <t xml:space="preserve">Jersey City </t>
  </si>
  <si>
    <t xml:space="preserve">NJ </t>
  </si>
  <si>
    <t>NY020018002</t>
  </si>
  <si>
    <t xml:space="preserve">Canton Grasse River Apartments (Wilfred E. Lytle) </t>
  </si>
  <si>
    <t>35 Riverside Dr</t>
  </si>
  <si>
    <t xml:space="preserve">Canton </t>
  </si>
  <si>
    <t>MN46H162315   </t>
  </si>
  <si>
    <t xml:space="preserve">West Falls Estate </t>
  </si>
  <si>
    <t xml:space="preserve">1621-1641 20th Avenue </t>
  </si>
  <si>
    <t xml:space="preserve">International Falls </t>
  </si>
  <si>
    <t xml:space="preserve">MN </t>
  </si>
  <si>
    <t xml:space="preserve">Sencit Liberty Apartments </t>
  </si>
  <si>
    <t>1711 Arctic Ave</t>
  </si>
  <si>
    <t xml:space="preserve">1519 Baltic Ave </t>
  </si>
  <si>
    <t xml:space="preserve">Atlantic City </t>
  </si>
  <si>
    <t xml:space="preserve">Van Rensselaer Heights </t>
  </si>
  <si>
    <t xml:space="preserve">18 4th Ave </t>
  </si>
  <si>
    <t xml:space="preserve">Rensselaer </t>
  </si>
  <si>
    <t>NY020006004</t>
  </si>
  <si>
    <t xml:space="preserve">Diane P Burns </t>
  </si>
  <si>
    <t xml:space="preserve">37 Riverside Dr. </t>
  </si>
  <si>
    <t>NY097000001   </t>
  </si>
  <si>
    <t xml:space="preserve">Newburgh </t>
  </si>
  <si>
    <t xml:space="preserve">40 Walsh Road </t>
  </si>
  <si>
    <t>NY051000001</t>
  </si>
  <si>
    <t>NY06S941007</t>
  </si>
  <si>
    <t xml:space="preserve">Arthur LeFevre Senior Housing </t>
  </si>
  <si>
    <t xml:space="preserve">173 Rand Hill Road </t>
  </si>
  <si>
    <t>Morrisonville</t>
  </si>
  <si>
    <t xml:space="preserve">Montgomery Plaza </t>
  </si>
  <si>
    <t xml:space="preserve">1395 Pennsylvania </t>
  </si>
  <si>
    <t xml:space="preserve">Memphis </t>
  </si>
  <si>
    <t xml:space="preserve">TN </t>
  </si>
  <si>
    <t>TN00100021</t>
  </si>
  <si>
    <t>NJ39S871001 </t>
  </si>
  <si>
    <t xml:space="preserve">Hinchcliffe Manor </t>
  </si>
  <si>
    <t xml:space="preserve">505 W Broadway </t>
  </si>
  <si>
    <t xml:space="preserve">Paterson </t>
  </si>
  <si>
    <t xml:space="preserve">Athens Mews </t>
  </si>
  <si>
    <t xml:space="preserve">1728 Garden Dr </t>
  </si>
  <si>
    <t xml:space="preserve">Athens </t>
  </si>
  <si>
    <t>TN370084059  </t>
  </si>
  <si>
    <t xml:space="preserve">East Orange </t>
  </si>
  <si>
    <t xml:space="preserve">101-06 Frederick Terrace </t>
  </si>
  <si>
    <t>111-16 Frederick Terrace</t>
  </si>
  <si>
    <t>121-26 Frederick Terrace</t>
  </si>
  <si>
    <t>131-36 Frederick Terrace</t>
  </si>
  <si>
    <t>141-46 Frederick Terrace</t>
  </si>
  <si>
    <t>151-56 Frederick Terrace</t>
  </si>
  <si>
    <t>171-75 Frederick Terrace -</t>
  </si>
  <si>
    <t>181-86 Frederick Terrace</t>
  </si>
  <si>
    <t>191-95 Frederick Terrace</t>
  </si>
  <si>
    <t>New York City Housing Authority</t>
  </si>
  <si>
    <t>Zip Code</t>
  </si>
  <si>
    <t xml:space="preserve">2 Bledsoe Circle </t>
  </si>
  <si>
    <t xml:space="preserve">3 Bledsoe Circle </t>
  </si>
  <si>
    <t xml:space="preserve">4 Bledsoe Circle </t>
  </si>
  <si>
    <t xml:space="preserve">5 Bledsoe Circle </t>
  </si>
  <si>
    <t xml:space="preserve">6 Bledsoe Circle </t>
  </si>
  <si>
    <t xml:space="preserve">7 Bledsoe Circle </t>
  </si>
  <si>
    <t xml:space="preserve">8 Bledsoe Circle </t>
  </si>
  <si>
    <t>Indian Trails Apartments I And II</t>
  </si>
  <si>
    <t xml:space="preserve">Edward and Lois Gray Apartments </t>
  </si>
  <si>
    <t xml:space="preserve">Peter Antonellis Towers </t>
  </si>
  <si>
    <t>712 15th Avenue</t>
  </si>
  <si>
    <t xml:space="preserve">Irvington </t>
  </si>
  <si>
    <t>NJ39H085078</t>
  </si>
  <si>
    <t>NJ39H085034   </t>
  </si>
  <si>
    <t>287 South Harrison Street</t>
  </si>
  <si>
    <t>Schoolhouse B</t>
  </si>
  <si>
    <t>Schoolhouse A</t>
  </si>
  <si>
    <t>Disston</t>
  </si>
  <si>
    <t>Liberty</t>
  </si>
  <si>
    <t>Building 100</t>
  </si>
  <si>
    <t>Building 400</t>
  </si>
  <si>
    <t>Building 500</t>
  </si>
  <si>
    <t>Building 600</t>
  </si>
  <si>
    <t>Building 700</t>
  </si>
  <si>
    <t>Building 800</t>
  </si>
  <si>
    <t>NJ39A001001  </t>
  </si>
  <si>
    <t>Granite Mountain</t>
  </si>
  <si>
    <t>Belmont Sutter</t>
  </si>
  <si>
    <t>Howard Ave Houses</t>
  </si>
  <si>
    <t>NY020000001</t>
  </si>
  <si>
    <t>Little Rock Housing Authority</t>
  </si>
  <si>
    <t>8 Harris Circle</t>
  </si>
  <si>
    <t>07108</t>
  </si>
  <si>
    <t>12 Pennsylvania Ave</t>
  </si>
  <si>
    <t>17 Pennsylvania Ave</t>
  </si>
  <si>
    <t>25 Johnson Ave</t>
  </si>
  <si>
    <t>27 Johnson Ave</t>
  </si>
  <si>
    <t>64 Hillside Ave</t>
  </si>
  <si>
    <t>20 Astor Street</t>
  </si>
  <si>
    <t>25 Astor Street</t>
  </si>
  <si>
    <t xml:space="preserve">86 Brunswick Street </t>
  </si>
  <si>
    <t>68 Astor Street</t>
  </si>
  <si>
    <t>013-036-NI            013-046-NI</t>
  </si>
  <si>
    <t>61 N Martin Luther King Blvd</t>
  </si>
  <si>
    <t>1C Jefferson Terrace</t>
  </si>
  <si>
    <t>2C Jefferson Terrace</t>
  </si>
  <si>
    <t>3C Jefferson Terrace</t>
  </si>
  <si>
    <t>4B Jefferson Terrace</t>
  </si>
  <si>
    <t>5B Jefferson Terrace</t>
  </si>
  <si>
    <t>6B Jefferson Terrace</t>
  </si>
  <si>
    <t>7B Jefferson Terrace</t>
  </si>
  <si>
    <t>8B Jefferson Terrace</t>
  </si>
  <si>
    <t>9B Jefferson Terrace</t>
  </si>
  <si>
    <t>10B Jefferson Terrace</t>
  </si>
  <si>
    <t>11B Jefferson Terrace</t>
  </si>
  <si>
    <t>12D Jefferson Terrace</t>
  </si>
  <si>
    <t>13C Jefferson Terrace</t>
  </si>
  <si>
    <t>14A Jefferson Terrace</t>
  </si>
  <si>
    <t>15A Jefferson Terrace</t>
  </si>
  <si>
    <t>16C Jefferson Terrace</t>
  </si>
  <si>
    <t>Howard Ave Rehabilitation</t>
  </si>
  <si>
    <t>Lancaster Towers</t>
  </si>
  <si>
    <t xml:space="preserve">Lancaster </t>
  </si>
  <si>
    <t>Buildings</t>
  </si>
  <si>
    <t>Building 1D</t>
  </si>
  <si>
    <t>Building 2</t>
  </si>
  <si>
    <t>Building 1E</t>
  </si>
  <si>
    <t>Building 3A</t>
  </si>
  <si>
    <t>Building 4</t>
  </si>
  <si>
    <t>Building 1A</t>
  </si>
  <si>
    <t>Building 3B</t>
  </si>
  <si>
    <t>Building 1B</t>
  </si>
  <si>
    <t>Building 1C</t>
  </si>
  <si>
    <t>Newburgh Housing Authority</t>
  </si>
  <si>
    <t>Mullins Courtyard Apartments</t>
  </si>
  <si>
    <t>34-38 Laney Place</t>
  </si>
  <si>
    <t>Building A</t>
  </si>
  <si>
    <t>Building B</t>
  </si>
  <si>
    <t>Building C</t>
  </si>
  <si>
    <t>Building D</t>
  </si>
  <si>
    <t>Building E</t>
  </si>
  <si>
    <t>Jersey City Housing Authority</t>
  </si>
  <si>
    <t># Bldngs</t>
  </si>
  <si>
    <t xml:space="preserve">Berry Gardens, Danforth Hall </t>
  </si>
  <si>
    <t>07305</t>
  </si>
  <si>
    <t>82 Danforth Ave</t>
  </si>
  <si>
    <t>72 Danforth Ave</t>
  </si>
  <si>
    <t>Hinchcliffe Manor</t>
  </si>
  <si>
    <t>Arthur LeFevre Senior Housing</t>
  </si>
  <si>
    <t>Building 300</t>
  </si>
  <si>
    <t>NY06L000015</t>
  </si>
  <si>
    <t>NY6M000043</t>
  </si>
  <si>
    <t>1 Pleasant Avenue West</t>
  </si>
  <si>
    <t xml:space="preserve">158-162 Nina Place </t>
  </si>
  <si>
    <t xml:space="preserve">150-156 Nina Place </t>
  </si>
  <si>
    <t xml:space="preserve">146-148 Nina Place </t>
  </si>
  <si>
    <t xml:space="preserve">140-144 Nina Place </t>
  </si>
  <si>
    <t xml:space="preserve">134-138 Morgan Court </t>
  </si>
  <si>
    <t xml:space="preserve">124-128 Morgan Court </t>
  </si>
  <si>
    <t xml:space="preserve">130-132 Morgan Court </t>
  </si>
  <si>
    <t xml:space="preserve">120-122 Morgan Court </t>
  </si>
  <si>
    <t>07081</t>
  </si>
  <si>
    <t xml:space="preserve">642 Howard Ave </t>
  </si>
  <si>
    <t xml:space="preserve">Brooklyn </t>
  </si>
  <si>
    <t xml:space="preserve">660 Howard Ave </t>
  </si>
  <si>
    <t xml:space="preserve">668 Howard Ave </t>
  </si>
  <si>
    <t xml:space="preserve">680 Howard Ave </t>
  </si>
  <si>
    <t xml:space="preserve">99 Tapscott Street </t>
  </si>
  <si>
    <t xml:space="preserve">648 Howard Ave </t>
  </si>
  <si>
    <t>Building 1</t>
  </si>
  <si>
    <t>Building 3</t>
  </si>
  <si>
    <t>Building 5</t>
  </si>
  <si>
    <t>Building 6</t>
  </si>
  <si>
    <t>21 Williams Street</t>
  </si>
  <si>
    <t>NYS360011062</t>
  </si>
  <si>
    <t>Malone</t>
  </si>
  <si>
    <t>24 of 25 properties qualified, with exception of 84 Gentle Breeze Drive</t>
  </si>
  <si>
    <t>NY36RM00002</t>
  </si>
  <si>
    <t>Canton Housing Authority</t>
  </si>
  <si>
    <t>Renwyck Place Apartments</t>
  </si>
  <si>
    <t>460 Forbes Ave</t>
  </si>
  <si>
    <t>NY020034001</t>
  </si>
  <si>
    <t>Memphis Housing Authority</t>
  </si>
  <si>
    <t>Comments</t>
  </si>
  <si>
    <t xml:space="preserve">46-50 Laney Place </t>
  </si>
  <si>
    <t xml:space="preserve">40-44 Laney Place </t>
  </si>
  <si>
    <t>2-6 Williams Street (2)</t>
  </si>
  <si>
    <t>7-11 Williams Street (19)</t>
  </si>
  <si>
    <t>8-12 Williams Street (3)</t>
  </si>
  <si>
    <t>14-18 Williams Street (4)</t>
  </si>
  <si>
    <t>15-19 Williams Street (18)</t>
  </si>
  <si>
    <t>20-24 Williams Street (8)</t>
  </si>
  <si>
    <t>26-30 Williams Street  (9)</t>
  </si>
  <si>
    <t xml:space="preserve">RAHF IV Shore Hill </t>
  </si>
  <si>
    <t>NY36HI08026</t>
  </si>
  <si>
    <t xml:space="preserve">9000 Shore Road </t>
  </si>
  <si>
    <t>NJ39H085102</t>
  </si>
  <si>
    <t xml:space="preserve">John P Fricano Towers </t>
  </si>
  <si>
    <t xml:space="preserve">90 Neilson Street </t>
  </si>
  <si>
    <t xml:space="preserve">New Brunswick </t>
  </si>
  <si>
    <t>08901</t>
  </si>
  <si>
    <t>NY360015134</t>
  </si>
  <si>
    <t xml:space="preserve">Harlem Housing Preservation </t>
  </si>
  <si>
    <t xml:space="preserve">50 W 139th St. </t>
  </si>
  <si>
    <t>560 Lenox Ave.</t>
  </si>
  <si>
    <t xml:space="preserve">New York </t>
  </si>
  <si>
    <t>VA36L000009</t>
  </si>
  <si>
    <t xml:space="preserve">Belle Court Apartments </t>
  </si>
  <si>
    <t xml:space="preserve">704 Belle Court </t>
  </si>
  <si>
    <t xml:space="preserve">Culpeper </t>
  </si>
  <si>
    <t>VA</t>
  </si>
  <si>
    <t xml:space="preserve">Building 6 </t>
  </si>
  <si>
    <t xml:space="preserve">Building 7 </t>
  </si>
  <si>
    <t xml:space="preserve">Building 8 </t>
  </si>
  <si>
    <t xml:space="preserve">Building 9 </t>
  </si>
  <si>
    <t xml:space="preserve">Building 10 </t>
  </si>
  <si>
    <t>Building 11</t>
  </si>
  <si>
    <t>Building 12</t>
  </si>
  <si>
    <t xml:space="preserve">Building 13 </t>
  </si>
  <si>
    <t xml:space="preserve">714 Belle Court </t>
  </si>
  <si>
    <t xml:space="preserve">724 Belle Court </t>
  </si>
  <si>
    <t xml:space="preserve">734 Belle Court </t>
  </si>
  <si>
    <t xml:space="preserve">744 Belle Court </t>
  </si>
  <si>
    <t xml:space="preserve">754 Belle Court </t>
  </si>
  <si>
    <t xml:space="preserve">764 Belle Court </t>
  </si>
  <si>
    <t xml:space="preserve">774 Belle Court </t>
  </si>
  <si>
    <t xml:space="preserve">784 Belle Court </t>
  </si>
  <si>
    <t xml:space="preserve">794 Belle Court </t>
  </si>
  <si>
    <t xml:space="preserve">798 Belle Court </t>
  </si>
  <si>
    <t xml:space="preserve">1201 Belle Court </t>
  </si>
  <si>
    <t xml:space="preserve">1205 Belle Court </t>
  </si>
  <si>
    <t>NY36A002002</t>
  </si>
  <si>
    <t xml:space="preserve">Sunset Park NSA Group II </t>
  </si>
  <si>
    <t>517 59th St</t>
  </si>
  <si>
    <t>NY360011105</t>
  </si>
  <si>
    <t xml:space="preserve">Sunset Park </t>
  </si>
  <si>
    <t xml:space="preserve">558 50th St. </t>
  </si>
  <si>
    <t>Plattsburgh Housing Authority</t>
  </si>
  <si>
    <t>John Collins Park</t>
  </si>
  <si>
    <t>Plattsburgh</t>
  </si>
  <si>
    <t>NY0180000101</t>
  </si>
  <si>
    <t>Multiple Buildings</t>
  </si>
  <si>
    <t>S.Peru St, Tyrell Ave, Sharron Ave</t>
  </si>
  <si>
    <t xml:space="preserve">26 of 28 Buildings Qualify, </t>
  </si>
  <si>
    <t>31 Buildings Qualify</t>
  </si>
  <si>
    <t>500-517 Lisa Lane</t>
  </si>
  <si>
    <t>Multiple</t>
  </si>
  <si>
    <t>Date Submitted</t>
  </si>
  <si>
    <t>Hawaii Housing Authority</t>
  </si>
  <si>
    <t xml:space="preserve">Punchbowl Homes       </t>
  </si>
  <si>
    <t>Honolulu</t>
  </si>
  <si>
    <t xml:space="preserve">HI </t>
  </si>
  <si>
    <t>730 Captain Cooke Ave</t>
  </si>
  <si>
    <t>Spencer House</t>
  </si>
  <si>
    <t>1035 Spencer Street</t>
  </si>
  <si>
    <t>21 South Kuakini Street</t>
  </si>
  <si>
    <t>Makamae</t>
  </si>
  <si>
    <t>Kalanihuia</t>
  </si>
  <si>
    <t>1220 Aala St</t>
  </si>
  <si>
    <t>Pumehana</t>
  </si>
  <si>
    <t>1212 Kinau St</t>
  </si>
  <si>
    <t>HI001000035</t>
  </si>
  <si>
    <t>HI001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</si>
</sst>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21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MS Sans Serif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3" tint="-0.499984740745262"/>
      <name val="Times New Roman"/>
      <family val="1"/>
    </font>
    <font>
      <sz val="8"/>
      <name val="MS Sans Serif"/>
    </font>
    <font>
      <sz val="11"/>
      <name val="Calibri"/>
      <family val="2"/>
    </font>
    <font>
      <sz val="10"/>
      <color theme="3" tint="-0.499984740745262"/>
      <name val="Times New Roman"/>
      <family val="1"/>
    </font>
    <font>
      <sz val="10"/>
      <color rgb="FF26282A"/>
      <name val="Arial"/>
      <family val="2"/>
    </font>
    <font>
      <sz val="10"/>
      <color rgb="FFFF0000"/>
      <name val="Times New Roman"/>
      <family val="1"/>
    </font>
    <font>
      <sz val="10"/>
      <color rgb="FFFF0000"/>
      <name val="MS Sans Serif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9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2">
    <xf numFmtId="0" fontId="0" fillId="0" borderId="0" xfId="0"/>
    <xf numFmtId="0" fontId="10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9" fontId="10" fillId="0" borderId="0" xfId="0" applyNumberFormat="1" applyFont="1" applyBorder="1" applyAlignment="1">
      <alignment horizontal="center" vertical="center" wrapText="1"/>
    </xf>
    <xf numFmtId="9" fontId="10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9" fontId="10" fillId="0" borderId="6" xfId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10" fillId="0" borderId="3" xfId="0" applyNumberFormat="1" applyFont="1" applyBorder="1" applyAlignment="1">
      <alignment horizontal="center" vertical="center" wrapText="1"/>
    </xf>
    <xf numFmtId="9" fontId="10" fillId="0" borderId="0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9" fontId="10" fillId="0" borderId="3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49" fontId="12" fillId="2" borderId="0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right" vertical="center" wrapText="1"/>
    </xf>
    <xf numFmtId="9" fontId="10" fillId="0" borderId="0" xfId="0" applyNumberFormat="1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49" fontId="12" fillId="2" borderId="0" xfId="0" applyNumberFormat="1" applyFont="1" applyFill="1" applyBorder="1" applyAlignment="1">
      <alignment vertical="center" wrapText="1"/>
    </xf>
    <xf numFmtId="49" fontId="12" fillId="2" borderId="0" xfId="0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/>
    </xf>
    <xf numFmtId="0" fontId="10" fillId="0" borderId="3" xfId="0" quotePrefix="1" applyFont="1" applyFill="1" applyBorder="1" applyAlignment="1">
      <alignment horizontal="right" vertical="center" wrapText="1"/>
    </xf>
    <xf numFmtId="0" fontId="10" fillId="0" borderId="1" xfId="0" quotePrefix="1" applyFont="1" applyFill="1" applyBorder="1" applyAlignment="1">
      <alignment horizontal="right" vertical="center" wrapText="1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0" fillId="0" borderId="0" xfId="0" applyFill="1"/>
    <xf numFmtId="0" fontId="17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Fill="1"/>
    <xf numFmtId="0" fontId="18" fillId="0" borderId="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9" fontId="20" fillId="0" borderId="0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9" fontId="10" fillId="0" borderId="11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9" fontId="10" fillId="0" borderId="0" xfId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2" fillId="2" borderId="0" xfId="0" applyFont="1" applyFill="1" applyBorder="1" applyAlignment="1">
      <alignment horizontal="righ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49" fontId="10" fillId="0" borderId="11" xfId="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9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9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10" fillId="0" borderId="3" xfId="1" applyFont="1" applyFill="1" applyBorder="1" applyAlignment="1">
      <alignment horizontal="center" vertical="center" wrapText="1"/>
    </xf>
    <xf numFmtId="9" fontId="10" fillId="0" borderId="1" xfId="1" applyFont="1" applyFill="1" applyBorder="1" applyAlignment="1">
      <alignment horizontal="center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9" fontId="10" fillId="0" borderId="0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10" fillId="0" borderId="2" xfId="1" applyFont="1" applyBorder="1" applyAlignment="1">
      <alignment horizontal="center" vertical="center" wrapText="1"/>
    </xf>
    <xf numFmtId="9" fontId="10" fillId="0" borderId="3" xfId="1" applyFont="1" applyBorder="1" applyAlignment="1">
      <alignment horizontal="center" vertical="center" wrapText="1"/>
    </xf>
    <xf numFmtId="9" fontId="10" fillId="0" borderId="0" xfId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9" fontId="10" fillId="0" borderId="14" xfId="1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6" xfId="0" applyFont="1" applyBorder="1" applyAlignment="1">
      <alignment horizontal="left" vertical="center" wrapText="1"/>
    </xf>
    <xf numFmtId="164" fontId="10" fillId="0" borderId="3" xfId="0" applyNumberFormat="1" applyFont="1" applyBorder="1" applyAlignment="1" applyProtection="1">
      <alignment horizontal="left" vertical="center" wrapText="1"/>
      <protection locked="0"/>
    </xf>
    <xf numFmtId="164" fontId="10" fillId="0" borderId="0" xfId="0" applyNumberFormat="1" applyFont="1" applyBorder="1" applyAlignment="1" applyProtection="1">
      <alignment horizontal="left" vertical="center" wrapText="1"/>
      <protection locked="0"/>
    </xf>
    <xf numFmtId="9" fontId="10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 applyProtection="1">
      <alignment horizontal="left" vertical="center" wrapText="1"/>
      <protection locked="0"/>
    </xf>
    <xf numFmtId="14" fontId="10" fillId="0" borderId="4" xfId="0" applyNumberFormat="1" applyFont="1" applyBorder="1" applyAlignment="1">
      <alignment horizontal="left" vertical="center" wrapText="1"/>
    </xf>
    <xf numFmtId="164" fontId="10" fillId="0" borderId="1" xfId="0" applyNumberFormat="1" applyFont="1" applyBorder="1" applyAlignment="1" applyProtection="1">
      <alignment horizontal="left" vertical="center" wrapText="1"/>
      <protection locked="0"/>
    </xf>
    <xf numFmtId="14" fontId="10" fillId="0" borderId="6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</cellXfs>
  <cellStyles count="27">
    <cellStyle name="Comma 2" xfId="3" xr:uid="{00000000-0005-0000-0000-000000000000}"/>
    <cellStyle name="Comma 2 2" xfId="13" xr:uid="{00000000-0005-0000-0000-000000000000}"/>
    <cellStyle name="Comma 3" xfId="6" xr:uid="{00000000-0005-0000-0000-000001000000}"/>
    <cellStyle name="Comma 3 2" xfId="16" xr:uid="{00000000-0005-0000-0000-000001000000}"/>
    <cellStyle name="Comma 4" xfId="9" xr:uid="{00000000-0005-0000-0000-000002000000}"/>
    <cellStyle name="Comma 4 2" xfId="19" xr:uid="{00000000-0005-0000-0000-000002000000}"/>
    <cellStyle name="Comma 5" xfId="22" xr:uid="{00000000-0005-0000-0000-000042000000}"/>
    <cellStyle name="Comma 6" xfId="25" xr:uid="{21F602FA-9357-42B5-8352-AD98E1B5B1A2}"/>
    <cellStyle name="Normal" xfId="0" builtinId="0"/>
    <cellStyle name="Normal 2" xfId="2" xr:uid="{00000000-0005-0000-0000-000004000000}"/>
    <cellStyle name="Normal 2 2" xfId="12" xr:uid="{00000000-0005-0000-0000-000004000000}"/>
    <cellStyle name="Normal 3" xfId="5" xr:uid="{00000000-0005-0000-0000-000005000000}"/>
    <cellStyle name="Normal 3 2" xfId="15" xr:uid="{00000000-0005-0000-0000-000005000000}"/>
    <cellStyle name="Normal 4" xfId="8" xr:uid="{00000000-0005-0000-0000-000006000000}"/>
    <cellStyle name="Normal 4 2" xfId="18" xr:uid="{00000000-0005-0000-0000-000006000000}"/>
    <cellStyle name="Normal 5" xfId="11" xr:uid="{3FEA249B-3B3C-4AF1-972C-F04ECA05B9E1}"/>
    <cellStyle name="Normal 6" xfId="21" xr:uid="{00000000-0005-0000-0000-000043000000}"/>
    <cellStyle name="Normal 7" xfId="24" xr:uid="{E0623B54-E065-4BA0-BBEB-CD4F8462698B}"/>
    <cellStyle name="Percent" xfId="1" builtinId="5"/>
    <cellStyle name="Percent 2" xfId="4" xr:uid="{00000000-0005-0000-0000-000008000000}"/>
    <cellStyle name="Percent 2 2" xfId="14" xr:uid="{00000000-0005-0000-0000-000008000000}"/>
    <cellStyle name="Percent 3" xfId="7" xr:uid="{00000000-0005-0000-0000-000009000000}"/>
    <cellStyle name="Percent 3 2" xfId="17" xr:uid="{00000000-0005-0000-0000-000009000000}"/>
    <cellStyle name="Percent 4" xfId="10" xr:uid="{00000000-0005-0000-0000-00000A000000}"/>
    <cellStyle name="Percent 4 2" xfId="20" xr:uid="{00000000-0005-0000-0000-00000A000000}"/>
    <cellStyle name="Percent 5" xfId="23" xr:uid="{00000000-0005-0000-0000-000044000000}"/>
    <cellStyle name="Percent 6" xfId="26" xr:uid="{CBC8979C-089F-495A-AE03-AF0B782E71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"/>
  <sheetViews>
    <sheetView tabSelected="1" topLeftCell="C1" workbookViewId="0">
      <pane ySplit="1" topLeftCell="A68" activePane="bottomLeft" state="frozen"/>
      <selection pane="bottomLeft" activeCell="O16" sqref="O16"/>
    </sheetView>
  </sheetViews>
  <sheetFormatPr defaultColWidth="9.1796875" defaultRowHeight="13" x14ac:dyDescent="0.3"/>
  <cols>
    <col min="1" max="1" width="40.453125" style="67" bestFit="1" customWidth="1"/>
    <col min="2" max="2" width="16.54296875" style="67" bestFit="1" customWidth="1"/>
    <col min="3" max="3" width="10.81640625" style="67" bestFit="1" customWidth="1"/>
    <col min="4" max="4" width="29.26953125" style="67" bestFit="1" customWidth="1"/>
    <col min="5" max="5" width="23.26953125" style="67" bestFit="1" customWidth="1"/>
    <col min="6" max="6" width="23.26953125" style="67" customWidth="1"/>
    <col min="7" max="7" width="16.1796875" style="67" bestFit="1" customWidth="1"/>
    <col min="8" max="8" width="6.453125" style="67" bestFit="1" customWidth="1"/>
    <col min="9" max="9" width="6.453125" style="67" customWidth="1"/>
    <col min="10" max="10" width="9.1796875" style="67" bestFit="1" customWidth="1"/>
    <col min="11" max="11" width="9.1796875" style="67"/>
    <col min="12" max="12" width="8.81640625" style="67" bestFit="1" customWidth="1"/>
    <col min="13" max="13" width="10" style="70" bestFit="1" customWidth="1"/>
    <col min="14" max="14" width="10" style="70" hidden="1" customWidth="1"/>
    <col min="15" max="15" width="11.7265625" style="67" bestFit="1" customWidth="1"/>
    <col min="16" max="16" width="20.7265625" style="67" customWidth="1"/>
    <col min="17" max="16384" width="9.1796875" style="67"/>
  </cols>
  <sheetData>
    <row r="1" spans="1:16" ht="26" x14ac:dyDescent="0.3">
      <c r="A1" s="72" t="s">
        <v>3</v>
      </c>
      <c r="B1" s="73" t="s">
        <v>4</v>
      </c>
      <c r="C1" s="73" t="s">
        <v>97</v>
      </c>
      <c r="D1" s="72" t="s">
        <v>5</v>
      </c>
      <c r="E1" s="72" t="s">
        <v>6</v>
      </c>
      <c r="F1" s="72" t="s">
        <v>29</v>
      </c>
      <c r="G1" s="72" t="s">
        <v>0</v>
      </c>
      <c r="H1" s="72" t="s">
        <v>1</v>
      </c>
      <c r="I1" s="72" t="s">
        <v>175</v>
      </c>
      <c r="J1" s="121" t="s">
        <v>239</v>
      </c>
      <c r="K1" s="63" t="s">
        <v>20</v>
      </c>
      <c r="L1" s="63" t="s">
        <v>38</v>
      </c>
      <c r="M1" s="18" t="s">
        <v>26</v>
      </c>
      <c r="N1" s="18" t="s">
        <v>363</v>
      </c>
      <c r="O1" s="62" t="s">
        <v>96</v>
      </c>
      <c r="P1" s="62" t="s">
        <v>299</v>
      </c>
    </row>
    <row r="2" spans="1:16" x14ac:dyDescent="0.3">
      <c r="A2" s="54" t="s">
        <v>174</v>
      </c>
      <c r="B2" s="54" t="s">
        <v>11</v>
      </c>
      <c r="C2" s="54"/>
      <c r="D2" s="54" t="s">
        <v>203</v>
      </c>
      <c r="E2" s="54" t="s">
        <v>8</v>
      </c>
      <c r="F2" s="54"/>
      <c r="G2" s="54" t="s">
        <v>17</v>
      </c>
      <c r="H2" s="54" t="s">
        <v>9</v>
      </c>
      <c r="I2" s="54">
        <v>11207</v>
      </c>
      <c r="J2" s="134">
        <v>1</v>
      </c>
      <c r="K2" s="126">
        <v>27</v>
      </c>
      <c r="L2" s="126">
        <v>21</v>
      </c>
      <c r="M2" s="130">
        <v>78</v>
      </c>
      <c r="N2" s="164"/>
      <c r="O2" s="164">
        <v>42418</v>
      </c>
      <c r="P2" s="170"/>
    </row>
    <row r="3" spans="1:16" x14ac:dyDescent="0.3">
      <c r="A3" s="54"/>
      <c r="B3" s="54"/>
      <c r="C3" s="54"/>
      <c r="D3" s="54"/>
      <c r="E3" s="54" t="s">
        <v>10</v>
      </c>
      <c r="F3" s="54"/>
      <c r="G3" s="54"/>
      <c r="H3" s="54"/>
      <c r="I3" s="54"/>
      <c r="J3" s="134">
        <v>1</v>
      </c>
      <c r="K3" s="126">
        <v>18</v>
      </c>
      <c r="L3" s="126">
        <v>16</v>
      </c>
      <c r="M3" s="130">
        <v>89</v>
      </c>
      <c r="N3" s="164"/>
      <c r="O3" s="164"/>
      <c r="P3" s="170"/>
    </row>
    <row r="4" spans="1:16" x14ac:dyDescent="0.3">
      <c r="A4" s="55"/>
      <c r="B4" s="55"/>
      <c r="C4" s="55"/>
      <c r="D4" s="55"/>
      <c r="E4" s="55" t="s">
        <v>7</v>
      </c>
      <c r="F4" s="55"/>
      <c r="G4" s="55"/>
      <c r="H4" s="55"/>
      <c r="I4" s="55"/>
      <c r="J4" s="135">
        <v>1</v>
      </c>
      <c r="K4" s="127">
        <v>27</v>
      </c>
      <c r="L4" s="127">
        <v>18</v>
      </c>
      <c r="M4" s="131">
        <v>67</v>
      </c>
      <c r="N4" s="168"/>
      <c r="O4" s="168"/>
      <c r="P4" s="171"/>
    </row>
    <row r="5" spans="1:16" x14ac:dyDescent="0.3">
      <c r="A5" s="54" t="s">
        <v>174</v>
      </c>
      <c r="B5" s="54" t="s">
        <v>27</v>
      </c>
      <c r="C5" s="54"/>
      <c r="D5" s="54" t="s">
        <v>204</v>
      </c>
      <c r="E5" s="54" t="s">
        <v>21</v>
      </c>
      <c r="F5" s="54"/>
      <c r="G5" s="54" t="s">
        <v>17</v>
      </c>
      <c r="H5" s="54"/>
      <c r="I5" s="54">
        <v>11212</v>
      </c>
      <c r="J5" s="134">
        <v>1</v>
      </c>
      <c r="K5" s="126">
        <v>18</v>
      </c>
      <c r="L5" s="126">
        <v>14</v>
      </c>
      <c r="M5" s="130">
        <v>78</v>
      </c>
      <c r="N5" s="164"/>
      <c r="O5" s="164">
        <v>42418</v>
      </c>
      <c r="P5" s="170"/>
    </row>
    <row r="6" spans="1:16" x14ac:dyDescent="0.3">
      <c r="A6" s="54"/>
      <c r="B6" s="54"/>
      <c r="C6" s="54"/>
      <c r="D6" s="54"/>
      <c r="E6" s="54" t="s">
        <v>22</v>
      </c>
      <c r="F6" s="54"/>
      <c r="G6" s="54"/>
      <c r="H6" s="54"/>
      <c r="I6" s="54"/>
      <c r="J6" s="134">
        <v>1</v>
      </c>
      <c r="K6" s="126">
        <v>48</v>
      </c>
      <c r="L6" s="126">
        <v>34</v>
      </c>
      <c r="M6" s="130">
        <v>71</v>
      </c>
      <c r="N6" s="164"/>
      <c r="O6" s="164"/>
      <c r="P6" s="170"/>
    </row>
    <row r="7" spans="1:16" x14ac:dyDescent="0.3">
      <c r="A7" s="54"/>
      <c r="B7" s="54"/>
      <c r="C7" s="54"/>
      <c r="D7" s="54"/>
      <c r="E7" s="54" t="s">
        <v>23</v>
      </c>
      <c r="F7" s="54"/>
      <c r="G7" s="54"/>
      <c r="H7" s="54"/>
      <c r="I7" s="54"/>
      <c r="J7" s="134">
        <v>1</v>
      </c>
      <c r="K7" s="126">
        <v>24</v>
      </c>
      <c r="L7" s="126">
        <v>20</v>
      </c>
      <c r="M7" s="130">
        <v>83</v>
      </c>
      <c r="N7" s="164"/>
      <c r="O7" s="164"/>
      <c r="P7" s="170"/>
    </row>
    <row r="8" spans="1:16" x14ac:dyDescent="0.3">
      <c r="A8" s="54"/>
      <c r="B8" s="54"/>
      <c r="C8" s="54"/>
      <c r="D8" s="54"/>
      <c r="E8" s="54" t="s">
        <v>24</v>
      </c>
      <c r="F8" s="54"/>
      <c r="G8" s="54"/>
      <c r="H8" s="54"/>
      <c r="I8" s="54"/>
      <c r="J8" s="134">
        <v>1</v>
      </c>
      <c r="K8" s="126">
        <v>30</v>
      </c>
      <c r="L8" s="126">
        <v>23</v>
      </c>
      <c r="M8" s="130">
        <v>77</v>
      </c>
      <c r="N8" s="164"/>
      <c r="O8" s="164"/>
      <c r="P8" s="170"/>
    </row>
    <row r="9" spans="1:16" x14ac:dyDescent="0.3">
      <c r="A9" s="54"/>
      <c r="B9" s="54"/>
      <c r="C9" s="54"/>
      <c r="D9" s="54"/>
      <c r="E9" s="54" t="s">
        <v>25</v>
      </c>
      <c r="F9" s="54"/>
      <c r="G9" s="54"/>
      <c r="H9" s="54"/>
      <c r="I9" s="54"/>
      <c r="J9" s="134">
        <v>1</v>
      </c>
      <c r="K9" s="126">
        <v>30</v>
      </c>
      <c r="L9" s="126">
        <v>25</v>
      </c>
      <c r="M9" s="130">
        <v>83</v>
      </c>
      <c r="N9" s="168"/>
      <c r="O9" s="168"/>
      <c r="P9" s="170"/>
    </row>
    <row r="10" spans="1:16" x14ac:dyDescent="0.3">
      <c r="A10" s="53" t="s">
        <v>174</v>
      </c>
      <c r="B10" s="52" t="s">
        <v>66</v>
      </c>
      <c r="C10" s="52"/>
      <c r="D10" s="52" t="s">
        <v>64</v>
      </c>
      <c r="E10" s="52" t="s">
        <v>85</v>
      </c>
      <c r="F10" s="52"/>
      <c r="G10" s="52" t="s">
        <v>65</v>
      </c>
      <c r="H10" s="52" t="s">
        <v>9</v>
      </c>
      <c r="I10" s="52">
        <v>10009</v>
      </c>
      <c r="J10" s="1">
        <v>1</v>
      </c>
      <c r="K10" s="125">
        <v>19</v>
      </c>
      <c r="L10" s="125">
        <v>17</v>
      </c>
      <c r="M10" s="136">
        <v>0.89</v>
      </c>
      <c r="N10" s="164"/>
      <c r="O10" s="164">
        <v>43045</v>
      </c>
      <c r="P10" s="172"/>
    </row>
    <row r="11" spans="1:16" x14ac:dyDescent="0.3">
      <c r="A11" s="54"/>
      <c r="B11" s="50"/>
      <c r="C11" s="50"/>
      <c r="D11" s="50"/>
      <c r="E11" s="50" t="s">
        <v>86</v>
      </c>
      <c r="F11" s="50"/>
      <c r="G11" s="50"/>
      <c r="H11" s="50"/>
      <c r="I11" s="50"/>
      <c r="J11" s="130">
        <v>1</v>
      </c>
      <c r="K11" s="126">
        <v>17</v>
      </c>
      <c r="L11" s="126">
        <v>16</v>
      </c>
      <c r="M11" s="137">
        <v>0.99</v>
      </c>
      <c r="N11" s="164"/>
      <c r="O11" s="164"/>
      <c r="P11" s="170"/>
    </row>
    <row r="12" spans="1:16" x14ac:dyDescent="0.3">
      <c r="A12" s="54"/>
      <c r="B12" s="50"/>
      <c r="C12" s="50"/>
      <c r="D12" s="50"/>
      <c r="E12" s="50" t="s">
        <v>87</v>
      </c>
      <c r="F12" s="50"/>
      <c r="G12" s="50"/>
      <c r="H12" s="50"/>
      <c r="I12" s="50"/>
      <c r="J12" s="130">
        <v>1</v>
      </c>
      <c r="K12" s="126">
        <v>18</v>
      </c>
      <c r="L12" s="126">
        <v>17</v>
      </c>
      <c r="M12" s="137">
        <v>0.99</v>
      </c>
      <c r="N12" s="164"/>
      <c r="O12" s="164"/>
      <c r="P12" s="170"/>
    </row>
    <row r="13" spans="1:16" x14ac:dyDescent="0.3">
      <c r="A13" s="55"/>
      <c r="B13" s="51"/>
      <c r="C13" s="51"/>
      <c r="D13" s="51"/>
      <c r="E13" s="161" t="s">
        <v>88</v>
      </c>
      <c r="F13" s="51"/>
      <c r="G13" s="51"/>
      <c r="H13" s="51"/>
      <c r="I13" s="51"/>
      <c r="J13" s="131">
        <v>1</v>
      </c>
      <c r="K13" s="127">
        <v>11</v>
      </c>
      <c r="L13" s="127">
        <v>10</v>
      </c>
      <c r="M13" s="138">
        <v>0.99</v>
      </c>
      <c r="N13" s="168"/>
      <c r="O13" s="168"/>
      <c r="P13" s="171"/>
    </row>
    <row r="14" spans="1:16" x14ac:dyDescent="0.3">
      <c r="A14" s="56" t="s">
        <v>93</v>
      </c>
      <c r="B14" s="58" t="s">
        <v>205</v>
      </c>
      <c r="C14" s="58"/>
      <c r="D14" s="53" t="s">
        <v>46</v>
      </c>
      <c r="E14" s="54" t="s">
        <v>220</v>
      </c>
      <c r="F14" s="53"/>
      <c r="G14" s="53" t="s">
        <v>67</v>
      </c>
      <c r="H14" s="53" t="s">
        <v>9</v>
      </c>
      <c r="I14" s="53">
        <v>12866</v>
      </c>
      <c r="J14" s="134">
        <v>1</v>
      </c>
      <c r="K14" s="125">
        <v>4</v>
      </c>
      <c r="L14" s="125">
        <v>3</v>
      </c>
      <c r="M14" s="139">
        <v>0.75</v>
      </c>
      <c r="N14" s="164"/>
      <c r="O14" s="164">
        <v>43203</v>
      </c>
      <c r="P14" s="172"/>
    </row>
    <row r="15" spans="1:16" x14ac:dyDescent="0.3">
      <c r="A15" s="57"/>
      <c r="B15" s="59"/>
      <c r="C15" s="59"/>
      <c r="D15" s="54"/>
      <c r="E15" s="54" t="s">
        <v>221</v>
      </c>
      <c r="F15" s="54"/>
      <c r="G15" s="54"/>
      <c r="H15" s="54"/>
      <c r="I15" s="54"/>
      <c r="J15" s="134">
        <v>1</v>
      </c>
      <c r="K15" s="126">
        <v>4</v>
      </c>
      <c r="L15" s="126">
        <v>4</v>
      </c>
      <c r="M15" s="118">
        <v>1</v>
      </c>
      <c r="N15" s="164"/>
      <c r="O15" s="164"/>
      <c r="P15" s="170"/>
    </row>
    <row r="16" spans="1:16" x14ac:dyDescent="0.3">
      <c r="A16" s="57"/>
      <c r="B16" s="59"/>
      <c r="C16" s="59"/>
      <c r="D16" s="54"/>
      <c r="E16" s="54" t="s">
        <v>222</v>
      </c>
      <c r="F16" s="54"/>
      <c r="G16" s="54"/>
      <c r="H16" s="54"/>
      <c r="I16" s="54"/>
      <c r="J16" s="134">
        <v>1</v>
      </c>
      <c r="K16" s="126">
        <v>4</v>
      </c>
      <c r="L16" s="126">
        <v>4</v>
      </c>
      <c r="M16" s="118">
        <v>1</v>
      </c>
      <c r="N16" s="164"/>
      <c r="O16" s="164"/>
      <c r="P16" s="170"/>
    </row>
    <row r="17" spans="1:16" x14ac:dyDescent="0.3">
      <c r="A17" s="57"/>
      <c r="B17" s="59"/>
      <c r="C17" s="59"/>
      <c r="D17" s="54"/>
      <c r="E17" s="54" t="s">
        <v>223</v>
      </c>
      <c r="F17" s="54"/>
      <c r="G17" s="54"/>
      <c r="H17" s="54"/>
      <c r="I17" s="54"/>
      <c r="J17" s="134">
        <v>1</v>
      </c>
      <c r="K17" s="126">
        <v>4</v>
      </c>
      <c r="L17" s="126">
        <v>3</v>
      </c>
      <c r="M17" s="118">
        <v>0.75</v>
      </c>
      <c r="N17" s="164"/>
      <c r="O17" s="164"/>
      <c r="P17" s="170"/>
    </row>
    <row r="18" spans="1:16" x14ac:dyDescent="0.3">
      <c r="A18" s="57"/>
      <c r="B18" s="59"/>
      <c r="C18" s="59"/>
      <c r="D18" s="54"/>
      <c r="E18" s="54" t="s">
        <v>224</v>
      </c>
      <c r="F18" s="54"/>
      <c r="G18" s="54"/>
      <c r="H18" s="54"/>
      <c r="I18" s="54"/>
      <c r="J18" s="134">
        <v>1</v>
      </c>
      <c r="K18" s="126">
        <v>4</v>
      </c>
      <c r="L18" s="126">
        <v>4</v>
      </c>
      <c r="M18" s="118">
        <v>1</v>
      </c>
      <c r="N18" s="164"/>
      <c r="O18" s="164"/>
      <c r="P18" s="170"/>
    </row>
    <row r="19" spans="1:16" x14ac:dyDescent="0.3">
      <c r="A19" s="57"/>
      <c r="B19" s="59"/>
      <c r="C19" s="59"/>
      <c r="D19" s="54"/>
      <c r="E19" s="54" t="s">
        <v>225</v>
      </c>
      <c r="F19" s="54"/>
      <c r="G19" s="54"/>
      <c r="H19" s="54"/>
      <c r="I19" s="54"/>
      <c r="J19" s="134">
        <v>1</v>
      </c>
      <c r="K19" s="126">
        <v>4</v>
      </c>
      <c r="L19" s="126">
        <v>4</v>
      </c>
      <c r="M19" s="118">
        <v>1</v>
      </c>
      <c r="N19" s="164"/>
      <c r="O19" s="164"/>
      <c r="P19" s="170"/>
    </row>
    <row r="20" spans="1:16" x14ac:dyDescent="0.3">
      <c r="A20" s="57"/>
      <c r="B20" s="59"/>
      <c r="C20" s="59"/>
      <c r="D20" s="54"/>
      <c r="E20" s="54" t="s">
        <v>226</v>
      </c>
      <c r="F20" s="54"/>
      <c r="G20" s="54"/>
      <c r="H20" s="54"/>
      <c r="I20" s="54"/>
      <c r="J20" s="134">
        <v>1</v>
      </c>
      <c r="K20" s="126">
        <v>4</v>
      </c>
      <c r="L20" s="126">
        <v>4</v>
      </c>
      <c r="M20" s="118">
        <v>1</v>
      </c>
      <c r="N20" s="164"/>
      <c r="O20" s="164"/>
      <c r="P20" s="170"/>
    </row>
    <row r="21" spans="1:16" x14ac:dyDescent="0.3">
      <c r="A21" s="57"/>
      <c r="B21" s="59"/>
      <c r="C21" s="59"/>
      <c r="D21" s="54"/>
      <c r="E21" s="54" t="s">
        <v>227</v>
      </c>
      <c r="F21" s="54"/>
      <c r="G21" s="54"/>
      <c r="H21" s="54"/>
      <c r="I21" s="54"/>
      <c r="J21" s="134">
        <v>1</v>
      </c>
      <c r="K21" s="126">
        <v>4</v>
      </c>
      <c r="L21" s="126">
        <v>4</v>
      </c>
      <c r="M21" s="118">
        <v>1</v>
      </c>
      <c r="N21" s="164"/>
      <c r="O21" s="164"/>
      <c r="P21" s="170"/>
    </row>
    <row r="22" spans="1:16" x14ac:dyDescent="0.3">
      <c r="A22" s="57"/>
      <c r="B22" s="59"/>
      <c r="C22" s="59"/>
      <c r="D22" s="54"/>
      <c r="E22" s="54" t="s">
        <v>228</v>
      </c>
      <c r="F22" s="54"/>
      <c r="G22" s="54"/>
      <c r="H22" s="54"/>
      <c r="I22" s="54"/>
      <c r="J22" s="134">
        <v>1</v>
      </c>
      <c r="K22" s="126">
        <v>4</v>
      </c>
      <c r="L22" s="126">
        <v>3</v>
      </c>
      <c r="M22" s="118">
        <v>0.75</v>
      </c>
      <c r="N22" s="164"/>
      <c r="O22" s="164"/>
      <c r="P22" s="170"/>
    </row>
    <row r="23" spans="1:16" x14ac:dyDescent="0.3">
      <c r="A23" s="57"/>
      <c r="B23" s="59"/>
      <c r="C23" s="59"/>
      <c r="D23" s="54"/>
      <c r="E23" s="54" t="s">
        <v>229</v>
      </c>
      <c r="F23" s="54"/>
      <c r="G23" s="54"/>
      <c r="H23" s="54"/>
      <c r="I23" s="54"/>
      <c r="J23" s="134">
        <v>1</v>
      </c>
      <c r="K23" s="126">
        <v>4</v>
      </c>
      <c r="L23" s="126">
        <v>4</v>
      </c>
      <c r="M23" s="118">
        <v>1</v>
      </c>
      <c r="N23" s="164"/>
      <c r="O23" s="164"/>
      <c r="P23" s="170"/>
    </row>
    <row r="24" spans="1:16" x14ac:dyDescent="0.3">
      <c r="A24" s="57"/>
      <c r="B24" s="59"/>
      <c r="C24" s="59"/>
      <c r="D24" s="54"/>
      <c r="E24" s="54" t="s">
        <v>230</v>
      </c>
      <c r="F24" s="54"/>
      <c r="G24" s="54"/>
      <c r="H24" s="54"/>
      <c r="I24" s="54"/>
      <c r="J24" s="134">
        <v>1</v>
      </c>
      <c r="K24" s="126">
        <v>4</v>
      </c>
      <c r="L24" s="126">
        <v>3</v>
      </c>
      <c r="M24" s="118">
        <v>0.75</v>
      </c>
      <c r="N24" s="164"/>
      <c r="O24" s="164"/>
      <c r="P24" s="170"/>
    </row>
    <row r="25" spans="1:16" x14ac:dyDescent="0.3">
      <c r="A25" s="57"/>
      <c r="B25" s="59"/>
      <c r="C25" s="59"/>
      <c r="D25" s="54"/>
      <c r="E25" s="54" t="s">
        <v>231</v>
      </c>
      <c r="F25" s="54"/>
      <c r="G25" s="54"/>
      <c r="H25" s="54"/>
      <c r="I25" s="54"/>
      <c r="J25" s="134">
        <v>1</v>
      </c>
      <c r="K25" s="126">
        <v>4</v>
      </c>
      <c r="L25" s="126">
        <v>4</v>
      </c>
      <c r="M25" s="118">
        <v>1</v>
      </c>
      <c r="N25" s="164"/>
      <c r="O25" s="164"/>
      <c r="P25" s="170"/>
    </row>
    <row r="26" spans="1:16" x14ac:dyDescent="0.3">
      <c r="A26" s="57"/>
      <c r="B26" s="59"/>
      <c r="C26" s="59"/>
      <c r="D26" s="54"/>
      <c r="E26" s="54" t="s">
        <v>232</v>
      </c>
      <c r="F26" s="54"/>
      <c r="G26" s="54"/>
      <c r="H26" s="54"/>
      <c r="I26" s="54"/>
      <c r="J26" s="134">
        <v>1</v>
      </c>
      <c r="K26" s="126">
        <v>4</v>
      </c>
      <c r="L26" s="126">
        <v>4</v>
      </c>
      <c r="M26" s="118">
        <v>1</v>
      </c>
      <c r="N26" s="164"/>
      <c r="O26" s="164"/>
      <c r="P26" s="170"/>
    </row>
    <row r="27" spans="1:16" x14ac:dyDescent="0.3">
      <c r="A27" s="57"/>
      <c r="B27" s="59"/>
      <c r="C27" s="59"/>
      <c r="D27" s="54"/>
      <c r="E27" s="54" t="s">
        <v>233</v>
      </c>
      <c r="F27" s="54"/>
      <c r="G27" s="54"/>
      <c r="H27" s="54"/>
      <c r="I27" s="54"/>
      <c r="J27" s="134">
        <v>1</v>
      </c>
      <c r="K27" s="126">
        <v>4</v>
      </c>
      <c r="L27" s="126">
        <v>4</v>
      </c>
      <c r="M27" s="118">
        <v>1</v>
      </c>
      <c r="N27" s="164"/>
      <c r="O27" s="164"/>
      <c r="P27" s="170"/>
    </row>
    <row r="28" spans="1:16" x14ac:dyDescent="0.3">
      <c r="A28" s="57"/>
      <c r="B28" s="59"/>
      <c r="C28" s="59"/>
      <c r="D28" s="54"/>
      <c r="E28" s="54" t="s">
        <v>234</v>
      </c>
      <c r="F28" s="54"/>
      <c r="G28" s="54"/>
      <c r="H28" s="54"/>
      <c r="I28" s="54"/>
      <c r="J28" s="134">
        <v>1</v>
      </c>
      <c r="K28" s="126">
        <v>4</v>
      </c>
      <c r="L28" s="126">
        <v>3</v>
      </c>
      <c r="M28" s="118">
        <v>0.75</v>
      </c>
      <c r="N28" s="164"/>
      <c r="O28" s="164"/>
      <c r="P28" s="170"/>
    </row>
    <row r="29" spans="1:16" x14ac:dyDescent="0.3">
      <c r="A29" s="68"/>
      <c r="B29" s="69"/>
      <c r="C29" s="69"/>
      <c r="D29" s="55"/>
      <c r="E29" s="55" t="s">
        <v>235</v>
      </c>
      <c r="F29" s="54"/>
      <c r="G29" s="55"/>
      <c r="H29" s="55"/>
      <c r="I29" s="55"/>
      <c r="J29" s="135">
        <v>1</v>
      </c>
      <c r="K29" s="127">
        <v>4</v>
      </c>
      <c r="L29" s="127">
        <v>4</v>
      </c>
      <c r="M29" s="118">
        <v>1</v>
      </c>
      <c r="N29" s="168"/>
      <c r="O29" s="168"/>
      <c r="P29" s="171"/>
    </row>
    <row r="30" spans="1:16" x14ac:dyDescent="0.3">
      <c r="A30" s="21" t="s">
        <v>92</v>
      </c>
      <c r="B30" s="52" t="s">
        <v>90</v>
      </c>
      <c r="C30" s="52"/>
      <c r="D30" s="52" t="s">
        <v>41</v>
      </c>
      <c r="E30" s="52" t="s">
        <v>165</v>
      </c>
      <c r="F30" s="52"/>
      <c r="G30" s="52" t="s">
        <v>42</v>
      </c>
      <c r="H30" s="52" t="s">
        <v>43</v>
      </c>
      <c r="I30" s="52">
        <v>15333</v>
      </c>
      <c r="J30" s="134">
        <v>1</v>
      </c>
      <c r="K30" s="125">
        <v>6</v>
      </c>
      <c r="L30" s="125">
        <v>6</v>
      </c>
      <c r="M30" s="141">
        <v>1</v>
      </c>
      <c r="N30" s="164"/>
      <c r="O30" s="164">
        <v>43116</v>
      </c>
      <c r="P30" s="173"/>
    </row>
    <row r="31" spans="1:16" x14ac:dyDescent="0.3">
      <c r="A31" s="8"/>
      <c r="B31" s="50"/>
      <c r="C31" s="50"/>
      <c r="D31" s="50"/>
      <c r="E31" s="50" t="s">
        <v>166</v>
      </c>
      <c r="F31" s="50"/>
      <c r="G31" s="50"/>
      <c r="H31" s="50"/>
      <c r="I31" s="50"/>
      <c r="J31" s="134">
        <v>1</v>
      </c>
      <c r="K31" s="126">
        <v>6</v>
      </c>
      <c r="L31" s="126">
        <v>6</v>
      </c>
      <c r="M31" s="142">
        <v>1</v>
      </c>
      <c r="N31" s="164"/>
      <c r="O31" s="164"/>
      <c r="P31" s="174"/>
    </row>
    <row r="32" spans="1:16" x14ac:dyDescent="0.3">
      <c r="A32" s="8"/>
      <c r="B32" s="50"/>
      <c r="C32" s="50"/>
      <c r="D32" s="50"/>
      <c r="E32" s="50" t="s">
        <v>167</v>
      </c>
      <c r="F32" s="50"/>
      <c r="G32" s="50"/>
      <c r="H32" s="50"/>
      <c r="I32" s="50"/>
      <c r="J32" s="134">
        <v>1</v>
      </c>
      <c r="K32" s="126">
        <v>6</v>
      </c>
      <c r="L32" s="126">
        <v>6</v>
      </c>
      <c r="M32" s="142">
        <v>1</v>
      </c>
      <c r="N32" s="164"/>
      <c r="O32" s="164"/>
      <c r="P32" s="174"/>
    </row>
    <row r="33" spans="1:16" x14ac:dyDescent="0.3">
      <c r="A33" s="8"/>
      <c r="B33" s="50"/>
      <c r="C33" s="50"/>
      <c r="D33" s="50"/>
      <c r="E33" s="50" t="s">
        <v>168</v>
      </c>
      <c r="F33" s="50"/>
      <c r="G33" s="50"/>
      <c r="H33" s="50"/>
      <c r="I33" s="50"/>
      <c r="J33" s="134">
        <v>1</v>
      </c>
      <c r="K33" s="126">
        <v>6</v>
      </c>
      <c r="L33" s="126">
        <v>6</v>
      </c>
      <c r="M33" s="142">
        <v>1</v>
      </c>
      <c r="N33" s="164"/>
      <c r="O33" s="164"/>
      <c r="P33" s="174"/>
    </row>
    <row r="34" spans="1:16" x14ac:dyDescent="0.3">
      <c r="A34" s="8"/>
      <c r="B34" s="50"/>
      <c r="C34" s="50"/>
      <c r="D34" s="50"/>
      <c r="E34" s="50" t="s">
        <v>169</v>
      </c>
      <c r="F34" s="50"/>
      <c r="G34" s="50"/>
      <c r="H34" s="50"/>
      <c r="I34" s="50"/>
      <c r="J34" s="134">
        <v>1</v>
      </c>
      <c r="K34" s="126">
        <v>6</v>
      </c>
      <c r="L34" s="126">
        <v>6</v>
      </c>
      <c r="M34" s="142">
        <v>1</v>
      </c>
      <c r="N34" s="164"/>
      <c r="O34" s="164"/>
      <c r="P34" s="174"/>
    </row>
    <row r="35" spans="1:16" x14ac:dyDescent="0.3">
      <c r="A35" s="8"/>
      <c r="B35" s="50"/>
      <c r="C35" s="50"/>
      <c r="D35" s="50"/>
      <c r="E35" s="50" t="s">
        <v>170</v>
      </c>
      <c r="F35" s="50"/>
      <c r="G35" s="50"/>
      <c r="H35" s="50"/>
      <c r="I35" s="50"/>
      <c r="J35" s="134">
        <v>1</v>
      </c>
      <c r="K35" s="126">
        <v>6</v>
      </c>
      <c r="L35" s="126">
        <v>6</v>
      </c>
      <c r="M35" s="142">
        <v>1</v>
      </c>
      <c r="N35" s="164"/>
      <c r="O35" s="164"/>
      <c r="P35" s="174"/>
    </row>
    <row r="36" spans="1:16" x14ac:dyDescent="0.3">
      <c r="A36" s="8"/>
      <c r="B36" s="50"/>
      <c r="C36" s="50"/>
      <c r="D36" s="50"/>
      <c r="E36" s="50" t="s">
        <v>171</v>
      </c>
      <c r="F36" s="50"/>
      <c r="G36" s="50"/>
      <c r="H36" s="50"/>
      <c r="I36" s="50"/>
      <c r="J36" s="134">
        <v>1</v>
      </c>
      <c r="K36" s="126">
        <v>5</v>
      </c>
      <c r="L36" s="126">
        <v>5</v>
      </c>
      <c r="M36" s="142">
        <v>1</v>
      </c>
      <c r="N36" s="164"/>
      <c r="O36" s="164"/>
      <c r="P36" s="174"/>
    </row>
    <row r="37" spans="1:16" x14ac:dyDescent="0.3">
      <c r="A37" s="8"/>
      <c r="B37" s="50"/>
      <c r="C37" s="50"/>
      <c r="D37" s="50"/>
      <c r="E37" s="50" t="s">
        <v>172</v>
      </c>
      <c r="F37" s="50"/>
      <c r="G37" s="50"/>
      <c r="H37" s="50"/>
      <c r="I37" s="50"/>
      <c r="J37" s="134">
        <v>1</v>
      </c>
      <c r="K37" s="126">
        <v>6</v>
      </c>
      <c r="L37" s="126">
        <v>6</v>
      </c>
      <c r="M37" s="142">
        <v>1</v>
      </c>
      <c r="N37" s="164"/>
      <c r="O37" s="164"/>
      <c r="P37" s="174"/>
    </row>
    <row r="38" spans="1:16" x14ac:dyDescent="0.3">
      <c r="A38" s="15"/>
      <c r="B38" s="51"/>
      <c r="C38" s="51"/>
      <c r="D38" s="51"/>
      <c r="E38" s="51" t="s">
        <v>173</v>
      </c>
      <c r="F38" s="51"/>
      <c r="G38" s="51"/>
      <c r="H38" s="51"/>
      <c r="I38" s="51"/>
      <c r="J38" s="135">
        <v>1</v>
      </c>
      <c r="K38" s="127">
        <v>4</v>
      </c>
      <c r="L38" s="127">
        <v>4</v>
      </c>
      <c r="M38" s="143">
        <v>1</v>
      </c>
      <c r="N38" s="168"/>
      <c r="O38" s="168"/>
      <c r="P38" s="175"/>
    </row>
    <row r="39" spans="1:16" x14ac:dyDescent="0.3">
      <c r="A39" s="21" t="s">
        <v>206</v>
      </c>
      <c r="B39" s="52" t="s">
        <v>56</v>
      </c>
      <c r="C39" s="52"/>
      <c r="D39" s="52" t="s">
        <v>202</v>
      </c>
      <c r="E39" s="50" t="s">
        <v>69</v>
      </c>
      <c r="F39" s="50"/>
      <c r="G39" s="52" t="s">
        <v>57</v>
      </c>
      <c r="H39" s="52" t="s">
        <v>37</v>
      </c>
      <c r="I39" s="52"/>
      <c r="J39" s="134">
        <v>1</v>
      </c>
      <c r="K39" s="126">
        <v>2</v>
      </c>
      <c r="L39" s="126">
        <v>2</v>
      </c>
      <c r="M39" s="142">
        <v>1</v>
      </c>
      <c r="N39" s="164"/>
      <c r="O39" s="164">
        <v>43257</v>
      </c>
      <c r="P39" s="172"/>
    </row>
    <row r="40" spans="1:16" x14ac:dyDescent="0.3">
      <c r="A40" s="8"/>
      <c r="B40" s="50"/>
      <c r="C40" s="50"/>
      <c r="D40" s="50"/>
      <c r="E40" s="50" t="s">
        <v>70</v>
      </c>
      <c r="F40" s="50"/>
      <c r="G40" s="50"/>
      <c r="H40" s="50"/>
      <c r="I40" s="50"/>
      <c r="J40" s="134">
        <v>1</v>
      </c>
      <c r="K40" s="126">
        <v>2</v>
      </c>
      <c r="L40" s="126">
        <v>2</v>
      </c>
      <c r="M40" s="142"/>
      <c r="N40" s="164"/>
      <c r="O40" s="164"/>
      <c r="P40" s="170"/>
    </row>
    <row r="41" spans="1:16" x14ac:dyDescent="0.3">
      <c r="A41" s="8"/>
      <c r="B41" s="50"/>
      <c r="C41" s="50"/>
      <c r="D41" s="50"/>
      <c r="E41" s="50" t="s">
        <v>71</v>
      </c>
      <c r="F41" s="50"/>
      <c r="G41" s="50"/>
      <c r="H41" s="50"/>
      <c r="I41" s="50"/>
      <c r="J41" s="134">
        <v>1</v>
      </c>
      <c r="K41" s="126">
        <v>2</v>
      </c>
      <c r="L41" s="126">
        <v>2</v>
      </c>
      <c r="M41" s="142"/>
      <c r="N41" s="164"/>
      <c r="O41" s="164"/>
      <c r="P41" s="170"/>
    </row>
    <row r="42" spans="1:16" x14ac:dyDescent="0.3">
      <c r="A42" s="8"/>
      <c r="B42" s="50"/>
      <c r="C42" s="50"/>
      <c r="D42" s="50"/>
      <c r="E42" s="50" t="s">
        <v>72</v>
      </c>
      <c r="F42" s="50"/>
      <c r="G42" s="50"/>
      <c r="H42" s="50"/>
      <c r="I42" s="50"/>
      <c r="J42" s="134">
        <v>1</v>
      </c>
      <c r="K42" s="126">
        <v>2</v>
      </c>
      <c r="L42" s="126">
        <v>2</v>
      </c>
      <c r="M42" s="142"/>
      <c r="N42" s="164"/>
      <c r="O42" s="164"/>
      <c r="P42" s="170"/>
    </row>
    <row r="43" spans="1:16" x14ac:dyDescent="0.3">
      <c r="A43" s="8"/>
      <c r="B43" s="50"/>
      <c r="C43" s="50"/>
      <c r="D43" s="50"/>
      <c r="E43" s="50" t="s">
        <v>73</v>
      </c>
      <c r="F43" s="50"/>
      <c r="G43" s="50"/>
      <c r="H43" s="50"/>
      <c r="I43" s="50"/>
      <c r="J43" s="134">
        <v>1</v>
      </c>
      <c r="K43" s="126">
        <v>2</v>
      </c>
      <c r="L43" s="126">
        <v>2</v>
      </c>
      <c r="M43" s="142"/>
      <c r="N43" s="164"/>
      <c r="O43" s="164"/>
      <c r="P43" s="170"/>
    </row>
    <row r="44" spans="1:16" x14ac:dyDescent="0.3">
      <c r="A44" s="15"/>
      <c r="B44" s="51"/>
      <c r="C44" s="51"/>
      <c r="D44" s="51"/>
      <c r="E44" s="51" t="s">
        <v>207</v>
      </c>
      <c r="F44" s="51"/>
      <c r="G44" s="51"/>
      <c r="H44" s="51"/>
      <c r="I44" s="51"/>
      <c r="J44" s="135">
        <v>1</v>
      </c>
      <c r="K44" s="127">
        <v>2</v>
      </c>
      <c r="L44" s="127">
        <v>2</v>
      </c>
      <c r="M44" s="143"/>
      <c r="N44" s="168"/>
      <c r="O44" s="168"/>
      <c r="P44" s="171"/>
    </row>
    <row r="45" spans="1:16" x14ac:dyDescent="0.3">
      <c r="A45" s="21" t="s">
        <v>206</v>
      </c>
      <c r="B45" s="52" t="s">
        <v>56</v>
      </c>
      <c r="C45" s="52"/>
      <c r="D45" s="52" t="s">
        <v>202</v>
      </c>
      <c r="E45" s="50" t="s">
        <v>74</v>
      </c>
      <c r="F45" s="50"/>
      <c r="G45" s="52" t="s">
        <v>57</v>
      </c>
      <c r="H45" s="52" t="s">
        <v>37</v>
      </c>
      <c r="I45" s="52"/>
      <c r="J45" s="134">
        <v>1</v>
      </c>
      <c r="K45" s="126">
        <v>2</v>
      </c>
      <c r="L45" s="126">
        <v>2</v>
      </c>
      <c r="M45" s="142">
        <v>1</v>
      </c>
      <c r="N45" s="164"/>
      <c r="O45" s="164">
        <v>43257</v>
      </c>
      <c r="P45" s="172"/>
    </row>
    <row r="46" spans="1:16" x14ac:dyDescent="0.3">
      <c r="A46" s="8"/>
      <c r="B46" s="50"/>
      <c r="C46" s="50"/>
      <c r="D46" s="50"/>
      <c r="E46" s="50" t="s">
        <v>75</v>
      </c>
      <c r="F46" s="50"/>
      <c r="G46" s="50"/>
      <c r="H46" s="50"/>
      <c r="I46" s="50"/>
      <c r="J46" s="134">
        <v>1</v>
      </c>
      <c r="K46" s="126">
        <v>2</v>
      </c>
      <c r="L46" s="126">
        <v>2</v>
      </c>
      <c r="M46" s="142">
        <v>1</v>
      </c>
      <c r="N46" s="164"/>
      <c r="O46" s="164"/>
      <c r="P46" s="170"/>
    </row>
    <row r="47" spans="1:16" x14ac:dyDescent="0.3">
      <c r="A47" s="8"/>
      <c r="B47" s="50"/>
      <c r="C47" s="50"/>
      <c r="D47" s="50"/>
      <c r="E47" s="50" t="s">
        <v>76</v>
      </c>
      <c r="F47" s="50"/>
      <c r="G47" s="50"/>
      <c r="H47" s="50"/>
      <c r="I47" s="50"/>
      <c r="J47" s="134">
        <v>1</v>
      </c>
      <c r="K47" s="126">
        <v>2</v>
      </c>
      <c r="L47" s="126">
        <v>2</v>
      </c>
      <c r="M47" s="142">
        <v>1</v>
      </c>
      <c r="N47" s="164"/>
      <c r="O47" s="164"/>
      <c r="P47" s="170"/>
    </row>
    <row r="48" spans="1:16" x14ac:dyDescent="0.3">
      <c r="A48" s="8"/>
      <c r="B48" s="50"/>
      <c r="C48" s="50"/>
      <c r="D48" s="50"/>
      <c r="E48" s="50" t="s">
        <v>77</v>
      </c>
      <c r="F48" s="50"/>
      <c r="G48" s="50"/>
      <c r="H48" s="50"/>
      <c r="I48" s="50"/>
      <c r="J48" s="134">
        <v>1</v>
      </c>
      <c r="K48" s="126">
        <v>2</v>
      </c>
      <c r="L48" s="126">
        <v>2</v>
      </c>
      <c r="M48" s="142">
        <v>1</v>
      </c>
      <c r="N48" s="164"/>
      <c r="O48" s="164"/>
      <c r="P48" s="170"/>
    </row>
    <row r="49" spans="1:16" x14ac:dyDescent="0.3">
      <c r="A49" s="8"/>
      <c r="B49" s="50"/>
      <c r="C49" s="50"/>
      <c r="D49" s="50"/>
      <c r="E49" s="50" t="s">
        <v>78</v>
      </c>
      <c r="F49" s="50"/>
      <c r="G49" s="50"/>
      <c r="H49" s="50"/>
      <c r="I49" s="50"/>
      <c r="J49" s="134">
        <v>1</v>
      </c>
      <c r="K49" s="126">
        <v>2</v>
      </c>
      <c r="L49" s="126">
        <v>2</v>
      </c>
      <c r="M49" s="142">
        <v>1</v>
      </c>
      <c r="N49" s="164"/>
      <c r="O49" s="164"/>
      <c r="P49" s="170"/>
    </row>
    <row r="50" spans="1:16" x14ac:dyDescent="0.3">
      <c r="A50" s="8"/>
      <c r="B50" s="50"/>
      <c r="C50" s="50"/>
      <c r="D50" s="50"/>
      <c r="E50" s="50" t="s">
        <v>79</v>
      </c>
      <c r="F50" s="50"/>
      <c r="G50" s="50"/>
      <c r="H50" s="50"/>
      <c r="I50" s="50"/>
      <c r="J50" s="134">
        <v>1</v>
      </c>
      <c r="K50" s="126">
        <v>2</v>
      </c>
      <c r="L50" s="126">
        <v>2</v>
      </c>
      <c r="M50" s="142">
        <v>1</v>
      </c>
      <c r="N50" s="164"/>
      <c r="O50" s="164"/>
      <c r="P50" s="170"/>
    </row>
    <row r="51" spans="1:16" x14ac:dyDescent="0.3">
      <c r="A51" s="8"/>
      <c r="B51" s="50"/>
      <c r="C51" s="50"/>
      <c r="D51" s="50"/>
      <c r="E51" s="50" t="s">
        <v>80</v>
      </c>
      <c r="F51" s="50"/>
      <c r="G51" s="50"/>
      <c r="H51" s="50"/>
      <c r="I51" s="50"/>
      <c r="J51" s="134">
        <v>1</v>
      </c>
      <c r="K51" s="126">
        <v>1</v>
      </c>
      <c r="L51" s="126">
        <v>2</v>
      </c>
      <c r="M51" s="142">
        <v>0.5</v>
      </c>
      <c r="N51" s="164"/>
      <c r="O51" s="164"/>
      <c r="P51" s="170"/>
    </row>
    <row r="52" spans="1:16" x14ac:dyDescent="0.3">
      <c r="A52" s="8"/>
      <c r="B52" s="50"/>
      <c r="C52" s="50"/>
      <c r="D52" s="50"/>
      <c r="E52" s="50" t="s">
        <v>81</v>
      </c>
      <c r="F52" s="50"/>
      <c r="G52" s="50"/>
      <c r="H52" s="50"/>
      <c r="I52" s="50"/>
      <c r="J52" s="134">
        <v>1</v>
      </c>
      <c r="K52" s="126">
        <v>2</v>
      </c>
      <c r="L52" s="126">
        <v>2</v>
      </c>
      <c r="M52" s="142">
        <v>1</v>
      </c>
      <c r="N52" s="164"/>
      <c r="O52" s="164"/>
      <c r="P52" s="170"/>
    </row>
    <row r="53" spans="1:16" x14ac:dyDescent="0.3">
      <c r="A53" s="8"/>
      <c r="B53" s="50"/>
      <c r="C53" s="50"/>
      <c r="D53" s="50"/>
      <c r="E53" s="50" t="s">
        <v>82</v>
      </c>
      <c r="F53" s="50"/>
      <c r="G53" s="50"/>
      <c r="H53" s="50"/>
      <c r="I53" s="50"/>
      <c r="J53" s="134">
        <v>1</v>
      </c>
      <c r="K53" s="126">
        <v>2</v>
      </c>
      <c r="L53" s="126">
        <v>2</v>
      </c>
      <c r="M53" s="142">
        <v>1</v>
      </c>
      <c r="N53" s="164"/>
      <c r="O53" s="164"/>
      <c r="P53" s="170"/>
    </row>
    <row r="54" spans="1:16" x14ac:dyDescent="0.3">
      <c r="A54" s="15"/>
      <c r="B54" s="51"/>
      <c r="C54" s="51"/>
      <c r="D54" s="51"/>
      <c r="E54" s="51" t="s">
        <v>83</v>
      </c>
      <c r="F54" s="51"/>
      <c r="G54" s="51"/>
      <c r="H54" s="51"/>
      <c r="I54" s="51"/>
      <c r="J54" s="135">
        <v>1</v>
      </c>
      <c r="K54" s="127">
        <v>2</v>
      </c>
      <c r="L54" s="127">
        <v>2</v>
      </c>
      <c r="M54" s="143">
        <v>1</v>
      </c>
      <c r="N54" s="168"/>
      <c r="O54" s="168"/>
      <c r="P54" s="171"/>
    </row>
    <row r="55" spans="1:16" x14ac:dyDescent="0.3">
      <c r="A55" s="21" t="s">
        <v>206</v>
      </c>
      <c r="B55" s="52" t="s">
        <v>56</v>
      </c>
      <c r="C55" s="52"/>
      <c r="D55" s="52" t="s">
        <v>202</v>
      </c>
      <c r="E55" s="50" t="s">
        <v>84</v>
      </c>
      <c r="F55" s="50"/>
      <c r="G55" s="52" t="s">
        <v>57</v>
      </c>
      <c r="H55" s="52" t="s">
        <v>37</v>
      </c>
      <c r="I55" s="50"/>
      <c r="J55" s="134">
        <v>1</v>
      </c>
      <c r="K55" s="126">
        <v>2</v>
      </c>
      <c r="L55" s="126">
        <v>2</v>
      </c>
      <c r="M55" s="142">
        <v>1</v>
      </c>
      <c r="N55" s="164"/>
      <c r="O55" s="164">
        <v>43257</v>
      </c>
      <c r="P55" s="172"/>
    </row>
    <row r="56" spans="1:16" x14ac:dyDescent="0.3">
      <c r="A56" s="8"/>
      <c r="B56" s="50"/>
      <c r="C56" s="50"/>
      <c r="D56" s="50"/>
      <c r="E56" s="50" t="s">
        <v>176</v>
      </c>
      <c r="F56" s="50"/>
      <c r="G56" s="50"/>
      <c r="H56" s="50"/>
      <c r="I56" s="50"/>
      <c r="J56" s="134">
        <v>1</v>
      </c>
      <c r="K56" s="126">
        <v>2</v>
      </c>
      <c r="L56" s="126">
        <v>2</v>
      </c>
      <c r="M56" s="142">
        <v>1</v>
      </c>
      <c r="N56" s="164"/>
      <c r="O56" s="164"/>
      <c r="P56" s="170"/>
    </row>
    <row r="57" spans="1:16" x14ac:dyDescent="0.3">
      <c r="A57" s="8"/>
      <c r="B57" s="50"/>
      <c r="C57" s="50"/>
      <c r="D57" s="50"/>
      <c r="E57" s="50" t="s">
        <v>177</v>
      </c>
      <c r="F57" s="50"/>
      <c r="G57" s="50"/>
      <c r="H57" s="50"/>
      <c r="I57" s="50"/>
      <c r="J57" s="134">
        <v>1</v>
      </c>
      <c r="K57" s="126">
        <v>2</v>
      </c>
      <c r="L57" s="126">
        <v>2</v>
      </c>
      <c r="M57" s="142">
        <v>1</v>
      </c>
      <c r="N57" s="164"/>
      <c r="O57" s="164"/>
      <c r="P57" s="170"/>
    </row>
    <row r="58" spans="1:16" x14ac:dyDescent="0.3">
      <c r="A58" s="8"/>
      <c r="B58" s="50"/>
      <c r="C58" s="50"/>
      <c r="D58" s="50"/>
      <c r="E58" s="50" t="s">
        <v>178</v>
      </c>
      <c r="F58" s="50"/>
      <c r="G58" s="50"/>
      <c r="H58" s="50"/>
      <c r="I58" s="50"/>
      <c r="J58" s="134">
        <v>1</v>
      </c>
      <c r="K58" s="126">
        <v>2</v>
      </c>
      <c r="L58" s="126">
        <v>2</v>
      </c>
      <c r="M58" s="142">
        <v>1</v>
      </c>
      <c r="N58" s="164"/>
      <c r="O58" s="164"/>
      <c r="P58" s="170"/>
    </row>
    <row r="59" spans="1:16" x14ac:dyDescent="0.3">
      <c r="A59" s="8"/>
      <c r="B59" s="50"/>
      <c r="C59" s="50"/>
      <c r="D59" s="50"/>
      <c r="E59" s="50" t="s">
        <v>179</v>
      </c>
      <c r="F59" s="50"/>
      <c r="G59" s="50"/>
      <c r="H59" s="50"/>
      <c r="I59" s="50"/>
      <c r="J59" s="134">
        <v>1</v>
      </c>
      <c r="K59" s="126">
        <v>2</v>
      </c>
      <c r="L59" s="126">
        <v>2</v>
      </c>
      <c r="M59" s="142">
        <v>1</v>
      </c>
      <c r="N59" s="164"/>
      <c r="O59" s="164"/>
      <c r="P59" s="170"/>
    </row>
    <row r="60" spans="1:16" x14ac:dyDescent="0.3">
      <c r="A60" s="8"/>
      <c r="B60" s="50"/>
      <c r="C60" s="50"/>
      <c r="D60" s="50"/>
      <c r="E60" s="50" t="s">
        <v>180</v>
      </c>
      <c r="F60" s="50"/>
      <c r="G60" s="50"/>
      <c r="H60" s="50"/>
      <c r="I60" s="50"/>
      <c r="J60" s="134">
        <v>1</v>
      </c>
      <c r="K60" s="126">
        <v>2</v>
      </c>
      <c r="L60" s="126">
        <v>2</v>
      </c>
      <c r="M60" s="142">
        <v>1</v>
      </c>
      <c r="N60" s="164"/>
      <c r="O60" s="164"/>
      <c r="P60" s="170"/>
    </row>
    <row r="61" spans="1:16" x14ac:dyDescent="0.3">
      <c r="A61" s="8"/>
      <c r="B61" s="50"/>
      <c r="C61" s="50"/>
      <c r="D61" s="50"/>
      <c r="E61" s="50" t="s">
        <v>181</v>
      </c>
      <c r="F61" s="50"/>
      <c r="G61" s="50"/>
      <c r="H61" s="50"/>
      <c r="I61" s="50"/>
      <c r="J61" s="134">
        <v>1</v>
      </c>
      <c r="K61" s="126">
        <v>2</v>
      </c>
      <c r="L61" s="126">
        <v>2</v>
      </c>
      <c r="M61" s="142">
        <v>1</v>
      </c>
      <c r="N61" s="164"/>
      <c r="O61" s="164"/>
      <c r="P61" s="170"/>
    </row>
    <row r="62" spans="1:16" x14ac:dyDescent="0.3">
      <c r="A62" s="15"/>
      <c r="B62" s="51"/>
      <c r="C62" s="51"/>
      <c r="D62" s="51"/>
      <c r="E62" s="51" t="s">
        <v>182</v>
      </c>
      <c r="F62" s="51"/>
      <c r="G62" s="51"/>
      <c r="H62" s="51"/>
      <c r="I62" s="51"/>
      <c r="J62" s="135">
        <v>1</v>
      </c>
      <c r="K62" s="127">
        <v>2</v>
      </c>
      <c r="L62" s="127">
        <v>2</v>
      </c>
      <c r="M62" s="142">
        <v>1</v>
      </c>
      <c r="N62" s="168"/>
      <c r="O62" s="168"/>
      <c r="P62" s="171"/>
    </row>
    <row r="63" spans="1:16" ht="14.5" x14ac:dyDescent="0.3">
      <c r="A63" s="56" t="s">
        <v>249</v>
      </c>
      <c r="B63" s="41" t="s">
        <v>146</v>
      </c>
      <c r="C63" s="89"/>
      <c r="D63" s="21" t="s">
        <v>250</v>
      </c>
      <c r="E63" s="101" t="s">
        <v>240</v>
      </c>
      <c r="F63" s="52" t="s">
        <v>145</v>
      </c>
      <c r="G63" s="21" t="s">
        <v>144</v>
      </c>
      <c r="H63" s="21" t="s">
        <v>9</v>
      </c>
      <c r="I63" s="52">
        <v>12550</v>
      </c>
      <c r="J63" s="130">
        <v>1</v>
      </c>
      <c r="K63" s="125">
        <v>8</v>
      </c>
      <c r="L63" s="125">
        <v>8</v>
      </c>
      <c r="M63" s="44">
        <v>1</v>
      </c>
      <c r="N63" s="164"/>
      <c r="O63" s="164">
        <v>43347</v>
      </c>
      <c r="P63" s="172"/>
    </row>
    <row r="64" spans="1:16" ht="14.5" x14ac:dyDescent="0.3">
      <c r="A64" s="57"/>
      <c r="B64" s="8"/>
      <c r="C64" s="8"/>
      <c r="D64" s="8"/>
      <c r="E64" s="102" t="s">
        <v>241</v>
      </c>
      <c r="F64" s="71"/>
      <c r="G64" s="8"/>
      <c r="H64" s="8"/>
      <c r="I64" s="8"/>
      <c r="J64" s="130">
        <v>1</v>
      </c>
      <c r="K64" s="126">
        <v>8</v>
      </c>
      <c r="L64" s="126">
        <v>8</v>
      </c>
      <c r="M64" s="28">
        <v>1</v>
      </c>
      <c r="N64" s="164"/>
      <c r="O64" s="164"/>
      <c r="P64" s="170"/>
    </row>
    <row r="65" spans="1:17" ht="14.5" x14ac:dyDescent="0.3">
      <c r="A65" s="57"/>
      <c r="B65" s="8"/>
      <c r="C65" s="8"/>
      <c r="D65" s="8"/>
      <c r="E65" s="102" t="s">
        <v>242</v>
      </c>
      <c r="F65" s="71"/>
      <c r="G65" s="8"/>
      <c r="H65" s="8"/>
      <c r="I65" s="8"/>
      <c r="J65" s="126">
        <v>1</v>
      </c>
      <c r="K65" s="126">
        <v>8</v>
      </c>
      <c r="L65" s="126">
        <v>7</v>
      </c>
      <c r="M65" s="28">
        <v>0.88</v>
      </c>
      <c r="N65" s="164"/>
      <c r="O65" s="164"/>
      <c r="P65" s="170"/>
    </row>
    <row r="66" spans="1:17" ht="14.5" x14ac:dyDescent="0.3">
      <c r="A66" s="57"/>
      <c r="B66" s="8"/>
      <c r="C66" s="8"/>
      <c r="D66" s="8"/>
      <c r="E66" s="102" t="s">
        <v>243</v>
      </c>
      <c r="F66" s="71"/>
      <c r="G66" s="8"/>
      <c r="H66" s="8"/>
      <c r="I66" s="8"/>
      <c r="J66" s="126">
        <v>1</v>
      </c>
      <c r="K66" s="126">
        <v>8</v>
      </c>
      <c r="L66" s="126">
        <v>8</v>
      </c>
      <c r="M66" s="28">
        <v>1</v>
      </c>
      <c r="N66" s="164"/>
      <c r="O66" s="164"/>
      <c r="P66" s="170"/>
    </row>
    <row r="67" spans="1:17" ht="14.5" x14ac:dyDescent="0.3">
      <c r="A67" s="57"/>
      <c r="B67" s="8"/>
      <c r="C67" s="8"/>
      <c r="D67" s="8"/>
      <c r="E67" s="102" t="s">
        <v>244</v>
      </c>
      <c r="F67" s="71"/>
      <c r="G67" s="8"/>
      <c r="H67" s="8"/>
      <c r="I67" s="8"/>
      <c r="J67" s="126">
        <v>1</v>
      </c>
      <c r="K67" s="126">
        <v>6</v>
      </c>
      <c r="L67" s="126">
        <v>6</v>
      </c>
      <c r="M67" s="28">
        <v>1</v>
      </c>
      <c r="N67" s="164"/>
      <c r="O67" s="164"/>
      <c r="P67" s="170"/>
    </row>
    <row r="68" spans="1:17" ht="14.5" x14ac:dyDescent="0.3">
      <c r="A68" s="57"/>
      <c r="B68" s="8"/>
      <c r="C68" s="8"/>
      <c r="D68" s="8"/>
      <c r="E68" s="102" t="s">
        <v>245</v>
      </c>
      <c r="F68" s="71"/>
      <c r="G68" s="8"/>
      <c r="H68" s="8"/>
      <c r="I68" s="8"/>
      <c r="J68" s="126">
        <v>1</v>
      </c>
      <c r="K68" s="126">
        <v>8</v>
      </c>
      <c r="L68" s="126">
        <v>6</v>
      </c>
      <c r="M68" s="28">
        <v>0.75</v>
      </c>
      <c r="N68" s="164"/>
      <c r="O68" s="164"/>
      <c r="P68" s="170"/>
    </row>
    <row r="69" spans="1:17" ht="14.5" x14ac:dyDescent="0.3">
      <c r="A69" s="57"/>
      <c r="B69" s="8"/>
      <c r="C69" s="8"/>
      <c r="D69" s="8"/>
      <c r="E69" s="102" t="s">
        <v>246</v>
      </c>
      <c r="F69" s="71"/>
      <c r="G69" s="8"/>
      <c r="H69" s="8"/>
      <c r="I69" s="8"/>
      <c r="J69" s="126">
        <v>1</v>
      </c>
      <c r="K69" s="126">
        <v>8</v>
      </c>
      <c r="L69" s="126">
        <v>8</v>
      </c>
      <c r="M69" s="28">
        <v>1</v>
      </c>
      <c r="N69" s="164"/>
      <c r="O69" s="164"/>
      <c r="P69" s="170"/>
    </row>
    <row r="70" spans="1:17" ht="14.5" x14ac:dyDescent="0.3">
      <c r="A70" s="57"/>
      <c r="B70" s="8"/>
      <c r="C70" s="8"/>
      <c r="D70" s="8"/>
      <c r="E70" s="102" t="s">
        <v>247</v>
      </c>
      <c r="F70" s="71"/>
      <c r="G70" s="8"/>
      <c r="H70" s="8"/>
      <c r="I70" s="8"/>
      <c r="J70" s="126">
        <v>1</v>
      </c>
      <c r="K70" s="126">
        <v>8</v>
      </c>
      <c r="L70" s="126">
        <v>8</v>
      </c>
      <c r="M70" s="28">
        <v>1</v>
      </c>
      <c r="N70" s="164"/>
      <c r="O70" s="164"/>
      <c r="P70" s="170"/>
    </row>
    <row r="71" spans="1:17" ht="14.5" x14ac:dyDescent="0.3">
      <c r="A71" s="57"/>
      <c r="B71" s="8"/>
      <c r="C71" s="8"/>
      <c r="D71" s="8"/>
      <c r="E71" s="102" t="s">
        <v>248</v>
      </c>
      <c r="F71" s="71"/>
      <c r="G71" s="8"/>
      <c r="H71" s="8"/>
      <c r="I71" s="8"/>
      <c r="J71" s="126">
        <v>1</v>
      </c>
      <c r="K71" s="126">
        <v>8</v>
      </c>
      <c r="L71" s="126">
        <v>8</v>
      </c>
      <c r="M71" s="28">
        <v>1</v>
      </c>
      <c r="N71" s="168"/>
      <c r="O71" s="168"/>
      <c r="P71" s="170"/>
    </row>
    <row r="72" spans="1:17" x14ac:dyDescent="0.3">
      <c r="A72" s="56" t="s">
        <v>257</v>
      </c>
      <c r="B72" s="41" t="s">
        <v>120</v>
      </c>
      <c r="C72" s="21"/>
      <c r="D72" s="41" t="s">
        <v>259</v>
      </c>
      <c r="E72" s="41" t="s">
        <v>262</v>
      </c>
      <c r="F72" s="41" t="s">
        <v>121</v>
      </c>
      <c r="G72" s="41" t="s">
        <v>122</v>
      </c>
      <c r="H72" s="41" t="s">
        <v>123</v>
      </c>
      <c r="I72" s="90" t="s">
        <v>260</v>
      </c>
      <c r="J72" s="1">
        <v>1</v>
      </c>
      <c r="K72" s="1">
        <v>36</v>
      </c>
      <c r="L72" s="1">
        <v>33</v>
      </c>
      <c r="M72" s="44">
        <v>0.92</v>
      </c>
      <c r="N72" s="164"/>
      <c r="O72" s="164">
        <v>43697</v>
      </c>
      <c r="P72" s="167"/>
      <c r="Q72" s="66"/>
    </row>
    <row r="73" spans="1:17" x14ac:dyDescent="0.3">
      <c r="A73" s="68"/>
      <c r="B73" s="65"/>
      <c r="C73" s="15"/>
      <c r="D73" s="65"/>
      <c r="E73" s="65" t="s">
        <v>261</v>
      </c>
      <c r="F73" s="65"/>
      <c r="G73" s="65"/>
      <c r="H73" s="65"/>
      <c r="I73" s="91"/>
      <c r="J73" s="131">
        <v>1</v>
      </c>
      <c r="K73" s="131">
        <v>37</v>
      </c>
      <c r="L73" s="131">
        <v>34</v>
      </c>
      <c r="M73" s="29">
        <v>0.92</v>
      </c>
      <c r="N73" s="168"/>
      <c r="O73" s="168">
        <v>43697</v>
      </c>
      <c r="P73" s="169"/>
      <c r="Q73" s="66"/>
    </row>
    <row r="74" spans="1:17" x14ac:dyDescent="0.3">
      <c r="A74" s="21" t="s">
        <v>294</v>
      </c>
      <c r="B74" s="41" t="s">
        <v>143</v>
      </c>
      <c r="C74" s="38"/>
      <c r="D74" s="37" t="s">
        <v>141</v>
      </c>
      <c r="E74" s="37" t="s">
        <v>142</v>
      </c>
      <c r="F74" s="37" t="s">
        <v>142</v>
      </c>
      <c r="G74" s="37" t="s">
        <v>127</v>
      </c>
      <c r="H74" s="37" t="s">
        <v>32</v>
      </c>
      <c r="I74" s="87">
        <v>13642</v>
      </c>
      <c r="J74" s="19">
        <v>1</v>
      </c>
      <c r="K74" s="14">
        <v>94</v>
      </c>
      <c r="L74" s="14">
        <v>76</v>
      </c>
      <c r="M74" s="20">
        <v>0.81</v>
      </c>
      <c r="N74" s="166"/>
      <c r="O74" s="166">
        <v>43553</v>
      </c>
      <c r="P74" s="171"/>
    </row>
    <row r="75" spans="1:17" x14ac:dyDescent="0.3">
      <c r="A75" s="88" t="s">
        <v>298</v>
      </c>
      <c r="B75" s="37" t="s">
        <v>155</v>
      </c>
      <c r="C75" s="38"/>
      <c r="D75" s="37" t="s">
        <v>151</v>
      </c>
      <c r="E75" s="37" t="s">
        <v>152</v>
      </c>
      <c r="F75" s="37" t="s">
        <v>152</v>
      </c>
      <c r="G75" s="38" t="s">
        <v>153</v>
      </c>
      <c r="H75" s="38" t="s">
        <v>154</v>
      </c>
      <c r="I75" s="87">
        <v>38106</v>
      </c>
      <c r="J75" s="14">
        <v>26</v>
      </c>
      <c r="K75" s="14">
        <v>100</v>
      </c>
      <c r="L75" s="14">
        <v>93</v>
      </c>
      <c r="M75" s="20">
        <v>0.93</v>
      </c>
      <c r="N75" s="166">
        <v>43453</v>
      </c>
      <c r="O75" s="166">
        <v>43517</v>
      </c>
      <c r="P75" s="176" t="s">
        <v>359</v>
      </c>
    </row>
    <row r="76" spans="1:17" ht="26" x14ac:dyDescent="0.3">
      <c r="A76" s="88" t="s">
        <v>353</v>
      </c>
      <c r="B76" s="88" t="s">
        <v>356</v>
      </c>
      <c r="C76" s="88"/>
      <c r="D76" s="88" t="s">
        <v>354</v>
      </c>
      <c r="E76" s="88" t="s">
        <v>357</v>
      </c>
      <c r="F76" s="88" t="s">
        <v>358</v>
      </c>
      <c r="G76" s="88" t="s">
        <v>355</v>
      </c>
      <c r="H76" s="88" t="s">
        <v>9</v>
      </c>
      <c r="I76" s="88">
        <v>12901</v>
      </c>
      <c r="J76" s="14">
        <v>31</v>
      </c>
      <c r="K76" s="14">
        <v>151</v>
      </c>
      <c r="L76" s="14">
        <v>136</v>
      </c>
      <c r="M76" s="165">
        <v>0.9</v>
      </c>
      <c r="N76" s="166">
        <v>43897</v>
      </c>
      <c r="O76" s="166">
        <v>43917</v>
      </c>
      <c r="P76" s="177" t="s">
        <v>360</v>
      </c>
    </row>
    <row r="77" spans="1:17" x14ac:dyDescent="0.3">
      <c r="A77" s="178" t="s">
        <v>364</v>
      </c>
      <c r="B77" s="178" t="s">
        <v>377</v>
      </c>
      <c r="C77" s="178"/>
      <c r="D77" s="178" t="s">
        <v>365</v>
      </c>
      <c r="E77" s="178" t="s">
        <v>365</v>
      </c>
      <c r="F77" s="178" t="s">
        <v>368</v>
      </c>
      <c r="G77" s="178" t="s">
        <v>366</v>
      </c>
      <c r="H77" s="178" t="s">
        <v>367</v>
      </c>
      <c r="I77" s="178">
        <v>96813</v>
      </c>
      <c r="J77" s="189">
        <v>1</v>
      </c>
      <c r="K77" s="189">
        <v>121</v>
      </c>
      <c r="L77" s="189">
        <v>116</v>
      </c>
      <c r="M77" s="142">
        <v>0.96</v>
      </c>
      <c r="N77" s="164">
        <v>43899</v>
      </c>
      <c r="O77" s="164">
        <v>43945</v>
      </c>
      <c r="P77" s="178"/>
    </row>
    <row r="78" spans="1:17" x14ac:dyDescent="0.3">
      <c r="A78" s="178"/>
      <c r="B78" s="178" t="s">
        <v>378</v>
      </c>
      <c r="C78" s="178"/>
      <c r="D78" s="178" t="s">
        <v>369</v>
      </c>
      <c r="E78" s="178" t="s">
        <v>369</v>
      </c>
      <c r="F78" s="178" t="s">
        <v>370</v>
      </c>
      <c r="G78" s="178" t="s">
        <v>366</v>
      </c>
      <c r="H78" s="178" t="s">
        <v>367</v>
      </c>
      <c r="I78" s="178">
        <v>96822</v>
      </c>
      <c r="J78" s="189">
        <v>1</v>
      </c>
      <c r="K78" s="189">
        <v>16</v>
      </c>
      <c r="L78" s="189">
        <v>13</v>
      </c>
      <c r="M78" s="142">
        <v>0.81</v>
      </c>
      <c r="N78" s="164"/>
      <c r="O78" s="164"/>
      <c r="P78" s="178"/>
    </row>
    <row r="79" spans="1:17" x14ac:dyDescent="0.3">
      <c r="A79" s="178"/>
      <c r="B79" s="178" t="s">
        <v>378</v>
      </c>
      <c r="C79" s="178"/>
      <c r="D79" s="178" t="s">
        <v>372</v>
      </c>
      <c r="E79" s="178" t="s">
        <v>372</v>
      </c>
      <c r="F79" s="67" t="s">
        <v>371</v>
      </c>
      <c r="G79" s="178" t="s">
        <v>366</v>
      </c>
      <c r="H79" s="178" t="s">
        <v>367</v>
      </c>
      <c r="I79" s="178">
        <v>96822</v>
      </c>
      <c r="J79" s="189">
        <v>1</v>
      </c>
      <c r="K79" s="189">
        <v>120</v>
      </c>
      <c r="L79" s="189">
        <v>119</v>
      </c>
      <c r="M79" s="142">
        <v>0.99</v>
      </c>
      <c r="N79" s="164"/>
      <c r="O79" s="164"/>
      <c r="P79" s="178"/>
    </row>
    <row r="80" spans="1:17" x14ac:dyDescent="0.3">
      <c r="A80" s="178"/>
      <c r="B80" s="178" t="s">
        <v>378</v>
      </c>
      <c r="C80" s="178"/>
      <c r="D80" s="178" t="s">
        <v>373</v>
      </c>
      <c r="E80" s="178" t="s">
        <v>373</v>
      </c>
      <c r="F80" s="178" t="s">
        <v>374</v>
      </c>
      <c r="G80" s="178" t="s">
        <v>366</v>
      </c>
      <c r="H80" s="178" t="s">
        <v>367</v>
      </c>
      <c r="I80" s="178">
        <v>96817</v>
      </c>
      <c r="J80" s="189">
        <v>1</v>
      </c>
      <c r="K80" s="189">
        <v>149</v>
      </c>
      <c r="L80" s="189">
        <v>146</v>
      </c>
      <c r="M80" s="142">
        <v>0.98</v>
      </c>
      <c r="N80" s="164"/>
      <c r="O80" s="164"/>
      <c r="P80" s="178"/>
    </row>
    <row r="81" spans="1:16" x14ac:dyDescent="0.3">
      <c r="A81" s="179"/>
      <c r="B81" s="179" t="s">
        <v>378</v>
      </c>
      <c r="C81" s="179"/>
      <c r="D81" s="179" t="s">
        <v>375</v>
      </c>
      <c r="E81" s="179" t="s">
        <v>375</v>
      </c>
      <c r="F81" s="179" t="s">
        <v>376</v>
      </c>
      <c r="G81" s="179" t="s">
        <v>366</v>
      </c>
      <c r="H81" s="179" t="s">
        <v>367</v>
      </c>
      <c r="I81" s="179">
        <v>96814</v>
      </c>
      <c r="J81" s="191">
        <v>1</v>
      </c>
      <c r="K81" s="191">
        <v>136</v>
      </c>
      <c r="L81" s="191">
        <v>130</v>
      </c>
      <c r="M81" s="143">
        <v>0.96</v>
      </c>
      <c r="N81" s="168"/>
      <c r="O81" s="168"/>
      <c r="P81" s="179"/>
    </row>
    <row r="82" spans="1:16" x14ac:dyDescent="0.3">
      <c r="A82" s="178"/>
      <c r="B82" s="178"/>
      <c r="C82" s="178"/>
      <c r="D82" s="178"/>
      <c r="E82" s="178"/>
      <c r="F82" s="178"/>
      <c r="G82" s="178"/>
      <c r="H82" s="178"/>
      <c r="I82" s="178"/>
      <c r="J82" s="189"/>
      <c r="K82" s="189"/>
      <c r="L82" s="189"/>
      <c r="M82" s="130"/>
      <c r="N82" s="164"/>
      <c r="O82" s="164"/>
      <c r="P82" s="178"/>
    </row>
    <row r="83" spans="1:16" x14ac:dyDescent="0.3">
      <c r="J83" s="188"/>
      <c r="K83" s="188"/>
      <c r="L83" s="188"/>
      <c r="M83" s="190"/>
      <c r="N83" s="160"/>
      <c r="O83" s="159"/>
    </row>
    <row r="84" spans="1:16" x14ac:dyDescent="0.3">
      <c r="M84" s="190"/>
      <c r="N84" s="160"/>
      <c r="O84" s="159"/>
    </row>
    <row r="85" spans="1:16" x14ac:dyDescent="0.3">
      <c r="N85" s="160"/>
      <c r="O85" s="159"/>
    </row>
  </sheetData>
  <phoneticPr fontId="14" type="noConversion"/>
  <pageMargins left="0.7" right="0.7" top="0.75" bottom="0.75" header="0.3" footer="0.3"/>
  <pageSetup orientation="portrait" r:id="rId1"/>
  <ignoredErrors>
    <ignoredError sqref="I7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8"/>
  <sheetViews>
    <sheetView topLeftCell="E1" zoomScaleNormal="100" workbookViewId="0">
      <pane ySplit="1" topLeftCell="A71" activePane="bottomLeft" state="frozen"/>
      <selection pane="bottomLeft" activeCell="O84" sqref="O84"/>
    </sheetView>
  </sheetViews>
  <sheetFormatPr defaultColWidth="9.1796875" defaultRowHeight="13" x14ac:dyDescent="0.3"/>
  <cols>
    <col min="1" max="1" width="14.26953125" style="7" customWidth="1"/>
    <col min="2" max="2" width="9.81640625" style="7" bestFit="1" customWidth="1"/>
    <col min="3" max="3" width="30.7265625" style="7" bestFit="1" customWidth="1"/>
    <col min="4" max="4" width="30.7265625" style="23" customWidth="1"/>
    <col min="5" max="5" width="23.1796875" style="7" bestFit="1" customWidth="1"/>
    <col min="6" max="6" width="16.7265625" style="7" customWidth="1"/>
    <col min="7" max="7" width="7.1796875" style="7" customWidth="1"/>
    <col min="8" max="9" width="7.81640625" style="7" customWidth="1"/>
    <col min="10" max="10" width="9.1796875" style="7"/>
    <col min="11" max="11" width="10.7265625" style="7" customWidth="1"/>
    <col min="12" max="12" width="10.453125" style="7" bestFit="1" customWidth="1"/>
    <col min="13" max="13" width="10.453125" style="7" customWidth="1"/>
    <col min="14" max="15" width="12.26953125" style="7" customWidth="1"/>
    <col min="16" max="16" width="27.81640625" style="7" customWidth="1"/>
    <col min="17" max="16384" width="9.1796875" style="7"/>
  </cols>
  <sheetData>
    <row r="1" spans="1:16" ht="39" x14ac:dyDescent="0.3">
      <c r="A1" s="17" t="s">
        <v>98</v>
      </c>
      <c r="B1" s="17" t="s">
        <v>97</v>
      </c>
      <c r="C1" s="18" t="s">
        <v>2</v>
      </c>
      <c r="D1" s="18" t="s">
        <v>29</v>
      </c>
      <c r="E1" s="18" t="s">
        <v>6</v>
      </c>
      <c r="F1" s="18" t="s">
        <v>0</v>
      </c>
      <c r="G1" s="18" t="s">
        <v>1</v>
      </c>
      <c r="H1" s="18" t="s">
        <v>18</v>
      </c>
      <c r="I1" s="18" t="s">
        <v>105</v>
      </c>
      <c r="J1" s="18" t="s">
        <v>20</v>
      </c>
      <c r="K1" s="18" t="s">
        <v>38</v>
      </c>
      <c r="L1" s="18" t="s">
        <v>28</v>
      </c>
      <c r="M1" s="18" t="s">
        <v>363</v>
      </c>
      <c r="N1" s="18" t="s">
        <v>96</v>
      </c>
      <c r="O1" s="18" t="s">
        <v>95</v>
      </c>
      <c r="P1" s="16" t="s">
        <v>89</v>
      </c>
    </row>
    <row r="2" spans="1:16" x14ac:dyDescent="0.3">
      <c r="A2" s="36" t="s">
        <v>19</v>
      </c>
      <c r="B2" s="43"/>
      <c r="C2" s="36" t="s">
        <v>16</v>
      </c>
      <c r="D2" s="86" t="s">
        <v>30</v>
      </c>
      <c r="E2" s="36" t="s">
        <v>30</v>
      </c>
      <c r="F2" s="36" t="s">
        <v>17</v>
      </c>
      <c r="G2" s="36" t="s">
        <v>9</v>
      </c>
      <c r="H2" s="129">
        <v>11221</v>
      </c>
      <c r="I2" s="3">
        <v>1</v>
      </c>
      <c r="J2" s="3">
        <v>62</v>
      </c>
      <c r="K2" s="3">
        <v>59</v>
      </c>
      <c r="L2" s="9">
        <v>0.95</v>
      </c>
      <c r="M2" s="168">
        <v>42368</v>
      </c>
      <c r="N2" s="168">
        <v>42398</v>
      </c>
      <c r="O2" s="129"/>
      <c r="P2" s="22"/>
    </row>
    <row r="3" spans="1:16" ht="26" x14ac:dyDescent="0.3">
      <c r="A3" s="37" t="s">
        <v>218</v>
      </c>
      <c r="B3" s="37"/>
      <c r="C3" s="37" t="s">
        <v>183</v>
      </c>
      <c r="D3" s="37" t="s">
        <v>31</v>
      </c>
      <c r="E3" s="37" t="s">
        <v>31</v>
      </c>
      <c r="F3" s="37" t="s">
        <v>291</v>
      </c>
      <c r="G3" s="37" t="s">
        <v>32</v>
      </c>
      <c r="H3" s="37">
        <v>12953</v>
      </c>
      <c r="I3" s="19">
        <v>24</v>
      </c>
      <c r="J3" s="19">
        <v>119</v>
      </c>
      <c r="K3" s="19">
        <f>+J3*L3</f>
        <v>115</v>
      </c>
      <c r="L3" s="20">
        <f>115/J3</f>
        <v>0.96638655462184875</v>
      </c>
      <c r="M3" s="168">
        <v>42479</v>
      </c>
      <c r="N3" s="168">
        <v>42503</v>
      </c>
      <c r="O3" s="168"/>
      <c r="P3" s="13" t="s">
        <v>292</v>
      </c>
    </row>
    <row r="4" spans="1:16" ht="12.75" hidden="1" customHeight="1" x14ac:dyDescent="0.3">
      <c r="A4" s="32"/>
      <c r="B4" s="42"/>
      <c r="C4" s="42"/>
      <c r="D4" s="32"/>
      <c r="E4" s="32" t="s">
        <v>33</v>
      </c>
      <c r="F4" s="32"/>
      <c r="G4" s="32"/>
      <c r="H4" s="128"/>
      <c r="I4" s="2"/>
      <c r="J4" s="2"/>
      <c r="K4" s="2"/>
      <c r="L4" s="10"/>
      <c r="M4" s="164"/>
      <c r="N4" s="164"/>
      <c r="O4" s="164"/>
      <c r="P4" s="5"/>
    </row>
    <row r="5" spans="1:16" x14ac:dyDescent="0.3">
      <c r="A5" s="50" t="s">
        <v>35</v>
      </c>
      <c r="B5" s="42">
        <v>800000743</v>
      </c>
      <c r="C5" s="42" t="s">
        <v>34</v>
      </c>
      <c r="D5" s="32" t="s">
        <v>361</v>
      </c>
      <c r="E5" s="32" t="s">
        <v>60</v>
      </c>
      <c r="F5" s="50" t="s">
        <v>36</v>
      </c>
      <c r="G5" s="50" t="s">
        <v>37</v>
      </c>
      <c r="H5" s="128">
        <v>72416</v>
      </c>
      <c r="I5" s="2">
        <v>1</v>
      </c>
      <c r="J5" s="2">
        <v>4</v>
      </c>
      <c r="K5" s="2">
        <v>2</v>
      </c>
      <c r="L5" s="10">
        <f t="shared" ref="L5:L16" si="0">+K5/J5</f>
        <v>0.5</v>
      </c>
      <c r="M5" s="164">
        <v>42494</v>
      </c>
      <c r="N5" s="164">
        <v>43257</v>
      </c>
      <c r="O5" s="164">
        <v>43434</v>
      </c>
      <c r="P5" s="5"/>
    </row>
    <row r="6" spans="1:16" x14ac:dyDescent="0.3">
      <c r="A6" s="50"/>
      <c r="B6" s="42"/>
      <c r="C6" s="42"/>
      <c r="D6" s="32"/>
      <c r="E6" s="32" t="s">
        <v>59</v>
      </c>
      <c r="F6" s="50"/>
      <c r="G6" s="50"/>
      <c r="H6" s="128"/>
      <c r="I6" s="2">
        <v>1</v>
      </c>
      <c r="J6" s="2">
        <v>4</v>
      </c>
      <c r="K6" s="2">
        <v>2</v>
      </c>
      <c r="L6" s="10">
        <f t="shared" si="0"/>
        <v>0.5</v>
      </c>
      <c r="M6" s="164"/>
      <c r="N6" s="164"/>
      <c r="O6" s="164"/>
      <c r="P6" s="5"/>
    </row>
    <row r="7" spans="1:16" x14ac:dyDescent="0.3">
      <c r="A7" s="50"/>
      <c r="B7" s="42"/>
      <c r="C7" s="42"/>
      <c r="D7" s="32"/>
      <c r="E7" s="32" t="s">
        <v>58</v>
      </c>
      <c r="F7" s="50"/>
      <c r="G7" s="50"/>
      <c r="H7" s="128"/>
      <c r="I7" s="2">
        <v>1</v>
      </c>
      <c r="J7" s="2">
        <v>2</v>
      </c>
      <c r="K7" s="2">
        <v>1</v>
      </c>
      <c r="L7" s="10">
        <f t="shared" si="0"/>
        <v>0.5</v>
      </c>
      <c r="M7" s="164"/>
      <c r="N7" s="164"/>
      <c r="O7" s="164"/>
      <c r="P7" s="5"/>
    </row>
    <row r="8" spans="1:16" x14ac:dyDescent="0.3">
      <c r="A8" s="50"/>
      <c r="B8" s="42"/>
      <c r="C8" s="42"/>
      <c r="D8" s="32"/>
      <c r="E8" s="32" t="s">
        <v>47</v>
      </c>
      <c r="F8" s="50"/>
      <c r="G8" s="50"/>
      <c r="H8" s="128"/>
      <c r="I8" s="2">
        <v>1</v>
      </c>
      <c r="J8" s="2">
        <v>4</v>
      </c>
      <c r="K8" s="2">
        <v>2</v>
      </c>
      <c r="L8" s="10">
        <f t="shared" si="0"/>
        <v>0.5</v>
      </c>
      <c r="M8" s="164"/>
      <c r="N8" s="164"/>
      <c r="O8" s="164"/>
      <c r="P8" s="5"/>
    </row>
    <row r="9" spans="1:16" x14ac:dyDescent="0.3">
      <c r="A9" s="50"/>
      <c r="B9" s="42"/>
      <c r="C9" s="42"/>
      <c r="D9" s="32"/>
      <c r="E9" s="32" t="s">
        <v>48</v>
      </c>
      <c r="F9" s="50"/>
      <c r="G9" s="50"/>
      <c r="H9" s="128"/>
      <c r="I9" s="2">
        <v>1</v>
      </c>
      <c r="J9" s="2">
        <v>4</v>
      </c>
      <c r="K9" s="2">
        <v>2</v>
      </c>
      <c r="L9" s="10">
        <f t="shared" si="0"/>
        <v>0.5</v>
      </c>
      <c r="M9" s="164"/>
      <c r="N9" s="164"/>
      <c r="O9" s="164"/>
      <c r="P9" s="5"/>
    </row>
    <row r="10" spans="1:16" x14ac:dyDescent="0.3">
      <c r="A10" s="50"/>
      <c r="B10" s="42"/>
      <c r="C10" s="42"/>
      <c r="D10" s="32"/>
      <c r="E10" s="32" t="s">
        <v>49</v>
      </c>
      <c r="F10" s="50"/>
      <c r="G10" s="50"/>
      <c r="H10" s="128"/>
      <c r="I10" s="2">
        <v>1</v>
      </c>
      <c r="J10" s="2">
        <v>4</v>
      </c>
      <c r="K10" s="2">
        <v>2</v>
      </c>
      <c r="L10" s="10">
        <f t="shared" si="0"/>
        <v>0.5</v>
      </c>
      <c r="M10" s="164"/>
      <c r="N10" s="164"/>
      <c r="O10" s="164"/>
      <c r="P10" s="5"/>
    </row>
    <row r="11" spans="1:16" x14ac:dyDescent="0.3">
      <c r="A11" s="50"/>
      <c r="B11" s="42"/>
      <c r="C11" s="42"/>
      <c r="D11" s="32"/>
      <c r="E11" s="32" t="s">
        <v>50</v>
      </c>
      <c r="F11" s="50"/>
      <c r="G11" s="50"/>
      <c r="H11" s="128"/>
      <c r="I11" s="2">
        <v>1</v>
      </c>
      <c r="J11" s="2">
        <v>4</v>
      </c>
      <c r="K11" s="2">
        <v>3</v>
      </c>
      <c r="L11" s="10">
        <f t="shared" si="0"/>
        <v>0.75</v>
      </c>
      <c r="M11" s="164"/>
      <c r="N11" s="164"/>
      <c r="O11" s="164"/>
      <c r="P11" s="5"/>
    </row>
    <row r="12" spans="1:16" x14ac:dyDescent="0.3">
      <c r="A12" s="50"/>
      <c r="B12" s="42"/>
      <c r="C12" s="42"/>
      <c r="D12" s="32"/>
      <c r="E12" s="32" t="s">
        <v>51</v>
      </c>
      <c r="F12" s="50"/>
      <c r="G12" s="50"/>
      <c r="H12" s="128"/>
      <c r="I12" s="2">
        <v>1</v>
      </c>
      <c r="J12" s="2">
        <v>4</v>
      </c>
      <c r="K12" s="2">
        <v>2</v>
      </c>
      <c r="L12" s="10">
        <f t="shared" si="0"/>
        <v>0.5</v>
      </c>
      <c r="M12" s="164"/>
      <c r="N12" s="164"/>
      <c r="O12" s="164"/>
      <c r="P12" s="5"/>
    </row>
    <row r="13" spans="1:16" x14ac:dyDescent="0.3">
      <c r="A13" s="50"/>
      <c r="B13" s="42"/>
      <c r="C13" s="42"/>
      <c r="D13" s="32"/>
      <c r="E13" s="32" t="s">
        <v>52</v>
      </c>
      <c r="F13" s="50"/>
      <c r="G13" s="50"/>
      <c r="H13" s="128"/>
      <c r="I13" s="2">
        <v>1</v>
      </c>
      <c r="J13" s="2">
        <v>4</v>
      </c>
      <c r="K13" s="2">
        <v>2</v>
      </c>
      <c r="L13" s="10">
        <f t="shared" si="0"/>
        <v>0.5</v>
      </c>
      <c r="M13" s="164"/>
      <c r="N13" s="164"/>
      <c r="O13" s="164"/>
      <c r="P13" s="5"/>
    </row>
    <row r="14" spans="1:16" x14ac:dyDescent="0.3">
      <c r="A14" s="50"/>
      <c r="B14" s="42"/>
      <c r="C14" s="42"/>
      <c r="D14" s="32"/>
      <c r="E14" s="32" t="s">
        <v>53</v>
      </c>
      <c r="F14" s="50"/>
      <c r="G14" s="50"/>
      <c r="H14" s="128"/>
      <c r="I14" s="2">
        <v>1</v>
      </c>
      <c r="J14" s="2">
        <v>4</v>
      </c>
      <c r="K14" s="2">
        <v>2</v>
      </c>
      <c r="L14" s="10">
        <f t="shared" si="0"/>
        <v>0.5</v>
      </c>
      <c r="M14" s="164"/>
      <c r="N14" s="164"/>
      <c r="O14" s="164"/>
      <c r="P14" s="5"/>
    </row>
    <row r="15" spans="1:16" x14ac:dyDescent="0.3">
      <c r="A15" s="50"/>
      <c r="B15" s="42"/>
      <c r="C15" s="42"/>
      <c r="D15" s="32"/>
      <c r="E15" s="32" t="s">
        <v>54</v>
      </c>
      <c r="F15" s="50"/>
      <c r="G15" s="50"/>
      <c r="H15" s="128"/>
      <c r="I15" s="2">
        <v>1</v>
      </c>
      <c r="J15" s="2">
        <v>4</v>
      </c>
      <c r="K15" s="2">
        <v>2</v>
      </c>
      <c r="L15" s="10">
        <f t="shared" si="0"/>
        <v>0.5</v>
      </c>
      <c r="M15" s="164"/>
      <c r="N15" s="164"/>
      <c r="O15" s="164"/>
      <c r="P15" s="5"/>
    </row>
    <row r="16" spans="1:16" x14ac:dyDescent="0.3">
      <c r="A16" s="51"/>
      <c r="B16" s="43"/>
      <c r="C16" s="43"/>
      <c r="D16" s="36"/>
      <c r="E16" s="36" t="s">
        <v>55</v>
      </c>
      <c r="F16" s="51"/>
      <c r="G16" s="51"/>
      <c r="H16" s="129"/>
      <c r="I16" s="3">
        <v>1</v>
      </c>
      <c r="J16" s="3">
        <v>4</v>
      </c>
      <c r="K16" s="3">
        <v>3</v>
      </c>
      <c r="L16" s="9">
        <f t="shared" si="0"/>
        <v>0.75</v>
      </c>
      <c r="M16" s="168"/>
      <c r="N16" s="168"/>
      <c r="O16" s="168"/>
      <c r="P16" s="6"/>
    </row>
    <row r="17" spans="1:16" x14ac:dyDescent="0.3">
      <c r="A17" s="37" t="s">
        <v>61</v>
      </c>
      <c r="B17" s="37">
        <v>800070306</v>
      </c>
      <c r="C17" s="37" t="s">
        <v>62</v>
      </c>
      <c r="D17" s="37" t="s">
        <v>68</v>
      </c>
      <c r="E17" s="37" t="s">
        <v>68</v>
      </c>
      <c r="F17" s="37" t="s">
        <v>63</v>
      </c>
      <c r="G17" s="37" t="s">
        <v>37</v>
      </c>
      <c r="H17" s="37">
        <v>72630</v>
      </c>
      <c r="I17" s="19">
        <v>1</v>
      </c>
      <c r="J17" s="19">
        <v>14</v>
      </c>
      <c r="K17" s="19">
        <v>13</v>
      </c>
      <c r="L17" s="20">
        <f>+K17/J17</f>
        <v>0.9285714285714286</v>
      </c>
      <c r="M17" s="166">
        <v>43214</v>
      </c>
      <c r="N17" s="166">
        <v>43257</v>
      </c>
      <c r="O17" s="166">
        <v>43799</v>
      </c>
      <c r="P17" s="13"/>
    </row>
    <row r="18" spans="1:16" x14ac:dyDescent="0.3">
      <c r="A18" s="52" t="s">
        <v>44</v>
      </c>
      <c r="B18" s="41">
        <v>800226255</v>
      </c>
      <c r="C18" s="41" t="s">
        <v>91</v>
      </c>
      <c r="D18" s="34" t="s">
        <v>362</v>
      </c>
      <c r="E18" s="34" t="s">
        <v>109</v>
      </c>
      <c r="F18" s="52" t="s">
        <v>45</v>
      </c>
      <c r="G18" s="52" t="s">
        <v>37</v>
      </c>
      <c r="H18" s="41">
        <v>72740</v>
      </c>
      <c r="I18" s="1">
        <v>1</v>
      </c>
      <c r="J18" s="1">
        <v>4</v>
      </c>
      <c r="K18" s="1">
        <v>4</v>
      </c>
      <c r="L18" s="44">
        <v>1</v>
      </c>
      <c r="M18" s="164">
        <v>43180</v>
      </c>
      <c r="N18" s="164">
        <v>43203</v>
      </c>
      <c r="O18" s="164">
        <v>43677</v>
      </c>
      <c r="P18" s="12"/>
    </row>
    <row r="19" spans="1:16" x14ac:dyDescent="0.3">
      <c r="A19" s="50"/>
      <c r="B19" s="42"/>
      <c r="C19" s="42"/>
      <c r="D19" s="32"/>
      <c r="E19" s="32" t="s">
        <v>110</v>
      </c>
      <c r="F19" s="50"/>
      <c r="G19" s="50"/>
      <c r="H19" s="128"/>
      <c r="I19" s="2">
        <v>1</v>
      </c>
      <c r="J19" s="2">
        <v>4</v>
      </c>
      <c r="K19" s="2">
        <v>4</v>
      </c>
      <c r="L19" s="64"/>
      <c r="M19" s="164"/>
      <c r="N19" s="164"/>
      <c r="O19" s="164"/>
      <c r="P19" s="5"/>
    </row>
    <row r="20" spans="1:16" x14ac:dyDescent="0.3">
      <c r="A20" s="50"/>
      <c r="B20" s="42"/>
      <c r="C20" s="42"/>
      <c r="D20" s="32"/>
      <c r="E20" s="32" t="s">
        <v>111</v>
      </c>
      <c r="F20" s="50"/>
      <c r="G20" s="50"/>
      <c r="H20" s="128"/>
      <c r="I20" s="2">
        <v>1</v>
      </c>
      <c r="J20" s="2">
        <v>4</v>
      </c>
      <c r="K20" s="2">
        <v>4</v>
      </c>
      <c r="L20" s="64"/>
      <c r="M20" s="164"/>
      <c r="N20" s="164"/>
      <c r="O20" s="164"/>
      <c r="P20" s="5"/>
    </row>
    <row r="21" spans="1:16" x14ac:dyDescent="0.3">
      <c r="A21" s="50"/>
      <c r="B21" s="42"/>
      <c r="C21" s="42"/>
      <c r="D21" s="32"/>
      <c r="E21" s="32" t="s">
        <v>112</v>
      </c>
      <c r="F21" s="50"/>
      <c r="G21" s="50"/>
      <c r="H21" s="128"/>
      <c r="I21" s="2">
        <v>1</v>
      </c>
      <c r="J21" s="2">
        <v>4</v>
      </c>
      <c r="K21" s="2">
        <v>4</v>
      </c>
      <c r="L21" s="64"/>
      <c r="M21" s="164"/>
      <c r="N21" s="164"/>
      <c r="O21" s="164"/>
      <c r="P21" s="5"/>
    </row>
    <row r="22" spans="1:16" x14ac:dyDescent="0.3">
      <c r="A22" s="51"/>
      <c r="B22" s="43"/>
      <c r="C22" s="42"/>
      <c r="D22" s="36"/>
      <c r="E22" s="36" t="s">
        <v>113</v>
      </c>
      <c r="F22" s="51"/>
      <c r="G22" s="51"/>
      <c r="H22" s="129"/>
      <c r="I22" s="25">
        <v>1</v>
      </c>
      <c r="J22" s="25">
        <v>4</v>
      </c>
      <c r="K22" s="25">
        <v>4</v>
      </c>
      <c r="L22" s="64"/>
      <c r="M22" s="168"/>
      <c r="N22" s="168"/>
      <c r="O22" s="168"/>
      <c r="P22" s="6"/>
    </row>
    <row r="23" spans="1:16" x14ac:dyDescent="0.3">
      <c r="A23" s="52" t="s">
        <v>99</v>
      </c>
      <c r="B23" s="41"/>
      <c r="C23" s="41" t="s">
        <v>100</v>
      </c>
      <c r="D23" s="123" t="s">
        <v>362</v>
      </c>
      <c r="E23" s="35" t="s">
        <v>209</v>
      </c>
      <c r="F23" s="52" t="s">
        <v>101</v>
      </c>
      <c r="G23" s="52" t="s">
        <v>14</v>
      </c>
      <c r="H23" s="41" t="s">
        <v>208</v>
      </c>
      <c r="I23" s="1">
        <v>1</v>
      </c>
      <c r="J23" s="1">
        <v>19</v>
      </c>
      <c r="K23" s="1">
        <v>13</v>
      </c>
      <c r="L23" s="27">
        <v>0.68</v>
      </c>
      <c r="M23" s="164">
        <v>43273</v>
      </c>
      <c r="N23" s="164">
        <v>43313</v>
      </c>
      <c r="O23" s="164">
        <v>50525</v>
      </c>
      <c r="P23" s="180"/>
    </row>
    <row r="24" spans="1:16" s="24" customFormat="1" x14ac:dyDescent="0.3">
      <c r="A24" s="50"/>
      <c r="B24" s="42"/>
      <c r="C24" s="42"/>
      <c r="E24" s="35" t="s">
        <v>210</v>
      </c>
      <c r="F24" s="50"/>
      <c r="G24" s="50"/>
      <c r="H24" s="128"/>
      <c r="I24" s="25">
        <v>1</v>
      </c>
      <c r="J24" s="25">
        <v>6</v>
      </c>
      <c r="K24" s="25">
        <v>4</v>
      </c>
      <c r="L24" s="28">
        <v>0.67</v>
      </c>
      <c r="M24" s="164"/>
      <c r="N24" s="164"/>
      <c r="O24" s="164"/>
      <c r="P24" s="180"/>
    </row>
    <row r="25" spans="1:16" s="24" customFormat="1" x14ac:dyDescent="0.3">
      <c r="A25" s="50"/>
      <c r="B25" s="42"/>
      <c r="C25" s="42"/>
      <c r="E25" s="35" t="s">
        <v>211</v>
      </c>
      <c r="F25" s="50"/>
      <c r="G25" s="50"/>
      <c r="H25" s="128"/>
      <c r="I25" s="25">
        <v>1</v>
      </c>
      <c r="J25" s="25">
        <v>27</v>
      </c>
      <c r="K25" s="25">
        <v>21</v>
      </c>
      <c r="L25" s="28">
        <v>0.78</v>
      </c>
      <c r="M25" s="164"/>
      <c r="N25" s="164"/>
      <c r="O25" s="164"/>
      <c r="P25" s="180"/>
    </row>
    <row r="26" spans="1:16" s="24" customFormat="1" x14ac:dyDescent="0.3">
      <c r="A26" s="50"/>
      <c r="B26" s="42"/>
      <c r="C26" s="42"/>
      <c r="E26" s="35" t="s">
        <v>212</v>
      </c>
      <c r="F26" s="50"/>
      <c r="G26" s="50"/>
      <c r="H26" s="128"/>
      <c r="I26" s="25">
        <v>1</v>
      </c>
      <c r="J26" s="25">
        <v>20</v>
      </c>
      <c r="K26" s="25">
        <v>20</v>
      </c>
      <c r="L26" s="28">
        <v>1</v>
      </c>
      <c r="M26" s="164"/>
      <c r="N26" s="164"/>
      <c r="O26" s="164"/>
      <c r="P26" s="180"/>
    </row>
    <row r="27" spans="1:16" s="24" customFormat="1" x14ac:dyDescent="0.3">
      <c r="A27" s="50"/>
      <c r="B27" s="42"/>
      <c r="C27" s="42"/>
      <c r="E27" s="35" t="s">
        <v>213</v>
      </c>
      <c r="F27" s="50"/>
      <c r="G27" s="50"/>
      <c r="H27" s="128"/>
      <c r="I27" s="25">
        <v>1</v>
      </c>
      <c r="J27" s="25">
        <v>10</v>
      </c>
      <c r="K27" s="25">
        <v>10</v>
      </c>
      <c r="L27" s="28">
        <v>1</v>
      </c>
      <c r="M27" s="164"/>
      <c r="N27" s="164"/>
      <c r="O27" s="164"/>
      <c r="P27" s="180"/>
    </row>
    <row r="28" spans="1:16" s="24" customFormat="1" x14ac:dyDescent="0.3">
      <c r="A28" s="50"/>
      <c r="B28" s="42"/>
      <c r="C28" s="42"/>
      <c r="E28" s="35" t="s">
        <v>214</v>
      </c>
      <c r="F28" s="50"/>
      <c r="G28" s="50"/>
      <c r="H28" s="128"/>
      <c r="I28" s="25">
        <v>1</v>
      </c>
      <c r="J28" s="25">
        <v>16</v>
      </c>
      <c r="K28" s="25">
        <v>12</v>
      </c>
      <c r="L28" s="28">
        <v>0.75</v>
      </c>
      <c r="M28" s="164"/>
      <c r="N28" s="164"/>
      <c r="O28" s="164"/>
      <c r="P28" s="180"/>
    </row>
    <row r="29" spans="1:16" s="24" customFormat="1" x14ac:dyDescent="0.3">
      <c r="A29" s="50"/>
      <c r="B29" s="42"/>
      <c r="C29" s="42"/>
      <c r="E29" s="35" t="s">
        <v>215</v>
      </c>
      <c r="F29" s="50"/>
      <c r="G29" s="50"/>
      <c r="H29" s="128"/>
      <c r="I29" s="25">
        <v>1</v>
      </c>
      <c r="J29" s="25">
        <v>12</v>
      </c>
      <c r="K29" s="25">
        <v>9</v>
      </c>
      <c r="L29" s="28">
        <v>0.75</v>
      </c>
      <c r="M29" s="164"/>
      <c r="N29" s="164"/>
      <c r="O29" s="164"/>
      <c r="P29" s="180"/>
    </row>
    <row r="30" spans="1:16" s="24" customFormat="1" x14ac:dyDescent="0.3">
      <c r="A30" s="50"/>
      <c r="B30" s="42"/>
      <c r="C30" s="42"/>
      <c r="E30" s="35" t="s">
        <v>217</v>
      </c>
      <c r="F30" s="50"/>
      <c r="G30" s="50"/>
      <c r="H30" s="128"/>
      <c r="I30" s="25">
        <v>1</v>
      </c>
      <c r="J30" s="25">
        <v>20</v>
      </c>
      <c r="K30" s="25">
        <v>18</v>
      </c>
      <c r="L30" s="28">
        <v>0.9</v>
      </c>
      <c r="M30" s="164"/>
      <c r="N30" s="164"/>
      <c r="O30" s="164"/>
      <c r="P30" s="180"/>
    </row>
    <row r="31" spans="1:16" s="24" customFormat="1" x14ac:dyDescent="0.3">
      <c r="A31" s="51"/>
      <c r="B31" s="43"/>
      <c r="C31" s="43"/>
      <c r="E31" s="36" t="s">
        <v>216</v>
      </c>
      <c r="F31" s="51"/>
      <c r="G31" s="51"/>
      <c r="H31" s="129"/>
      <c r="I31" s="26">
        <v>1</v>
      </c>
      <c r="J31" s="26">
        <v>20</v>
      </c>
      <c r="K31" s="26">
        <v>18</v>
      </c>
      <c r="L31" s="29">
        <v>0.9</v>
      </c>
      <c r="M31" s="168"/>
      <c r="N31" s="168"/>
      <c r="O31" s="168"/>
      <c r="P31" s="180"/>
    </row>
    <row r="32" spans="1:16" x14ac:dyDescent="0.3">
      <c r="A32" s="37" t="s">
        <v>293</v>
      </c>
      <c r="B32" s="37"/>
      <c r="C32" s="43" t="s">
        <v>106</v>
      </c>
      <c r="D32" s="37" t="s">
        <v>107</v>
      </c>
      <c r="E32" s="36" t="s">
        <v>107</v>
      </c>
      <c r="F32" s="37" t="s">
        <v>108</v>
      </c>
      <c r="G32" s="37" t="s">
        <v>9</v>
      </c>
      <c r="H32" s="37">
        <v>11369</v>
      </c>
      <c r="I32" s="26">
        <v>1</v>
      </c>
      <c r="J32" s="26">
        <v>54</v>
      </c>
      <c r="K32" s="26">
        <v>50</v>
      </c>
      <c r="L32" s="29">
        <v>0.93</v>
      </c>
      <c r="M32" s="166">
        <v>43304</v>
      </c>
      <c r="N32" s="166">
        <v>43308</v>
      </c>
      <c r="O32" s="166">
        <v>50437</v>
      </c>
      <c r="P32" s="13"/>
    </row>
    <row r="33" spans="1:17" x14ac:dyDescent="0.3">
      <c r="A33" s="37" t="s">
        <v>118</v>
      </c>
      <c r="B33" s="37"/>
      <c r="C33" s="37" t="s">
        <v>114</v>
      </c>
      <c r="D33" s="37" t="s">
        <v>115</v>
      </c>
      <c r="E33" s="37" t="s">
        <v>115</v>
      </c>
      <c r="F33" s="37" t="s">
        <v>116</v>
      </c>
      <c r="G33" s="37" t="s">
        <v>117</v>
      </c>
      <c r="H33" s="37">
        <v>46614</v>
      </c>
      <c r="I33" s="19">
        <v>1</v>
      </c>
      <c r="J33" s="19">
        <v>42</v>
      </c>
      <c r="K33" s="19">
        <v>37</v>
      </c>
      <c r="L33" s="20">
        <v>0.88</v>
      </c>
      <c r="M33" s="168">
        <v>43726</v>
      </c>
      <c r="N33" s="168">
        <v>43742</v>
      </c>
      <c r="O33" s="168">
        <v>47999</v>
      </c>
      <c r="P33" s="13"/>
    </row>
    <row r="34" spans="1:17" x14ac:dyDescent="0.3">
      <c r="A34" s="52" t="s">
        <v>104</v>
      </c>
      <c r="B34" s="41"/>
      <c r="C34" s="41" t="s">
        <v>119</v>
      </c>
      <c r="D34" s="75" t="s">
        <v>289</v>
      </c>
      <c r="E34" s="100" t="s">
        <v>302</v>
      </c>
      <c r="F34" s="52" t="s">
        <v>103</v>
      </c>
      <c r="G34" s="52" t="s">
        <v>9</v>
      </c>
      <c r="H34" s="41">
        <v>12601</v>
      </c>
      <c r="I34" s="1">
        <v>1</v>
      </c>
      <c r="J34" s="1">
        <v>11</v>
      </c>
      <c r="K34" s="1">
        <v>8</v>
      </c>
      <c r="L34" s="11">
        <v>0.73</v>
      </c>
      <c r="M34" s="164">
        <v>43692</v>
      </c>
      <c r="N34" s="164">
        <v>43706</v>
      </c>
      <c r="O34" s="164">
        <v>46234</v>
      </c>
      <c r="P34" s="12"/>
    </row>
    <row r="35" spans="1:17" x14ac:dyDescent="0.3">
      <c r="A35" s="50"/>
      <c r="B35" s="42"/>
      <c r="C35" s="42"/>
      <c r="E35" s="75" t="s">
        <v>303</v>
      </c>
      <c r="F35" s="67"/>
      <c r="G35" s="67"/>
      <c r="H35" s="100"/>
      <c r="I35" s="4">
        <v>1</v>
      </c>
      <c r="J35" s="7">
        <v>11</v>
      </c>
      <c r="K35" s="7">
        <v>9</v>
      </c>
      <c r="L35" s="28">
        <v>0.82</v>
      </c>
      <c r="M35" s="164"/>
      <c r="N35" s="164"/>
      <c r="O35" s="164"/>
      <c r="P35" s="5"/>
    </row>
    <row r="36" spans="1:17" x14ac:dyDescent="0.3">
      <c r="A36" s="50"/>
      <c r="B36" s="42"/>
      <c r="C36" s="42"/>
      <c r="E36" s="100" t="s">
        <v>304</v>
      </c>
      <c r="F36" s="8"/>
      <c r="G36" s="8"/>
      <c r="H36" s="123"/>
      <c r="I36" s="2">
        <v>1</v>
      </c>
      <c r="J36" s="2">
        <v>11</v>
      </c>
      <c r="K36" s="2">
        <v>10</v>
      </c>
      <c r="L36" s="10">
        <v>0.91</v>
      </c>
      <c r="M36" s="164"/>
      <c r="N36" s="164"/>
      <c r="O36" s="164"/>
      <c r="P36" s="5"/>
    </row>
    <row r="37" spans="1:17" x14ac:dyDescent="0.3">
      <c r="A37" s="50"/>
      <c r="B37" s="42"/>
      <c r="C37" s="97"/>
      <c r="E37" s="100" t="s">
        <v>305</v>
      </c>
      <c r="F37" s="8"/>
      <c r="G37" s="8"/>
      <c r="H37" s="123"/>
      <c r="I37" s="2">
        <v>1</v>
      </c>
      <c r="J37" s="2">
        <v>11</v>
      </c>
      <c r="K37" s="2">
        <v>8</v>
      </c>
      <c r="L37" s="10">
        <v>0.73</v>
      </c>
      <c r="M37" s="164"/>
      <c r="N37" s="164"/>
      <c r="O37" s="164"/>
      <c r="P37" s="5"/>
    </row>
    <row r="38" spans="1:17" x14ac:dyDescent="0.3">
      <c r="A38" s="50"/>
      <c r="B38" s="42"/>
      <c r="C38" s="98"/>
      <c r="E38" s="75" t="s">
        <v>306</v>
      </c>
      <c r="F38" s="67"/>
      <c r="G38" s="67"/>
      <c r="H38" s="100"/>
      <c r="I38" s="4">
        <v>1</v>
      </c>
      <c r="J38" s="7">
        <v>11</v>
      </c>
      <c r="K38" s="7">
        <v>8</v>
      </c>
      <c r="L38" s="28">
        <v>0.73</v>
      </c>
      <c r="M38" s="164"/>
      <c r="N38" s="164"/>
      <c r="O38" s="164"/>
      <c r="P38" s="5"/>
    </row>
    <row r="39" spans="1:17" x14ac:dyDescent="0.3">
      <c r="A39" s="50"/>
      <c r="B39" s="42"/>
      <c r="C39" s="99"/>
      <c r="E39" s="100" t="s">
        <v>307</v>
      </c>
      <c r="F39" s="8"/>
      <c r="G39" s="8"/>
      <c r="H39" s="123"/>
      <c r="I39" s="2">
        <v>1</v>
      </c>
      <c r="J39" s="2">
        <v>11</v>
      </c>
      <c r="K39" s="2">
        <v>8</v>
      </c>
      <c r="L39" s="10">
        <v>0.73</v>
      </c>
      <c r="M39" s="164"/>
      <c r="N39" s="164"/>
      <c r="O39" s="164"/>
      <c r="P39" s="5"/>
    </row>
    <row r="40" spans="1:17" x14ac:dyDescent="0.3">
      <c r="A40" s="50"/>
      <c r="B40" s="42"/>
      <c r="C40" s="98"/>
      <c r="E40" s="100" t="s">
        <v>308</v>
      </c>
      <c r="F40" s="8"/>
      <c r="G40" s="8"/>
      <c r="H40" s="123"/>
      <c r="I40" s="2">
        <v>1</v>
      </c>
      <c r="J40" s="2">
        <v>12</v>
      </c>
      <c r="K40" s="2">
        <v>10</v>
      </c>
      <c r="L40" s="10">
        <v>0.83</v>
      </c>
      <c r="M40" s="164"/>
      <c r="N40" s="164"/>
      <c r="O40" s="164"/>
      <c r="P40" s="5"/>
    </row>
    <row r="41" spans="1:17" s="78" customFormat="1" x14ac:dyDescent="0.3">
      <c r="A41" s="50"/>
      <c r="B41" s="76"/>
      <c r="C41" s="98"/>
      <c r="E41" s="100" t="s">
        <v>251</v>
      </c>
      <c r="F41" s="8"/>
      <c r="G41" s="8"/>
      <c r="H41" s="123"/>
      <c r="I41" s="83">
        <v>1</v>
      </c>
      <c r="J41" s="83">
        <v>11</v>
      </c>
      <c r="K41" s="83">
        <v>7</v>
      </c>
      <c r="L41" s="28">
        <v>0.7</v>
      </c>
      <c r="M41" s="164"/>
      <c r="N41" s="164"/>
      <c r="O41" s="164"/>
      <c r="P41" s="81"/>
    </row>
    <row r="42" spans="1:17" s="106" customFormat="1" x14ac:dyDescent="0.3">
      <c r="A42" s="103"/>
      <c r="B42" s="104"/>
      <c r="C42" s="105"/>
      <c r="E42" s="100" t="s">
        <v>301</v>
      </c>
      <c r="F42" s="67"/>
      <c r="G42" s="67"/>
      <c r="H42" s="100"/>
      <c r="I42" s="7">
        <v>1</v>
      </c>
      <c r="J42" s="7">
        <v>11</v>
      </c>
      <c r="K42" s="7">
        <v>10</v>
      </c>
      <c r="L42" s="28">
        <v>0.91</v>
      </c>
      <c r="M42" s="164"/>
      <c r="N42" s="164"/>
      <c r="O42" s="164"/>
      <c r="P42" s="107"/>
    </row>
    <row r="43" spans="1:17" s="78" customFormat="1" x14ac:dyDescent="0.3">
      <c r="A43" s="50"/>
      <c r="B43" s="76"/>
      <c r="C43" s="98"/>
      <c r="E43" s="75" t="s">
        <v>300</v>
      </c>
      <c r="F43" s="8"/>
      <c r="G43" s="8"/>
      <c r="H43" s="123"/>
      <c r="I43" s="2">
        <v>1</v>
      </c>
      <c r="J43" s="2">
        <v>11</v>
      </c>
      <c r="K43" s="2">
        <v>9</v>
      </c>
      <c r="L43" s="10">
        <v>0.82</v>
      </c>
      <c r="M43" s="164"/>
      <c r="N43" s="164"/>
      <c r="O43" s="164"/>
      <c r="P43" s="81"/>
    </row>
    <row r="44" spans="1:17" s="78" customFormat="1" x14ac:dyDescent="0.3">
      <c r="A44" s="50"/>
      <c r="B44" s="76"/>
      <c r="C44" s="98"/>
      <c r="E44" s="117" t="s">
        <v>269</v>
      </c>
      <c r="F44" s="108"/>
      <c r="G44" s="108"/>
      <c r="H44" s="132"/>
      <c r="I44" s="109">
        <v>1</v>
      </c>
      <c r="J44" s="109">
        <v>11</v>
      </c>
      <c r="K44" s="109">
        <v>9</v>
      </c>
      <c r="L44" s="110">
        <v>0.82</v>
      </c>
      <c r="M44" s="164"/>
      <c r="N44" s="164"/>
      <c r="O44" s="164"/>
      <c r="P44" s="81"/>
    </row>
    <row r="45" spans="1:17" s="78" customFormat="1" x14ac:dyDescent="0.3">
      <c r="A45" s="50"/>
      <c r="B45" s="76"/>
      <c r="C45" s="98"/>
      <c r="E45" s="100" t="s">
        <v>270</v>
      </c>
      <c r="F45" s="8"/>
      <c r="G45" s="8"/>
      <c r="H45" s="123"/>
      <c r="I45" s="83">
        <v>1</v>
      </c>
      <c r="J45" s="83">
        <v>12</v>
      </c>
      <c r="K45" s="83">
        <v>10</v>
      </c>
      <c r="L45" s="28">
        <v>0.83</v>
      </c>
      <c r="M45" s="164"/>
      <c r="N45" s="164"/>
      <c r="O45" s="164"/>
      <c r="P45" s="81"/>
      <c r="Q45" s="4"/>
    </row>
    <row r="46" spans="1:17" s="78" customFormat="1" x14ac:dyDescent="0.3">
      <c r="A46" s="50"/>
      <c r="B46" s="76"/>
      <c r="C46" s="98"/>
      <c r="E46" s="100" t="s">
        <v>271</v>
      </c>
      <c r="F46" s="8"/>
      <c r="G46" s="8"/>
      <c r="H46" s="123"/>
      <c r="I46" s="83">
        <v>1</v>
      </c>
      <c r="J46" s="83">
        <v>11</v>
      </c>
      <c r="K46" s="83">
        <v>10</v>
      </c>
      <c r="L46" s="28">
        <v>0.9</v>
      </c>
      <c r="M46" s="164"/>
      <c r="N46" s="164"/>
      <c r="O46" s="164"/>
      <c r="P46" s="81"/>
    </row>
    <row r="47" spans="1:17" s="78" customFormat="1" x14ac:dyDescent="0.3">
      <c r="A47" s="50"/>
      <c r="B47" s="76"/>
      <c r="C47" s="98"/>
      <c r="E47" s="100" t="s">
        <v>272</v>
      </c>
      <c r="F47" s="8"/>
      <c r="G47" s="8"/>
      <c r="H47" s="123"/>
      <c r="I47" s="83">
        <v>1</v>
      </c>
      <c r="J47" s="83">
        <v>11</v>
      </c>
      <c r="K47" s="83">
        <v>9</v>
      </c>
      <c r="L47" s="28">
        <v>0.82</v>
      </c>
      <c r="M47" s="164"/>
      <c r="N47" s="164"/>
      <c r="O47" s="164"/>
      <c r="P47" s="81"/>
    </row>
    <row r="48" spans="1:17" s="78" customFormat="1" x14ac:dyDescent="0.3">
      <c r="A48" s="50"/>
      <c r="B48" s="76"/>
      <c r="C48" s="98"/>
      <c r="E48" s="100" t="s">
        <v>273</v>
      </c>
      <c r="F48" s="8"/>
      <c r="G48" s="8"/>
      <c r="H48" s="123"/>
      <c r="I48" s="83">
        <v>1</v>
      </c>
      <c r="J48" s="83">
        <v>11</v>
      </c>
      <c r="K48" s="83">
        <v>8</v>
      </c>
      <c r="L48" s="28">
        <v>0.73</v>
      </c>
      <c r="M48" s="164"/>
      <c r="N48" s="164"/>
      <c r="O48" s="164"/>
      <c r="P48" s="81"/>
    </row>
    <row r="49" spans="1:16" s="78" customFormat="1" x14ac:dyDescent="0.3">
      <c r="A49" s="50"/>
      <c r="B49" s="76"/>
      <c r="C49" s="98"/>
      <c r="E49" s="100" t="s">
        <v>274</v>
      </c>
      <c r="F49" s="8"/>
      <c r="G49" s="8"/>
      <c r="H49" s="123"/>
      <c r="I49" s="83">
        <v>1</v>
      </c>
      <c r="J49" s="83">
        <v>10</v>
      </c>
      <c r="K49" s="83">
        <v>7</v>
      </c>
      <c r="L49" s="28">
        <v>0.7</v>
      </c>
      <c r="M49" s="164"/>
      <c r="N49" s="164"/>
      <c r="O49" s="164"/>
      <c r="P49" s="81"/>
    </row>
    <row r="50" spans="1:16" s="78" customFormat="1" x14ac:dyDescent="0.3">
      <c r="A50" s="50"/>
      <c r="B50" s="76"/>
      <c r="C50" s="98"/>
      <c r="E50" s="100" t="s">
        <v>275</v>
      </c>
      <c r="F50" s="8"/>
      <c r="G50" s="8"/>
      <c r="H50" s="123"/>
      <c r="I50" s="83">
        <v>1</v>
      </c>
      <c r="J50" s="83">
        <v>10</v>
      </c>
      <c r="K50" s="83">
        <v>7</v>
      </c>
      <c r="L50" s="28">
        <v>0.7</v>
      </c>
      <c r="M50" s="164"/>
      <c r="N50" s="164"/>
      <c r="O50" s="164"/>
      <c r="P50" s="81"/>
    </row>
    <row r="51" spans="1:16" s="78" customFormat="1" x14ac:dyDescent="0.3">
      <c r="A51" s="50"/>
      <c r="B51" s="86"/>
      <c r="C51" s="98"/>
      <c r="E51" s="100" t="s">
        <v>276</v>
      </c>
      <c r="F51" s="8"/>
      <c r="G51" s="8"/>
      <c r="H51" s="123"/>
      <c r="I51" s="83">
        <v>1</v>
      </c>
      <c r="J51" s="83">
        <v>10</v>
      </c>
      <c r="K51" s="83">
        <v>8</v>
      </c>
      <c r="L51" s="28">
        <v>0.8</v>
      </c>
      <c r="M51" s="168"/>
      <c r="N51" s="168"/>
      <c r="O51" s="168"/>
      <c r="P51" s="81"/>
    </row>
    <row r="52" spans="1:16" x14ac:dyDescent="0.3">
      <c r="A52" s="52" t="s">
        <v>128</v>
      </c>
      <c r="C52" s="41" t="s">
        <v>129</v>
      </c>
      <c r="D52" s="21" t="s">
        <v>130</v>
      </c>
      <c r="E52" s="41" t="s">
        <v>252</v>
      </c>
      <c r="F52" s="52" t="s">
        <v>131</v>
      </c>
      <c r="G52" s="52" t="s">
        <v>132</v>
      </c>
      <c r="H52" s="41">
        <v>56649</v>
      </c>
      <c r="I52" s="1">
        <v>1</v>
      </c>
      <c r="J52" s="1">
        <v>6</v>
      </c>
      <c r="K52" s="1">
        <v>5</v>
      </c>
      <c r="L52" s="11">
        <v>0.83</v>
      </c>
      <c r="M52" s="164">
        <v>43631</v>
      </c>
      <c r="N52" s="164">
        <v>43650</v>
      </c>
      <c r="O52" s="164">
        <v>49682</v>
      </c>
      <c r="P52" s="12"/>
    </row>
    <row r="53" spans="1:16" x14ac:dyDescent="0.3">
      <c r="A53" s="50"/>
      <c r="B53" s="42"/>
      <c r="C53" s="42"/>
      <c r="E53" s="76" t="s">
        <v>253</v>
      </c>
      <c r="F53" s="50"/>
      <c r="G53" s="50"/>
      <c r="H53" s="128"/>
      <c r="I53" s="2">
        <v>1</v>
      </c>
      <c r="J53" s="2">
        <v>6</v>
      </c>
      <c r="K53" s="2">
        <v>4</v>
      </c>
      <c r="L53" s="10">
        <v>0.67</v>
      </c>
      <c r="M53" s="164"/>
      <c r="N53" s="164"/>
      <c r="O53" s="164"/>
      <c r="P53" s="5"/>
    </row>
    <row r="54" spans="1:16" x14ac:dyDescent="0.3">
      <c r="A54" s="50"/>
      <c r="B54" s="42"/>
      <c r="C54" s="42"/>
      <c r="E54" s="76" t="s">
        <v>254</v>
      </c>
      <c r="F54" s="50"/>
      <c r="G54" s="50"/>
      <c r="H54" s="128"/>
      <c r="I54" s="2">
        <v>1</v>
      </c>
      <c r="J54" s="2">
        <v>6</v>
      </c>
      <c r="K54" s="2">
        <v>6</v>
      </c>
      <c r="L54" s="10">
        <v>1</v>
      </c>
      <c r="M54" s="164"/>
      <c r="N54" s="164"/>
      <c r="O54" s="164"/>
      <c r="P54" s="5"/>
    </row>
    <row r="55" spans="1:16" x14ac:dyDescent="0.3">
      <c r="A55" s="50"/>
      <c r="B55" s="42"/>
      <c r="C55" s="42"/>
      <c r="E55" s="76" t="s">
        <v>255</v>
      </c>
      <c r="F55" s="50"/>
      <c r="G55" s="50"/>
      <c r="H55" s="128"/>
      <c r="I55" s="2">
        <v>1</v>
      </c>
      <c r="J55" s="2">
        <v>2</v>
      </c>
      <c r="K55" s="2">
        <v>2</v>
      </c>
      <c r="L55" s="10">
        <v>1</v>
      </c>
      <c r="M55" s="164"/>
      <c r="N55" s="164"/>
      <c r="O55" s="164"/>
      <c r="P55" s="5"/>
    </row>
    <row r="56" spans="1:16" x14ac:dyDescent="0.3">
      <c r="A56" s="50"/>
      <c r="B56" s="76"/>
      <c r="C56" s="76"/>
      <c r="E56" s="76" t="s">
        <v>256</v>
      </c>
      <c r="F56" s="50"/>
      <c r="G56" s="50"/>
      <c r="H56" s="128"/>
      <c r="I56" s="83">
        <v>1</v>
      </c>
      <c r="J56" s="83">
        <v>60</v>
      </c>
      <c r="K56" s="83">
        <v>56</v>
      </c>
      <c r="L56" s="28">
        <v>0.93</v>
      </c>
      <c r="M56" s="168"/>
      <c r="N56" s="168"/>
      <c r="O56" s="168"/>
      <c r="P56" s="81"/>
    </row>
    <row r="57" spans="1:16" x14ac:dyDescent="0.3">
      <c r="A57" s="40" t="s">
        <v>297</v>
      </c>
      <c r="B57" s="84"/>
      <c r="C57" s="84" t="s">
        <v>137</v>
      </c>
      <c r="D57" s="84" t="s">
        <v>296</v>
      </c>
      <c r="E57" s="122" t="s">
        <v>296</v>
      </c>
      <c r="F57" s="84" t="s">
        <v>139</v>
      </c>
      <c r="G57" s="84" t="s">
        <v>32</v>
      </c>
      <c r="H57" s="122">
        <v>12144</v>
      </c>
      <c r="I57" s="77">
        <v>1</v>
      </c>
      <c r="J57" s="77">
        <v>107</v>
      </c>
      <c r="K57" s="77">
        <v>89</v>
      </c>
      <c r="L57" s="44">
        <v>0.83</v>
      </c>
      <c r="M57" s="164">
        <v>43164</v>
      </c>
      <c r="N57" s="164">
        <v>43560</v>
      </c>
      <c r="O57" s="164">
        <v>50648</v>
      </c>
      <c r="P57" s="80"/>
    </row>
    <row r="58" spans="1:16" s="78" customFormat="1" x14ac:dyDescent="0.3">
      <c r="A58" s="119" t="s">
        <v>140</v>
      </c>
      <c r="B58" s="85"/>
      <c r="C58" s="85" t="s">
        <v>295</v>
      </c>
      <c r="D58" s="85" t="s">
        <v>138</v>
      </c>
      <c r="E58" s="85" t="s">
        <v>138</v>
      </c>
      <c r="F58" s="85" t="s">
        <v>139</v>
      </c>
      <c r="G58" s="85" t="s">
        <v>32</v>
      </c>
      <c r="H58" s="124">
        <v>12144</v>
      </c>
      <c r="I58" s="79">
        <v>1</v>
      </c>
      <c r="J58" s="79">
        <v>98</v>
      </c>
      <c r="K58" s="79">
        <v>78</v>
      </c>
      <c r="L58" s="29">
        <v>0.8</v>
      </c>
      <c r="M58" s="168">
        <v>43164</v>
      </c>
      <c r="N58" s="168">
        <v>43560</v>
      </c>
      <c r="O58" s="168">
        <v>50648</v>
      </c>
      <c r="P58" s="82"/>
    </row>
    <row r="59" spans="1:16" x14ac:dyDescent="0.3">
      <c r="A59" s="120" t="s">
        <v>188</v>
      </c>
      <c r="B59" s="8"/>
      <c r="C59" s="75" t="s">
        <v>184</v>
      </c>
      <c r="D59" s="75" t="s">
        <v>186</v>
      </c>
      <c r="E59" s="75" t="s">
        <v>186</v>
      </c>
      <c r="F59" s="75" t="s">
        <v>187</v>
      </c>
      <c r="G59" s="75" t="s">
        <v>123</v>
      </c>
      <c r="H59" s="123">
        <v>70111</v>
      </c>
      <c r="I59" s="78">
        <v>1</v>
      </c>
      <c r="J59" s="78">
        <v>129</v>
      </c>
      <c r="K59" s="78">
        <v>120</v>
      </c>
      <c r="L59" s="118">
        <f>K59/J59</f>
        <v>0.93023255813953487</v>
      </c>
      <c r="M59" s="163">
        <v>43784</v>
      </c>
      <c r="N59" s="163">
        <v>43784</v>
      </c>
      <c r="O59" s="163">
        <v>48024</v>
      </c>
      <c r="P59" s="81"/>
    </row>
    <row r="60" spans="1:16" x14ac:dyDescent="0.3">
      <c r="A60" s="33" t="s">
        <v>189</v>
      </c>
      <c r="B60" s="15"/>
      <c r="C60" s="39" t="s">
        <v>185</v>
      </c>
      <c r="D60" s="85" t="s">
        <v>190</v>
      </c>
      <c r="E60" s="39" t="s">
        <v>190</v>
      </c>
      <c r="F60" s="39" t="s">
        <v>164</v>
      </c>
      <c r="G60" s="39" t="s">
        <v>123</v>
      </c>
      <c r="H60" s="133" t="s">
        <v>277</v>
      </c>
      <c r="I60" s="46">
        <v>1</v>
      </c>
      <c r="J60" s="46">
        <v>111</v>
      </c>
      <c r="K60" s="47">
        <v>97</v>
      </c>
      <c r="L60" s="30">
        <f>K60/J60</f>
        <v>0.87387387387387383</v>
      </c>
      <c r="M60" s="168">
        <v>43784</v>
      </c>
      <c r="N60" s="168">
        <v>43784</v>
      </c>
      <c r="O60" s="168">
        <v>47153</v>
      </c>
      <c r="P60" s="48"/>
    </row>
    <row r="61" spans="1:16" x14ac:dyDescent="0.3">
      <c r="A61" s="31" t="s">
        <v>290</v>
      </c>
      <c r="B61" s="8"/>
      <c r="C61" s="31" t="s">
        <v>236</v>
      </c>
      <c r="D61" s="100" t="s">
        <v>278</v>
      </c>
      <c r="E61" s="31" t="s">
        <v>285</v>
      </c>
      <c r="F61" s="31" t="s">
        <v>279</v>
      </c>
      <c r="G61" s="31" t="s">
        <v>32</v>
      </c>
      <c r="H61" s="123"/>
      <c r="I61" s="7">
        <v>1</v>
      </c>
      <c r="J61" s="7">
        <v>16</v>
      </c>
      <c r="K61" s="7">
        <v>14</v>
      </c>
      <c r="L61" s="28">
        <v>0.88</v>
      </c>
      <c r="M61" s="164">
        <v>43558</v>
      </c>
      <c r="N61" s="164">
        <v>43594</v>
      </c>
      <c r="O61" s="164">
        <v>45565</v>
      </c>
      <c r="P61" s="115"/>
    </row>
    <row r="62" spans="1:16" x14ac:dyDescent="0.3">
      <c r="A62" s="31"/>
      <c r="B62" s="8"/>
      <c r="C62" s="31"/>
      <c r="D62" s="100" t="s">
        <v>284</v>
      </c>
      <c r="E62" s="100" t="s">
        <v>241</v>
      </c>
      <c r="F62" s="31"/>
      <c r="G62" s="31"/>
      <c r="H62" s="123"/>
      <c r="I62" s="7">
        <v>1</v>
      </c>
      <c r="J62" s="7">
        <v>20</v>
      </c>
      <c r="K62" s="7">
        <v>14</v>
      </c>
      <c r="L62" s="28">
        <v>0.7</v>
      </c>
      <c r="M62" s="164"/>
      <c r="N62" s="164"/>
      <c r="O62" s="164"/>
      <c r="P62" s="115"/>
    </row>
    <row r="63" spans="1:16" x14ac:dyDescent="0.3">
      <c r="A63" s="31"/>
      <c r="B63" s="8"/>
      <c r="C63" s="31"/>
      <c r="D63" s="31" t="s">
        <v>280</v>
      </c>
      <c r="E63" s="100" t="s">
        <v>286</v>
      </c>
      <c r="F63" s="31"/>
      <c r="G63" s="31"/>
      <c r="H63" s="123"/>
      <c r="I63" s="7">
        <v>1</v>
      </c>
      <c r="J63" s="7">
        <v>31</v>
      </c>
      <c r="K63" s="7">
        <v>27</v>
      </c>
      <c r="L63" s="28">
        <v>0.87</v>
      </c>
      <c r="M63" s="164"/>
      <c r="N63" s="164"/>
      <c r="O63" s="164"/>
      <c r="P63" s="115"/>
    </row>
    <row r="64" spans="1:16" x14ac:dyDescent="0.3">
      <c r="A64" s="31"/>
      <c r="B64" s="8"/>
      <c r="C64" s="31"/>
      <c r="D64" s="31" t="s">
        <v>281</v>
      </c>
      <c r="E64" s="100" t="s">
        <v>244</v>
      </c>
      <c r="F64" s="31"/>
      <c r="G64" s="31"/>
      <c r="H64" s="123"/>
      <c r="I64" s="7">
        <v>1</v>
      </c>
      <c r="J64" s="7">
        <v>20</v>
      </c>
      <c r="K64" s="7">
        <v>17</v>
      </c>
      <c r="L64" s="28">
        <v>0.85</v>
      </c>
      <c r="M64" s="164"/>
      <c r="N64" s="164"/>
      <c r="O64" s="164"/>
      <c r="P64" s="115"/>
    </row>
    <row r="65" spans="1:16" x14ac:dyDescent="0.3">
      <c r="A65" s="31"/>
      <c r="B65" s="8"/>
      <c r="C65" s="31"/>
      <c r="D65" s="31" t="s">
        <v>282</v>
      </c>
      <c r="E65" s="100" t="s">
        <v>287</v>
      </c>
      <c r="F65" s="31"/>
      <c r="G65" s="31"/>
      <c r="H65" s="123"/>
      <c r="I65" s="7">
        <v>1</v>
      </c>
      <c r="J65" s="7">
        <v>16</v>
      </c>
      <c r="K65" s="7">
        <v>16</v>
      </c>
      <c r="L65" s="28">
        <v>1</v>
      </c>
      <c r="M65" s="164"/>
      <c r="N65" s="164"/>
      <c r="O65" s="164"/>
      <c r="P65" s="115"/>
    </row>
    <row r="66" spans="1:16" x14ac:dyDescent="0.3">
      <c r="A66" s="112"/>
      <c r="B66" s="111"/>
      <c r="C66" s="112"/>
      <c r="D66" s="113" t="s">
        <v>283</v>
      </c>
      <c r="E66" s="113" t="s">
        <v>288</v>
      </c>
      <c r="F66" s="112"/>
      <c r="G66" s="112"/>
      <c r="H66" s="113"/>
      <c r="I66" s="112">
        <v>1</v>
      </c>
      <c r="J66" s="112">
        <v>32</v>
      </c>
      <c r="K66" s="112">
        <v>30</v>
      </c>
      <c r="L66" s="114">
        <v>0.94</v>
      </c>
      <c r="M66" s="168"/>
      <c r="N66" s="168"/>
      <c r="O66" s="168"/>
      <c r="P66" s="116"/>
    </row>
    <row r="67" spans="1:16" x14ac:dyDescent="0.3">
      <c r="A67" s="153" t="s">
        <v>310</v>
      </c>
      <c r="B67" s="153"/>
      <c r="C67" s="153" t="s">
        <v>309</v>
      </c>
      <c r="D67" s="153" t="s">
        <v>311</v>
      </c>
      <c r="E67" s="153"/>
      <c r="F67" s="153" t="s">
        <v>279</v>
      </c>
      <c r="G67" s="153" t="s">
        <v>9</v>
      </c>
      <c r="H67" s="153">
        <v>11209</v>
      </c>
      <c r="I67" s="154">
        <v>1</v>
      </c>
      <c r="J67" s="154">
        <v>548</v>
      </c>
      <c r="K67" s="154">
        <v>528</v>
      </c>
      <c r="L67" s="155">
        <v>0.96</v>
      </c>
      <c r="M67" s="166">
        <v>43811</v>
      </c>
      <c r="N67" s="166">
        <v>43845</v>
      </c>
      <c r="O67" s="166">
        <v>50556</v>
      </c>
      <c r="P67" s="157"/>
    </row>
    <row r="68" spans="1:16" x14ac:dyDescent="0.3">
      <c r="A68" s="38" t="s">
        <v>312</v>
      </c>
      <c r="B68" s="38"/>
      <c r="C68" s="38" t="s">
        <v>313</v>
      </c>
      <c r="D68" s="38" t="s">
        <v>314</v>
      </c>
      <c r="E68" s="38"/>
      <c r="F68" s="38" t="s">
        <v>315</v>
      </c>
      <c r="G68" s="38" t="s">
        <v>123</v>
      </c>
      <c r="H68" s="156" t="s">
        <v>316</v>
      </c>
      <c r="I68" s="14">
        <v>1</v>
      </c>
      <c r="J68" s="14">
        <v>214</v>
      </c>
      <c r="K68" s="14">
        <v>210</v>
      </c>
      <c r="L68" s="149">
        <v>0.98</v>
      </c>
      <c r="M68" s="166">
        <v>43811</v>
      </c>
      <c r="N68" s="166">
        <v>43847</v>
      </c>
      <c r="O68" s="166">
        <v>50556</v>
      </c>
      <c r="P68" s="13"/>
    </row>
    <row r="69" spans="1:16" x14ac:dyDescent="0.3">
      <c r="A69" s="40" t="s">
        <v>317</v>
      </c>
      <c r="B69" s="125"/>
      <c r="C69" s="122" t="s">
        <v>318</v>
      </c>
      <c r="D69" s="122" t="s">
        <v>320</v>
      </c>
      <c r="E69" s="122" t="s">
        <v>285</v>
      </c>
      <c r="F69" s="122" t="s">
        <v>321</v>
      </c>
      <c r="G69" s="122" t="s">
        <v>9</v>
      </c>
      <c r="H69" s="122">
        <v>10037</v>
      </c>
      <c r="I69" s="125">
        <v>1</v>
      </c>
      <c r="J69" s="125">
        <v>107</v>
      </c>
      <c r="K69" s="125">
        <v>83</v>
      </c>
      <c r="L69" s="150">
        <v>0.78</v>
      </c>
      <c r="M69" s="164">
        <v>43843</v>
      </c>
      <c r="N69" s="164">
        <v>43850</v>
      </c>
      <c r="O69" s="164">
        <v>51074</v>
      </c>
      <c r="P69" s="152"/>
    </row>
    <row r="70" spans="1:16" x14ac:dyDescent="0.3">
      <c r="A70" s="33"/>
      <c r="B70" s="127"/>
      <c r="C70" s="124"/>
      <c r="D70" s="124" t="s">
        <v>319</v>
      </c>
      <c r="E70" s="124" t="s">
        <v>241</v>
      </c>
      <c r="F70" s="124" t="s">
        <v>321</v>
      </c>
      <c r="G70" s="124" t="s">
        <v>9</v>
      </c>
      <c r="H70" s="124">
        <v>10037</v>
      </c>
      <c r="I70" s="127">
        <v>1</v>
      </c>
      <c r="J70" s="127">
        <v>109</v>
      </c>
      <c r="K70" s="127">
        <v>77</v>
      </c>
      <c r="L70" s="30">
        <v>0.71</v>
      </c>
      <c r="M70" s="168"/>
      <c r="N70" s="168"/>
      <c r="O70" s="168"/>
      <c r="P70" s="82"/>
    </row>
    <row r="71" spans="1:16" x14ac:dyDescent="0.3">
      <c r="A71" s="40" t="s">
        <v>322</v>
      </c>
      <c r="B71" s="125"/>
      <c r="C71" s="122" t="s">
        <v>323</v>
      </c>
      <c r="D71" s="122" t="s">
        <v>324</v>
      </c>
      <c r="E71" s="122" t="s">
        <v>285</v>
      </c>
      <c r="F71" s="122" t="s">
        <v>325</v>
      </c>
      <c r="G71" s="122" t="s">
        <v>326</v>
      </c>
      <c r="H71" s="122">
        <v>22701</v>
      </c>
      <c r="I71" s="125">
        <v>1</v>
      </c>
      <c r="J71" s="125">
        <v>10</v>
      </c>
      <c r="K71" s="125">
        <v>10</v>
      </c>
      <c r="L71" s="150">
        <f>K71/J71</f>
        <v>1</v>
      </c>
      <c r="M71" s="164">
        <v>43851</v>
      </c>
      <c r="N71" s="164">
        <v>43852</v>
      </c>
      <c r="O71" s="164">
        <v>47756</v>
      </c>
      <c r="P71" s="158"/>
    </row>
    <row r="72" spans="1:16" x14ac:dyDescent="0.3">
      <c r="A72" s="120"/>
      <c r="B72" s="126"/>
      <c r="C72" s="123"/>
      <c r="D72" s="123" t="s">
        <v>335</v>
      </c>
      <c r="E72" s="123" t="s">
        <v>241</v>
      </c>
      <c r="F72" s="123"/>
      <c r="G72" s="123"/>
      <c r="H72" s="123"/>
      <c r="I72" s="126">
        <v>1</v>
      </c>
      <c r="J72" s="126">
        <v>12</v>
      </c>
      <c r="K72" s="126">
        <v>10</v>
      </c>
      <c r="L72" s="151">
        <f t="shared" ref="L72:L85" si="1">K72/J72</f>
        <v>0.83333333333333337</v>
      </c>
      <c r="M72" s="164"/>
      <c r="N72" s="164"/>
      <c r="O72" s="164"/>
      <c r="P72" s="81"/>
    </row>
    <row r="73" spans="1:16" x14ac:dyDescent="0.3">
      <c r="A73" s="120"/>
      <c r="B73" s="126"/>
      <c r="C73" s="123"/>
      <c r="D73" s="123" t="s">
        <v>336</v>
      </c>
      <c r="E73" s="123" t="s">
        <v>286</v>
      </c>
      <c r="F73" s="123"/>
      <c r="G73" s="123"/>
      <c r="H73" s="123"/>
      <c r="I73" s="126">
        <v>1</v>
      </c>
      <c r="J73" s="126">
        <v>12</v>
      </c>
      <c r="K73" s="126">
        <v>12</v>
      </c>
      <c r="L73" s="151">
        <f t="shared" si="1"/>
        <v>1</v>
      </c>
      <c r="M73" s="164"/>
      <c r="N73" s="164"/>
      <c r="O73" s="164"/>
      <c r="P73" s="81"/>
    </row>
    <row r="74" spans="1:16" x14ac:dyDescent="0.3">
      <c r="A74" s="120"/>
      <c r="B74" s="126"/>
      <c r="C74" s="123"/>
      <c r="D74" s="123" t="s">
        <v>337</v>
      </c>
      <c r="E74" s="123" t="s">
        <v>244</v>
      </c>
      <c r="F74" s="123"/>
      <c r="G74" s="123"/>
      <c r="H74" s="123"/>
      <c r="I74" s="126">
        <v>1</v>
      </c>
      <c r="J74" s="126">
        <v>12</v>
      </c>
      <c r="K74" s="126">
        <v>11</v>
      </c>
      <c r="L74" s="151">
        <f t="shared" si="1"/>
        <v>0.91666666666666663</v>
      </c>
      <c r="M74" s="164"/>
      <c r="N74" s="164"/>
      <c r="O74" s="164"/>
      <c r="P74" s="81"/>
    </row>
    <row r="75" spans="1:16" x14ac:dyDescent="0.3">
      <c r="A75" s="120"/>
      <c r="B75" s="126"/>
      <c r="C75" s="123"/>
      <c r="D75" s="123" t="s">
        <v>338</v>
      </c>
      <c r="E75" s="123" t="s">
        <v>287</v>
      </c>
      <c r="F75" s="123"/>
      <c r="G75" s="123"/>
      <c r="H75" s="123"/>
      <c r="I75" s="126">
        <v>1</v>
      </c>
      <c r="J75" s="126">
        <v>12</v>
      </c>
      <c r="K75" s="126">
        <v>12</v>
      </c>
      <c r="L75" s="151">
        <f t="shared" si="1"/>
        <v>1</v>
      </c>
      <c r="M75" s="164"/>
      <c r="N75" s="164"/>
      <c r="O75" s="164"/>
      <c r="P75" s="81"/>
    </row>
    <row r="76" spans="1:16" x14ac:dyDescent="0.3">
      <c r="A76" s="120"/>
      <c r="B76" s="126"/>
      <c r="C76" s="123"/>
      <c r="D76" s="123" t="s">
        <v>339</v>
      </c>
      <c r="E76" s="123" t="s">
        <v>327</v>
      </c>
      <c r="F76" s="123"/>
      <c r="G76" s="123"/>
      <c r="H76" s="123"/>
      <c r="I76" s="126">
        <v>1</v>
      </c>
      <c r="J76" s="126">
        <v>12</v>
      </c>
      <c r="K76" s="126">
        <v>11</v>
      </c>
      <c r="L76" s="151">
        <f t="shared" si="1"/>
        <v>0.91666666666666663</v>
      </c>
      <c r="M76" s="164"/>
      <c r="N76" s="164"/>
      <c r="O76" s="164"/>
      <c r="P76" s="81"/>
    </row>
    <row r="77" spans="1:16" x14ac:dyDescent="0.3">
      <c r="A77" s="120"/>
      <c r="B77" s="126"/>
      <c r="C77" s="123"/>
      <c r="D77" s="123" t="s">
        <v>340</v>
      </c>
      <c r="E77" s="123" t="s">
        <v>328</v>
      </c>
      <c r="F77" s="123"/>
      <c r="G77" s="123"/>
      <c r="H77" s="123"/>
      <c r="I77" s="126">
        <v>1</v>
      </c>
      <c r="J77" s="126">
        <v>12</v>
      </c>
      <c r="K77" s="126">
        <v>12</v>
      </c>
      <c r="L77" s="151">
        <f t="shared" si="1"/>
        <v>1</v>
      </c>
      <c r="M77" s="164"/>
      <c r="N77" s="164"/>
      <c r="O77" s="164"/>
      <c r="P77" s="81"/>
    </row>
    <row r="78" spans="1:16" x14ac:dyDescent="0.3">
      <c r="A78" s="120"/>
      <c r="B78" s="126"/>
      <c r="C78" s="123"/>
      <c r="D78" s="123" t="s">
        <v>341</v>
      </c>
      <c r="E78" s="123" t="s">
        <v>329</v>
      </c>
      <c r="F78" s="123"/>
      <c r="G78" s="123"/>
      <c r="H78" s="123"/>
      <c r="I78" s="126">
        <v>1</v>
      </c>
      <c r="J78" s="126">
        <v>12</v>
      </c>
      <c r="K78" s="126">
        <v>11</v>
      </c>
      <c r="L78" s="151">
        <f t="shared" si="1"/>
        <v>0.91666666666666663</v>
      </c>
      <c r="M78" s="164"/>
      <c r="N78" s="164"/>
      <c r="O78" s="164"/>
      <c r="P78" s="81"/>
    </row>
    <row r="79" spans="1:16" x14ac:dyDescent="0.3">
      <c r="A79" s="120"/>
      <c r="B79" s="126"/>
      <c r="C79" s="123"/>
      <c r="D79" s="123" t="s">
        <v>342</v>
      </c>
      <c r="E79" s="123" t="s">
        <v>330</v>
      </c>
      <c r="F79" s="123"/>
      <c r="G79" s="123"/>
      <c r="H79" s="123"/>
      <c r="I79" s="126">
        <v>1</v>
      </c>
      <c r="J79" s="126">
        <v>12</v>
      </c>
      <c r="K79" s="126">
        <v>12</v>
      </c>
      <c r="L79" s="151">
        <f t="shared" si="1"/>
        <v>1</v>
      </c>
      <c r="M79" s="164"/>
      <c r="N79" s="164"/>
      <c r="O79" s="164"/>
      <c r="P79" s="81"/>
    </row>
    <row r="80" spans="1:16" x14ac:dyDescent="0.3">
      <c r="A80" s="120"/>
      <c r="B80" s="126"/>
      <c r="C80" s="123"/>
      <c r="D80" s="123" t="s">
        <v>343</v>
      </c>
      <c r="E80" s="123" t="s">
        <v>331</v>
      </c>
      <c r="F80" s="123"/>
      <c r="G80" s="123"/>
      <c r="H80" s="123"/>
      <c r="I80" s="126">
        <v>1</v>
      </c>
      <c r="J80" s="126">
        <v>12</v>
      </c>
      <c r="K80" s="126">
        <v>12</v>
      </c>
      <c r="L80" s="151">
        <f t="shared" si="1"/>
        <v>1</v>
      </c>
      <c r="M80" s="164"/>
      <c r="N80" s="164"/>
      <c r="O80" s="164"/>
      <c r="P80" s="81"/>
    </row>
    <row r="81" spans="1:16" x14ac:dyDescent="0.3">
      <c r="A81" s="120"/>
      <c r="B81" s="126"/>
      <c r="C81" s="123"/>
      <c r="D81" s="123" t="s">
        <v>344</v>
      </c>
      <c r="E81" s="123" t="s">
        <v>332</v>
      </c>
      <c r="F81" s="123"/>
      <c r="G81" s="123"/>
      <c r="H81" s="123"/>
      <c r="I81" s="126">
        <v>1</v>
      </c>
      <c r="J81" s="126">
        <v>12</v>
      </c>
      <c r="K81" s="126">
        <v>12</v>
      </c>
      <c r="L81" s="151">
        <f t="shared" si="1"/>
        <v>1</v>
      </c>
      <c r="M81" s="164"/>
      <c r="N81" s="164"/>
      <c r="O81" s="164"/>
      <c r="P81" s="81"/>
    </row>
    <row r="82" spans="1:16" x14ac:dyDescent="0.3">
      <c r="A82" s="120"/>
      <c r="B82" s="126"/>
      <c r="C82" s="123"/>
      <c r="D82" s="123" t="s">
        <v>345</v>
      </c>
      <c r="E82" s="123" t="s">
        <v>333</v>
      </c>
      <c r="F82" s="123"/>
      <c r="G82" s="123"/>
      <c r="H82" s="123"/>
      <c r="I82" s="126">
        <v>1</v>
      </c>
      <c r="J82" s="126">
        <v>12</v>
      </c>
      <c r="K82" s="126">
        <v>11</v>
      </c>
      <c r="L82" s="151">
        <f t="shared" si="1"/>
        <v>0.91666666666666663</v>
      </c>
      <c r="M82" s="164"/>
      <c r="N82" s="164"/>
      <c r="O82" s="164"/>
      <c r="P82" s="81"/>
    </row>
    <row r="83" spans="1:16" x14ac:dyDescent="0.3">
      <c r="A83" s="33"/>
      <c r="B83" s="127"/>
      <c r="C83" s="124"/>
      <c r="D83" s="124" t="s">
        <v>346</v>
      </c>
      <c r="E83" s="124" t="s">
        <v>334</v>
      </c>
      <c r="F83" s="124"/>
      <c r="G83" s="124"/>
      <c r="H83" s="124"/>
      <c r="I83" s="127">
        <v>1</v>
      </c>
      <c r="J83" s="127">
        <v>12</v>
      </c>
      <c r="K83" s="127">
        <v>12</v>
      </c>
      <c r="L83" s="30">
        <f t="shared" si="1"/>
        <v>1</v>
      </c>
      <c r="M83" s="168"/>
      <c r="N83" s="168"/>
      <c r="O83" s="168"/>
      <c r="P83" s="82"/>
    </row>
    <row r="84" spans="1:16" x14ac:dyDescent="0.3">
      <c r="A84" s="162" t="s">
        <v>347</v>
      </c>
      <c r="B84" s="14"/>
      <c r="C84" s="38" t="s">
        <v>348</v>
      </c>
      <c r="D84" s="38" t="s">
        <v>349</v>
      </c>
      <c r="E84" s="38" t="s">
        <v>349</v>
      </c>
      <c r="F84" s="38" t="s">
        <v>279</v>
      </c>
      <c r="G84" s="38" t="s">
        <v>32</v>
      </c>
      <c r="H84" s="38">
        <v>11220</v>
      </c>
      <c r="I84" s="14">
        <v>1</v>
      </c>
      <c r="J84" s="14">
        <v>8</v>
      </c>
      <c r="K84" s="14">
        <v>6</v>
      </c>
      <c r="L84" s="149">
        <f t="shared" si="1"/>
        <v>0.75</v>
      </c>
      <c r="M84" s="168">
        <v>43879</v>
      </c>
      <c r="N84" s="168">
        <v>43889</v>
      </c>
      <c r="O84" s="168">
        <v>51043</v>
      </c>
      <c r="P84" s="13"/>
    </row>
    <row r="85" spans="1:16" x14ac:dyDescent="0.3">
      <c r="A85" s="162" t="s">
        <v>350</v>
      </c>
      <c r="B85" s="14"/>
      <c r="C85" s="38" t="s">
        <v>351</v>
      </c>
      <c r="D85" s="38" t="s">
        <v>352</v>
      </c>
      <c r="E85" s="38" t="s">
        <v>352</v>
      </c>
      <c r="F85" s="38" t="s">
        <v>279</v>
      </c>
      <c r="G85" s="38" t="s">
        <v>9</v>
      </c>
      <c r="H85" s="38">
        <v>11220</v>
      </c>
      <c r="I85" s="14">
        <v>1</v>
      </c>
      <c r="J85" s="14">
        <v>16</v>
      </c>
      <c r="K85" s="14">
        <v>15</v>
      </c>
      <c r="L85" s="149">
        <f t="shared" si="1"/>
        <v>0.9375</v>
      </c>
      <c r="M85" s="166">
        <v>43879</v>
      </c>
      <c r="N85" s="166">
        <v>43889</v>
      </c>
      <c r="O85" s="166">
        <v>50982</v>
      </c>
      <c r="P85" s="13"/>
    </row>
    <row r="86" spans="1:16" x14ac:dyDescent="0.3">
      <c r="A86" s="123"/>
      <c r="M86" s="164"/>
      <c r="N86" s="164"/>
      <c r="O86" s="164"/>
    </row>
    <row r="87" spans="1:16" x14ac:dyDescent="0.3">
      <c r="A87" s="123"/>
      <c r="M87" s="164"/>
      <c r="N87" s="164"/>
      <c r="O87" s="164"/>
    </row>
    <row r="88" spans="1:16" x14ac:dyDescent="0.3">
      <c r="A88" s="123"/>
      <c r="M88" s="164"/>
      <c r="N88" s="164"/>
      <c r="O88" s="164"/>
    </row>
    <row r="89" spans="1:16" x14ac:dyDescent="0.3">
      <c r="A89" s="123"/>
      <c r="M89" s="164"/>
      <c r="N89" s="164"/>
      <c r="O89" s="164"/>
    </row>
    <row r="90" spans="1:16" x14ac:dyDescent="0.3">
      <c r="A90" s="123"/>
      <c r="M90" s="164"/>
      <c r="N90" s="164"/>
      <c r="O90" s="164"/>
    </row>
    <row r="91" spans="1:16" x14ac:dyDescent="0.3">
      <c r="A91" s="123"/>
      <c r="M91" s="164"/>
      <c r="N91" s="164"/>
      <c r="O91" s="164"/>
    </row>
    <row r="92" spans="1:16" x14ac:dyDescent="0.3">
      <c r="A92" s="123"/>
      <c r="M92" s="164"/>
      <c r="N92" s="164"/>
      <c r="O92" s="164"/>
    </row>
    <row r="93" spans="1:16" x14ac:dyDescent="0.3">
      <c r="A93" s="123"/>
      <c r="M93" s="164"/>
      <c r="N93" s="164"/>
      <c r="O93" s="164"/>
    </row>
    <row r="94" spans="1:16" x14ac:dyDescent="0.3">
      <c r="A94" s="123"/>
      <c r="M94" s="126"/>
      <c r="N94" s="126"/>
      <c r="O94" s="60"/>
    </row>
    <row r="95" spans="1:16" x14ac:dyDescent="0.3">
      <c r="A95" s="123"/>
      <c r="M95" s="126"/>
      <c r="N95" s="126"/>
      <c r="O95" s="60"/>
    </row>
    <row r="96" spans="1:16" x14ac:dyDescent="0.3">
      <c r="A96" s="123"/>
      <c r="M96" s="126"/>
      <c r="N96" s="126"/>
      <c r="O96" s="60"/>
    </row>
    <row r="97" spans="1:15" x14ac:dyDescent="0.3">
      <c r="A97" s="123"/>
      <c r="M97" s="126"/>
      <c r="N97" s="126"/>
      <c r="O97" s="60"/>
    </row>
    <row r="98" spans="1:15" x14ac:dyDescent="0.3">
      <c r="A98" s="123"/>
      <c r="M98" s="126"/>
      <c r="N98" s="126"/>
      <c r="O98" s="60"/>
    </row>
    <row r="99" spans="1:15" x14ac:dyDescent="0.3">
      <c r="A99" s="123"/>
      <c r="M99" s="126"/>
      <c r="N99" s="126"/>
      <c r="O99" s="60"/>
    </row>
    <row r="100" spans="1:15" x14ac:dyDescent="0.3">
      <c r="A100" s="123"/>
      <c r="M100" s="126"/>
      <c r="N100" s="126"/>
      <c r="O100" s="60"/>
    </row>
    <row r="101" spans="1:15" x14ac:dyDescent="0.3">
      <c r="A101" s="123"/>
      <c r="M101" s="126"/>
      <c r="N101" s="126"/>
      <c r="O101" s="60"/>
    </row>
    <row r="102" spans="1:15" x14ac:dyDescent="0.3">
      <c r="A102" s="123"/>
      <c r="M102" s="126"/>
      <c r="N102" s="126"/>
      <c r="O102" s="60"/>
    </row>
    <row r="103" spans="1:15" x14ac:dyDescent="0.3">
      <c r="A103" s="123"/>
      <c r="M103" s="126"/>
      <c r="N103" s="126"/>
      <c r="O103" s="60"/>
    </row>
    <row r="104" spans="1:15" x14ac:dyDescent="0.3">
      <c r="A104" s="123"/>
      <c r="M104" s="126"/>
      <c r="N104" s="126"/>
      <c r="O104" s="60"/>
    </row>
    <row r="105" spans="1:15" x14ac:dyDescent="0.3">
      <c r="A105" s="123"/>
      <c r="M105" s="126"/>
      <c r="N105" s="126"/>
      <c r="O105" s="60"/>
    </row>
    <row r="106" spans="1:15" x14ac:dyDescent="0.3">
      <c r="A106" s="123"/>
      <c r="M106" s="126"/>
      <c r="N106" s="126"/>
      <c r="O106" s="60"/>
    </row>
    <row r="107" spans="1:15" x14ac:dyDescent="0.3">
      <c r="A107" s="123"/>
      <c r="M107" s="126"/>
      <c r="N107" s="126"/>
      <c r="O107" s="60"/>
    </row>
    <row r="108" spans="1:15" x14ac:dyDescent="0.3">
      <c r="A108" s="123"/>
      <c r="M108" s="126"/>
      <c r="N108" s="126"/>
      <c r="O108" s="60"/>
    </row>
    <row r="109" spans="1:15" x14ac:dyDescent="0.3">
      <c r="A109" s="123"/>
      <c r="M109" s="126"/>
      <c r="N109" s="126"/>
      <c r="O109" s="60"/>
    </row>
    <row r="110" spans="1:15" x14ac:dyDescent="0.3">
      <c r="A110" s="123"/>
      <c r="M110" s="126"/>
      <c r="N110" s="126"/>
      <c r="O110" s="60"/>
    </row>
    <row r="111" spans="1:15" x14ac:dyDescent="0.3">
      <c r="A111" s="123"/>
      <c r="M111" s="126"/>
      <c r="N111" s="126"/>
      <c r="O111" s="60"/>
    </row>
    <row r="112" spans="1:15" x14ac:dyDescent="0.3">
      <c r="A112" s="123"/>
      <c r="M112" s="126"/>
      <c r="N112" s="126"/>
      <c r="O112" s="60"/>
    </row>
    <row r="113" spans="1:15" x14ac:dyDescent="0.3">
      <c r="A113" s="123"/>
      <c r="M113" s="126"/>
      <c r="N113" s="126"/>
      <c r="O113" s="60"/>
    </row>
    <row r="114" spans="1:15" x14ac:dyDescent="0.3">
      <c r="A114" s="123"/>
      <c r="M114" s="126"/>
      <c r="N114" s="126"/>
      <c r="O114" s="60"/>
    </row>
    <row r="115" spans="1:15" x14ac:dyDescent="0.3">
      <c r="A115" s="123"/>
      <c r="M115" s="126"/>
      <c r="N115" s="126"/>
      <c r="O115" s="60"/>
    </row>
    <row r="116" spans="1:15" x14ac:dyDescent="0.3">
      <c r="A116" s="123"/>
      <c r="M116" s="126"/>
      <c r="N116" s="126"/>
      <c r="O116" s="60"/>
    </row>
    <row r="117" spans="1:15" x14ac:dyDescent="0.3">
      <c r="A117" s="123"/>
      <c r="M117" s="126"/>
      <c r="N117" s="126"/>
      <c r="O117" s="60"/>
    </row>
    <row r="118" spans="1:15" x14ac:dyDescent="0.3">
      <c r="A118" s="123"/>
      <c r="M118" s="126"/>
      <c r="N118" s="126"/>
      <c r="O118" s="60"/>
    </row>
    <row r="119" spans="1:15" x14ac:dyDescent="0.3">
      <c r="A119" s="123"/>
      <c r="M119" s="126"/>
      <c r="N119" s="126"/>
      <c r="O119" s="60"/>
    </row>
    <row r="120" spans="1:15" x14ac:dyDescent="0.3">
      <c r="A120" s="123"/>
      <c r="M120" s="126"/>
      <c r="N120" s="126"/>
      <c r="O120" s="60"/>
    </row>
    <row r="121" spans="1:15" x14ac:dyDescent="0.3">
      <c r="A121" s="123"/>
      <c r="M121" s="126"/>
      <c r="N121" s="126"/>
      <c r="O121" s="60"/>
    </row>
    <row r="122" spans="1:15" x14ac:dyDescent="0.3">
      <c r="A122" s="123"/>
      <c r="M122" s="126"/>
      <c r="N122" s="126"/>
      <c r="O122" s="60"/>
    </row>
    <row r="123" spans="1:15" x14ac:dyDescent="0.3">
      <c r="A123" s="123"/>
      <c r="M123" s="126"/>
      <c r="N123" s="126"/>
      <c r="O123" s="60"/>
    </row>
    <row r="124" spans="1:15" x14ac:dyDescent="0.3">
      <c r="A124" s="123"/>
      <c r="M124" s="126"/>
      <c r="N124" s="126"/>
      <c r="O124" s="60"/>
    </row>
    <row r="125" spans="1:15" x14ac:dyDescent="0.3">
      <c r="A125" s="123"/>
      <c r="M125" s="126"/>
      <c r="N125" s="126"/>
      <c r="O125" s="60"/>
    </row>
    <row r="126" spans="1:15" x14ac:dyDescent="0.3">
      <c r="M126" s="126"/>
      <c r="N126" s="126"/>
      <c r="O126" s="60"/>
    </row>
    <row r="127" spans="1:15" x14ac:dyDescent="0.3">
      <c r="M127" s="126"/>
      <c r="N127" s="126"/>
      <c r="O127" s="60"/>
    </row>
    <row r="128" spans="1:15" x14ac:dyDescent="0.3">
      <c r="M128" s="126"/>
      <c r="N128" s="126"/>
      <c r="O128" s="60"/>
    </row>
    <row r="129" spans="13:15" x14ac:dyDescent="0.3">
      <c r="M129" s="126"/>
      <c r="N129" s="126"/>
      <c r="O129" s="60"/>
    </row>
    <row r="130" spans="13:15" x14ac:dyDescent="0.3">
      <c r="M130" s="126"/>
      <c r="N130" s="126"/>
      <c r="O130" s="60"/>
    </row>
    <row r="131" spans="13:15" x14ac:dyDescent="0.3">
      <c r="M131" s="126"/>
      <c r="N131" s="126"/>
      <c r="O131" s="60"/>
    </row>
    <row r="132" spans="13:15" x14ac:dyDescent="0.3">
      <c r="M132" s="126"/>
      <c r="N132" s="126"/>
      <c r="O132" s="60"/>
    </row>
    <row r="133" spans="13:15" x14ac:dyDescent="0.3">
      <c r="M133" s="126"/>
      <c r="N133" s="126"/>
      <c r="O133" s="60"/>
    </row>
    <row r="134" spans="13:15" x14ac:dyDescent="0.3">
      <c r="M134" s="126"/>
      <c r="N134" s="126"/>
      <c r="O134" s="60"/>
    </row>
    <row r="135" spans="13:15" x14ac:dyDescent="0.3">
      <c r="M135" s="126"/>
      <c r="N135" s="126"/>
      <c r="O135" s="60"/>
    </row>
    <row r="136" spans="13:15" x14ac:dyDescent="0.3">
      <c r="M136" s="126"/>
      <c r="N136" s="126"/>
      <c r="O136" s="60"/>
    </row>
    <row r="137" spans="13:15" x14ac:dyDescent="0.3">
      <c r="M137" s="126"/>
      <c r="N137" s="126"/>
      <c r="O137" s="60"/>
    </row>
    <row r="138" spans="13:15" x14ac:dyDescent="0.3">
      <c r="M138" s="126"/>
      <c r="N138" s="126"/>
      <c r="O138" s="60"/>
    </row>
    <row r="139" spans="13:15" x14ac:dyDescent="0.3">
      <c r="M139" s="126"/>
      <c r="N139" s="126"/>
      <c r="O139" s="60"/>
    </row>
    <row r="140" spans="13:15" x14ac:dyDescent="0.3">
      <c r="M140" s="126"/>
      <c r="N140" s="126"/>
      <c r="O140" s="60"/>
    </row>
    <row r="141" spans="13:15" x14ac:dyDescent="0.3">
      <c r="O141" s="60"/>
    </row>
    <row r="142" spans="13:15" x14ac:dyDescent="0.3">
      <c r="O142" s="60"/>
    </row>
    <row r="143" spans="13:15" x14ac:dyDescent="0.3">
      <c r="O143" s="60"/>
    </row>
    <row r="144" spans="13:15" x14ac:dyDescent="0.3">
      <c r="O144" s="60"/>
    </row>
    <row r="145" spans="15:15" x14ac:dyDescent="0.3">
      <c r="O145" s="60"/>
    </row>
    <row r="146" spans="15:15" x14ac:dyDescent="0.3">
      <c r="O146" s="60"/>
    </row>
    <row r="147" spans="15:15" x14ac:dyDescent="0.3">
      <c r="O147" s="60"/>
    </row>
    <row r="148" spans="15:15" x14ac:dyDescent="0.3">
      <c r="O148" s="60"/>
    </row>
    <row r="149" spans="15:15" x14ac:dyDescent="0.3">
      <c r="O149" s="60"/>
    </row>
    <row r="150" spans="15:15" x14ac:dyDescent="0.3">
      <c r="O150" s="60"/>
    </row>
    <row r="151" spans="15:15" x14ac:dyDescent="0.3">
      <c r="O151" s="60"/>
    </row>
    <row r="152" spans="15:15" x14ac:dyDescent="0.3">
      <c r="O152" s="60"/>
    </row>
    <row r="153" spans="15:15" x14ac:dyDescent="0.3">
      <c r="O153" s="60"/>
    </row>
    <row r="154" spans="15:15" x14ac:dyDescent="0.3">
      <c r="O154" s="60"/>
    </row>
    <row r="155" spans="15:15" x14ac:dyDescent="0.3">
      <c r="O155" s="60"/>
    </row>
    <row r="156" spans="15:15" x14ac:dyDescent="0.3">
      <c r="O156" s="60"/>
    </row>
    <row r="157" spans="15:15" x14ac:dyDescent="0.3">
      <c r="O157" s="60"/>
    </row>
    <row r="158" spans="15:15" x14ac:dyDescent="0.3">
      <c r="O158" s="60"/>
    </row>
  </sheetData>
  <mergeCells count="1">
    <mergeCell ref="P23:P31"/>
  </mergeCells>
  <phoneticPr fontId="9" type="noConversion"/>
  <pageMargins left="0.7" right="0.7" top="0.75" bottom="0.75" header="0.3" footer="0.3"/>
  <pageSetup paperSize="5" orientation="landscape" horizontalDpi="300" verticalDpi="300" r:id="rId1"/>
  <headerFooter>
    <oddHeader>&amp;C&amp;"MS Sans Serif,Bold"HUD-DOE Supplemental List  7-6-2018</oddHeader>
    <oddFooter>&amp;CAs of July 6, 2018 at 12:36 pm&amp;R&amp;P</oddFooter>
  </headerFooter>
  <ignoredErrors>
    <ignoredError sqref="H23 H6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1"/>
  <sheetViews>
    <sheetView workbookViewId="0">
      <pane ySplit="1" topLeftCell="A8" activePane="bottomLeft" state="frozen"/>
      <selection pane="bottomLeft" activeCell="A18" sqref="A18"/>
    </sheetView>
  </sheetViews>
  <sheetFormatPr defaultColWidth="9.1796875" defaultRowHeight="13" x14ac:dyDescent="0.3"/>
  <cols>
    <col min="1" max="1" width="19.1796875" style="7" customWidth="1"/>
    <col min="2" max="2" width="10.81640625" style="7" bestFit="1" customWidth="1"/>
    <col min="3" max="3" width="29.26953125" style="7" bestFit="1" customWidth="1"/>
    <col min="4" max="4" width="29.26953125" style="23" customWidth="1"/>
    <col min="5" max="5" width="25.54296875" style="7" customWidth="1"/>
    <col min="6" max="6" width="11.7265625" style="7" bestFit="1" customWidth="1"/>
    <col min="7" max="7" width="9.1796875" style="7"/>
    <col min="8" max="8" width="9.26953125" style="7" bestFit="1" customWidth="1"/>
    <col min="9" max="9" width="9.26953125" style="49" customWidth="1"/>
    <col min="10" max="10" width="9.26953125" style="7" bestFit="1" customWidth="1"/>
    <col min="11" max="11" width="15.26953125" style="7" bestFit="1" customWidth="1"/>
    <col min="12" max="12" width="9.26953125" style="7" bestFit="1" customWidth="1"/>
    <col min="13" max="13" width="10.1796875" style="45" bestFit="1" customWidth="1"/>
    <col min="14" max="14" width="10.7265625" style="7" bestFit="1" customWidth="1"/>
    <col min="15" max="15" width="11.81640625" style="7" bestFit="1" customWidth="1"/>
    <col min="16" max="16384" width="9.1796875" style="7"/>
  </cols>
  <sheetData>
    <row r="1" spans="1:15" ht="26" x14ac:dyDescent="0.3">
      <c r="A1" s="61" t="s">
        <v>98</v>
      </c>
      <c r="B1" s="74" t="s">
        <v>97</v>
      </c>
      <c r="C1" s="62" t="s">
        <v>2</v>
      </c>
      <c r="D1" s="62" t="s">
        <v>6</v>
      </c>
      <c r="E1" s="62" t="s">
        <v>29</v>
      </c>
      <c r="F1" s="62" t="s">
        <v>0</v>
      </c>
      <c r="G1" s="62" t="s">
        <v>1</v>
      </c>
      <c r="H1" s="62" t="s">
        <v>18</v>
      </c>
      <c r="I1" s="18" t="s">
        <v>258</v>
      </c>
      <c r="J1" s="18" t="s">
        <v>20</v>
      </c>
      <c r="K1" s="18" t="s">
        <v>38</v>
      </c>
      <c r="L1" s="18" t="s">
        <v>28</v>
      </c>
      <c r="M1" s="62" t="s">
        <v>102</v>
      </c>
      <c r="N1" s="62" t="s">
        <v>96</v>
      </c>
      <c r="O1" s="62" t="s">
        <v>94</v>
      </c>
    </row>
    <row r="2" spans="1:15" s="2" customFormat="1" x14ac:dyDescent="0.3">
      <c r="A2" s="92" t="s">
        <v>12</v>
      </c>
      <c r="B2" s="8">
        <v>800014101</v>
      </c>
      <c r="C2" s="50" t="s">
        <v>13</v>
      </c>
      <c r="D2" s="50"/>
      <c r="E2" s="8" t="s">
        <v>39</v>
      </c>
      <c r="F2" s="184" t="s">
        <v>15</v>
      </c>
      <c r="G2" s="184" t="s">
        <v>14</v>
      </c>
      <c r="H2" s="186">
        <v>7018</v>
      </c>
      <c r="I2" s="146">
        <v>1</v>
      </c>
      <c r="J2" s="130">
        <v>26</v>
      </c>
      <c r="K2" s="147">
        <f>+J2*0.81</f>
        <v>21.060000000000002</v>
      </c>
      <c r="L2" s="118">
        <v>0.81</v>
      </c>
      <c r="M2" s="164">
        <v>43258</v>
      </c>
      <c r="N2" s="164">
        <v>43284</v>
      </c>
      <c r="O2" s="164">
        <v>43862</v>
      </c>
    </row>
    <row r="3" spans="1:15" x14ac:dyDescent="0.3">
      <c r="A3" s="93"/>
      <c r="B3" s="15"/>
      <c r="C3" s="51"/>
      <c r="D3" s="51"/>
      <c r="E3" s="51" t="s">
        <v>40</v>
      </c>
      <c r="F3" s="185"/>
      <c r="G3" s="185"/>
      <c r="H3" s="187"/>
      <c r="I3" s="148">
        <v>1</v>
      </c>
      <c r="J3" s="131">
        <v>20</v>
      </c>
      <c r="K3" s="131">
        <f>+J3*0.95</f>
        <v>19</v>
      </c>
      <c r="L3" s="140">
        <v>0.95</v>
      </c>
      <c r="M3" s="168"/>
      <c r="N3" s="168"/>
      <c r="O3" s="168"/>
    </row>
    <row r="4" spans="1:15" ht="26" x14ac:dyDescent="0.3">
      <c r="A4" s="88" t="s">
        <v>124</v>
      </c>
      <c r="B4" s="88"/>
      <c r="C4" s="88" t="s">
        <v>125</v>
      </c>
      <c r="D4" s="88" t="s">
        <v>125</v>
      </c>
      <c r="E4" s="88" t="s">
        <v>126</v>
      </c>
      <c r="F4" s="88" t="s">
        <v>127</v>
      </c>
      <c r="G4" s="88" t="s">
        <v>32</v>
      </c>
      <c r="H4" s="88">
        <v>13617</v>
      </c>
      <c r="I4" s="14">
        <v>1</v>
      </c>
      <c r="J4" s="14">
        <v>50</v>
      </c>
      <c r="K4" s="14">
        <v>48</v>
      </c>
      <c r="L4" s="149">
        <v>0.96</v>
      </c>
      <c r="M4" s="168">
        <v>43636</v>
      </c>
      <c r="N4" s="168">
        <v>43661</v>
      </c>
      <c r="O4" s="168">
        <v>43789</v>
      </c>
    </row>
    <row r="5" spans="1:15" x14ac:dyDescent="0.3">
      <c r="A5" s="21" t="s">
        <v>201</v>
      </c>
      <c r="B5" s="21"/>
      <c r="C5" s="21" t="s">
        <v>133</v>
      </c>
      <c r="D5" s="21" t="s">
        <v>192</v>
      </c>
      <c r="E5" s="21" t="s">
        <v>219</v>
      </c>
      <c r="F5" s="181" t="s">
        <v>136</v>
      </c>
      <c r="G5" s="181" t="s">
        <v>14</v>
      </c>
      <c r="H5" s="181">
        <v>8401</v>
      </c>
      <c r="I5" s="125">
        <v>1</v>
      </c>
      <c r="J5" s="125">
        <v>30</v>
      </c>
      <c r="K5" s="125">
        <v>28</v>
      </c>
      <c r="L5" s="150">
        <v>0.93</v>
      </c>
      <c r="M5" s="164">
        <v>43630</v>
      </c>
      <c r="N5" s="164">
        <v>43642</v>
      </c>
      <c r="O5" s="164">
        <v>44237</v>
      </c>
    </row>
    <row r="6" spans="1:15" x14ac:dyDescent="0.3">
      <c r="A6" s="8"/>
      <c r="B6" s="8"/>
      <c r="C6" s="8"/>
      <c r="D6" s="8" t="s">
        <v>191</v>
      </c>
      <c r="E6" s="8" t="s">
        <v>219</v>
      </c>
      <c r="F6" s="182"/>
      <c r="G6" s="182"/>
      <c r="H6" s="182"/>
      <c r="I6" s="126">
        <v>1</v>
      </c>
      <c r="J6" s="126">
        <v>36</v>
      </c>
      <c r="K6" s="126">
        <v>33</v>
      </c>
      <c r="L6" s="151">
        <v>0.92</v>
      </c>
      <c r="M6" s="164"/>
      <c r="N6" s="164"/>
      <c r="O6" s="164"/>
    </row>
    <row r="7" spans="1:15" x14ac:dyDescent="0.3">
      <c r="A7" s="8"/>
      <c r="B7" s="8"/>
      <c r="C7" s="8"/>
      <c r="D7" s="8" t="s">
        <v>193</v>
      </c>
      <c r="E7" s="8" t="s">
        <v>134</v>
      </c>
      <c r="F7" s="182"/>
      <c r="G7" s="182"/>
      <c r="H7" s="182"/>
      <c r="I7" s="126">
        <v>1</v>
      </c>
      <c r="J7" s="126">
        <v>20</v>
      </c>
      <c r="K7" s="126">
        <v>16</v>
      </c>
      <c r="L7" s="151">
        <v>0.8</v>
      </c>
      <c r="M7" s="164"/>
      <c r="N7" s="164"/>
      <c r="O7" s="164"/>
    </row>
    <row r="8" spans="1:15" x14ac:dyDescent="0.3">
      <c r="A8" s="15"/>
      <c r="B8" s="15"/>
      <c r="C8" s="15"/>
      <c r="D8" s="15" t="s">
        <v>194</v>
      </c>
      <c r="E8" s="15" t="s">
        <v>135</v>
      </c>
      <c r="F8" s="183"/>
      <c r="G8" s="183"/>
      <c r="H8" s="183"/>
      <c r="I8" s="127">
        <v>1</v>
      </c>
      <c r="J8" s="127">
        <v>67</v>
      </c>
      <c r="K8" s="127">
        <v>61</v>
      </c>
      <c r="L8" s="30">
        <v>0.91</v>
      </c>
      <c r="M8" s="168"/>
      <c r="N8" s="168"/>
      <c r="O8" s="168"/>
    </row>
    <row r="9" spans="1:15" x14ac:dyDescent="0.3">
      <c r="A9" s="88" t="s">
        <v>147</v>
      </c>
      <c r="B9" s="88"/>
      <c r="C9" s="88" t="s">
        <v>148</v>
      </c>
      <c r="D9" s="88" t="s">
        <v>264</v>
      </c>
      <c r="E9" s="88" t="s">
        <v>149</v>
      </c>
      <c r="F9" s="88" t="s">
        <v>150</v>
      </c>
      <c r="G9" s="88" t="s">
        <v>32</v>
      </c>
      <c r="H9" s="88">
        <v>12962</v>
      </c>
      <c r="I9" s="14">
        <v>1</v>
      </c>
      <c r="J9" s="14">
        <v>24</v>
      </c>
      <c r="K9" s="14">
        <v>22</v>
      </c>
      <c r="L9" s="149">
        <v>0.92</v>
      </c>
      <c r="M9" s="168">
        <v>43453</v>
      </c>
      <c r="N9" s="168">
        <v>43551</v>
      </c>
      <c r="O9" s="168">
        <v>43653</v>
      </c>
    </row>
    <row r="10" spans="1:15" x14ac:dyDescent="0.3">
      <c r="A10" s="88" t="s">
        <v>156</v>
      </c>
      <c r="B10" s="88"/>
      <c r="C10" s="88" t="s">
        <v>157</v>
      </c>
      <c r="D10" s="21" t="s">
        <v>263</v>
      </c>
      <c r="E10" s="88" t="s">
        <v>158</v>
      </c>
      <c r="F10" s="88" t="s">
        <v>159</v>
      </c>
      <c r="G10" s="88" t="s">
        <v>123</v>
      </c>
      <c r="H10" s="88">
        <v>7522</v>
      </c>
      <c r="I10" s="14">
        <v>1</v>
      </c>
      <c r="J10" s="14">
        <v>30</v>
      </c>
      <c r="K10" s="14">
        <v>27</v>
      </c>
      <c r="L10" s="149">
        <v>0.9</v>
      </c>
      <c r="M10" s="168">
        <v>43532</v>
      </c>
      <c r="N10" s="168">
        <v>43551</v>
      </c>
      <c r="O10" s="168">
        <v>43646</v>
      </c>
    </row>
    <row r="11" spans="1:15" x14ac:dyDescent="0.3">
      <c r="A11" s="21" t="s">
        <v>163</v>
      </c>
      <c r="B11" s="21"/>
      <c r="C11" s="21" t="s">
        <v>160</v>
      </c>
      <c r="D11" s="21" t="s">
        <v>195</v>
      </c>
      <c r="E11" s="21" t="s">
        <v>161</v>
      </c>
      <c r="F11" s="21" t="s">
        <v>162</v>
      </c>
      <c r="G11" s="21" t="s">
        <v>154</v>
      </c>
      <c r="H11" s="21">
        <v>37303</v>
      </c>
      <c r="I11" s="125">
        <v>1</v>
      </c>
      <c r="J11" s="125">
        <v>6</v>
      </c>
      <c r="K11" s="125">
        <v>4</v>
      </c>
      <c r="L11" s="150">
        <v>0.67</v>
      </c>
      <c r="M11" s="164">
        <v>43356</v>
      </c>
      <c r="N11" s="164">
        <v>43367</v>
      </c>
      <c r="O11" s="164">
        <v>44530</v>
      </c>
    </row>
    <row r="12" spans="1:15" x14ac:dyDescent="0.3">
      <c r="A12" s="8"/>
      <c r="B12" s="8"/>
      <c r="C12" s="8"/>
      <c r="D12" s="50" t="s">
        <v>265</v>
      </c>
      <c r="E12" s="8"/>
      <c r="F12" s="8"/>
      <c r="G12" s="8"/>
      <c r="H12" s="8"/>
      <c r="I12" s="126">
        <v>1</v>
      </c>
      <c r="J12" s="126">
        <v>8</v>
      </c>
      <c r="K12" s="126">
        <v>8</v>
      </c>
      <c r="L12" s="151">
        <v>1</v>
      </c>
      <c r="M12" s="164"/>
      <c r="N12" s="164"/>
      <c r="O12" s="164"/>
    </row>
    <row r="13" spans="1:15" x14ac:dyDescent="0.3">
      <c r="A13" s="8"/>
      <c r="B13" s="8"/>
      <c r="C13" s="8"/>
      <c r="D13" s="8" t="s">
        <v>196</v>
      </c>
      <c r="E13" s="8"/>
      <c r="F13" s="8"/>
      <c r="G13" s="8"/>
      <c r="H13" s="8"/>
      <c r="I13" s="126">
        <v>1</v>
      </c>
      <c r="J13" s="126">
        <v>6</v>
      </c>
      <c r="K13" s="126">
        <v>4</v>
      </c>
      <c r="L13" s="151">
        <v>0.67</v>
      </c>
      <c r="M13" s="164"/>
      <c r="N13" s="164"/>
      <c r="O13" s="164"/>
    </row>
    <row r="14" spans="1:15" x14ac:dyDescent="0.3">
      <c r="A14" s="8"/>
      <c r="B14" s="8"/>
      <c r="C14" s="8"/>
      <c r="D14" s="8" t="s">
        <v>197</v>
      </c>
      <c r="E14" s="8"/>
      <c r="F14" s="8"/>
      <c r="G14" s="8"/>
      <c r="H14" s="8"/>
      <c r="I14" s="126">
        <v>1</v>
      </c>
      <c r="J14" s="126">
        <v>8</v>
      </c>
      <c r="K14" s="126">
        <v>8</v>
      </c>
      <c r="L14" s="151">
        <v>1</v>
      </c>
      <c r="M14" s="164"/>
      <c r="N14" s="164"/>
      <c r="O14" s="164"/>
    </row>
    <row r="15" spans="1:15" x14ac:dyDescent="0.3">
      <c r="A15" s="8"/>
      <c r="B15" s="8"/>
      <c r="C15" s="8"/>
      <c r="D15" s="8" t="s">
        <v>198</v>
      </c>
      <c r="E15" s="8"/>
      <c r="F15" s="8"/>
      <c r="G15" s="8"/>
      <c r="H15" s="8"/>
      <c r="I15" s="126">
        <v>1</v>
      </c>
      <c r="J15" s="126">
        <v>8</v>
      </c>
      <c r="K15" s="126">
        <v>6</v>
      </c>
      <c r="L15" s="151">
        <v>0.75</v>
      </c>
      <c r="M15" s="164"/>
      <c r="N15" s="164"/>
      <c r="O15" s="164"/>
    </row>
    <row r="16" spans="1:15" x14ac:dyDescent="0.3">
      <c r="A16" s="8"/>
      <c r="B16" s="8"/>
      <c r="C16" s="8"/>
      <c r="D16" s="8" t="s">
        <v>199</v>
      </c>
      <c r="E16" s="8"/>
      <c r="F16" s="8"/>
      <c r="G16" s="8"/>
      <c r="H16" s="8"/>
      <c r="I16" s="126">
        <v>1</v>
      </c>
      <c r="J16" s="126">
        <v>8</v>
      </c>
      <c r="K16" s="126">
        <v>8</v>
      </c>
      <c r="L16" s="151">
        <v>1</v>
      </c>
      <c r="M16" s="164"/>
      <c r="N16" s="164"/>
      <c r="O16" s="164"/>
    </row>
    <row r="17" spans="1:15" x14ac:dyDescent="0.3">
      <c r="A17" s="15"/>
      <c r="B17" s="15"/>
      <c r="C17" s="15"/>
      <c r="D17" s="15" t="s">
        <v>200</v>
      </c>
      <c r="E17" s="15"/>
      <c r="F17" s="15"/>
      <c r="G17" s="15"/>
      <c r="H17" s="15"/>
      <c r="I17" s="127">
        <v>1</v>
      </c>
      <c r="J17" s="127">
        <v>6</v>
      </c>
      <c r="K17" s="127">
        <v>5</v>
      </c>
      <c r="L17" s="30">
        <v>0.83</v>
      </c>
      <c r="M17" s="168"/>
      <c r="N17" s="168"/>
      <c r="O17" s="168"/>
    </row>
    <row r="18" spans="1:15" x14ac:dyDescent="0.3">
      <c r="A18" s="144" t="s">
        <v>266</v>
      </c>
      <c r="B18" s="145"/>
      <c r="C18" s="144" t="s">
        <v>237</v>
      </c>
      <c r="D18" s="144" t="s">
        <v>237</v>
      </c>
      <c r="E18" s="21" t="s">
        <v>268</v>
      </c>
      <c r="F18" s="144" t="s">
        <v>238</v>
      </c>
      <c r="G18" s="21" t="s">
        <v>32</v>
      </c>
      <c r="H18" s="21">
        <v>14086</v>
      </c>
      <c r="I18" s="125">
        <v>1</v>
      </c>
      <c r="J18" s="125">
        <v>157</v>
      </c>
      <c r="K18" s="125">
        <v>141</v>
      </c>
      <c r="L18" s="44">
        <v>0.9</v>
      </c>
      <c r="M18" s="164">
        <v>43539</v>
      </c>
      <c r="N18" s="164">
        <v>43560</v>
      </c>
      <c r="O18" s="164">
        <v>43828</v>
      </c>
    </row>
    <row r="19" spans="1:15" x14ac:dyDescent="0.3">
      <c r="A19" s="94" t="s">
        <v>267</v>
      </c>
      <c r="B19" s="95"/>
      <c r="C19" s="95"/>
      <c r="D19" s="95"/>
      <c r="E19" s="95"/>
      <c r="F19" s="96"/>
      <c r="G19" s="79"/>
      <c r="H19" s="79"/>
      <c r="I19" s="127"/>
      <c r="J19" s="127"/>
      <c r="K19" s="127"/>
      <c r="L19" s="127"/>
      <c r="M19" s="168"/>
      <c r="N19" s="168"/>
      <c r="O19" s="168"/>
    </row>
    <row r="20" spans="1:15" x14ac:dyDescent="0.3">
      <c r="M20" s="164"/>
      <c r="N20" s="164"/>
      <c r="O20" s="164"/>
    </row>
    <row r="21" spans="1:15" x14ac:dyDescent="0.3">
      <c r="M21" s="164"/>
      <c r="N21" s="164"/>
      <c r="O21" s="164"/>
    </row>
    <row r="22" spans="1:15" x14ac:dyDescent="0.3">
      <c r="M22" s="164"/>
      <c r="N22" s="164"/>
      <c r="O22" s="164"/>
    </row>
    <row r="23" spans="1:15" x14ac:dyDescent="0.3">
      <c r="M23" s="164"/>
      <c r="N23" s="164"/>
      <c r="O23" s="164"/>
    </row>
    <row r="24" spans="1:15" x14ac:dyDescent="0.3">
      <c r="M24" s="164"/>
      <c r="N24" s="164"/>
      <c r="O24" s="164"/>
    </row>
    <row r="25" spans="1:15" x14ac:dyDescent="0.3">
      <c r="M25" s="164"/>
      <c r="N25" s="164"/>
      <c r="O25" s="164"/>
    </row>
    <row r="26" spans="1:15" x14ac:dyDescent="0.3">
      <c r="M26" s="164"/>
      <c r="N26" s="164"/>
      <c r="O26" s="164"/>
    </row>
    <row r="27" spans="1:15" x14ac:dyDescent="0.3">
      <c r="M27" s="164"/>
      <c r="N27" s="164"/>
      <c r="O27" s="164"/>
    </row>
    <row r="28" spans="1:15" x14ac:dyDescent="0.3">
      <c r="M28" s="164"/>
      <c r="N28" s="164"/>
      <c r="O28" s="164"/>
    </row>
    <row r="29" spans="1:15" x14ac:dyDescent="0.3">
      <c r="M29" s="164"/>
      <c r="N29" s="164"/>
      <c r="O29" s="164"/>
    </row>
    <row r="30" spans="1:15" x14ac:dyDescent="0.3">
      <c r="M30" s="164"/>
      <c r="N30" s="164"/>
      <c r="O30" s="164"/>
    </row>
    <row r="31" spans="1:15" x14ac:dyDescent="0.3">
      <c r="M31" s="164"/>
      <c r="N31" s="164"/>
      <c r="O31" s="164"/>
    </row>
  </sheetData>
  <mergeCells count="6">
    <mergeCell ref="F5:F8"/>
    <mergeCell ref="G5:G8"/>
    <mergeCell ref="H5:H8"/>
    <mergeCell ref="F2:F3"/>
    <mergeCell ref="G2:G3"/>
    <mergeCell ref="H2:H3"/>
  </mergeCells>
  <phoneticPr fontId="9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EDCC684DED824399399D19F1391BE3" ma:contentTypeVersion="13" ma:contentTypeDescription="Create a new document." ma:contentTypeScope="" ma:versionID="b98016a2b975a2c2e2bf2f4bdba5b567">
  <xsd:schema xmlns:xsd="http://www.w3.org/2001/XMLSchema" xmlns:xs="http://www.w3.org/2001/XMLSchema" xmlns:p="http://schemas.microsoft.com/office/2006/metadata/properties" xmlns:ns1="http://schemas.microsoft.com/sharepoint/v3" xmlns:ns3="66530bdc-45e2-47f1-a4cc-cfd675bb2217" xmlns:ns4="f7b48a6c-02e7-43f1-82f7-ff6b15c5342d" targetNamespace="http://schemas.microsoft.com/office/2006/metadata/properties" ma:root="true" ma:fieldsID="3151e454b4700b221295272dcd39ec59" ns1:_="" ns3:_="" ns4:_="">
    <xsd:import namespace="http://schemas.microsoft.com/sharepoint/v3"/>
    <xsd:import namespace="66530bdc-45e2-47f1-a4cc-cfd675bb2217"/>
    <xsd:import namespace="f7b48a6c-02e7-43f1-82f7-ff6b15c5342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1:_ip_UnifiedCompliancePolicyProperties" minOccurs="0"/>
                <xsd:element ref="ns1:_ip_UnifiedCompliancePolicyUIAction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530bdc-45e2-47f1-a4cc-cfd675bb22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b48a6c-02e7-43f1-82f7-ff6b15c534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14010CB-3BF8-4EA2-8767-F2CD230D47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085CC-74ED-48DD-8A2A-2769FC847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530bdc-45e2-47f1-a4cc-cfd675bb2217"/>
    <ds:schemaRef ds:uri="f7b48a6c-02e7-43f1-82f7-ff6b15c534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3EFC28-EF3B-4FF1-BE40-BFDFABE28EB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sharepoint/v3"/>
    <ds:schemaRef ds:uri="http://purl.org/dc/terms/"/>
    <ds:schemaRef ds:uri="http://schemas.openxmlformats.org/package/2006/metadata/core-properties"/>
    <ds:schemaRef ds:uri="f7b48a6c-02e7-43f1-82f7-ff6b15c5342d"/>
    <ds:schemaRef ds:uri="66530bdc-45e2-47f1-a4cc-cfd675bb221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List1-Public Housing </vt:lpstr>
      <vt:lpstr>List 1 - Multifam 3+ Yrs</vt:lpstr>
      <vt:lpstr>List 2-Multifam Less Than 3 Yrs</vt:lpstr>
      <vt:lpstr>'List 1 - Multifam 3+ Yrs'!Print_Titles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Updated Supplemental Lists 1P - 2P- 3O - April 30 2013</dc:title>
  <dc:subject>This document contains Multifamily Housing List Updates for April 2013.</dc:subject>
  <dc:creator>Lastowka, Deborah</dc:creator>
  <cp:lastModifiedBy>Author</cp:lastModifiedBy>
  <cp:lastPrinted>2018-07-05T13:56:05Z</cp:lastPrinted>
  <dcterms:created xsi:type="dcterms:W3CDTF">2010-02-22T20:15:24Z</dcterms:created>
  <dcterms:modified xsi:type="dcterms:W3CDTF">2020-05-01T15:07:29Z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0x0101002FEDCC684DED824399399D19F1391BE3</vt:lpwstr>
  </property>
</Properties>
</file>