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1655" windowHeight="12480" activeTab="2"/>
  </bookViews>
  <sheets>
    <sheet name="SF 270" sheetId="4" r:id="rId1"/>
    <sheet name="Summary" sheetId="6" r:id="rId2"/>
    <sheet name="Detail" sheetId="7" r:id="rId3"/>
    <sheet name="Detail First Sub Recipient " sheetId="9" r:id="rId4"/>
    <sheet name="Instructions" sheetId="5" r:id="rId5"/>
  </sheets>
  <definedNames>
    <definedName name="_xlnm.Print_Area" localSheetId="2">Detail!$A$1:$G$56</definedName>
    <definedName name="_xlnm.Print_Area" localSheetId="3">'Detail First Sub Recipient '!$A$1:$G$56</definedName>
    <definedName name="_xlnm.Print_Area" localSheetId="0">'SF 270'!$B$1:$K$51</definedName>
  </definedNames>
  <calcPr calcId="125725"/>
</workbook>
</file>

<file path=xl/calcChain.xml><?xml version="1.0" encoding="utf-8"?>
<calcChain xmlns="http://schemas.openxmlformats.org/spreadsheetml/2006/main">
  <c r="E43" i="9"/>
  <c r="E37"/>
  <c r="E25"/>
  <c r="E18"/>
  <c r="E9"/>
  <c r="E11" s="1"/>
  <c r="E9" i="7"/>
  <c r="E11" s="1"/>
  <c r="E5" i="6"/>
  <c r="D5"/>
  <c r="E43" i="7"/>
  <c r="E13" i="6" s="1"/>
  <c r="I13" s="1"/>
  <c r="E7"/>
  <c r="I7" s="1"/>
  <c r="E37" i="7"/>
  <c r="E12" i="6" s="1"/>
  <c r="I34" i="4"/>
  <c r="I28"/>
  <c r="E46" i="9" l="1"/>
  <c r="E32"/>
  <c r="C12" i="6"/>
  <c r="D12" s="1"/>
  <c r="I12"/>
  <c r="C7"/>
  <c r="C13"/>
  <c r="D13" s="1"/>
  <c r="D7"/>
  <c r="E25" i="7"/>
  <c r="E10" i="6" s="1"/>
  <c r="E18" i="7"/>
  <c r="E9" i="6" s="1"/>
  <c r="I9" s="1"/>
  <c r="E8"/>
  <c r="E49" i="9" l="1"/>
  <c r="E51" s="1"/>
  <c r="E53" s="1"/>
  <c r="E28" i="7" s="1"/>
  <c r="E32" s="1"/>
  <c r="E11" i="6" s="1"/>
  <c r="C10"/>
  <c r="D10" s="1"/>
  <c r="I10"/>
  <c r="C9"/>
  <c r="D9" s="1"/>
  <c r="C8"/>
  <c r="D8" s="1"/>
  <c r="I8"/>
  <c r="I11" l="1"/>
  <c r="C11"/>
  <c r="D11" s="1"/>
  <c r="E46" i="7"/>
  <c r="E49" s="1"/>
  <c r="E51" s="1"/>
  <c r="E15" i="6" s="1"/>
  <c r="E14"/>
  <c r="I14" s="1"/>
  <c r="E55" i="9"/>
  <c r="E56"/>
  <c r="E53" i="7" l="1"/>
  <c r="E56" s="1"/>
  <c r="C14" i="6"/>
  <c r="D14" s="1"/>
  <c r="E55" i="7"/>
  <c r="I15" i="6"/>
  <c r="C15"/>
  <c r="D15" s="1"/>
  <c r="E16"/>
  <c r="C16" l="1"/>
  <c r="I16"/>
  <c r="E27" i="4" s="1"/>
  <c r="D16" i="6" l="1"/>
  <c r="E32" i="4" s="1"/>
  <c r="I32" s="1"/>
  <c r="E33"/>
  <c r="E29"/>
  <c r="E31" s="1"/>
  <c r="I27"/>
  <c r="I29" s="1"/>
  <c r="I31" s="1"/>
  <c r="E35" l="1"/>
  <c r="I33"/>
  <c r="I35" s="1"/>
</calcChain>
</file>

<file path=xl/sharedStrings.xml><?xml version="1.0" encoding="utf-8"?>
<sst xmlns="http://schemas.openxmlformats.org/spreadsheetml/2006/main" count="358" uniqueCount="205">
  <si>
    <t>Computer-Generated Form</t>
  </si>
  <si>
    <t>OMB APPROVAL NO.</t>
  </si>
  <si>
    <t>PAGE</t>
  </si>
  <si>
    <t>OF</t>
  </si>
  <si>
    <t>REQUEST FOR ADVANCE</t>
  </si>
  <si>
    <t>0348-0004</t>
  </si>
  <si>
    <t>#</t>
  </si>
  <si>
    <t>PAGES</t>
  </si>
  <si>
    <t>a.  "X" one or both boxes</t>
  </si>
  <si>
    <t>2.  BASIS OF REQUEST</t>
  </si>
  <si>
    <t>OR REIMBURSEMENT</t>
  </si>
  <si>
    <t>1.</t>
  </si>
  <si>
    <t>TYPE OF PAYMENT REQUESTED</t>
  </si>
  <si>
    <t xml:space="preserve">       MENT</t>
  </si>
  <si>
    <t>b.  "X" the applicable box</t>
  </si>
  <si>
    <t>(See instructions on back)</t>
  </si>
  <si>
    <t>3.  FEDERAL SPONSORING AGENCY AND ORGANIZATIONAL</t>
  </si>
  <si>
    <t>4.  FEDERAL GRANT OR OTHER IDENTIFYING</t>
  </si>
  <si>
    <t>5.  PARTIAL PAYMENT REQUEST</t>
  </si>
  <si>
    <t>ELEMENT TO WHICH THIS REPORT IS SUBMITTED</t>
  </si>
  <si>
    <t>NUMBER ASSIGNED BY FEDERAL AGENCY</t>
  </si>
  <si>
    <t>NUMBER FOR THIS REQUEST</t>
  </si>
  <si>
    <t>6.  EMPLOYER IDENTIFICATION</t>
  </si>
  <si>
    <t>7.  RECIPIENT'S ACCOUNT</t>
  </si>
  <si>
    <t>8.                                PERIOD COVERED BY THIS REQUEST</t>
  </si>
  <si>
    <t>NUMBER</t>
  </si>
  <si>
    <t>NUMBER OR IDENTIFYING NUMBER</t>
  </si>
  <si>
    <t>FROM   (month, day, year)</t>
  </si>
  <si>
    <t>TO  (month, day, year)</t>
  </si>
  <si>
    <t>Employer ID #</t>
  </si>
  <si>
    <t>ACCT #</t>
  </si>
  <si>
    <t>date</t>
  </si>
  <si>
    <t>9.  RECIPIENT ORGANIZATION</t>
  </si>
  <si>
    <t>10.  PAYEE  (Where check is to be sent if different than item 9)</t>
  </si>
  <si>
    <t>Name:</t>
  </si>
  <si>
    <t>Name</t>
  </si>
  <si>
    <t xml:space="preserve">Number </t>
  </si>
  <si>
    <t>and Street:</t>
  </si>
  <si>
    <t>City, State</t>
  </si>
  <si>
    <t>and ZIP Code:</t>
  </si>
  <si>
    <t>11.</t>
  </si>
  <si>
    <t xml:space="preserve"> COMPUTATION OF AMOUNT OF REIMBURSEMENTS/ADVANCES REQUESTED</t>
  </si>
  <si>
    <t xml:space="preserve">PROGRAMS/FUNCTIONS/ACTIVITIES  </t>
  </si>
  <si>
    <t>(a)</t>
  </si>
  <si>
    <t>(b)</t>
  </si>
  <si>
    <t>(c)</t>
  </si>
  <si>
    <t>TOTAL</t>
  </si>
  <si>
    <t>a.  Total program outlays to date</t>
  </si>
  <si>
    <t>(As of date)</t>
  </si>
  <si>
    <t>b.  Less:  Cumulative program income</t>
  </si>
  <si>
    <t>c.  Net program outlays (Line a minus line b)</t>
  </si>
  <si>
    <t>d.  Estimated net cash outlays for advance period</t>
  </si>
  <si>
    <t>e.  Total (Sum of lines c &amp; d)</t>
  </si>
  <si>
    <t>f.  Non-Federal share of amount on line e</t>
  </si>
  <si>
    <t>g.  Federal share of amount on line e</t>
  </si>
  <si>
    <t>h.  Federal payments previously requested</t>
  </si>
  <si>
    <t>i.  Federal share now requested (Line g minus line h)</t>
  </si>
  <si>
    <t>j.  Advances required by month, when requested by Federal grantor agency for use in making prescheduled advances</t>
  </si>
  <si>
    <t>1st month</t>
  </si>
  <si>
    <t>2nd month</t>
  </si>
  <si>
    <t xml:space="preserve">SUBMIT INVOICE IN ACCORDANCE </t>
  </si>
  <si>
    <t>3rd month</t>
  </si>
  <si>
    <t>WITH AWARD INSTRUCTIONS</t>
  </si>
  <si>
    <t>12.</t>
  </si>
  <si>
    <t>ALTERNATE COMPUTATION FOR ADVANCES ONLY</t>
  </si>
  <si>
    <t>a.  Estimated Federal cash outlays that will be made during period covered by the advance</t>
  </si>
  <si>
    <t>b.  Less:  Estimated balance of Federal cash on hand as of beginning of advance period</t>
  </si>
  <si>
    <t>c.  Amount requested (Line a minus line b)</t>
  </si>
  <si>
    <t>13.</t>
  </si>
  <si>
    <t>CERTIFICATION</t>
  </si>
  <si>
    <r>
      <t xml:space="preserve">I certify that to the best of my knowledge and belief the data </t>
    </r>
    <r>
      <rPr>
        <strike/>
        <sz val="8"/>
        <rFont val="Arial"/>
        <family val="2"/>
      </rPr>
      <t>on the reverse</t>
    </r>
    <r>
      <rPr>
        <sz val="8"/>
        <rFont val="Arial"/>
        <family val="2"/>
      </rPr>
      <t xml:space="preserve"> are correct and that all outlays were made in accordance with the grant conditions or other agreement and that payment is due and has not been previously requested.</t>
    </r>
  </si>
  <si>
    <t>SIGNATURE OR AUTHORIZED CERTIFYING OFFICIAL</t>
  </si>
  <si>
    <t>DATE REQUEST SUBMITTED</t>
  </si>
  <si>
    <t>TYPED OR PRINTED NAME AND TITLE</t>
  </si>
  <si>
    <t>TELEPHONE (AREA CODE, NUMBER, EXTENSION)</t>
  </si>
  <si>
    <t>Name and title</t>
  </si>
  <si>
    <t>phone and email address</t>
  </si>
  <si>
    <t>This space for agency use</t>
  </si>
  <si>
    <t>AUTHORIZED FOR LOCAL REPRODUCTION</t>
  </si>
  <si>
    <t>(Continued on Reverse)</t>
  </si>
  <si>
    <t>STANDARD FORM 270 (Rev. 7-97)</t>
  </si>
  <si>
    <t>Prescribed by OMB Circulars A-102 and A-110</t>
  </si>
  <si>
    <t>Public reporting burden for this collection of information is estimated to average 60 minutes per response, including time for reviewing instructions, searching existing data sources, gathering and maintaining the data needed, and completing and reviewing the collection of informtion.  Send comments regarding the burden estimate or any other aspect of this collection of information, including suggestions for reducing this burden, to the Office of Management and Budget, Paperwork Reduction Project (0348-0004), Washington, DC  20503.</t>
  </si>
  <si>
    <t>PLEASE DO NOT RETURN YOUR COMPLETED FORM TO THE OFFICE OF MANAGEMENT AND BUDGET.  SEND IT TO THE ADDRESS PROVIDED BY THE SPONSORING AGENCY.</t>
  </si>
  <si>
    <t>INSTRUCTIONS</t>
  </si>
  <si>
    <t>Please type or print legibly.  Items 1, 3, 5, 9, 10, 11e, 11f, 11g, 11i, 12 and 13 are self-explantory, specific instructions for other items are as follows:</t>
  </si>
  <si>
    <t>Item</t>
  </si>
  <si>
    <t>Entry</t>
  </si>
  <si>
    <t>Indicate whether request is prepared on cash or accrual expenditure basis.  All requests for advances shall be prepared on a cash basis.</t>
  </si>
  <si>
    <t>activity.  If additional columns are needed, use as many additional forms as needed and indicate page number in space provided in upper right; however, the summary totals of all programs, functions, or activities should be shown in the "total" column on the first page.</t>
  </si>
  <si>
    <t>Enter the Federal grant number, or other identifying number assigned by the Federal sponsoring agency.  If the advance or reimbursement is for more than one grant or other agreement, insert N/A; then show the aggregate amounts.  On a separate sheet, list each grant or agreement number and the Federal share of outlays made against the grant or agreement.</t>
  </si>
  <si>
    <t>11a</t>
  </si>
  <si>
    <t>Enter in "as of date," the month, day, and year of the ending of the accounting period to which this amount applies.  Enter program outlays to date (net of refunds, rebates, and discounts), in the appropriate columns.  For requests prepared on a cash basis, outlays are the sum of actual cash disbursements for goods and services, the amount of indirect expenses charged, the value of in-kind contributions applied, and the amount of cash advances and payments made to subcontractors and subrecipients.  For requests prepared on an accrual basis, outlays are the sum of the actual cash disbursements, the amount of indirect expenses incurred, and the net increase (or decrease) in the amounts owed by the recipient for goods and other property received and for services performed by employees, contracts, subgrantees and other payees.</t>
  </si>
  <si>
    <t>Enter the employer identification number assigned by the U.S. Internal Revenue Service, or the FICE (institution) code if requested by the Federal agency.</t>
  </si>
  <si>
    <t>This space is reserved for an account number or other identifying number that may be assigned by the recipient.</t>
  </si>
  <si>
    <t>Enter the month, day, and year for the beginning and ending of the period covered in this request.  If the request is for an advance or for both an advance and reimbursement, show the period that the advance will cover.  If the request is for reimbursement, show the period for which the reimbursement is requested.</t>
  </si>
  <si>
    <t>11b</t>
  </si>
  <si>
    <t xml:space="preserve">Enter the cumulative cash income received to date, if requests are prepared on a cash basis.  For requests prepared on an accrued expenditure basis, enter the cumulative income earned to date.  Under either basis, enter only the amount applicable to program income that was required to be used for the project or program by the terms of the grant or other agreement. </t>
  </si>
  <si>
    <t>Note:</t>
  </si>
  <si>
    <t>The Federal sponsoring agencies have the option of requiring recipients to complete items 11 or 12, but not both.  Item 12 should be used when only a minimum amount of information is needed to make an advance and outlay information contained in item 11 can be obtained in a timely manner from other reports.</t>
  </si>
  <si>
    <t>11d</t>
  </si>
  <si>
    <t>Only when making requests for advance payments, enter the total estimated amount of cash outlays that will be made during the period covered by the advance.</t>
  </si>
  <si>
    <t>The purpose of the vertical columns (a), (b), and (c) is to provide space for separate cost breakdowns when a project has been planned and budgeted by program function, or</t>
  </si>
  <si>
    <t>Complete the certification before submitting this request.</t>
  </si>
  <si>
    <t>STANDARD FORM 270 (Rev. 7-97) Back</t>
  </si>
  <si>
    <t>Prior Billing Periods</t>
  </si>
  <si>
    <t>Current Billing Period</t>
  </si>
  <si>
    <t>J.</t>
  </si>
  <si>
    <t>Indirect Charges</t>
  </si>
  <si>
    <t>I.</t>
  </si>
  <si>
    <t>Total Direct Charges</t>
  </si>
  <si>
    <t>H.</t>
  </si>
  <si>
    <t>Other</t>
  </si>
  <si>
    <t>G.</t>
  </si>
  <si>
    <t>Construction</t>
  </si>
  <si>
    <t>F.</t>
  </si>
  <si>
    <t>Contractual</t>
  </si>
  <si>
    <t>E.</t>
  </si>
  <si>
    <t>Supplies</t>
  </si>
  <si>
    <t>D.</t>
  </si>
  <si>
    <t>Equipment</t>
  </si>
  <si>
    <t>C.</t>
  </si>
  <si>
    <t>Fringe Benefits</t>
  </si>
  <si>
    <t>B.</t>
  </si>
  <si>
    <t>Personnel</t>
  </si>
  <si>
    <t>A.</t>
  </si>
  <si>
    <t>Cumulative</t>
  </si>
  <si>
    <t>Total</t>
  </si>
  <si>
    <t>Non-Federal Share</t>
  </si>
  <si>
    <t>Federal Share</t>
  </si>
  <si>
    <t>Total Costs</t>
  </si>
  <si>
    <t>G</t>
  </si>
  <si>
    <t>F</t>
  </si>
  <si>
    <t>E</t>
  </si>
  <si>
    <t>D</t>
  </si>
  <si>
    <t>C</t>
  </si>
  <si>
    <t>B</t>
  </si>
  <si>
    <t>A</t>
  </si>
  <si>
    <t>NonFederal Cost Share</t>
  </si>
  <si>
    <t>L.</t>
  </si>
  <si>
    <t>Federal Cost Share</t>
  </si>
  <si>
    <t>K.</t>
  </si>
  <si>
    <t>Total Outlays this Period</t>
  </si>
  <si>
    <t>Indirect Rate</t>
  </si>
  <si>
    <t>Other (List Categories)</t>
  </si>
  <si>
    <t xml:space="preserve">F. </t>
  </si>
  <si>
    <t>Total Contractual Cost</t>
  </si>
  <si>
    <t>Vendor/Contractor</t>
  </si>
  <si>
    <t>Sub-Recipients</t>
  </si>
  <si>
    <t>Total Supply Cost</t>
  </si>
  <si>
    <t>Item 4</t>
  </si>
  <si>
    <t>Item 3</t>
  </si>
  <si>
    <t>Item 2</t>
  </si>
  <si>
    <t>Item 1</t>
  </si>
  <si>
    <t>Amount</t>
  </si>
  <si>
    <t>Total Equipment Cost</t>
  </si>
  <si>
    <t xml:space="preserve">Equipment </t>
  </si>
  <si>
    <t>Fringe Benefits (FB)</t>
  </si>
  <si>
    <t>Total Personnel Cost</t>
  </si>
  <si>
    <t>4/1/10 - 4/30/10</t>
  </si>
  <si>
    <t>n/a</t>
  </si>
  <si>
    <t>DE-Oexxxxxx</t>
  </si>
  <si>
    <t>Total Number of Hours</t>
  </si>
  <si>
    <t>Personnel Costs</t>
  </si>
  <si>
    <t>Enter Fringe Benefits Rate</t>
  </si>
  <si>
    <t>Total Fringe Benefits Cost</t>
  </si>
  <si>
    <t>Description</t>
  </si>
  <si>
    <t>For each paid receipt or invoice,  enter a description and the total amount</t>
  </si>
  <si>
    <t>Please submit a copy of the paid receipt or invoice for each item listed.</t>
  </si>
  <si>
    <t>For any supply purchase greater then $50,000, please submit a copy of the paid receipt or invoice for each item listed.</t>
  </si>
  <si>
    <t>First Sub-Recipient</t>
  </si>
  <si>
    <t>For each Sub-Recipient, this form, completed with costs appropriate to that recipient, must be provided.</t>
  </si>
  <si>
    <t>Second Sub-Recipient</t>
  </si>
  <si>
    <t>Note:  Include invoice Submitted from Vendor / Contractor</t>
  </si>
  <si>
    <t>First Vendor/Contractor</t>
  </si>
  <si>
    <t>Second Vendor/Contractor</t>
  </si>
  <si>
    <t>Please provide description and justification</t>
  </si>
  <si>
    <t>Total Construction Cost</t>
  </si>
  <si>
    <t>Category 1</t>
  </si>
  <si>
    <t>Total Other Costs</t>
  </si>
  <si>
    <t>Total Indirect Charges</t>
  </si>
  <si>
    <t>Notes</t>
  </si>
  <si>
    <t>Total Outlays This Period</t>
  </si>
  <si>
    <t>50,000 meters etc</t>
  </si>
  <si>
    <t>Category 2</t>
  </si>
  <si>
    <t>Construction Activity 1</t>
  </si>
  <si>
    <t>Construction Activity 2</t>
  </si>
  <si>
    <t>Enter Your Fringe Benefits Rate</t>
  </si>
  <si>
    <t>Please enter your Indirect Rate.</t>
  </si>
  <si>
    <t>Enter total number of hours of labor, including those funded by the Federal share and Non-Federal share. Provide supporting documentation that breaks out, for each position titled identified in this project's PMC-123, the number of hours, the hourly rate, and the total cost for this reporting period.</t>
  </si>
  <si>
    <t>(continued on next page)</t>
  </si>
  <si>
    <t>Automatically transferred to  SF-270 worksheet.</t>
  </si>
  <si>
    <t>Total Personnel Costs x Fringe Benefit Rate</t>
  </si>
  <si>
    <t>Summary Data For Invoice</t>
  </si>
  <si>
    <t>Detail Data for Invoice</t>
  </si>
  <si>
    <t>Detail Data for First Sub-Recipient</t>
  </si>
  <si>
    <t xml:space="preserve">Transformers </t>
  </si>
  <si>
    <t>Clamps</t>
  </si>
  <si>
    <t>Automatically transferred to   Detail Worksheet</t>
  </si>
  <si>
    <t>DEPARTMENT OF ENERGY 
OFFICE OF ELECTRICITY DELIVERY AND ENERGY RELIABILITY</t>
  </si>
  <si>
    <t>For each paid receipt or invoice,  enter a description and the total amount.  The supplies listed should correspond to your PMC 123.1 submittal</t>
  </si>
  <si>
    <t>Note:  Include invoice Submitted from Vendor / Contractor.  The vendors/contractors listed should corrspond to your PMC 123.1 submittal.</t>
  </si>
  <si>
    <t>For each paid receipt or invoice,  enter a description and the total amount.  The equipment listed should correspond to the equipment identifed in your PMC123.1 submittal</t>
  </si>
  <si>
    <t>Please provide description and justification.  The items listed should correspond to your PMC 123.1 submittal.</t>
  </si>
  <si>
    <t>Enter total number of hours of labor, including those funded by the Federal share and Non-Federal share. Provide supporting documentation that breaks out, for each position title identified in this project's PMC-123, the number of hours, the hourly rate, and the total cost for this reporting period.</t>
  </si>
</sst>
</file>

<file path=xl/styles.xml><?xml version="1.0" encoding="utf-8"?>
<styleSheet xmlns="http://schemas.openxmlformats.org/spreadsheetml/2006/main">
  <numFmts count="6">
    <numFmt numFmtId="6" formatCode="&quot;$&quot;#,##0_);[Red]\(&quot;$&quot;#,##0\)"/>
    <numFmt numFmtId="8" formatCode="&quot;$&quot;#,##0.00_);[Red]\(&quot;$&quot;#,##0.00\)"/>
    <numFmt numFmtId="164" formatCode="mmmm\ d\,\ yyyy"/>
    <numFmt numFmtId="165" formatCode="&quot;$&quot;#,##0.00"/>
    <numFmt numFmtId="166" formatCode="#,##0.0_);[Red]\(#,##0.0\)"/>
    <numFmt numFmtId="167" formatCode="0.0000%"/>
  </numFmts>
  <fonts count="22">
    <font>
      <sz val="11"/>
      <color theme="1"/>
      <name val="Calibri"/>
      <family val="2"/>
      <scheme val="minor"/>
    </font>
    <font>
      <b/>
      <sz val="11"/>
      <color theme="1"/>
      <name val="Calibri"/>
      <family val="2"/>
      <scheme val="minor"/>
    </font>
    <font>
      <sz val="8"/>
      <name val="Tahoma"/>
      <family val="2"/>
    </font>
    <font>
      <sz val="11"/>
      <name val="Arial"/>
      <family val="2"/>
    </font>
    <font>
      <i/>
      <sz val="8"/>
      <name val="Arial"/>
      <family val="2"/>
    </font>
    <font>
      <b/>
      <sz val="10"/>
      <name val="Arial"/>
      <family val="2"/>
    </font>
    <font>
      <sz val="7"/>
      <name val="Arial"/>
      <family val="2"/>
    </font>
    <font>
      <sz val="8"/>
      <name val="Arial"/>
      <family val="2"/>
    </font>
    <font>
      <sz val="9"/>
      <color indexed="12"/>
      <name val="Arial"/>
      <family val="2"/>
    </font>
    <font>
      <sz val="7"/>
      <color indexed="12"/>
      <name val="Arial"/>
      <family val="2"/>
    </font>
    <font>
      <sz val="11"/>
      <color indexed="12"/>
      <name val="Arial"/>
      <family val="2"/>
    </font>
    <font>
      <i/>
      <sz val="7"/>
      <name val="Arial"/>
      <family val="2"/>
    </font>
    <font>
      <sz val="9"/>
      <name val="Arial"/>
      <family val="2"/>
    </font>
    <font>
      <b/>
      <sz val="8"/>
      <name val="Arial"/>
      <family val="2"/>
    </font>
    <font>
      <b/>
      <sz val="7"/>
      <name val="Arial"/>
      <family val="2"/>
    </font>
    <font>
      <sz val="8"/>
      <color indexed="12"/>
      <name val="Arial"/>
      <family val="2"/>
    </font>
    <font>
      <strike/>
      <sz val="8"/>
      <name val="Arial"/>
      <family val="2"/>
    </font>
    <font>
      <sz val="8"/>
      <color theme="1"/>
      <name val="Calibri"/>
      <family val="2"/>
      <scheme val="minor"/>
    </font>
    <font>
      <sz val="9"/>
      <color theme="1"/>
      <name val="Calibri"/>
      <family val="2"/>
      <scheme val="minor"/>
    </font>
    <font>
      <b/>
      <sz val="9"/>
      <color theme="1"/>
      <name val="Calibri"/>
      <family val="2"/>
      <scheme val="minor"/>
    </font>
    <font>
      <sz val="11"/>
      <name val="Arial"/>
      <family val="2"/>
    </font>
    <font>
      <b/>
      <sz val="8"/>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2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style="thick">
        <color auto="1"/>
      </right>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bottom style="thin">
        <color auto="1"/>
      </bottom>
      <diagonal/>
    </border>
  </borders>
  <cellStyleXfs count="2">
    <xf numFmtId="0" fontId="0" fillId="0" borderId="0"/>
    <xf numFmtId="0" fontId="3" fillId="0" borderId="0"/>
  </cellStyleXfs>
  <cellXfs count="233">
    <xf numFmtId="0" fontId="0" fillId="0" borderId="0" xfId="0"/>
    <xf numFmtId="0" fontId="3" fillId="0" borderId="0" xfId="1" applyBorder="1"/>
    <xf numFmtId="0" fontId="3" fillId="0" borderId="0" xfId="1"/>
    <xf numFmtId="0" fontId="6" fillId="0" borderId="2" xfId="1" applyFont="1" applyBorder="1"/>
    <xf numFmtId="0" fontId="8" fillId="0" borderId="1" xfId="1" applyFont="1" applyBorder="1" applyAlignment="1">
      <alignment horizontal="center"/>
    </xf>
    <xf numFmtId="0" fontId="8" fillId="0" borderId="1" xfId="1" applyFont="1" applyBorder="1" applyAlignment="1">
      <alignment horizontal="right"/>
    </xf>
    <xf numFmtId="0" fontId="6" fillId="0" borderId="1" xfId="1" applyFont="1" applyBorder="1" applyAlignment="1">
      <alignment horizontal="center"/>
    </xf>
    <xf numFmtId="0" fontId="3" fillId="0" borderId="8" xfId="1" applyBorder="1"/>
    <xf numFmtId="49" fontId="6" fillId="0" borderId="11" xfId="1" applyNumberFormat="1" applyFont="1" applyBorder="1"/>
    <xf numFmtId="0" fontId="3" fillId="0" borderId="3" xfId="1" applyBorder="1"/>
    <xf numFmtId="0" fontId="3" fillId="0" borderId="6" xfId="1" applyBorder="1"/>
    <xf numFmtId="0" fontId="7" fillId="0" borderId="7" xfId="1" applyFont="1" applyBorder="1"/>
    <xf numFmtId="0" fontId="3" fillId="0" borderId="5" xfId="1" applyBorder="1"/>
    <xf numFmtId="0" fontId="6" fillId="0" borderId="0" xfId="1" applyFont="1"/>
    <xf numFmtId="0" fontId="6" fillId="0" borderId="0" xfId="1" applyFont="1" applyBorder="1"/>
    <xf numFmtId="0" fontId="3" fillId="0" borderId="2" xfId="1" applyBorder="1"/>
    <xf numFmtId="0" fontId="3" fillId="0" borderId="12" xfId="1" applyBorder="1"/>
    <xf numFmtId="0" fontId="6" fillId="0" borderId="12" xfId="1" applyFont="1" applyBorder="1"/>
    <xf numFmtId="0" fontId="6" fillId="0" borderId="0" xfId="1" applyFont="1" applyBorder="1" applyAlignment="1">
      <alignment vertical="top"/>
    </xf>
    <xf numFmtId="0" fontId="6" fillId="0" borderId="12" xfId="1" applyFont="1" applyBorder="1" applyAlignment="1">
      <alignment vertical="top"/>
    </xf>
    <xf numFmtId="0" fontId="6" fillId="0" borderId="1" xfId="1" applyFont="1" applyBorder="1"/>
    <xf numFmtId="0" fontId="6" fillId="0" borderId="6" xfId="1" applyFont="1" applyBorder="1"/>
    <xf numFmtId="49" fontId="7" fillId="0" borderId="14" xfId="1" applyNumberFormat="1" applyFont="1" applyBorder="1" applyAlignment="1">
      <alignment horizontal="left"/>
    </xf>
    <xf numFmtId="0" fontId="11" fillId="0" borderId="10" xfId="1" applyFont="1" applyBorder="1" applyAlignment="1">
      <alignment vertical="top"/>
    </xf>
    <xf numFmtId="6" fontId="8" fillId="0" borderId="15" xfId="1" applyNumberFormat="1" applyFont="1" applyBorder="1"/>
    <xf numFmtId="38" fontId="8" fillId="0" borderId="15" xfId="1" applyNumberFormat="1" applyFont="1" applyBorder="1"/>
    <xf numFmtId="0" fontId="6" fillId="0" borderId="15" xfId="1" applyFont="1" applyBorder="1" applyAlignment="1">
      <alignment horizontal="center"/>
    </xf>
    <xf numFmtId="49" fontId="6" fillId="0" borderId="14" xfId="1" applyNumberFormat="1" applyFont="1" applyBorder="1"/>
    <xf numFmtId="0" fontId="3" fillId="0" borderId="0" xfId="1" applyBorder="1" applyAlignment="1"/>
    <xf numFmtId="0" fontId="11" fillId="0" borderId="1" xfId="1" applyFont="1" applyBorder="1" applyAlignment="1">
      <alignment horizontal="right"/>
    </xf>
    <xf numFmtId="0" fontId="11" fillId="0" borderId="0" xfId="1" applyFont="1" applyAlignment="1">
      <alignment horizontal="right"/>
    </xf>
    <xf numFmtId="0" fontId="7" fillId="0" borderId="0" xfId="1" applyFont="1" applyAlignment="1">
      <alignment vertical="top"/>
    </xf>
    <xf numFmtId="0" fontId="7" fillId="0" borderId="0" xfId="1" applyFont="1"/>
    <xf numFmtId="0" fontId="7" fillId="0" borderId="0" xfId="1" applyFont="1" applyAlignment="1">
      <alignment horizontal="right" vertical="top"/>
    </xf>
    <xf numFmtId="0" fontId="3" fillId="0" borderId="0" xfId="1" applyAlignment="1">
      <alignment vertical="top"/>
    </xf>
    <xf numFmtId="0" fontId="3" fillId="0" borderId="0" xfId="1" applyAlignment="1"/>
    <xf numFmtId="0" fontId="17" fillId="0" borderId="15" xfId="0" applyFont="1" applyBorder="1"/>
    <xf numFmtId="165" fontId="17" fillId="0" borderId="15" xfId="0" applyNumberFormat="1" applyFont="1" applyBorder="1"/>
    <xf numFmtId="0" fontId="0" fillId="0" borderId="15" xfId="0" applyFont="1" applyBorder="1"/>
    <xf numFmtId="0" fontId="18" fillId="0" borderId="0" xfId="0" applyFont="1"/>
    <xf numFmtId="0" fontId="17" fillId="0" borderId="0" xfId="0" applyFont="1"/>
    <xf numFmtId="0" fontId="20" fillId="0" borderId="0" xfId="1" applyFont="1"/>
    <xf numFmtId="0" fontId="18" fillId="0" borderId="0" xfId="0" applyFont="1" applyBorder="1"/>
    <xf numFmtId="8" fontId="18" fillId="0" borderId="0" xfId="0" applyNumberFormat="1" applyFont="1" applyBorder="1"/>
    <xf numFmtId="166" fontId="18" fillId="2" borderId="0" xfId="0" applyNumberFormat="1" applyFont="1" applyFill="1" applyBorder="1"/>
    <xf numFmtId="0" fontId="18" fillId="0" borderId="1" xfId="0" applyFont="1" applyBorder="1"/>
    <xf numFmtId="8" fontId="18" fillId="2" borderId="1" xfId="0" applyNumberFormat="1" applyFont="1" applyFill="1" applyBorder="1"/>
    <xf numFmtId="0" fontId="0" fillId="0" borderId="0" xfId="0" applyBorder="1"/>
    <xf numFmtId="9" fontId="18" fillId="0" borderId="0" xfId="0" applyNumberFormat="1" applyFont="1" applyBorder="1"/>
    <xf numFmtId="9" fontId="18" fillId="0" borderId="1" xfId="0" applyNumberFormat="1" applyFont="1" applyBorder="1"/>
    <xf numFmtId="165" fontId="18" fillId="0" borderId="1" xfId="0" applyNumberFormat="1" applyFont="1" applyBorder="1"/>
    <xf numFmtId="0" fontId="19" fillId="0" borderId="0" xfId="0" applyFont="1" applyBorder="1"/>
    <xf numFmtId="0" fontId="19" fillId="0" borderId="0" xfId="0" applyFont="1" applyBorder="1" applyAlignment="1">
      <alignment horizontal="right"/>
    </xf>
    <xf numFmtId="165" fontId="18" fillId="0" borderId="0" xfId="0" applyNumberFormat="1" applyFont="1" applyBorder="1"/>
    <xf numFmtId="0" fontId="17" fillId="0" borderId="1" xfId="0" applyFont="1" applyBorder="1"/>
    <xf numFmtId="165" fontId="18" fillId="2" borderId="0" xfId="0" applyNumberFormat="1" applyFont="1" applyFill="1" applyBorder="1"/>
    <xf numFmtId="0" fontId="0" fillId="0" borderId="1" xfId="0" applyBorder="1"/>
    <xf numFmtId="167" fontId="18" fillId="2" borderId="0" xfId="0" applyNumberFormat="1" applyFont="1" applyFill="1" applyBorder="1"/>
    <xf numFmtId="10" fontId="18" fillId="0" borderId="0" xfId="0" applyNumberFormat="1" applyFont="1" applyBorder="1"/>
    <xf numFmtId="0" fontId="17" fillId="0" borderId="0" xfId="0" applyFont="1" applyBorder="1"/>
    <xf numFmtId="0" fontId="0" fillId="0" borderId="20" xfId="0" applyBorder="1"/>
    <xf numFmtId="0" fontId="18" fillId="0" borderId="19" xfId="0" applyFont="1" applyBorder="1"/>
    <xf numFmtId="0" fontId="18" fillId="0" borderId="20" xfId="0" applyFont="1" applyBorder="1"/>
    <xf numFmtId="0" fontId="18" fillId="0" borderId="21" xfId="0" applyFont="1" applyBorder="1"/>
    <xf numFmtId="0" fontId="17" fillId="0" borderId="21" xfId="0" applyFont="1" applyBorder="1"/>
    <xf numFmtId="0" fontId="17" fillId="0" borderId="20" xfId="0" applyFont="1" applyBorder="1"/>
    <xf numFmtId="0" fontId="18" fillId="0" borderId="20" xfId="0" applyFont="1" applyBorder="1" applyAlignment="1">
      <alignment vertical="center" wrapText="1"/>
    </xf>
    <xf numFmtId="0" fontId="18" fillId="0" borderId="21" xfId="0" applyFont="1" applyBorder="1" applyAlignment="1">
      <alignment vertical="center" wrapText="1"/>
    </xf>
    <xf numFmtId="0" fontId="18" fillId="0" borderId="0" xfId="0" applyFont="1" applyBorder="1" applyAlignment="1">
      <alignment vertical="center"/>
    </xf>
    <xf numFmtId="165" fontId="18" fillId="2" borderId="0" xfId="0" applyNumberFormat="1" applyFont="1" applyFill="1" applyBorder="1" applyAlignment="1">
      <alignment vertical="center"/>
    </xf>
    <xf numFmtId="0" fontId="18" fillId="0" borderId="20" xfId="0" applyFont="1" applyBorder="1" applyAlignment="1">
      <alignment wrapText="1"/>
    </xf>
    <xf numFmtId="0" fontId="18" fillId="0" borderId="22" xfId="0" applyFont="1" applyBorder="1"/>
    <xf numFmtId="0" fontId="19" fillId="0" borderId="23" xfId="0" applyFont="1" applyBorder="1"/>
    <xf numFmtId="0" fontId="18" fillId="0" borderId="23" xfId="0" applyFont="1" applyBorder="1"/>
    <xf numFmtId="8" fontId="18" fillId="0" borderId="23" xfId="0" applyNumberFormat="1" applyFont="1" applyBorder="1"/>
    <xf numFmtId="0" fontId="0" fillId="0" borderId="23" xfId="0" applyBorder="1"/>
    <xf numFmtId="0" fontId="0" fillId="0" borderId="24" xfId="0" applyBorder="1"/>
    <xf numFmtId="0" fontId="19" fillId="0" borderId="20" xfId="0" applyFont="1" applyBorder="1"/>
    <xf numFmtId="0" fontId="21" fillId="0" borderId="15" xfId="0" applyFont="1" applyBorder="1"/>
    <xf numFmtId="0" fontId="21" fillId="0" borderId="15" xfId="0" applyFont="1" applyBorder="1" applyAlignment="1">
      <alignment horizontal="right"/>
    </xf>
    <xf numFmtId="0" fontId="21" fillId="0" borderId="15" xfId="0" applyFont="1" applyBorder="1" applyAlignment="1">
      <alignment wrapText="1"/>
    </xf>
    <xf numFmtId="0" fontId="21" fillId="0" borderId="15" xfId="0" applyFont="1" applyBorder="1" applyAlignment="1">
      <alignment horizontal="center"/>
    </xf>
    <xf numFmtId="38" fontId="8" fillId="0" borderId="15" xfId="1" applyNumberFormat="1" applyFont="1" applyBorder="1" applyAlignment="1">
      <alignment horizontal="center"/>
    </xf>
    <xf numFmtId="0" fontId="18" fillId="0" borderId="25" xfId="0" applyFont="1" applyBorder="1"/>
    <xf numFmtId="0" fontId="0" fillId="0" borderId="19" xfId="0" applyBorder="1"/>
    <xf numFmtId="0" fontId="19" fillId="0" borderId="1" xfId="0" applyFont="1" applyBorder="1"/>
    <xf numFmtId="8" fontId="18" fillId="0" borderId="1" xfId="0" applyNumberFormat="1" applyFont="1" applyBorder="1"/>
    <xf numFmtId="10" fontId="18" fillId="0" borderId="1" xfId="0" applyNumberFormat="1" applyFont="1" applyBorder="1"/>
    <xf numFmtId="0" fontId="4" fillId="0" borderId="1" xfId="1" applyFont="1" applyBorder="1" applyAlignment="1"/>
    <xf numFmtId="0" fontId="5" fillId="0" borderId="2" xfId="1" applyFont="1" applyBorder="1" applyAlignment="1">
      <alignment horizontal="center"/>
    </xf>
    <xf numFmtId="0" fontId="5" fillId="0" borderId="3" xfId="1" applyFont="1" applyBorder="1" applyAlignment="1">
      <alignment horizontal="center"/>
    </xf>
    <xf numFmtId="0" fontId="6" fillId="0" borderId="4" xfId="1" applyFont="1" applyBorder="1" applyAlignment="1">
      <alignment horizontal="left"/>
    </xf>
    <xf numFmtId="0" fontId="6" fillId="0" borderId="2" xfId="1" applyFont="1" applyBorder="1" applyAlignment="1">
      <alignment horizontal="left"/>
    </xf>
    <xf numFmtId="0" fontId="6" fillId="0" borderId="3" xfId="1" applyFont="1" applyBorder="1" applyAlignment="1">
      <alignment horizontal="left"/>
    </xf>
    <xf numFmtId="0" fontId="6" fillId="0" borderId="4" xfId="1" applyFont="1" applyBorder="1" applyAlignment="1"/>
    <xf numFmtId="0" fontId="6" fillId="0" borderId="2" xfId="1" applyFont="1" applyBorder="1" applyAlignment="1"/>
    <xf numFmtId="0" fontId="5" fillId="0" borderId="0" xfId="1" applyFont="1" applyBorder="1" applyAlignment="1">
      <alignment horizontal="center"/>
    </xf>
    <xf numFmtId="0" fontId="5" fillId="0" borderId="5" xfId="1" applyFont="1" applyBorder="1" applyAlignment="1">
      <alignment horizontal="center"/>
    </xf>
    <xf numFmtId="0" fontId="7" fillId="0" borderId="6" xfId="1" applyFont="1" applyBorder="1" applyAlignment="1">
      <alignment horizontal="center"/>
    </xf>
    <xf numFmtId="0" fontId="7" fillId="0" borderId="1" xfId="1" applyFont="1" applyBorder="1" applyAlignment="1">
      <alignment horizontal="center"/>
    </xf>
    <xf numFmtId="0" fontId="7" fillId="0" borderId="7" xfId="1" applyFont="1" applyBorder="1" applyAlignment="1">
      <alignment horizontal="center"/>
    </xf>
    <xf numFmtId="0" fontId="9" fillId="0" borderId="9" xfId="1" applyFont="1" applyBorder="1" applyAlignment="1"/>
    <xf numFmtId="0" fontId="9" fillId="0" borderId="10" xfId="1" applyFont="1" applyBorder="1" applyAlignment="1"/>
    <xf numFmtId="0" fontId="9" fillId="0" borderId="4" xfId="1" applyFont="1" applyBorder="1" applyAlignment="1"/>
    <xf numFmtId="0" fontId="9" fillId="0" borderId="2" xfId="1" applyFont="1" applyBorder="1" applyAlignment="1"/>
    <xf numFmtId="0" fontId="6" fillId="0" borderId="3" xfId="1" applyFont="1" applyBorder="1" applyAlignment="1"/>
    <xf numFmtId="0" fontId="3" fillId="0" borderId="2" xfId="1" applyBorder="1" applyAlignment="1"/>
    <xf numFmtId="0" fontId="3" fillId="0" borderId="3" xfId="1" applyBorder="1" applyAlignment="1"/>
    <xf numFmtId="0" fontId="6" fillId="0" borderId="0" xfId="1" applyFont="1" applyBorder="1" applyAlignment="1">
      <alignment horizontal="left" indent="1"/>
    </xf>
    <xf numFmtId="0" fontId="6" fillId="0" borderId="5" xfId="1" applyFont="1" applyBorder="1" applyAlignment="1">
      <alignment horizontal="left" indent="1"/>
    </xf>
    <xf numFmtId="0" fontId="6" fillId="0" borderId="12" xfId="1" applyFont="1" applyBorder="1" applyAlignment="1">
      <alignment horizontal="left" indent="1"/>
    </xf>
    <xf numFmtId="0" fontId="10" fillId="0" borderId="12" xfId="1" applyFont="1" applyBorder="1" applyAlignment="1"/>
    <xf numFmtId="0" fontId="10" fillId="0" borderId="0" xfId="1" applyFont="1" applyBorder="1" applyAlignment="1"/>
    <xf numFmtId="0" fontId="6" fillId="0" borderId="11" xfId="1" applyFont="1" applyBorder="1" applyAlignment="1">
      <alignment vertical="top" wrapText="1"/>
    </xf>
    <xf numFmtId="0" fontId="6" fillId="0" borderId="13" xfId="1" applyFont="1" applyBorder="1" applyAlignment="1">
      <alignment vertical="top" wrapText="1"/>
    </xf>
    <xf numFmtId="0" fontId="9" fillId="0" borderId="3" xfId="1" applyFont="1" applyBorder="1" applyAlignment="1"/>
    <xf numFmtId="0" fontId="3" fillId="0" borderId="12" xfId="1" applyBorder="1" applyAlignment="1"/>
    <xf numFmtId="0" fontId="3" fillId="0" borderId="0" xfId="1" applyBorder="1" applyAlignment="1"/>
    <xf numFmtId="0" fontId="3" fillId="0" borderId="6" xfId="1" applyBorder="1" applyAlignment="1"/>
    <xf numFmtId="0" fontId="3" fillId="0" borderId="1" xfId="1" applyBorder="1" applyAlignment="1"/>
    <xf numFmtId="0" fontId="11" fillId="0" borderId="1" xfId="1" applyFont="1" applyBorder="1" applyAlignment="1">
      <alignment horizontal="center"/>
    </xf>
    <xf numFmtId="0" fontId="11" fillId="0" borderId="7" xfId="1" applyFont="1" applyBorder="1" applyAlignment="1">
      <alignment horizontal="center"/>
    </xf>
    <xf numFmtId="0" fontId="6" fillId="0" borderId="0" xfId="1" applyFont="1" applyBorder="1" applyAlignment="1">
      <alignment horizontal="left" vertical="top" indent="1"/>
    </xf>
    <xf numFmtId="0" fontId="3" fillId="0" borderId="5" xfId="1" applyBorder="1" applyAlignment="1">
      <alignment horizontal="left" vertical="top" indent="1"/>
    </xf>
    <xf numFmtId="0" fontId="6" fillId="0" borderId="12" xfId="1" applyFont="1" applyBorder="1" applyAlignment="1">
      <alignment horizontal="left" vertical="top" wrapText="1" indent="1"/>
    </xf>
    <xf numFmtId="0" fontId="6" fillId="0" borderId="5" xfId="1" applyFont="1" applyBorder="1" applyAlignment="1">
      <alignment horizontal="left" vertical="top" wrapText="1" indent="1"/>
    </xf>
    <xf numFmtId="0" fontId="8" fillId="0" borderId="1" xfId="1" applyFont="1" applyBorder="1" applyAlignment="1">
      <alignment horizontal="center"/>
    </xf>
    <xf numFmtId="0" fontId="10" fillId="0" borderId="1" xfId="1" applyFont="1" applyBorder="1" applyAlignment="1">
      <alignment horizontal="center"/>
    </xf>
    <xf numFmtId="0" fontId="8" fillId="0" borderId="6" xfId="1" applyFont="1" applyBorder="1" applyAlignment="1">
      <alignment horizontal="center"/>
    </xf>
    <xf numFmtId="0" fontId="10" fillId="0" borderId="7" xfId="1" applyFont="1" applyBorder="1" applyAlignment="1">
      <alignment horizontal="center"/>
    </xf>
    <xf numFmtId="164" fontId="8" fillId="0" borderId="6" xfId="1" applyNumberFormat="1" applyFont="1" applyBorder="1" applyAlignment="1">
      <alignment horizontal="center"/>
    </xf>
    <xf numFmtId="164" fontId="8" fillId="0" borderId="1" xfId="1" applyNumberFormat="1" applyFont="1" applyBorder="1" applyAlignment="1">
      <alignment horizontal="center"/>
    </xf>
    <xf numFmtId="164" fontId="8" fillId="0" borderId="7" xfId="1" applyNumberFormat="1" applyFont="1" applyBorder="1" applyAlignment="1">
      <alignment horizontal="center"/>
    </xf>
    <xf numFmtId="0" fontId="8" fillId="0" borderId="1" xfId="1" applyFont="1" applyBorder="1" applyAlignment="1">
      <alignment horizontal="center" wrapText="1"/>
    </xf>
    <xf numFmtId="0" fontId="8" fillId="0" borderId="7" xfId="1" applyFont="1" applyBorder="1" applyAlignment="1">
      <alignment horizontal="center" wrapText="1"/>
    </xf>
    <xf numFmtId="0" fontId="8" fillId="0" borderId="7" xfId="1" applyFont="1" applyBorder="1" applyAlignment="1">
      <alignment horizontal="center"/>
    </xf>
    <xf numFmtId="0" fontId="7" fillId="0" borderId="4" xfId="1" applyFont="1" applyBorder="1" applyAlignment="1"/>
    <xf numFmtId="0" fontId="7" fillId="0" borderId="2" xfId="1" applyFont="1" applyBorder="1" applyAlignment="1"/>
    <xf numFmtId="0" fontId="12" fillId="0" borderId="0" xfId="1" applyFont="1" applyBorder="1" applyAlignment="1">
      <alignment vertical="top" wrapText="1"/>
    </xf>
    <xf numFmtId="0" fontId="12" fillId="0" borderId="5" xfId="1" applyFont="1" applyBorder="1" applyAlignment="1">
      <alignment vertical="top" wrapText="1"/>
    </xf>
    <xf numFmtId="0" fontId="12" fillId="0" borderId="1" xfId="1" applyFont="1" applyBorder="1" applyAlignment="1">
      <alignment vertical="top" wrapText="1"/>
    </xf>
    <xf numFmtId="0" fontId="12" fillId="0" borderId="7" xfId="1" applyFont="1" applyBorder="1" applyAlignment="1">
      <alignment vertical="top" wrapText="1"/>
    </xf>
    <xf numFmtId="0" fontId="3" fillId="0" borderId="0" xfId="1" applyBorder="1" applyAlignment="1">
      <alignment vertical="top" wrapText="1"/>
    </xf>
    <xf numFmtId="0" fontId="3" fillId="0" borderId="1" xfId="1" applyBorder="1" applyAlignment="1">
      <alignment vertical="top" wrapText="1"/>
    </xf>
    <xf numFmtId="0" fontId="13" fillId="0" borderId="14" xfId="1" applyFont="1" applyBorder="1" applyAlignment="1">
      <alignment horizontal="center"/>
    </xf>
    <xf numFmtId="0" fontId="6" fillId="0" borderId="2" xfId="1" applyFont="1" applyBorder="1" applyAlignment="1">
      <alignment vertical="center"/>
    </xf>
    <xf numFmtId="0" fontId="3" fillId="0" borderId="2" xfId="1" applyBorder="1" applyAlignment="1">
      <alignment vertical="center"/>
    </xf>
    <xf numFmtId="0" fontId="3" fillId="0" borderId="3" xfId="1" applyBorder="1" applyAlignment="1">
      <alignment vertical="center"/>
    </xf>
    <xf numFmtId="0" fontId="3" fillId="0" borderId="0" xfId="1" applyBorder="1" applyAlignment="1">
      <alignment vertical="center"/>
    </xf>
    <xf numFmtId="0" fontId="3" fillId="0" borderId="5" xfId="1" applyBorder="1" applyAlignment="1">
      <alignment vertical="center"/>
    </xf>
    <xf numFmtId="0" fontId="3" fillId="0" borderId="1" xfId="1" applyBorder="1" applyAlignment="1">
      <alignment vertical="center"/>
    </xf>
    <xf numFmtId="0" fontId="3" fillId="0" borderId="7" xfId="1" applyBorder="1" applyAlignment="1">
      <alignment vertical="center"/>
    </xf>
    <xf numFmtId="0" fontId="11" fillId="0" borderId="4" xfId="1" applyFont="1" applyBorder="1" applyAlignment="1">
      <alignment vertical="top"/>
    </xf>
    <xf numFmtId="0" fontId="11" fillId="0" borderId="3" xfId="1" applyFont="1" applyBorder="1" applyAlignment="1">
      <alignment vertical="top"/>
    </xf>
    <xf numFmtId="0" fontId="3" fillId="0" borderId="12" xfId="1" applyBorder="1" applyAlignment="1">
      <alignment vertical="top"/>
    </xf>
    <xf numFmtId="0" fontId="3" fillId="0" borderId="5" xfId="1" applyBorder="1" applyAlignment="1">
      <alignment vertical="top"/>
    </xf>
    <xf numFmtId="0" fontId="3" fillId="0" borderId="6" xfId="1" applyBorder="1" applyAlignment="1">
      <alignment vertical="top"/>
    </xf>
    <xf numFmtId="0" fontId="3" fillId="0" borderId="7" xfId="1" applyBorder="1" applyAlignment="1">
      <alignment vertical="top"/>
    </xf>
    <xf numFmtId="0" fontId="11" fillId="0" borderId="8" xfId="1" applyFont="1" applyBorder="1" applyAlignment="1">
      <alignment vertical="top"/>
    </xf>
    <xf numFmtId="0" fontId="3" fillId="0" borderId="11" xfId="1" applyBorder="1" applyAlignment="1">
      <alignment vertical="top"/>
    </xf>
    <xf numFmtId="0" fontId="3" fillId="0" borderId="13" xfId="1" applyBorder="1" applyAlignment="1">
      <alignment vertical="top"/>
    </xf>
    <xf numFmtId="0" fontId="14" fillId="0" borderId="4" xfId="1" applyFont="1" applyBorder="1" applyAlignment="1">
      <alignment horizontal="center" vertical="center"/>
    </xf>
    <xf numFmtId="0" fontId="3" fillId="0" borderId="12" xfId="1" applyBorder="1" applyAlignment="1">
      <alignment vertical="center"/>
    </xf>
    <xf numFmtId="0" fontId="3" fillId="0" borderId="6" xfId="1" applyBorder="1" applyAlignment="1">
      <alignment vertical="center"/>
    </xf>
    <xf numFmtId="0" fontId="8" fillId="0" borderId="0" xfId="1" applyFont="1" applyBorder="1" applyAlignment="1">
      <alignment vertical="top" wrapText="1"/>
    </xf>
    <xf numFmtId="0" fontId="8" fillId="0" borderId="5" xfId="1" applyFont="1" applyBorder="1" applyAlignment="1">
      <alignment vertical="top" wrapText="1"/>
    </xf>
    <xf numFmtId="0" fontId="10" fillId="0" borderId="0" xfId="1" applyFont="1" applyBorder="1" applyAlignment="1">
      <alignment vertical="top" wrapText="1"/>
    </xf>
    <xf numFmtId="0" fontId="12" fillId="0" borderId="0" xfId="1" applyFont="1" applyBorder="1" applyAlignment="1">
      <alignment vertical="top"/>
    </xf>
    <xf numFmtId="0" fontId="12" fillId="0" borderId="5" xfId="1" applyFont="1" applyBorder="1" applyAlignment="1">
      <alignment vertical="top"/>
    </xf>
    <xf numFmtId="0" fontId="7" fillId="0" borderId="14" xfId="1" applyFont="1" applyBorder="1" applyAlignment="1"/>
    <xf numFmtId="0" fontId="7" fillId="0" borderId="10" xfId="1" applyFont="1" applyBorder="1" applyAlignment="1"/>
    <xf numFmtId="6" fontId="8" fillId="0" borderId="9" xfId="1" applyNumberFormat="1" applyFont="1" applyBorder="1" applyAlignment="1"/>
    <xf numFmtId="6" fontId="8" fillId="0" borderId="10" xfId="1" applyNumberFormat="1" applyFont="1" applyBorder="1" applyAlignment="1"/>
    <xf numFmtId="6" fontId="8" fillId="0" borderId="15" xfId="1" applyNumberFormat="1" applyFont="1" applyBorder="1" applyAlignment="1"/>
    <xf numFmtId="0" fontId="7" fillId="0" borderId="14" xfId="1" applyFont="1" applyBorder="1" applyAlignment="1">
      <alignment wrapText="1"/>
    </xf>
    <xf numFmtId="0" fontId="7" fillId="0" borderId="10" xfId="1" applyFont="1" applyBorder="1" applyAlignment="1">
      <alignment wrapText="1"/>
    </xf>
    <xf numFmtId="0" fontId="15" fillId="0" borderId="14" xfId="1" applyFont="1" applyBorder="1" applyAlignment="1">
      <alignment vertical="center" wrapText="1"/>
    </xf>
    <xf numFmtId="38" fontId="8" fillId="0" borderId="15" xfId="1" applyNumberFormat="1" applyFont="1" applyBorder="1" applyAlignment="1">
      <alignment horizontal="center"/>
    </xf>
    <xf numFmtId="38" fontId="8" fillId="0" borderId="9" xfId="1" applyNumberFormat="1" applyFont="1" applyBorder="1" applyAlignment="1">
      <alignment horizontal="center"/>
    </xf>
    <xf numFmtId="0" fontId="7" fillId="0" borderId="14" xfId="1" applyFont="1" applyBorder="1" applyAlignment="1">
      <alignment horizontal="center"/>
    </xf>
    <xf numFmtId="6" fontId="8" fillId="0" borderId="15" xfId="1" applyNumberFormat="1" applyFont="1" applyBorder="1" applyAlignment="1">
      <alignment horizontal="center"/>
    </xf>
    <xf numFmtId="6" fontId="8" fillId="0" borderId="9" xfId="1" applyNumberFormat="1" applyFont="1" applyBorder="1" applyAlignment="1">
      <alignment horizontal="center"/>
    </xf>
    <xf numFmtId="0" fontId="7" fillId="0" borderId="2" xfId="1" applyFont="1" applyBorder="1" applyAlignment="1">
      <alignment vertical="top" wrapText="1"/>
    </xf>
    <xf numFmtId="0" fontId="7" fillId="0" borderId="3" xfId="1" applyFont="1" applyBorder="1" applyAlignment="1">
      <alignment vertical="top" wrapText="1"/>
    </xf>
    <xf numFmtId="0" fontId="7" fillId="0" borderId="0" xfId="1" applyFont="1" applyBorder="1" applyAlignment="1">
      <alignment vertical="top" wrapText="1"/>
    </xf>
    <xf numFmtId="0" fontId="7" fillId="0" borderId="5" xfId="1" applyFont="1" applyBorder="1" applyAlignment="1">
      <alignment vertical="top" wrapText="1"/>
    </xf>
    <xf numFmtId="0" fontId="7" fillId="0" borderId="1" xfId="1" applyFont="1" applyBorder="1" applyAlignment="1">
      <alignment vertical="top" wrapText="1"/>
    </xf>
    <xf numFmtId="0" fontId="7" fillId="0" borderId="7" xfId="1" applyFont="1" applyBorder="1" applyAlignment="1">
      <alignment vertical="top" wrapText="1"/>
    </xf>
    <xf numFmtId="38" fontId="8" fillId="0" borderId="14" xfId="1" applyNumberFormat="1" applyFont="1" applyBorder="1" applyAlignment="1">
      <alignment horizontal="center"/>
    </xf>
    <xf numFmtId="38" fontId="8" fillId="0" borderId="15" xfId="1" applyNumberFormat="1" applyFont="1" applyBorder="1" applyAlignment="1"/>
    <xf numFmtId="0" fontId="12" fillId="0" borderId="6" xfId="1" applyFont="1" applyBorder="1" applyAlignment="1">
      <alignment vertical="center"/>
    </xf>
    <xf numFmtId="0" fontId="12" fillId="0" borderId="1" xfId="1" applyFont="1" applyBorder="1" applyAlignment="1">
      <alignment vertical="center"/>
    </xf>
    <xf numFmtId="0" fontId="12" fillId="0" borderId="7" xfId="1" applyFont="1" applyBorder="1" applyAlignment="1">
      <alignment vertical="center"/>
    </xf>
    <xf numFmtId="164" fontId="12" fillId="0" borderId="6" xfId="1" applyNumberFormat="1" applyFont="1" applyBorder="1" applyAlignment="1">
      <alignment vertical="center"/>
    </xf>
    <xf numFmtId="164" fontId="12" fillId="0" borderId="1" xfId="1" applyNumberFormat="1" applyFont="1" applyBorder="1" applyAlignment="1">
      <alignment vertical="center"/>
    </xf>
    <xf numFmtId="0" fontId="6" fillId="0" borderId="4"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0" fontId="6" fillId="0" borderId="4" xfId="1" applyFont="1" applyBorder="1" applyAlignment="1">
      <alignment vertical="top" wrapText="1"/>
    </xf>
    <xf numFmtId="0" fontId="6" fillId="0" borderId="2" xfId="1" applyFont="1" applyBorder="1" applyAlignment="1">
      <alignment vertical="top" wrapText="1"/>
    </xf>
    <xf numFmtId="0" fontId="6" fillId="0" borderId="0" xfId="1" applyFont="1" applyBorder="1" applyAlignment="1"/>
    <xf numFmtId="0" fontId="7" fillId="0" borderId="4" xfId="1" applyFont="1" applyBorder="1" applyAlignment="1">
      <alignment vertical="center" wrapText="1"/>
    </xf>
    <xf numFmtId="0" fontId="3" fillId="0" borderId="2" xfId="1" applyBorder="1" applyAlignment="1">
      <alignment vertical="center" wrapText="1"/>
    </xf>
    <xf numFmtId="0" fontId="3" fillId="0" borderId="3" xfId="1" applyBorder="1" applyAlignment="1">
      <alignment vertical="center" wrapText="1"/>
    </xf>
    <xf numFmtId="0" fontId="3" fillId="0" borderId="12" xfId="1" applyBorder="1" applyAlignment="1">
      <alignment vertical="center" wrapText="1"/>
    </xf>
    <xf numFmtId="0" fontId="3" fillId="0" borderId="0" xfId="1" applyAlignment="1">
      <alignment vertical="center" wrapText="1"/>
    </xf>
    <xf numFmtId="0" fontId="3" fillId="0" borderId="5" xfId="1" applyBorder="1" applyAlignment="1">
      <alignment vertical="center" wrapText="1"/>
    </xf>
    <xf numFmtId="0" fontId="3" fillId="0" borderId="0" xfId="1" applyBorder="1" applyAlignment="1">
      <alignment vertical="center" wrapText="1"/>
    </xf>
    <xf numFmtId="0" fontId="14" fillId="0" borderId="12" xfId="1" applyFont="1" applyBorder="1" applyAlignment="1">
      <alignment vertical="top" wrapText="1"/>
    </xf>
    <xf numFmtId="0" fontId="14" fillId="0" borderId="0" xfId="1" applyFont="1" applyBorder="1" applyAlignment="1">
      <alignment vertical="top" wrapText="1"/>
    </xf>
    <xf numFmtId="0" fontId="14" fillId="0" borderId="5" xfId="1" applyFont="1" applyBorder="1" applyAlignment="1">
      <alignment vertical="top" wrapText="1"/>
    </xf>
    <xf numFmtId="0" fontId="14" fillId="0" borderId="6" xfId="1" applyFont="1" applyBorder="1" applyAlignment="1">
      <alignment vertical="top" wrapText="1"/>
    </xf>
    <xf numFmtId="0" fontId="14" fillId="0" borderId="1" xfId="1" applyFont="1" applyBorder="1" applyAlignment="1">
      <alignment vertical="top" wrapText="1"/>
    </xf>
    <xf numFmtId="0" fontId="14" fillId="0" borderId="7" xfId="1" applyFont="1" applyBorder="1" applyAlignment="1">
      <alignment vertical="top" wrapText="1"/>
    </xf>
    <xf numFmtId="0" fontId="13" fillId="0" borderId="0" xfId="1" applyFont="1" applyAlignment="1">
      <alignment horizontal="center"/>
    </xf>
    <xf numFmtId="0" fontId="7" fillId="0" borderId="0" xfId="1" applyFont="1" applyAlignment="1">
      <alignment vertical="top" wrapText="1"/>
    </xf>
    <xf numFmtId="0" fontId="6" fillId="0" borderId="1" xfId="1" applyFont="1" applyBorder="1" applyAlignment="1">
      <alignment horizontal="center"/>
    </xf>
    <xf numFmtId="0" fontId="8" fillId="0" borderId="6" xfId="1" applyFont="1" applyBorder="1" applyAlignment="1">
      <alignment vertical="center"/>
    </xf>
    <xf numFmtId="0" fontId="8" fillId="0" borderId="1" xfId="1" applyFont="1" applyBorder="1" applyAlignment="1">
      <alignment vertical="center"/>
    </xf>
    <xf numFmtId="0" fontId="8" fillId="0" borderId="7" xfId="1" applyFont="1" applyBorder="1" applyAlignment="1">
      <alignment vertical="center"/>
    </xf>
    <xf numFmtId="0" fontId="3" fillId="0" borderId="2" xfId="1" applyBorder="1" applyAlignment="1">
      <alignment vertical="top"/>
    </xf>
    <xf numFmtId="0" fontId="3" fillId="0" borderId="1" xfId="1" applyBorder="1" applyAlignment="1">
      <alignment vertical="top"/>
    </xf>
    <xf numFmtId="0" fontId="11" fillId="0" borderId="2" xfId="1" applyFont="1" applyBorder="1" applyAlignment="1">
      <alignment horizontal="center"/>
    </xf>
    <xf numFmtId="0" fontId="3" fillId="0" borderId="0" xfId="1" applyAlignment="1">
      <alignment vertical="top" wrapText="1"/>
    </xf>
    <xf numFmtId="0" fontId="6" fillId="0" borderId="0" xfId="1" applyFont="1" applyAlignment="1">
      <alignment horizontal="right"/>
    </xf>
    <xf numFmtId="0" fontId="3" fillId="0" borderId="0" xfId="1" applyAlignment="1">
      <alignment horizontal="right"/>
    </xf>
    <xf numFmtId="0" fontId="3" fillId="0" borderId="0" xfId="1" applyAlignment="1">
      <alignment wrapText="1"/>
    </xf>
    <xf numFmtId="0" fontId="1" fillId="0" borderId="1" xfId="0" applyFont="1" applyBorder="1" applyAlignment="1">
      <alignment horizontal="center" wrapText="1"/>
    </xf>
    <xf numFmtId="0" fontId="18" fillId="0" borderId="20" xfId="0" applyFont="1" applyBorder="1" applyAlignment="1">
      <alignment vertical="center" wrapText="1"/>
    </xf>
    <xf numFmtId="0" fontId="18" fillId="0" borderId="21" xfId="0" applyFont="1" applyBorder="1" applyAlignment="1">
      <alignment vertical="center" wrapText="1"/>
    </xf>
    <xf numFmtId="0" fontId="1" fillId="0" borderId="16"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247650</xdr:colOff>
      <xdr:row>2</xdr:row>
      <xdr:rowOff>0</xdr:rowOff>
    </xdr:from>
    <xdr:to>
      <xdr:col>9</xdr:col>
      <xdr:colOff>247650</xdr:colOff>
      <xdr:row>3</xdr:row>
      <xdr:rowOff>9525</xdr:rowOff>
    </xdr:to>
    <xdr:sp macro="" textlink="">
      <xdr:nvSpPr>
        <xdr:cNvPr id="2" name="Line 4"/>
        <xdr:cNvSpPr>
          <a:spLocks noChangeShapeType="1"/>
        </xdr:cNvSpPr>
      </xdr:nvSpPr>
      <xdr:spPr bwMode="auto">
        <a:xfrm>
          <a:off x="6448425" y="304800"/>
          <a:ext cx="0" cy="190500"/>
        </a:xfrm>
        <a:prstGeom prst="line">
          <a:avLst/>
        </a:prstGeom>
        <a:noFill/>
        <a:ln w="9525">
          <a:solidFill>
            <a:srgbClr val="000000"/>
          </a:solidFill>
          <a:round/>
          <a:headEnd/>
          <a:tailEnd/>
        </a:ln>
      </xdr:spPr>
    </xdr:sp>
    <xdr:clientData/>
  </xdr:twoCellAnchor>
  <xdr:twoCellAnchor>
    <xdr:from>
      <xdr:col>3</xdr:col>
      <xdr:colOff>171450</xdr:colOff>
      <xdr:row>24</xdr:row>
      <xdr:rowOff>47625</xdr:rowOff>
    </xdr:from>
    <xdr:to>
      <xdr:col>3</xdr:col>
      <xdr:colOff>400050</xdr:colOff>
      <xdr:row>25</xdr:row>
      <xdr:rowOff>0</xdr:rowOff>
    </xdr:to>
    <xdr:sp macro="" textlink="">
      <xdr:nvSpPr>
        <xdr:cNvPr id="3" name="AutoShape 12"/>
        <xdr:cNvSpPr>
          <a:spLocks noChangeArrowheads="1"/>
        </xdr:cNvSpPr>
      </xdr:nvSpPr>
      <xdr:spPr bwMode="auto">
        <a:xfrm rot="5400000">
          <a:off x="2047875" y="4105275"/>
          <a:ext cx="133350" cy="228600"/>
        </a:xfrm>
        <a:prstGeom prst="triangle">
          <a:avLst>
            <a:gd name="adj" fmla="val 50000"/>
          </a:avLst>
        </a:prstGeom>
        <a:solidFill>
          <a:srgbClr val="808080"/>
        </a:solidFill>
        <a:ln w="9525">
          <a:solidFill>
            <a:srgbClr val="000000"/>
          </a:solidFill>
          <a:miter lim="800000"/>
          <a:headEnd/>
          <a:tailEnd/>
        </a:ln>
      </xdr:spPr>
    </xdr:sp>
    <xdr:clientData/>
  </xdr:twoCellAnchor>
  <xdr:twoCellAnchor>
    <xdr:from>
      <xdr:col>6</xdr:col>
      <xdr:colOff>523875</xdr:colOff>
      <xdr:row>67</xdr:row>
      <xdr:rowOff>0</xdr:rowOff>
    </xdr:from>
    <xdr:to>
      <xdr:col>6</xdr:col>
      <xdr:colOff>952500</xdr:colOff>
      <xdr:row>67</xdr:row>
      <xdr:rowOff>0</xdr:rowOff>
    </xdr:to>
    <xdr:sp macro="" textlink="">
      <xdr:nvSpPr>
        <xdr:cNvPr id="4" name="Line 17"/>
        <xdr:cNvSpPr>
          <a:spLocks noChangeShapeType="1"/>
        </xdr:cNvSpPr>
      </xdr:nvSpPr>
      <xdr:spPr bwMode="auto">
        <a:xfrm>
          <a:off x="4371975" y="12773025"/>
          <a:ext cx="428625"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523875</xdr:colOff>
      <xdr:row>4</xdr:row>
      <xdr:rowOff>0</xdr:rowOff>
    </xdr:from>
    <xdr:to>
      <xdr:col>6</xdr:col>
      <xdr:colOff>952500</xdr:colOff>
      <xdr:row>4</xdr:row>
      <xdr:rowOff>0</xdr:rowOff>
    </xdr:to>
    <xdr:sp macro="" textlink="">
      <xdr:nvSpPr>
        <xdr:cNvPr id="2" name="Line 17"/>
        <xdr:cNvSpPr>
          <a:spLocks noChangeShapeType="1"/>
        </xdr:cNvSpPr>
      </xdr:nvSpPr>
      <xdr:spPr bwMode="auto">
        <a:xfrm>
          <a:off x="4143375" y="12773025"/>
          <a:ext cx="428625"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pageSetUpPr fitToPage="1"/>
  </sheetPr>
  <dimension ref="A1:P124"/>
  <sheetViews>
    <sheetView topLeftCell="A16" workbookViewId="0">
      <selection activeCell="E28" sqref="E28:F28"/>
    </sheetView>
  </sheetViews>
  <sheetFormatPr defaultRowHeight="14.25"/>
  <cols>
    <col min="1" max="1" width="3" style="2" customWidth="1"/>
    <col min="2" max="2" width="9.140625" style="2"/>
    <col min="3" max="3" width="14.140625" style="2" customWidth="1"/>
    <col min="4" max="5" width="9.140625" style="2"/>
    <col min="6" max="6" width="9.7109375" style="2" customWidth="1"/>
    <col min="7" max="8" width="14.42578125" style="2" customWidth="1"/>
    <col min="9" max="9" width="6.42578125" style="2" customWidth="1"/>
    <col min="10" max="10" width="8" style="2" customWidth="1"/>
    <col min="11" max="11" width="12.28515625" style="2" customWidth="1"/>
    <col min="12" max="256" width="9.140625" style="2"/>
    <col min="257" max="257" width="3" style="2" customWidth="1"/>
    <col min="258" max="258" width="9.140625" style="2"/>
    <col min="259" max="259" width="14.140625" style="2" customWidth="1"/>
    <col min="260" max="261" width="9.140625" style="2"/>
    <col min="262" max="262" width="9.7109375" style="2" customWidth="1"/>
    <col min="263" max="264" width="14.42578125" style="2" customWidth="1"/>
    <col min="265" max="265" width="6.42578125" style="2" customWidth="1"/>
    <col min="266" max="266" width="8" style="2" customWidth="1"/>
    <col min="267" max="267" width="12.28515625" style="2" customWidth="1"/>
    <col min="268" max="512" width="9.140625" style="2"/>
    <col min="513" max="513" width="3" style="2" customWidth="1"/>
    <col min="514" max="514" width="9.140625" style="2"/>
    <col min="515" max="515" width="14.140625" style="2" customWidth="1"/>
    <col min="516" max="517" width="9.140625" style="2"/>
    <col min="518" max="518" width="9.7109375" style="2" customWidth="1"/>
    <col min="519" max="520" width="14.42578125" style="2" customWidth="1"/>
    <col min="521" max="521" width="6.42578125" style="2" customWidth="1"/>
    <col min="522" max="522" width="8" style="2" customWidth="1"/>
    <col min="523" max="523" width="12.28515625" style="2" customWidth="1"/>
    <col min="524" max="768" width="9.140625" style="2"/>
    <col min="769" max="769" width="3" style="2" customWidth="1"/>
    <col min="770" max="770" width="9.140625" style="2"/>
    <col min="771" max="771" width="14.140625" style="2" customWidth="1"/>
    <col min="772" max="773" width="9.140625" style="2"/>
    <col min="774" max="774" width="9.7109375" style="2" customWidth="1"/>
    <col min="775" max="776" width="14.42578125" style="2" customWidth="1"/>
    <col min="777" max="777" width="6.42578125" style="2" customWidth="1"/>
    <col min="778" max="778" width="8" style="2" customWidth="1"/>
    <col min="779" max="779" width="12.28515625" style="2" customWidth="1"/>
    <col min="780" max="1024" width="9.140625" style="2"/>
    <col min="1025" max="1025" width="3" style="2" customWidth="1"/>
    <col min="1026" max="1026" width="9.140625" style="2"/>
    <col min="1027" max="1027" width="14.140625" style="2" customWidth="1"/>
    <col min="1028" max="1029" width="9.140625" style="2"/>
    <col min="1030" max="1030" width="9.7109375" style="2" customWidth="1"/>
    <col min="1031" max="1032" width="14.42578125" style="2" customWidth="1"/>
    <col min="1033" max="1033" width="6.42578125" style="2" customWidth="1"/>
    <col min="1034" max="1034" width="8" style="2" customWidth="1"/>
    <col min="1035" max="1035" width="12.28515625" style="2" customWidth="1"/>
    <col min="1036" max="1280" width="9.140625" style="2"/>
    <col min="1281" max="1281" width="3" style="2" customWidth="1"/>
    <col min="1282" max="1282" width="9.140625" style="2"/>
    <col min="1283" max="1283" width="14.140625" style="2" customWidth="1"/>
    <col min="1284" max="1285" width="9.140625" style="2"/>
    <col min="1286" max="1286" width="9.7109375" style="2" customWidth="1"/>
    <col min="1287" max="1288" width="14.42578125" style="2" customWidth="1"/>
    <col min="1289" max="1289" width="6.42578125" style="2" customWidth="1"/>
    <col min="1290" max="1290" width="8" style="2" customWidth="1"/>
    <col min="1291" max="1291" width="12.28515625" style="2" customWidth="1"/>
    <col min="1292" max="1536" width="9.140625" style="2"/>
    <col min="1537" max="1537" width="3" style="2" customWidth="1"/>
    <col min="1538" max="1538" width="9.140625" style="2"/>
    <col min="1539" max="1539" width="14.140625" style="2" customWidth="1"/>
    <col min="1540" max="1541" width="9.140625" style="2"/>
    <col min="1542" max="1542" width="9.7109375" style="2" customWidth="1"/>
    <col min="1543" max="1544" width="14.42578125" style="2" customWidth="1"/>
    <col min="1545" max="1545" width="6.42578125" style="2" customWidth="1"/>
    <col min="1546" max="1546" width="8" style="2" customWidth="1"/>
    <col min="1547" max="1547" width="12.28515625" style="2" customWidth="1"/>
    <col min="1548" max="1792" width="9.140625" style="2"/>
    <col min="1793" max="1793" width="3" style="2" customWidth="1"/>
    <col min="1794" max="1794" width="9.140625" style="2"/>
    <col min="1795" max="1795" width="14.140625" style="2" customWidth="1"/>
    <col min="1796" max="1797" width="9.140625" style="2"/>
    <col min="1798" max="1798" width="9.7109375" style="2" customWidth="1"/>
    <col min="1799" max="1800" width="14.42578125" style="2" customWidth="1"/>
    <col min="1801" max="1801" width="6.42578125" style="2" customWidth="1"/>
    <col min="1802" max="1802" width="8" style="2" customWidth="1"/>
    <col min="1803" max="1803" width="12.28515625" style="2" customWidth="1"/>
    <col min="1804" max="2048" width="9.140625" style="2"/>
    <col min="2049" max="2049" width="3" style="2" customWidth="1"/>
    <col min="2050" max="2050" width="9.140625" style="2"/>
    <col min="2051" max="2051" width="14.140625" style="2" customWidth="1"/>
    <col min="2052" max="2053" width="9.140625" style="2"/>
    <col min="2054" max="2054" width="9.7109375" style="2" customWidth="1"/>
    <col min="2055" max="2056" width="14.42578125" style="2" customWidth="1"/>
    <col min="2057" max="2057" width="6.42578125" style="2" customWidth="1"/>
    <col min="2058" max="2058" width="8" style="2" customWidth="1"/>
    <col min="2059" max="2059" width="12.28515625" style="2" customWidth="1"/>
    <col min="2060" max="2304" width="9.140625" style="2"/>
    <col min="2305" max="2305" width="3" style="2" customWidth="1"/>
    <col min="2306" max="2306" width="9.140625" style="2"/>
    <col min="2307" max="2307" width="14.140625" style="2" customWidth="1"/>
    <col min="2308" max="2309" width="9.140625" style="2"/>
    <col min="2310" max="2310" width="9.7109375" style="2" customWidth="1"/>
    <col min="2311" max="2312" width="14.42578125" style="2" customWidth="1"/>
    <col min="2313" max="2313" width="6.42578125" style="2" customWidth="1"/>
    <col min="2314" max="2314" width="8" style="2" customWidth="1"/>
    <col min="2315" max="2315" width="12.28515625" style="2" customWidth="1"/>
    <col min="2316" max="2560" width="9.140625" style="2"/>
    <col min="2561" max="2561" width="3" style="2" customWidth="1"/>
    <col min="2562" max="2562" width="9.140625" style="2"/>
    <col min="2563" max="2563" width="14.140625" style="2" customWidth="1"/>
    <col min="2564" max="2565" width="9.140625" style="2"/>
    <col min="2566" max="2566" width="9.7109375" style="2" customWidth="1"/>
    <col min="2567" max="2568" width="14.42578125" style="2" customWidth="1"/>
    <col min="2569" max="2569" width="6.42578125" style="2" customWidth="1"/>
    <col min="2570" max="2570" width="8" style="2" customWidth="1"/>
    <col min="2571" max="2571" width="12.28515625" style="2" customWidth="1"/>
    <col min="2572" max="2816" width="9.140625" style="2"/>
    <col min="2817" max="2817" width="3" style="2" customWidth="1"/>
    <col min="2818" max="2818" width="9.140625" style="2"/>
    <col min="2819" max="2819" width="14.140625" style="2" customWidth="1"/>
    <col min="2820" max="2821" width="9.140625" style="2"/>
    <col min="2822" max="2822" width="9.7109375" style="2" customWidth="1"/>
    <col min="2823" max="2824" width="14.42578125" style="2" customWidth="1"/>
    <col min="2825" max="2825" width="6.42578125" style="2" customWidth="1"/>
    <col min="2826" max="2826" width="8" style="2" customWidth="1"/>
    <col min="2827" max="2827" width="12.28515625" style="2" customWidth="1"/>
    <col min="2828" max="3072" width="9.140625" style="2"/>
    <col min="3073" max="3073" width="3" style="2" customWidth="1"/>
    <col min="3074" max="3074" width="9.140625" style="2"/>
    <col min="3075" max="3075" width="14.140625" style="2" customWidth="1"/>
    <col min="3076" max="3077" width="9.140625" style="2"/>
    <col min="3078" max="3078" width="9.7109375" style="2" customWidth="1"/>
    <col min="3079" max="3080" width="14.42578125" style="2" customWidth="1"/>
    <col min="3081" max="3081" width="6.42578125" style="2" customWidth="1"/>
    <col min="3082" max="3082" width="8" style="2" customWidth="1"/>
    <col min="3083" max="3083" width="12.28515625" style="2" customWidth="1"/>
    <col min="3084" max="3328" width="9.140625" style="2"/>
    <col min="3329" max="3329" width="3" style="2" customWidth="1"/>
    <col min="3330" max="3330" width="9.140625" style="2"/>
    <col min="3331" max="3331" width="14.140625" style="2" customWidth="1"/>
    <col min="3332" max="3333" width="9.140625" style="2"/>
    <col min="3334" max="3334" width="9.7109375" style="2" customWidth="1"/>
    <col min="3335" max="3336" width="14.42578125" style="2" customWidth="1"/>
    <col min="3337" max="3337" width="6.42578125" style="2" customWidth="1"/>
    <col min="3338" max="3338" width="8" style="2" customWidth="1"/>
    <col min="3339" max="3339" width="12.28515625" style="2" customWidth="1"/>
    <col min="3340" max="3584" width="9.140625" style="2"/>
    <col min="3585" max="3585" width="3" style="2" customWidth="1"/>
    <col min="3586" max="3586" width="9.140625" style="2"/>
    <col min="3587" max="3587" width="14.140625" style="2" customWidth="1"/>
    <col min="3588" max="3589" width="9.140625" style="2"/>
    <col min="3590" max="3590" width="9.7109375" style="2" customWidth="1"/>
    <col min="3591" max="3592" width="14.42578125" style="2" customWidth="1"/>
    <col min="3593" max="3593" width="6.42578125" style="2" customWidth="1"/>
    <col min="3594" max="3594" width="8" style="2" customWidth="1"/>
    <col min="3595" max="3595" width="12.28515625" style="2" customWidth="1"/>
    <col min="3596" max="3840" width="9.140625" style="2"/>
    <col min="3841" max="3841" width="3" style="2" customWidth="1"/>
    <col min="3842" max="3842" width="9.140625" style="2"/>
    <col min="3843" max="3843" width="14.140625" style="2" customWidth="1"/>
    <col min="3844" max="3845" width="9.140625" style="2"/>
    <col min="3846" max="3846" width="9.7109375" style="2" customWidth="1"/>
    <col min="3847" max="3848" width="14.42578125" style="2" customWidth="1"/>
    <col min="3849" max="3849" width="6.42578125" style="2" customWidth="1"/>
    <col min="3850" max="3850" width="8" style="2" customWidth="1"/>
    <col min="3851" max="3851" width="12.28515625" style="2" customWidth="1"/>
    <col min="3852" max="4096" width="9.140625" style="2"/>
    <col min="4097" max="4097" width="3" style="2" customWidth="1"/>
    <col min="4098" max="4098" width="9.140625" style="2"/>
    <col min="4099" max="4099" width="14.140625" style="2" customWidth="1"/>
    <col min="4100" max="4101" width="9.140625" style="2"/>
    <col min="4102" max="4102" width="9.7109375" style="2" customWidth="1"/>
    <col min="4103" max="4104" width="14.42578125" style="2" customWidth="1"/>
    <col min="4105" max="4105" width="6.42578125" style="2" customWidth="1"/>
    <col min="4106" max="4106" width="8" style="2" customWidth="1"/>
    <col min="4107" max="4107" width="12.28515625" style="2" customWidth="1"/>
    <col min="4108" max="4352" width="9.140625" style="2"/>
    <col min="4353" max="4353" width="3" style="2" customWidth="1"/>
    <col min="4354" max="4354" width="9.140625" style="2"/>
    <col min="4355" max="4355" width="14.140625" style="2" customWidth="1"/>
    <col min="4356" max="4357" width="9.140625" style="2"/>
    <col min="4358" max="4358" width="9.7109375" style="2" customWidth="1"/>
    <col min="4359" max="4360" width="14.42578125" style="2" customWidth="1"/>
    <col min="4361" max="4361" width="6.42578125" style="2" customWidth="1"/>
    <col min="4362" max="4362" width="8" style="2" customWidth="1"/>
    <col min="4363" max="4363" width="12.28515625" style="2" customWidth="1"/>
    <col min="4364" max="4608" width="9.140625" style="2"/>
    <col min="4609" max="4609" width="3" style="2" customWidth="1"/>
    <col min="4610" max="4610" width="9.140625" style="2"/>
    <col min="4611" max="4611" width="14.140625" style="2" customWidth="1"/>
    <col min="4612" max="4613" width="9.140625" style="2"/>
    <col min="4614" max="4614" width="9.7109375" style="2" customWidth="1"/>
    <col min="4615" max="4616" width="14.42578125" style="2" customWidth="1"/>
    <col min="4617" max="4617" width="6.42578125" style="2" customWidth="1"/>
    <col min="4618" max="4618" width="8" style="2" customWidth="1"/>
    <col min="4619" max="4619" width="12.28515625" style="2" customWidth="1"/>
    <col min="4620" max="4864" width="9.140625" style="2"/>
    <col min="4865" max="4865" width="3" style="2" customWidth="1"/>
    <col min="4866" max="4866" width="9.140625" style="2"/>
    <col min="4867" max="4867" width="14.140625" style="2" customWidth="1"/>
    <col min="4868" max="4869" width="9.140625" style="2"/>
    <col min="4870" max="4870" width="9.7109375" style="2" customWidth="1"/>
    <col min="4871" max="4872" width="14.42578125" style="2" customWidth="1"/>
    <col min="4873" max="4873" width="6.42578125" style="2" customWidth="1"/>
    <col min="4874" max="4874" width="8" style="2" customWidth="1"/>
    <col min="4875" max="4875" width="12.28515625" style="2" customWidth="1"/>
    <col min="4876" max="5120" width="9.140625" style="2"/>
    <col min="5121" max="5121" width="3" style="2" customWidth="1"/>
    <col min="5122" max="5122" width="9.140625" style="2"/>
    <col min="5123" max="5123" width="14.140625" style="2" customWidth="1"/>
    <col min="5124" max="5125" width="9.140625" style="2"/>
    <col min="5126" max="5126" width="9.7109375" style="2" customWidth="1"/>
    <col min="5127" max="5128" width="14.42578125" style="2" customWidth="1"/>
    <col min="5129" max="5129" width="6.42578125" style="2" customWidth="1"/>
    <col min="5130" max="5130" width="8" style="2" customWidth="1"/>
    <col min="5131" max="5131" width="12.28515625" style="2" customWidth="1"/>
    <col min="5132" max="5376" width="9.140625" style="2"/>
    <col min="5377" max="5377" width="3" style="2" customWidth="1"/>
    <col min="5378" max="5378" width="9.140625" style="2"/>
    <col min="5379" max="5379" width="14.140625" style="2" customWidth="1"/>
    <col min="5380" max="5381" width="9.140625" style="2"/>
    <col min="5382" max="5382" width="9.7109375" style="2" customWidth="1"/>
    <col min="5383" max="5384" width="14.42578125" style="2" customWidth="1"/>
    <col min="5385" max="5385" width="6.42578125" style="2" customWidth="1"/>
    <col min="5386" max="5386" width="8" style="2" customWidth="1"/>
    <col min="5387" max="5387" width="12.28515625" style="2" customWidth="1"/>
    <col min="5388" max="5632" width="9.140625" style="2"/>
    <col min="5633" max="5633" width="3" style="2" customWidth="1"/>
    <col min="5634" max="5634" width="9.140625" style="2"/>
    <col min="5635" max="5635" width="14.140625" style="2" customWidth="1"/>
    <col min="5636" max="5637" width="9.140625" style="2"/>
    <col min="5638" max="5638" width="9.7109375" style="2" customWidth="1"/>
    <col min="5639" max="5640" width="14.42578125" style="2" customWidth="1"/>
    <col min="5641" max="5641" width="6.42578125" style="2" customWidth="1"/>
    <col min="5642" max="5642" width="8" style="2" customWidth="1"/>
    <col min="5643" max="5643" width="12.28515625" style="2" customWidth="1"/>
    <col min="5644" max="5888" width="9.140625" style="2"/>
    <col min="5889" max="5889" width="3" style="2" customWidth="1"/>
    <col min="5890" max="5890" width="9.140625" style="2"/>
    <col min="5891" max="5891" width="14.140625" style="2" customWidth="1"/>
    <col min="5892" max="5893" width="9.140625" style="2"/>
    <col min="5894" max="5894" width="9.7109375" style="2" customWidth="1"/>
    <col min="5895" max="5896" width="14.42578125" style="2" customWidth="1"/>
    <col min="5897" max="5897" width="6.42578125" style="2" customWidth="1"/>
    <col min="5898" max="5898" width="8" style="2" customWidth="1"/>
    <col min="5899" max="5899" width="12.28515625" style="2" customWidth="1"/>
    <col min="5900" max="6144" width="9.140625" style="2"/>
    <col min="6145" max="6145" width="3" style="2" customWidth="1"/>
    <col min="6146" max="6146" width="9.140625" style="2"/>
    <col min="6147" max="6147" width="14.140625" style="2" customWidth="1"/>
    <col min="6148" max="6149" width="9.140625" style="2"/>
    <col min="6150" max="6150" width="9.7109375" style="2" customWidth="1"/>
    <col min="6151" max="6152" width="14.42578125" style="2" customWidth="1"/>
    <col min="6153" max="6153" width="6.42578125" style="2" customWidth="1"/>
    <col min="6154" max="6154" width="8" style="2" customWidth="1"/>
    <col min="6155" max="6155" width="12.28515625" style="2" customWidth="1"/>
    <col min="6156" max="6400" width="9.140625" style="2"/>
    <col min="6401" max="6401" width="3" style="2" customWidth="1"/>
    <col min="6402" max="6402" width="9.140625" style="2"/>
    <col min="6403" max="6403" width="14.140625" style="2" customWidth="1"/>
    <col min="6404" max="6405" width="9.140625" style="2"/>
    <col min="6406" max="6406" width="9.7109375" style="2" customWidth="1"/>
    <col min="6407" max="6408" width="14.42578125" style="2" customWidth="1"/>
    <col min="6409" max="6409" width="6.42578125" style="2" customWidth="1"/>
    <col min="6410" max="6410" width="8" style="2" customWidth="1"/>
    <col min="6411" max="6411" width="12.28515625" style="2" customWidth="1"/>
    <col min="6412" max="6656" width="9.140625" style="2"/>
    <col min="6657" max="6657" width="3" style="2" customWidth="1"/>
    <col min="6658" max="6658" width="9.140625" style="2"/>
    <col min="6659" max="6659" width="14.140625" style="2" customWidth="1"/>
    <col min="6660" max="6661" width="9.140625" style="2"/>
    <col min="6662" max="6662" width="9.7109375" style="2" customWidth="1"/>
    <col min="6663" max="6664" width="14.42578125" style="2" customWidth="1"/>
    <col min="6665" max="6665" width="6.42578125" style="2" customWidth="1"/>
    <col min="6666" max="6666" width="8" style="2" customWidth="1"/>
    <col min="6667" max="6667" width="12.28515625" style="2" customWidth="1"/>
    <col min="6668" max="6912" width="9.140625" style="2"/>
    <col min="6913" max="6913" width="3" style="2" customWidth="1"/>
    <col min="6914" max="6914" width="9.140625" style="2"/>
    <col min="6915" max="6915" width="14.140625" style="2" customWidth="1"/>
    <col min="6916" max="6917" width="9.140625" style="2"/>
    <col min="6918" max="6918" width="9.7109375" style="2" customWidth="1"/>
    <col min="6919" max="6920" width="14.42578125" style="2" customWidth="1"/>
    <col min="6921" max="6921" width="6.42578125" style="2" customWidth="1"/>
    <col min="6922" max="6922" width="8" style="2" customWidth="1"/>
    <col min="6923" max="6923" width="12.28515625" style="2" customWidth="1"/>
    <col min="6924" max="7168" width="9.140625" style="2"/>
    <col min="7169" max="7169" width="3" style="2" customWidth="1"/>
    <col min="7170" max="7170" width="9.140625" style="2"/>
    <col min="7171" max="7171" width="14.140625" style="2" customWidth="1"/>
    <col min="7172" max="7173" width="9.140625" style="2"/>
    <col min="7174" max="7174" width="9.7109375" style="2" customWidth="1"/>
    <col min="7175" max="7176" width="14.42578125" style="2" customWidth="1"/>
    <col min="7177" max="7177" width="6.42578125" style="2" customWidth="1"/>
    <col min="7178" max="7178" width="8" style="2" customWidth="1"/>
    <col min="7179" max="7179" width="12.28515625" style="2" customWidth="1"/>
    <col min="7180" max="7424" width="9.140625" style="2"/>
    <col min="7425" max="7425" width="3" style="2" customWidth="1"/>
    <col min="7426" max="7426" width="9.140625" style="2"/>
    <col min="7427" max="7427" width="14.140625" style="2" customWidth="1"/>
    <col min="7428" max="7429" width="9.140625" style="2"/>
    <col min="7430" max="7430" width="9.7109375" style="2" customWidth="1"/>
    <col min="7431" max="7432" width="14.42578125" style="2" customWidth="1"/>
    <col min="7433" max="7433" width="6.42578125" style="2" customWidth="1"/>
    <col min="7434" max="7434" width="8" style="2" customWidth="1"/>
    <col min="7435" max="7435" width="12.28515625" style="2" customWidth="1"/>
    <col min="7436" max="7680" width="9.140625" style="2"/>
    <col min="7681" max="7681" width="3" style="2" customWidth="1"/>
    <col min="7682" max="7682" width="9.140625" style="2"/>
    <col min="7683" max="7683" width="14.140625" style="2" customWidth="1"/>
    <col min="7684" max="7685" width="9.140625" style="2"/>
    <col min="7686" max="7686" width="9.7109375" style="2" customWidth="1"/>
    <col min="7687" max="7688" width="14.42578125" style="2" customWidth="1"/>
    <col min="7689" max="7689" width="6.42578125" style="2" customWidth="1"/>
    <col min="7690" max="7690" width="8" style="2" customWidth="1"/>
    <col min="7691" max="7691" width="12.28515625" style="2" customWidth="1"/>
    <col min="7692" max="7936" width="9.140625" style="2"/>
    <col min="7937" max="7937" width="3" style="2" customWidth="1"/>
    <col min="7938" max="7938" width="9.140625" style="2"/>
    <col min="7939" max="7939" width="14.140625" style="2" customWidth="1"/>
    <col min="7940" max="7941" width="9.140625" style="2"/>
    <col min="7942" max="7942" width="9.7109375" style="2" customWidth="1"/>
    <col min="7943" max="7944" width="14.42578125" style="2" customWidth="1"/>
    <col min="7945" max="7945" width="6.42578125" style="2" customWidth="1"/>
    <col min="7946" max="7946" width="8" style="2" customWidth="1"/>
    <col min="7947" max="7947" width="12.28515625" style="2" customWidth="1"/>
    <col min="7948" max="8192" width="9.140625" style="2"/>
    <col min="8193" max="8193" width="3" style="2" customWidth="1"/>
    <col min="8194" max="8194" width="9.140625" style="2"/>
    <col min="8195" max="8195" width="14.140625" style="2" customWidth="1"/>
    <col min="8196" max="8197" width="9.140625" style="2"/>
    <col min="8198" max="8198" width="9.7109375" style="2" customWidth="1"/>
    <col min="8199" max="8200" width="14.42578125" style="2" customWidth="1"/>
    <col min="8201" max="8201" width="6.42578125" style="2" customWidth="1"/>
    <col min="8202" max="8202" width="8" style="2" customWidth="1"/>
    <col min="8203" max="8203" width="12.28515625" style="2" customWidth="1"/>
    <col min="8204" max="8448" width="9.140625" style="2"/>
    <col min="8449" max="8449" width="3" style="2" customWidth="1"/>
    <col min="8450" max="8450" width="9.140625" style="2"/>
    <col min="8451" max="8451" width="14.140625" style="2" customWidth="1"/>
    <col min="8452" max="8453" width="9.140625" style="2"/>
    <col min="8454" max="8454" width="9.7109375" style="2" customWidth="1"/>
    <col min="8455" max="8456" width="14.42578125" style="2" customWidth="1"/>
    <col min="8457" max="8457" width="6.42578125" style="2" customWidth="1"/>
    <col min="8458" max="8458" width="8" style="2" customWidth="1"/>
    <col min="8459" max="8459" width="12.28515625" style="2" customWidth="1"/>
    <col min="8460" max="8704" width="9.140625" style="2"/>
    <col min="8705" max="8705" width="3" style="2" customWidth="1"/>
    <col min="8706" max="8706" width="9.140625" style="2"/>
    <col min="8707" max="8707" width="14.140625" style="2" customWidth="1"/>
    <col min="8708" max="8709" width="9.140625" style="2"/>
    <col min="8710" max="8710" width="9.7109375" style="2" customWidth="1"/>
    <col min="8711" max="8712" width="14.42578125" style="2" customWidth="1"/>
    <col min="8713" max="8713" width="6.42578125" style="2" customWidth="1"/>
    <col min="8714" max="8714" width="8" style="2" customWidth="1"/>
    <col min="8715" max="8715" width="12.28515625" style="2" customWidth="1"/>
    <col min="8716" max="8960" width="9.140625" style="2"/>
    <col min="8961" max="8961" width="3" style="2" customWidth="1"/>
    <col min="8962" max="8962" width="9.140625" style="2"/>
    <col min="8963" max="8963" width="14.140625" style="2" customWidth="1"/>
    <col min="8964" max="8965" width="9.140625" style="2"/>
    <col min="8966" max="8966" width="9.7109375" style="2" customWidth="1"/>
    <col min="8967" max="8968" width="14.42578125" style="2" customWidth="1"/>
    <col min="8969" max="8969" width="6.42578125" style="2" customWidth="1"/>
    <col min="8970" max="8970" width="8" style="2" customWidth="1"/>
    <col min="8971" max="8971" width="12.28515625" style="2" customWidth="1"/>
    <col min="8972" max="9216" width="9.140625" style="2"/>
    <col min="9217" max="9217" width="3" style="2" customWidth="1"/>
    <col min="9218" max="9218" width="9.140625" style="2"/>
    <col min="9219" max="9219" width="14.140625" style="2" customWidth="1"/>
    <col min="9220" max="9221" width="9.140625" style="2"/>
    <col min="9222" max="9222" width="9.7109375" style="2" customWidth="1"/>
    <col min="9223" max="9224" width="14.42578125" style="2" customWidth="1"/>
    <col min="9225" max="9225" width="6.42578125" style="2" customWidth="1"/>
    <col min="9226" max="9226" width="8" style="2" customWidth="1"/>
    <col min="9227" max="9227" width="12.28515625" style="2" customWidth="1"/>
    <col min="9228" max="9472" width="9.140625" style="2"/>
    <col min="9473" max="9473" width="3" style="2" customWidth="1"/>
    <col min="9474" max="9474" width="9.140625" style="2"/>
    <col min="9475" max="9475" width="14.140625" style="2" customWidth="1"/>
    <col min="9476" max="9477" width="9.140625" style="2"/>
    <col min="9478" max="9478" width="9.7109375" style="2" customWidth="1"/>
    <col min="9479" max="9480" width="14.42578125" style="2" customWidth="1"/>
    <col min="9481" max="9481" width="6.42578125" style="2" customWidth="1"/>
    <col min="9482" max="9482" width="8" style="2" customWidth="1"/>
    <col min="9483" max="9483" width="12.28515625" style="2" customWidth="1"/>
    <col min="9484" max="9728" width="9.140625" style="2"/>
    <col min="9729" max="9729" width="3" style="2" customWidth="1"/>
    <col min="9730" max="9730" width="9.140625" style="2"/>
    <col min="9731" max="9731" width="14.140625" style="2" customWidth="1"/>
    <col min="9732" max="9733" width="9.140625" style="2"/>
    <col min="9734" max="9734" width="9.7109375" style="2" customWidth="1"/>
    <col min="9735" max="9736" width="14.42578125" style="2" customWidth="1"/>
    <col min="9737" max="9737" width="6.42578125" style="2" customWidth="1"/>
    <col min="9738" max="9738" width="8" style="2" customWidth="1"/>
    <col min="9739" max="9739" width="12.28515625" style="2" customWidth="1"/>
    <col min="9740" max="9984" width="9.140625" style="2"/>
    <col min="9985" max="9985" width="3" style="2" customWidth="1"/>
    <col min="9986" max="9986" width="9.140625" style="2"/>
    <col min="9987" max="9987" width="14.140625" style="2" customWidth="1"/>
    <col min="9988" max="9989" width="9.140625" style="2"/>
    <col min="9990" max="9990" width="9.7109375" style="2" customWidth="1"/>
    <col min="9991" max="9992" width="14.42578125" style="2" customWidth="1"/>
    <col min="9993" max="9993" width="6.42578125" style="2" customWidth="1"/>
    <col min="9994" max="9994" width="8" style="2" customWidth="1"/>
    <col min="9995" max="9995" width="12.28515625" style="2" customWidth="1"/>
    <col min="9996" max="10240" width="9.140625" style="2"/>
    <col min="10241" max="10241" width="3" style="2" customWidth="1"/>
    <col min="10242" max="10242" width="9.140625" style="2"/>
    <col min="10243" max="10243" width="14.140625" style="2" customWidth="1"/>
    <col min="10244" max="10245" width="9.140625" style="2"/>
    <col min="10246" max="10246" width="9.7109375" style="2" customWidth="1"/>
    <col min="10247" max="10248" width="14.42578125" style="2" customWidth="1"/>
    <col min="10249" max="10249" width="6.42578125" style="2" customWidth="1"/>
    <col min="10250" max="10250" width="8" style="2" customWidth="1"/>
    <col min="10251" max="10251" width="12.28515625" style="2" customWidth="1"/>
    <col min="10252" max="10496" width="9.140625" style="2"/>
    <col min="10497" max="10497" width="3" style="2" customWidth="1"/>
    <col min="10498" max="10498" width="9.140625" style="2"/>
    <col min="10499" max="10499" width="14.140625" style="2" customWidth="1"/>
    <col min="10500" max="10501" width="9.140625" style="2"/>
    <col min="10502" max="10502" width="9.7109375" style="2" customWidth="1"/>
    <col min="10503" max="10504" width="14.42578125" style="2" customWidth="1"/>
    <col min="10505" max="10505" width="6.42578125" style="2" customWidth="1"/>
    <col min="10506" max="10506" width="8" style="2" customWidth="1"/>
    <col min="10507" max="10507" width="12.28515625" style="2" customWidth="1"/>
    <col min="10508" max="10752" width="9.140625" style="2"/>
    <col min="10753" max="10753" width="3" style="2" customWidth="1"/>
    <col min="10754" max="10754" width="9.140625" style="2"/>
    <col min="10755" max="10755" width="14.140625" style="2" customWidth="1"/>
    <col min="10756" max="10757" width="9.140625" style="2"/>
    <col min="10758" max="10758" width="9.7109375" style="2" customWidth="1"/>
    <col min="10759" max="10760" width="14.42578125" style="2" customWidth="1"/>
    <col min="10761" max="10761" width="6.42578125" style="2" customWidth="1"/>
    <col min="10762" max="10762" width="8" style="2" customWidth="1"/>
    <col min="10763" max="10763" width="12.28515625" style="2" customWidth="1"/>
    <col min="10764" max="11008" width="9.140625" style="2"/>
    <col min="11009" max="11009" width="3" style="2" customWidth="1"/>
    <col min="11010" max="11010" width="9.140625" style="2"/>
    <col min="11011" max="11011" width="14.140625" style="2" customWidth="1"/>
    <col min="11012" max="11013" width="9.140625" style="2"/>
    <col min="11014" max="11014" width="9.7109375" style="2" customWidth="1"/>
    <col min="11015" max="11016" width="14.42578125" style="2" customWidth="1"/>
    <col min="11017" max="11017" width="6.42578125" style="2" customWidth="1"/>
    <col min="11018" max="11018" width="8" style="2" customWidth="1"/>
    <col min="11019" max="11019" width="12.28515625" style="2" customWidth="1"/>
    <col min="11020" max="11264" width="9.140625" style="2"/>
    <col min="11265" max="11265" width="3" style="2" customWidth="1"/>
    <col min="11266" max="11266" width="9.140625" style="2"/>
    <col min="11267" max="11267" width="14.140625" style="2" customWidth="1"/>
    <col min="11268" max="11269" width="9.140625" style="2"/>
    <col min="11270" max="11270" width="9.7109375" style="2" customWidth="1"/>
    <col min="11271" max="11272" width="14.42578125" style="2" customWidth="1"/>
    <col min="11273" max="11273" width="6.42578125" style="2" customWidth="1"/>
    <col min="11274" max="11274" width="8" style="2" customWidth="1"/>
    <col min="11275" max="11275" width="12.28515625" style="2" customWidth="1"/>
    <col min="11276" max="11520" width="9.140625" style="2"/>
    <col min="11521" max="11521" width="3" style="2" customWidth="1"/>
    <col min="11522" max="11522" width="9.140625" style="2"/>
    <col min="11523" max="11523" width="14.140625" style="2" customWidth="1"/>
    <col min="11524" max="11525" width="9.140625" style="2"/>
    <col min="11526" max="11526" width="9.7109375" style="2" customWidth="1"/>
    <col min="11527" max="11528" width="14.42578125" style="2" customWidth="1"/>
    <col min="11529" max="11529" width="6.42578125" style="2" customWidth="1"/>
    <col min="11530" max="11530" width="8" style="2" customWidth="1"/>
    <col min="11531" max="11531" width="12.28515625" style="2" customWidth="1"/>
    <col min="11532" max="11776" width="9.140625" style="2"/>
    <col min="11777" max="11777" width="3" style="2" customWidth="1"/>
    <col min="11778" max="11778" width="9.140625" style="2"/>
    <col min="11779" max="11779" width="14.140625" style="2" customWidth="1"/>
    <col min="11780" max="11781" width="9.140625" style="2"/>
    <col min="11782" max="11782" width="9.7109375" style="2" customWidth="1"/>
    <col min="11783" max="11784" width="14.42578125" style="2" customWidth="1"/>
    <col min="11785" max="11785" width="6.42578125" style="2" customWidth="1"/>
    <col min="11786" max="11786" width="8" style="2" customWidth="1"/>
    <col min="11787" max="11787" width="12.28515625" style="2" customWidth="1"/>
    <col min="11788" max="12032" width="9.140625" style="2"/>
    <col min="12033" max="12033" width="3" style="2" customWidth="1"/>
    <col min="12034" max="12034" width="9.140625" style="2"/>
    <col min="12035" max="12035" width="14.140625" style="2" customWidth="1"/>
    <col min="12036" max="12037" width="9.140625" style="2"/>
    <col min="12038" max="12038" width="9.7109375" style="2" customWidth="1"/>
    <col min="12039" max="12040" width="14.42578125" style="2" customWidth="1"/>
    <col min="12041" max="12041" width="6.42578125" style="2" customWidth="1"/>
    <col min="12042" max="12042" width="8" style="2" customWidth="1"/>
    <col min="12043" max="12043" width="12.28515625" style="2" customWidth="1"/>
    <col min="12044" max="12288" width="9.140625" style="2"/>
    <col min="12289" max="12289" width="3" style="2" customWidth="1"/>
    <col min="12290" max="12290" width="9.140625" style="2"/>
    <col min="12291" max="12291" width="14.140625" style="2" customWidth="1"/>
    <col min="12292" max="12293" width="9.140625" style="2"/>
    <col min="12294" max="12294" width="9.7109375" style="2" customWidth="1"/>
    <col min="12295" max="12296" width="14.42578125" style="2" customWidth="1"/>
    <col min="12297" max="12297" width="6.42578125" style="2" customWidth="1"/>
    <col min="12298" max="12298" width="8" style="2" customWidth="1"/>
    <col min="12299" max="12299" width="12.28515625" style="2" customWidth="1"/>
    <col min="12300" max="12544" width="9.140625" style="2"/>
    <col min="12545" max="12545" width="3" style="2" customWidth="1"/>
    <col min="12546" max="12546" width="9.140625" style="2"/>
    <col min="12547" max="12547" width="14.140625" style="2" customWidth="1"/>
    <col min="12548" max="12549" width="9.140625" style="2"/>
    <col min="12550" max="12550" width="9.7109375" style="2" customWidth="1"/>
    <col min="12551" max="12552" width="14.42578125" style="2" customWidth="1"/>
    <col min="12553" max="12553" width="6.42578125" style="2" customWidth="1"/>
    <col min="12554" max="12554" width="8" style="2" customWidth="1"/>
    <col min="12555" max="12555" width="12.28515625" style="2" customWidth="1"/>
    <col min="12556" max="12800" width="9.140625" style="2"/>
    <col min="12801" max="12801" width="3" style="2" customWidth="1"/>
    <col min="12802" max="12802" width="9.140625" style="2"/>
    <col min="12803" max="12803" width="14.140625" style="2" customWidth="1"/>
    <col min="12804" max="12805" width="9.140625" style="2"/>
    <col min="12806" max="12806" width="9.7109375" style="2" customWidth="1"/>
    <col min="12807" max="12808" width="14.42578125" style="2" customWidth="1"/>
    <col min="12809" max="12809" width="6.42578125" style="2" customWidth="1"/>
    <col min="12810" max="12810" width="8" style="2" customWidth="1"/>
    <col min="12811" max="12811" width="12.28515625" style="2" customWidth="1"/>
    <col min="12812" max="13056" width="9.140625" style="2"/>
    <col min="13057" max="13057" width="3" style="2" customWidth="1"/>
    <col min="13058" max="13058" width="9.140625" style="2"/>
    <col min="13059" max="13059" width="14.140625" style="2" customWidth="1"/>
    <col min="13060" max="13061" width="9.140625" style="2"/>
    <col min="13062" max="13062" width="9.7109375" style="2" customWidth="1"/>
    <col min="13063" max="13064" width="14.42578125" style="2" customWidth="1"/>
    <col min="13065" max="13065" width="6.42578125" style="2" customWidth="1"/>
    <col min="13066" max="13066" width="8" style="2" customWidth="1"/>
    <col min="13067" max="13067" width="12.28515625" style="2" customWidth="1"/>
    <col min="13068" max="13312" width="9.140625" style="2"/>
    <col min="13313" max="13313" width="3" style="2" customWidth="1"/>
    <col min="13314" max="13314" width="9.140625" style="2"/>
    <col min="13315" max="13315" width="14.140625" style="2" customWidth="1"/>
    <col min="13316" max="13317" width="9.140625" style="2"/>
    <col min="13318" max="13318" width="9.7109375" style="2" customWidth="1"/>
    <col min="13319" max="13320" width="14.42578125" style="2" customWidth="1"/>
    <col min="13321" max="13321" width="6.42578125" style="2" customWidth="1"/>
    <col min="13322" max="13322" width="8" style="2" customWidth="1"/>
    <col min="13323" max="13323" width="12.28515625" style="2" customWidth="1"/>
    <col min="13324" max="13568" width="9.140625" style="2"/>
    <col min="13569" max="13569" width="3" style="2" customWidth="1"/>
    <col min="13570" max="13570" width="9.140625" style="2"/>
    <col min="13571" max="13571" width="14.140625" style="2" customWidth="1"/>
    <col min="13572" max="13573" width="9.140625" style="2"/>
    <col min="13574" max="13574" width="9.7109375" style="2" customWidth="1"/>
    <col min="13575" max="13576" width="14.42578125" style="2" customWidth="1"/>
    <col min="13577" max="13577" width="6.42578125" style="2" customWidth="1"/>
    <col min="13578" max="13578" width="8" style="2" customWidth="1"/>
    <col min="13579" max="13579" width="12.28515625" style="2" customWidth="1"/>
    <col min="13580" max="13824" width="9.140625" style="2"/>
    <col min="13825" max="13825" width="3" style="2" customWidth="1"/>
    <col min="13826" max="13826" width="9.140625" style="2"/>
    <col min="13827" max="13827" width="14.140625" style="2" customWidth="1"/>
    <col min="13828" max="13829" width="9.140625" style="2"/>
    <col min="13830" max="13830" width="9.7109375" style="2" customWidth="1"/>
    <col min="13831" max="13832" width="14.42578125" style="2" customWidth="1"/>
    <col min="13833" max="13833" width="6.42578125" style="2" customWidth="1"/>
    <col min="13834" max="13834" width="8" style="2" customWidth="1"/>
    <col min="13835" max="13835" width="12.28515625" style="2" customWidth="1"/>
    <col min="13836" max="14080" width="9.140625" style="2"/>
    <col min="14081" max="14081" width="3" style="2" customWidth="1"/>
    <col min="14082" max="14082" width="9.140625" style="2"/>
    <col min="14083" max="14083" width="14.140625" style="2" customWidth="1"/>
    <col min="14084" max="14085" width="9.140625" style="2"/>
    <col min="14086" max="14086" width="9.7109375" style="2" customWidth="1"/>
    <col min="14087" max="14088" width="14.42578125" style="2" customWidth="1"/>
    <col min="14089" max="14089" width="6.42578125" style="2" customWidth="1"/>
    <col min="14090" max="14090" width="8" style="2" customWidth="1"/>
    <col min="14091" max="14091" width="12.28515625" style="2" customWidth="1"/>
    <col min="14092" max="14336" width="9.140625" style="2"/>
    <col min="14337" max="14337" width="3" style="2" customWidth="1"/>
    <col min="14338" max="14338" width="9.140625" style="2"/>
    <col min="14339" max="14339" width="14.140625" style="2" customWidth="1"/>
    <col min="14340" max="14341" width="9.140625" style="2"/>
    <col min="14342" max="14342" width="9.7109375" style="2" customWidth="1"/>
    <col min="14343" max="14344" width="14.42578125" style="2" customWidth="1"/>
    <col min="14345" max="14345" width="6.42578125" style="2" customWidth="1"/>
    <col min="14346" max="14346" width="8" style="2" customWidth="1"/>
    <col min="14347" max="14347" width="12.28515625" style="2" customWidth="1"/>
    <col min="14348" max="14592" width="9.140625" style="2"/>
    <col min="14593" max="14593" width="3" style="2" customWidth="1"/>
    <col min="14594" max="14594" width="9.140625" style="2"/>
    <col min="14595" max="14595" width="14.140625" style="2" customWidth="1"/>
    <col min="14596" max="14597" width="9.140625" style="2"/>
    <col min="14598" max="14598" width="9.7109375" style="2" customWidth="1"/>
    <col min="14599" max="14600" width="14.42578125" style="2" customWidth="1"/>
    <col min="14601" max="14601" width="6.42578125" style="2" customWidth="1"/>
    <col min="14602" max="14602" width="8" style="2" customWidth="1"/>
    <col min="14603" max="14603" width="12.28515625" style="2" customWidth="1"/>
    <col min="14604" max="14848" width="9.140625" style="2"/>
    <col min="14849" max="14849" width="3" style="2" customWidth="1"/>
    <col min="14850" max="14850" width="9.140625" style="2"/>
    <col min="14851" max="14851" width="14.140625" style="2" customWidth="1"/>
    <col min="14852" max="14853" width="9.140625" style="2"/>
    <col min="14854" max="14854" width="9.7109375" style="2" customWidth="1"/>
    <col min="14855" max="14856" width="14.42578125" style="2" customWidth="1"/>
    <col min="14857" max="14857" width="6.42578125" style="2" customWidth="1"/>
    <col min="14858" max="14858" width="8" style="2" customWidth="1"/>
    <col min="14859" max="14859" width="12.28515625" style="2" customWidth="1"/>
    <col min="14860" max="15104" width="9.140625" style="2"/>
    <col min="15105" max="15105" width="3" style="2" customWidth="1"/>
    <col min="15106" max="15106" width="9.140625" style="2"/>
    <col min="15107" max="15107" width="14.140625" style="2" customWidth="1"/>
    <col min="15108" max="15109" width="9.140625" style="2"/>
    <col min="15110" max="15110" width="9.7109375" style="2" customWidth="1"/>
    <col min="15111" max="15112" width="14.42578125" style="2" customWidth="1"/>
    <col min="15113" max="15113" width="6.42578125" style="2" customWidth="1"/>
    <col min="15114" max="15114" width="8" style="2" customWidth="1"/>
    <col min="15115" max="15115" width="12.28515625" style="2" customWidth="1"/>
    <col min="15116" max="15360" width="9.140625" style="2"/>
    <col min="15361" max="15361" width="3" style="2" customWidth="1"/>
    <col min="15362" max="15362" width="9.140625" style="2"/>
    <col min="15363" max="15363" width="14.140625" style="2" customWidth="1"/>
    <col min="15364" max="15365" width="9.140625" style="2"/>
    <col min="15366" max="15366" width="9.7109375" style="2" customWidth="1"/>
    <col min="15367" max="15368" width="14.42578125" style="2" customWidth="1"/>
    <col min="15369" max="15369" width="6.42578125" style="2" customWidth="1"/>
    <col min="15370" max="15370" width="8" style="2" customWidth="1"/>
    <col min="15371" max="15371" width="12.28515625" style="2" customWidth="1"/>
    <col min="15372" max="15616" width="9.140625" style="2"/>
    <col min="15617" max="15617" width="3" style="2" customWidth="1"/>
    <col min="15618" max="15618" width="9.140625" style="2"/>
    <col min="15619" max="15619" width="14.140625" style="2" customWidth="1"/>
    <col min="15620" max="15621" width="9.140625" style="2"/>
    <col min="15622" max="15622" width="9.7109375" style="2" customWidth="1"/>
    <col min="15623" max="15624" width="14.42578125" style="2" customWidth="1"/>
    <col min="15625" max="15625" width="6.42578125" style="2" customWidth="1"/>
    <col min="15626" max="15626" width="8" style="2" customWidth="1"/>
    <col min="15627" max="15627" width="12.28515625" style="2" customWidth="1"/>
    <col min="15628" max="15872" width="9.140625" style="2"/>
    <col min="15873" max="15873" width="3" style="2" customWidth="1"/>
    <col min="15874" max="15874" width="9.140625" style="2"/>
    <col min="15875" max="15875" width="14.140625" style="2" customWidth="1"/>
    <col min="15876" max="15877" width="9.140625" style="2"/>
    <col min="15878" max="15878" width="9.7109375" style="2" customWidth="1"/>
    <col min="15879" max="15880" width="14.42578125" style="2" customWidth="1"/>
    <col min="15881" max="15881" width="6.42578125" style="2" customWidth="1"/>
    <col min="15882" max="15882" width="8" style="2" customWidth="1"/>
    <col min="15883" max="15883" width="12.28515625" style="2" customWidth="1"/>
    <col min="15884" max="16128" width="9.140625" style="2"/>
    <col min="16129" max="16129" width="3" style="2" customWidth="1"/>
    <col min="16130" max="16130" width="9.140625" style="2"/>
    <col min="16131" max="16131" width="14.140625" style="2" customWidth="1"/>
    <col min="16132" max="16133" width="9.140625" style="2"/>
    <col min="16134" max="16134" width="9.7109375" style="2" customWidth="1"/>
    <col min="16135" max="16136" width="14.42578125" style="2" customWidth="1"/>
    <col min="16137" max="16137" width="6.42578125" style="2" customWidth="1"/>
    <col min="16138" max="16138" width="8" style="2" customWidth="1"/>
    <col min="16139" max="16139" width="12.28515625" style="2" customWidth="1"/>
    <col min="16140" max="16384" width="9.140625" style="2"/>
  </cols>
  <sheetData>
    <row r="1" spans="2:16" ht="13.5" customHeight="1">
      <c r="B1" s="88" t="s">
        <v>0</v>
      </c>
      <c r="C1" s="88"/>
      <c r="D1" s="88"/>
      <c r="E1" s="1"/>
      <c r="F1" s="1"/>
      <c r="G1" s="1"/>
      <c r="H1" s="1"/>
      <c r="I1" s="1"/>
      <c r="J1" s="1"/>
      <c r="K1" s="1"/>
    </row>
    <row r="2" spans="2:16" ht="10.5" customHeight="1">
      <c r="B2" s="89"/>
      <c r="C2" s="89"/>
      <c r="D2" s="89"/>
      <c r="E2" s="90"/>
      <c r="F2" s="91" t="s">
        <v>1</v>
      </c>
      <c r="G2" s="92"/>
      <c r="H2" s="93"/>
      <c r="I2" s="94" t="s">
        <v>2</v>
      </c>
      <c r="J2" s="95"/>
      <c r="K2" s="3" t="s">
        <v>3</v>
      </c>
    </row>
    <row r="3" spans="2:16">
      <c r="B3" s="96" t="s">
        <v>4</v>
      </c>
      <c r="C3" s="96"/>
      <c r="D3" s="96"/>
      <c r="E3" s="97"/>
      <c r="F3" s="98" t="s">
        <v>5</v>
      </c>
      <c r="G3" s="99"/>
      <c r="H3" s="100"/>
      <c r="I3" s="4" t="s">
        <v>6</v>
      </c>
      <c r="J3" s="5" t="s">
        <v>6</v>
      </c>
      <c r="K3" s="6" t="s">
        <v>7</v>
      </c>
    </row>
    <row r="4" spans="2:16" ht="10.5" customHeight="1">
      <c r="B4" s="96"/>
      <c r="C4" s="96"/>
      <c r="D4" s="96"/>
      <c r="E4" s="97"/>
      <c r="F4" s="7"/>
      <c r="G4" s="101" t="s">
        <v>8</v>
      </c>
      <c r="H4" s="102"/>
      <c r="I4" s="103" t="s">
        <v>9</v>
      </c>
      <c r="J4" s="104"/>
      <c r="K4" s="104"/>
    </row>
    <row r="5" spans="2:16" ht="12" customHeight="1">
      <c r="B5" s="96" t="s">
        <v>10</v>
      </c>
      <c r="C5" s="96"/>
      <c r="D5" s="96"/>
      <c r="E5" s="97"/>
      <c r="F5" s="8" t="s">
        <v>11</v>
      </c>
      <c r="G5" s="1"/>
      <c r="H5" s="9"/>
      <c r="I5" s="111"/>
      <c r="J5" s="112"/>
      <c r="K5" s="112"/>
    </row>
    <row r="6" spans="2:16" ht="12" customHeight="1">
      <c r="B6" s="96"/>
      <c r="C6" s="96"/>
      <c r="D6" s="96"/>
      <c r="E6" s="97"/>
      <c r="F6" s="113" t="s">
        <v>12</v>
      </c>
      <c r="G6" s="10"/>
      <c r="H6" s="11" t="s">
        <v>13</v>
      </c>
      <c r="I6" s="111"/>
      <c r="J6" s="112"/>
      <c r="K6" s="112"/>
    </row>
    <row r="7" spans="2:16" ht="12" customHeight="1">
      <c r="B7" s="1"/>
      <c r="C7" s="1"/>
      <c r="D7" s="1"/>
      <c r="E7" s="12"/>
      <c r="F7" s="113"/>
      <c r="G7" s="103" t="s">
        <v>14</v>
      </c>
      <c r="H7" s="115"/>
      <c r="I7" s="116"/>
      <c r="J7" s="117"/>
      <c r="K7" s="117"/>
    </row>
    <row r="8" spans="2:16">
      <c r="B8" s="120" t="s">
        <v>15</v>
      </c>
      <c r="C8" s="120"/>
      <c r="D8" s="120"/>
      <c r="E8" s="121"/>
      <c r="F8" s="114"/>
      <c r="G8" s="10"/>
      <c r="H8" s="12"/>
      <c r="I8" s="118"/>
      <c r="J8" s="119"/>
      <c r="K8" s="119"/>
    </row>
    <row r="9" spans="2:16" s="13" customFormat="1" ht="10.5" customHeight="1">
      <c r="B9" s="95" t="s">
        <v>16</v>
      </c>
      <c r="C9" s="95"/>
      <c r="D9" s="95"/>
      <c r="E9" s="105"/>
      <c r="F9" s="94" t="s">
        <v>17</v>
      </c>
      <c r="G9" s="106"/>
      <c r="H9" s="107"/>
      <c r="I9" s="94" t="s">
        <v>18</v>
      </c>
      <c r="J9" s="95"/>
      <c r="K9" s="95"/>
    </row>
    <row r="10" spans="2:16" s="13" customFormat="1" ht="10.5" customHeight="1">
      <c r="B10" s="108" t="s">
        <v>19</v>
      </c>
      <c r="C10" s="108"/>
      <c r="D10" s="108"/>
      <c r="E10" s="109"/>
      <c r="F10" s="110" t="s">
        <v>20</v>
      </c>
      <c r="G10" s="108"/>
      <c r="H10" s="109"/>
      <c r="I10" s="110" t="s">
        <v>21</v>
      </c>
      <c r="J10" s="108"/>
      <c r="K10" s="108"/>
    </row>
    <row r="11" spans="2:16" ht="37.5" customHeight="1">
      <c r="B11" s="133" t="s">
        <v>199</v>
      </c>
      <c r="C11" s="133"/>
      <c r="D11" s="133"/>
      <c r="E11" s="134"/>
      <c r="F11" s="128" t="s">
        <v>161</v>
      </c>
      <c r="G11" s="126"/>
      <c r="H11" s="135"/>
      <c r="I11" s="128" t="s">
        <v>6</v>
      </c>
      <c r="J11" s="126"/>
      <c r="K11" s="126"/>
      <c r="P11" s="41"/>
    </row>
    <row r="12" spans="2:16" s="13" customFormat="1" ht="12" customHeight="1">
      <c r="B12" s="95" t="s">
        <v>22</v>
      </c>
      <c r="C12" s="105"/>
      <c r="D12" s="95" t="s">
        <v>23</v>
      </c>
      <c r="E12" s="95"/>
      <c r="F12" s="136" t="s">
        <v>24</v>
      </c>
      <c r="G12" s="137"/>
      <c r="H12" s="137"/>
      <c r="I12" s="137"/>
      <c r="J12" s="137"/>
      <c r="K12" s="137"/>
    </row>
    <row r="13" spans="2:16" s="13" customFormat="1" ht="20.25" customHeight="1">
      <c r="B13" s="122" t="s">
        <v>25</v>
      </c>
      <c r="C13" s="123"/>
      <c r="D13" s="124" t="s">
        <v>26</v>
      </c>
      <c r="E13" s="125"/>
      <c r="F13" s="94" t="s">
        <v>27</v>
      </c>
      <c r="G13" s="95"/>
      <c r="H13" s="105"/>
      <c r="I13" s="94" t="s">
        <v>28</v>
      </c>
      <c r="J13" s="95"/>
      <c r="K13" s="95"/>
    </row>
    <row r="14" spans="2:16" ht="17.25" customHeight="1">
      <c r="B14" s="126" t="s">
        <v>29</v>
      </c>
      <c r="C14" s="127"/>
      <c r="D14" s="128" t="s">
        <v>30</v>
      </c>
      <c r="E14" s="129"/>
      <c r="F14" s="130" t="s">
        <v>31</v>
      </c>
      <c r="G14" s="131"/>
      <c r="H14" s="132"/>
      <c r="I14" s="130" t="s">
        <v>31</v>
      </c>
      <c r="J14" s="131"/>
      <c r="K14" s="131"/>
    </row>
    <row r="15" spans="2:16" s="14" customFormat="1" ht="10.5" customHeight="1">
      <c r="B15" s="95" t="s">
        <v>32</v>
      </c>
      <c r="C15" s="95"/>
      <c r="D15" s="95"/>
      <c r="E15" s="105"/>
      <c r="F15" s="94" t="s">
        <v>33</v>
      </c>
      <c r="G15" s="95"/>
      <c r="H15" s="95"/>
      <c r="I15" s="95"/>
      <c r="J15" s="95"/>
      <c r="K15" s="95"/>
    </row>
    <row r="16" spans="2:16" ht="11.25" customHeight="1">
      <c r="B16" s="15"/>
      <c r="C16" s="15"/>
      <c r="D16" s="15"/>
      <c r="E16" s="9"/>
      <c r="F16" s="16"/>
      <c r="G16" s="1"/>
      <c r="H16" s="1"/>
      <c r="I16" s="1"/>
      <c r="J16" s="1"/>
      <c r="K16" s="1"/>
    </row>
    <row r="17" spans="1:11">
      <c r="B17" s="14" t="s">
        <v>34</v>
      </c>
      <c r="C17" s="164" t="s">
        <v>35</v>
      </c>
      <c r="D17" s="164"/>
      <c r="E17" s="165"/>
      <c r="F17" s="17" t="s">
        <v>34</v>
      </c>
      <c r="G17" s="164"/>
      <c r="H17" s="164"/>
      <c r="I17" s="164"/>
      <c r="J17" s="166"/>
      <c r="K17" s="166"/>
    </row>
    <row r="18" spans="1:11">
      <c r="B18" s="1"/>
      <c r="C18" s="164"/>
      <c r="D18" s="164"/>
      <c r="E18" s="165"/>
      <c r="F18" s="16"/>
      <c r="G18" s="164"/>
      <c r="H18" s="164"/>
      <c r="I18" s="164"/>
      <c r="J18" s="166"/>
      <c r="K18" s="166"/>
    </row>
    <row r="19" spans="1:11">
      <c r="B19" s="14" t="s">
        <v>36</v>
      </c>
      <c r="C19" s="167"/>
      <c r="D19" s="167"/>
      <c r="E19" s="168"/>
      <c r="F19" s="17" t="s">
        <v>36</v>
      </c>
      <c r="G19" s="138"/>
      <c r="H19" s="138"/>
      <c r="I19" s="138"/>
      <c r="J19" s="142"/>
      <c r="K19" s="142"/>
    </row>
    <row r="20" spans="1:11">
      <c r="B20" s="18" t="s">
        <v>37</v>
      </c>
      <c r="C20" s="167"/>
      <c r="D20" s="167"/>
      <c r="E20" s="168"/>
      <c r="F20" s="19" t="s">
        <v>37</v>
      </c>
      <c r="G20" s="138"/>
      <c r="H20" s="138"/>
      <c r="I20" s="138"/>
      <c r="J20" s="142"/>
      <c r="K20" s="142"/>
    </row>
    <row r="21" spans="1:11">
      <c r="B21" s="14" t="s">
        <v>38</v>
      </c>
      <c r="C21" s="138"/>
      <c r="D21" s="138"/>
      <c r="E21" s="139"/>
      <c r="F21" s="17" t="s">
        <v>38</v>
      </c>
      <c r="G21" s="138"/>
      <c r="H21" s="138"/>
      <c r="I21" s="138"/>
      <c r="J21" s="142"/>
      <c r="K21" s="142"/>
    </row>
    <row r="22" spans="1:11">
      <c r="B22" s="20" t="s">
        <v>39</v>
      </c>
      <c r="C22" s="140"/>
      <c r="D22" s="140"/>
      <c r="E22" s="141"/>
      <c r="F22" s="21" t="s">
        <v>39</v>
      </c>
      <c r="G22" s="140"/>
      <c r="H22" s="140"/>
      <c r="I22" s="140"/>
      <c r="J22" s="143"/>
      <c r="K22" s="143"/>
    </row>
    <row r="23" spans="1:11">
      <c r="B23" s="22" t="s">
        <v>40</v>
      </c>
      <c r="C23" s="144" t="s">
        <v>41</v>
      </c>
      <c r="D23" s="144"/>
      <c r="E23" s="144"/>
      <c r="F23" s="144"/>
      <c r="G23" s="144"/>
      <c r="H23" s="144"/>
      <c r="I23" s="144"/>
      <c r="J23" s="144"/>
      <c r="K23" s="144"/>
    </row>
    <row r="24" spans="1:11" ht="10.5" customHeight="1">
      <c r="B24" s="145" t="s">
        <v>42</v>
      </c>
      <c r="C24" s="146"/>
      <c r="D24" s="147"/>
      <c r="E24" s="152" t="s">
        <v>43</v>
      </c>
      <c r="F24" s="153"/>
      <c r="G24" s="158" t="s">
        <v>44</v>
      </c>
      <c r="H24" s="158" t="s">
        <v>45</v>
      </c>
      <c r="I24" s="161" t="s">
        <v>46</v>
      </c>
      <c r="J24" s="146"/>
      <c r="K24" s="146"/>
    </row>
    <row r="25" spans="1:11">
      <c r="B25" s="148"/>
      <c r="C25" s="148"/>
      <c r="D25" s="149"/>
      <c r="E25" s="154"/>
      <c r="F25" s="155"/>
      <c r="G25" s="159"/>
      <c r="H25" s="159"/>
      <c r="I25" s="162"/>
      <c r="J25" s="148"/>
      <c r="K25" s="148"/>
    </row>
    <row r="26" spans="1:11">
      <c r="B26" s="150"/>
      <c r="C26" s="150"/>
      <c r="D26" s="151"/>
      <c r="E26" s="156"/>
      <c r="F26" s="157"/>
      <c r="G26" s="160"/>
      <c r="H26" s="160"/>
      <c r="I26" s="163"/>
      <c r="J26" s="150"/>
      <c r="K26" s="150"/>
    </row>
    <row r="27" spans="1:11" ht="21" customHeight="1">
      <c r="A27" s="13"/>
      <c r="B27" s="176" t="s">
        <v>47</v>
      </c>
      <c r="C27" s="176"/>
      <c r="D27" s="23" t="s">
        <v>48</v>
      </c>
      <c r="E27" s="171">
        <f>Summary!I16</f>
        <v>2324657.2010418414</v>
      </c>
      <c r="F27" s="172"/>
      <c r="G27" s="24"/>
      <c r="H27" s="24"/>
      <c r="I27" s="173">
        <f>SUM(E27:H27)</f>
        <v>2324657.2010418414</v>
      </c>
      <c r="J27" s="173"/>
      <c r="K27" s="171"/>
    </row>
    <row r="28" spans="1:11" ht="20.25" customHeight="1">
      <c r="A28" s="13"/>
      <c r="B28" s="169" t="s">
        <v>49</v>
      </c>
      <c r="C28" s="169"/>
      <c r="D28" s="170"/>
      <c r="E28" s="171">
        <v>0</v>
      </c>
      <c r="F28" s="172"/>
      <c r="G28" s="25"/>
      <c r="H28" s="25"/>
      <c r="I28" s="173">
        <f>SUM(E28:H28)</f>
        <v>0</v>
      </c>
      <c r="J28" s="173"/>
      <c r="K28" s="171"/>
    </row>
    <row r="29" spans="1:11" ht="20.25" customHeight="1">
      <c r="A29" s="13"/>
      <c r="B29" s="169" t="s">
        <v>50</v>
      </c>
      <c r="C29" s="169"/>
      <c r="D29" s="170"/>
      <c r="E29" s="171">
        <f>+E27-E28</f>
        <v>2324657.2010418414</v>
      </c>
      <c r="F29" s="172"/>
      <c r="G29" s="25"/>
      <c r="H29" s="25"/>
      <c r="I29" s="173">
        <f>+I27-I28</f>
        <v>2324657.2010418414</v>
      </c>
      <c r="J29" s="173"/>
      <c r="K29" s="171"/>
    </row>
    <row r="30" spans="1:11" ht="23.25" customHeight="1">
      <c r="A30" s="13"/>
      <c r="B30" s="174" t="s">
        <v>51</v>
      </c>
      <c r="C30" s="174"/>
      <c r="D30" s="175"/>
      <c r="E30" s="171"/>
      <c r="F30" s="172"/>
      <c r="G30" s="25"/>
      <c r="H30" s="25"/>
      <c r="I30" s="173"/>
      <c r="J30" s="173"/>
      <c r="K30" s="171"/>
    </row>
    <row r="31" spans="1:11" ht="15" customHeight="1">
      <c r="A31" s="13"/>
      <c r="B31" s="169" t="s">
        <v>52</v>
      </c>
      <c r="C31" s="169"/>
      <c r="D31" s="170"/>
      <c r="E31" s="171">
        <f>SUM(E29:F30)</f>
        <v>2324657.2010418414</v>
      </c>
      <c r="F31" s="172"/>
      <c r="G31" s="25"/>
      <c r="H31" s="25"/>
      <c r="I31" s="173">
        <f>SUM(I29:K30)</f>
        <v>2324657.2010418414</v>
      </c>
      <c r="J31" s="173"/>
      <c r="K31" s="171"/>
    </row>
    <row r="32" spans="1:11" ht="15" customHeight="1">
      <c r="A32" s="13"/>
      <c r="B32" s="169" t="s">
        <v>53</v>
      </c>
      <c r="C32" s="169"/>
      <c r="D32" s="170"/>
      <c r="E32" s="171">
        <f>Summary!D16+Summary!G16</f>
        <v>1162328.6005209207</v>
      </c>
      <c r="F32" s="172"/>
      <c r="G32" s="25"/>
      <c r="H32" s="25"/>
      <c r="I32" s="173">
        <f>SUM(E32:H32)</f>
        <v>1162328.6005209207</v>
      </c>
      <c r="J32" s="173"/>
      <c r="K32" s="171"/>
    </row>
    <row r="33" spans="1:11" ht="15" customHeight="1">
      <c r="A33" s="13"/>
      <c r="B33" s="169" t="s">
        <v>54</v>
      </c>
      <c r="C33" s="169"/>
      <c r="D33" s="170"/>
      <c r="E33" s="171">
        <f>Summary!C16+Summary!F16</f>
        <v>1162328.6005209207</v>
      </c>
      <c r="F33" s="172"/>
      <c r="G33" s="25"/>
      <c r="H33" s="25"/>
      <c r="I33" s="173">
        <f>SUM(E33:H33)</f>
        <v>1162328.6005209207</v>
      </c>
      <c r="J33" s="173"/>
      <c r="K33" s="171"/>
    </row>
    <row r="34" spans="1:11" ht="15" customHeight="1">
      <c r="A34" s="13"/>
      <c r="B34" s="169" t="s">
        <v>55</v>
      </c>
      <c r="C34" s="169"/>
      <c r="D34" s="170"/>
      <c r="E34" s="171"/>
      <c r="F34" s="172"/>
      <c r="G34" s="25"/>
      <c r="H34" s="25"/>
      <c r="I34" s="173">
        <f>SUM(E34:H34)</f>
        <v>0</v>
      </c>
      <c r="J34" s="173"/>
      <c r="K34" s="171"/>
    </row>
    <row r="35" spans="1:11" ht="22.5" customHeight="1">
      <c r="A35" s="13"/>
      <c r="B35" s="174" t="s">
        <v>56</v>
      </c>
      <c r="C35" s="174"/>
      <c r="D35" s="175"/>
      <c r="E35" s="171">
        <f>+E33-E34</f>
        <v>1162328.6005209207</v>
      </c>
      <c r="F35" s="172"/>
      <c r="G35" s="25"/>
      <c r="H35" s="25"/>
      <c r="I35" s="173">
        <f>+I33-I34</f>
        <v>1162328.6005209207</v>
      </c>
      <c r="J35" s="173"/>
      <c r="K35" s="171"/>
    </row>
    <row r="36" spans="1:11">
      <c r="A36" s="13"/>
      <c r="B36" s="182" t="s">
        <v>57</v>
      </c>
      <c r="C36" s="183"/>
      <c r="D36" s="26" t="s">
        <v>58</v>
      </c>
      <c r="E36" s="177" t="s">
        <v>160</v>
      </c>
      <c r="F36" s="177"/>
      <c r="G36" s="82" t="s">
        <v>160</v>
      </c>
      <c r="H36" s="82" t="s">
        <v>160</v>
      </c>
      <c r="I36" s="178" t="s">
        <v>160</v>
      </c>
      <c r="J36" s="188"/>
      <c r="K36" s="188"/>
    </row>
    <row r="37" spans="1:11">
      <c r="A37" s="13"/>
      <c r="B37" s="184"/>
      <c r="C37" s="185"/>
      <c r="D37" s="26" t="s">
        <v>59</v>
      </c>
      <c r="E37" s="177" t="s">
        <v>160</v>
      </c>
      <c r="F37" s="177"/>
      <c r="G37" s="189" t="s">
        <v>60</v>
      </c>
      <c r="H37" s="189"/>
      <c r="I37" s="177" t="s">
        <v>160</v>
      </c>
      <c r="J37" s="177"/>
      <c r="K37" s="178"/>
    </row>
    <row r="38" spans="1:11">
      <c r="A38" s="13"/>
      <c r="B38" s="186"/>
      <c r="C38" s="187"/>
      <c r="D38" s="26" t="s">
        <v>61</v>
      </c>
      <c r="E38" s="177" t="s">
        <v>160</v>
      </c>
      <c r="F38" s="177"/>
      <c r="G38" s="25" t="s">
        <v>62</v>
      </c>
      <c r="H38" s="25"/>
      <c r="I38" s="177" t="s">
        <v>160</v>
      </c>
      <c r="J38" s="177"/>
      <c r="K38" s="178"/>
    </row>
    <row r="39" spans="1:11">
      <c r="A39" s="13"/>
      <c r="B39" s="27" t="s">
        <v>63</v>
      </c>
      <c r="C39" s="179" t="s">
        <v>64</v>
      </c>
      <c r="D39" s="179"/>
      <c r="E39" s="179"/>
      <c r="F39" s="179"/>
      <c r="G39" s="179"/>
      <c r="H39" s="179"/>
      <c r="I39" s="179"/>
      <c r="J39" s="179"/>
      <c r="K39" s="179"/>
    </row>
    <row r="40" spans="1:11">
      <c r="A40" s="13"/>
      <c r="B40" s="169" t="s">
        <v>65</v>
      </c>
      <c r="C40" s="169"/>
      <c r="D40" s="169"/>
      <c r="E40" s="169"/>
      <c r="F40" s="169"/>
      <c r="G40" s="169"/>
      <c r="H40" s="170"/>
      <c r="I40" s="180" t="s">
        <v>160</v>
      </c>
      <c r="J40" s="180"/>
      <c r="K40" s="181"/>
    </row>
    <row r="41" spans="1:11">
      <c r="B41" s="169" t="s">
        <v>66</v>
      </c>
      <c r="C41" s="169"/>
      <c r="D41" s="169"/>
      <c r="E41" s="169"/>
      <c r="F41" s="169"/>
      <c r="G41" s="169"/>
      <c r="H41" s="170"/>
      <c r="I41" s="177" t="s">
        <v>160</v>
      </c>
      <c r="J41" s="177"/>
      <c r="K41" s="178"/>
    </row>
    <row r="42" spans="1:11">
      <c r="B42" s="169" t="s">
        <v>67</v>
      </c>
      <c r="C42" s="169"/>
      <c r="D42" s="169"/>
      <c r="E42" s="169"/>
      <c r="F42" s="169"/>
      <c r="G42" s="169"/>
      <c r="H42" s="170"/>
      <c r="I42" s="180" t="s">
        <v>160</v>
      </c>
      <c r="J42" s="180"/>
      <c r="K42" s="181"/>
    </row>
    <row r="43" spans="1:11">
      <c r="B43" s="27" t="s">
        <v>68</v>
      </c>
      <c r="C43" s="144" t="s">
        <v>69</v>
      </c>
      <c r="D43" s="144"/>
      <c r="E43" s="144"/>
      <c r="F43" s="144"/>
      <c r="G43" s="144"/>
      <c r="H43" s="144"/>
      <c r="I43" s="144"/>
      <c r="J43" s="144"/>
      <c r="K43" s="144"/>
    </row>
    <row r="44" spans="1:11" ht="10.5" customHeight="1">
      <c r="B44" s="182" t="s">
        <v>70</v>
      </c>
      <c r="C44" s="183"/>
      <c r="D44" s="94" t="s">
        <v>71</v>
      </c>
      <c r="E44" s="95"/>
      <c r="F44" s="95"/>
      <c r="G44" s="95"/>
      <c r="H44" s="105"/>
      <c r="I44" s="94" t="s">
        <v>72</v>
      </c>
      <c r="J44" s="95"/>
      <c r="K44" s="95"/>
    </row>
    <row r="45" spans="1:11" ht="22.5" customHeight="1">
      <c r="B45" s="184"/>
      <c r="C45" s="185"/>
      <c r="D45" s="190"/>
      <c r="E45" s="191"/>
      <c r="F45" s="191"/>
      <c r="G45" s="191"/>
      <c r="H45" s="192"/>
      <c r="I45" s="193"/>
      <c r="J45" s="194"/>
      <c r="K45" s="194"/>
    </row>
    <row r="46" spans="1:11" ht="22.5" customHeight="1">
      <c r="B46" s="184"/>
      <c r="C46" s="185"/>
      <c r="D46" s="195" t="s">
        <v>73</v>
      </c>
      <c r="E46" s="196"/>
      <c r="F46" s="196"/>
      <c r="G46" s="196"/>
      <c r="H46" s="197"/>
      <c r="I46" s="198" t="s">
        <v>74</v>
      </c>
      <c r="J46" s="199"/>
      <c r="K46" s="199"/>
    </row>
    <row r="47" spans="1:11" ht="36" customHeight="1">
      <c r="B47" s="186"/>
      <c r="C47" s="187"/>
      <c r="D47" s="217" t="s">
        <v>75</v>
      </c>
      <c r="E47" s="218"/>
      <c r="F47" s="218"/>
      <c r="G47" s="218"/>
      <c r="H47" s="219"/>
      <c r="I47" s="217" t="s">
        <v>76</v>
      </c>
      <c r="J47" s="218"/>
      <c r="K47" s="218"/>
    </row>
    <row r="48" spans="1:11">
      <c r="B48" s="196" t="s">
        <v>77</v>
      </c>
      <c r="C48" s="220"/>
      <c r="D48" s="220"/>
      <c r="E48" s="220"/>
      <c r="F48" s="220"/>
      <c r="G48" s="220"/>
      <c r="H48" s="220"/>
      <c r="I48" s="220"/>
      <c r="J48" s="220"/>
      <c r="K48" s="220"/>
    </row>
    <row r="49" spans="2:11">
      <c r="B49" s="221"/>
      <c r="C49" s="221"/>
      <c r="D49" s="221"/>
      <c r="E49" s="221"/>
      <c r="F49" s="221"/>
      <c r="G49" s="221"/>
      <c r="H49" s="221"/>
      <c r="I49" s="221"/>
      <c r="J49" s="221"/>
      <c r="K49" s="221"/>
    </row>
    <row r="50" spans="2:11" ht="12.75" customHeight="1">
      <c r="B50" s="95" t="s">
        <v>78</v>
      </c>
      <c r="C50" s="106"/>
      <c r="D50" s="106"/>
      <c r="E50" s="222" t="s">
        <v>79</v>
      </c>
      <c r="F50" s="222"/>
      <c r="G50" s="222"/>
      <c r="H50" s="95" t="s">
        <v>80</v>
      </c>
      <c r="I50" s="95"/>
      <c r="J50" s="95"/>
      <c r="K50" s="95"/>
    </row>
    <row r="51" spans="2:11" ht="12" customHeight="1">
      <c r="B51" s="28"/>
      <c r="C51" s="28"/>
      <c r="D51" s="28"/>
      <c r="E51" s="28"/>
      <c r="F51" s="28"/>
      <c r="G51" s="28"/>
      <c r="H51" s="200" t="s">
        <v>81</v>
      </c>
      <c r="I51" s="200"/>
      <c r="J51" s="200"/>
      <c r="K51" s="200"/>
    </row>
    <row r="53" spans="2:11" ht="17.25" customHeight="1"/>
    <row r="54" spans="2:11" ht="14.25" customHeight="1">
      <c r="D54" s="201" t="s">
        <v>82</v>
      </c>
      <c r="E54" s="202"/>
      <c r="F54" s="202"/>
      <c r="G54" s="202"/>
      <c r="H54" s="202"/>
      <c r="I54" s="203"/>
    </row>
    <row r="55" spans="2:11" ht="14.25" customHeight="1">
      <c r="D55" s="204"/>
      <c r="E55" s="205"/>
      <c r="F55" s="205"/>
      <c r="G55" s="205"/>
      <c r="H55" s="205"/>
      <c r="I55" s="206"/>
    </row>
    <row r="56" spans="2:11" ht="14.25" customHeight="1">
      <c r="D56" s="204"/>
      <c r="E56" s="205"/>
      <c r="F56" s="205"/>
      <c r="G56" s="205"/>
      <c r="H56" s="205"/>
      <c r="I56" s="206"/>
    </row>
    <row r="57" spans="2:11" ht="14.25" customHeight="1">
      <c r="D57" s="204"/>
      <c r="E57" s="205"/>
      <c r="F57" s="205"/>
      <c r="G57" s="205"/>
      <c r="H57" s="205"/>
      <c r="I57" s="206"/>
    </row>
    <row r="58" spans="2:11" ht="14.25" customHeight="1">
      <c r="D58" s="204"/>
      <c r="E58" s="205"/>
      <c r="F58" s="205"/>
      <c r="G58" s="205"/>
      <c r="H58" s="205"/>
      <c r="I58" s="206"/>
    </row>
    <row r="59" spans="2:11" ht="14.25" customHeight="1">
      <c r="D59" s="204"/>
      <c r="E59" s="205"/>
      <c r="F59" s="205"/>
      <c r="G59" s="205"/>
      <c r="H59" s="205"/>
      <c r="I59" s="206"/>
    </row>
    <row r="60" spans="2:11" ht="8.25" customHeight="1">
      <c r="D60" s="204"/>
      <c r="E60" s="207"/>
      <c r="F60" s="207"/>
      <c r="G60" s="207"/>
      <c r="H60" s="207"/>
      <c r="I60" s="206"/>
    </row>
    <row r="61" spans="2:11">
      <c r="D61" s="208" t="s">
        <v>83</v>
      </c>
      <c r="E61" s="209"/>
      <c r="F61" s="209"/>
      <c r="G61" s="209"/>
      <c r="H61" s="209"/>
      <c r="I61" s="210"/>
    </row>
    <row r="62" spans="2:11" ht="19.5" customHeight="1">
      <c r="D62" s="211"/>
      <c r="E62" s="212"/>
      <c r="F62" s="212"/>
      <c r="G62" s="212"/>
      <c r="H62" s="212"/>
      <c r="I62" s="213"/>
    </row>
    <row r="63" spans="2:11" ht="5.25" customHeight="1"/>
    <row r="64" spans="2:11">
      <c r="B64" s="214" t="s">
        <v>84</v>
      </c>
      <c r="C64" s="214"/>
      <c r="D64" s="214"/>
      <c r="E64" s="214"/>
      <c r="F64" s="214"/>
      <c r="G64" s="214"/>
      <c r="H64" s="214"/>
      <c r="I64" s="214"/>
      <c r="J64" s="214"/>
      <c r="K64" s="214"/>
    </row>
    <row r="65" spans="2:11" ht="6" customHeight="1"/>
    <row r="66" spans="2:11" ht="24" customHeight="1">
      <c r="C66" s="215" t="s">
        <v>85</v>
      </c>
      <c r="D66" s="215"/>
      <c r="E66" s="215"/>
      <c r="F66" s="215"/>
      <c r="G66" s="215"/>
      <c r="H66" s="215"/>
      <c r="I66" s="215"/>
      <c r="J66" s="215"/>
    </row>
    <row r="67" spans="2:11" ht="19.5" customHeight="1">
      <c r="B67" s="29" t="s">
        <v>86</v>
      </c>
      <c r="C67" s="120" t="s">
        <v>87</v>
      </c>
      <c r="D67" s="120"/>
      <c r="E67" s="120"/>
      <c r="F67" s="120"/>
      <c r="G67" s="30" t="s">
        <v>86</v>
      </c>
      <c r="H67" s="120" t="s">
        <v>87</v>
      </c>
      <c r="I67" s="216"/>
      <c r="J67" s="216"/>
      <c r="K67" s="216"/>
    </row>
    <row r="69" spans="2:11">
      <c r="B69" s="31">
        <v>2</v>
      </c>
      <c r="C69" s="215" t="s">
        <v>88</v>
      </c>
      <c r="D69" s="215"/>
      <c r="E69" s="215"/>
      <c r="F69" s="215"/>
      <c r="G69" s="32"/>
      <c r="H69" s="215" t="s">
        <v>89</v>
      </c>
      <c r="I69" s="223"/>
      <c r="J69" s="223"/>
      <c r="K69" s="223"/>
    </row>
    <row r="70" spans="2:11">
      <c r="B70" s="32"/>
      <c r="C70" s="226"/>
      <c r="D70" s="226"/>
      <c r="E70" s="226"/>
      <c r="F70" s="226"/>
      <c r="G70" s="32"/>
      <c r="H70" s="223"/>
      <c r="I70" s="223"/>
      <c r="J70" s="223"/>
      <c r="K70" s="223"/>
    </row>
    <row r="71" spans="2:11">
      <c r="B71" s="32"/>
      <c r="C71" s="226"/>
      <c r="D71" s="226"/>
      <c r="E71" s="226"/>
      <c r="F71" s="226"/>
      <c r="G71" s="32"/>
      <c r="H71" s="223"/>
      <c r="I71" s="223"/>
      <c r="J71" s="223"/>
      <c r="K71" s="223"/>
    </row>
    <row r="72" spans="2:11">
      <c r="B72" s="32"/>
      <c r="C72" s="32"/>
      <c r="D72" s="32"/>
      <c r="E72" s="32"/>
      <c r="F72" s="32"/>
      <c r="G72" s="32"/>
      <c r="H72" s="223"/>
      <c r="I72" s="223"/>
      <c r="J72" s="223"/>
      <c r="K72" s="223"/>
    </row>
    <row r="73" spans="2:11">
      <c r="B73" s="31">
        <v>4</v>
      </c>
      <c r="C73" s="215" t="s">
        <v>90</v>
      </c>
      <c r="D73" s="215"/>
      <c r="E73" s="215"/>
      <c r="F73" s="215"/>
      <c r="G73" s="32"/>
      <c r="H73" s="32"/>
      <c r="I73" s="32"/>
      <c r="J73" s="32"/>
    </row>
    <row r="74" spans="2:11">
      <c r="B74" s="32"/>
      <c r="C74" s="215"/>
      <c r="D74" s="215"/>
      <c r="E74" s="215"/>
      <c r="F74" s="215"/>
      <c r="G74" s="33" t="s">
        <v>91</v>
      </c>
      <c r="H74" s="215" t="s">
        <v>92</v>
      </c>
      <c r="I74" s="223"/>
      <c r="J74" s="223"/>
      <c r="K74" s="223"/>
    </row>
    <row r="75" spans="2:11">
      <c r="B75" s="32"/>
      <c r="C75" s="215"/>
      <c r="D75" s="215"/>
      <c r="E75" s="215"/>
      <c r="F75" s="215"/>
      <c r="G75" s="32"/>
      <c r="H75" s="223"/>
      <c r="I75" s="223"/>
      <c r="J75" s="223"/>
      <c r="K75" s="223"/>
    </row>
    <row r="76" spans="2:11">
      <c r="B76" s="32"/>
      <c r="C76" s="215"/>
      <c r="D76" s="215"/>
      <c r="E76" s="215"/>
      <c r="F76" s="215"/>
      <c r="G76" s="32"/>
      <c r="H76" s="223"/>
      <c r="I76" s="223"/>
      <c r="J76" s="223"/>
      <c r="K76" s="223"/>
    </row>
    <row r="77" spans="2:11">
      <c r="B77" s="32"/>
      <c r="C77" s="215"/>
      <c r="D77" s="215"/>
      <c r="E77" s="215"/>
      <c r="F77" s="215"/>
      <c r="G77" s="32"/>
      <c r="H77" s="223"/>
      <c r="I77" s="223"/>
      <c r="J77" s="223"/>
      <c r="K77" s="223"/>
    </row>
    <row r="78" spans="2:11">
      <c r="B78" s="32"/>
      <c r="C78" s="31"/>
      <c r="D78" s="31"/>
      <c r="E78" s="31"/>
      <c r="F78" s="31"/>
      <c r="G78" s="32"/>
      <c r="H78" s="223"/>
      <c r="I78" s="223"/>
      <c r="J78" s="223"/>
      <c r="K78" s="223"/>
    </row>
    <row r="79" spans="2:11">
      <c r="B79" s="31">
        <v>6</v>
      </c>
      <c r="C79" s="215" t="s">
        <v>93</v>
      </c>
      <c r="D79" s="215"/>
      <c r="E79" s="215"/>
      <c r="F79" s="215"/>
      <c r="G79" s="32"/>
      <c r="H79" s="223"/>
      <c r="I79" s="223"/>
      <c r="J79" s="223"/>
      <c r="K79" s="223"/>
    </row>
    <row r="80" spans="2:11">
      <c r="B80" s="32"/>
      <c r="C80" s="215"/>
      <c r="D80" s="215"/>
      <c r="E80" s="215"/>
      <c r="F80" s="215"/>
      <c r="G80" s="32"/>
      <c r="H80" s="223"/>
      <c r="I80" s="223"/>
      <c r="J80" s="223"/>
      <c r="K80" s="223"/>
    </row>
    <row r="81" spans="2:11">
      <c r="B81" s="32"/>
      <c r="C81" s="215"/>
      <c r="D81" s="215"/>
      <c r="E81" s="215"/>
      <c r="F81" s="215"/>
      <c r="G81" s="32"/>
      <c r="H81" s="223"/>
      <c r="I81" s="223"/>
      <c r="J81" s="223"/>
      <c r="K81" s="223"/>
    </row>
    <row r="82" spans="2:11">
      <c r="B82" s="32"/>
      <c r="C82" s="32"/>
      <c r="D82" s="32"/>
      <c r="E82" s="32"/>
      <c r="F82" s="32"/>
      <c r="G82" s="32"/>
      <c r="H82" s="223"/>
      <c r="I82" s="223"/>
      <c r="J82" s="223"/>
      <c r="K82" s="223"/>
    </row>
    <row r="83" spans="2:11">
      <c r="B83" s="31">
        <v>7</v>
      </c>
      <c r="C83" s="215" t="s">
        <v>94</v>
      </c>
      <c r="D83" s="215"/>
      <c r="E83" s="215"/>
      <c r="F83" s="215"/>
      <c r="G83" s="32"/>
      <c r="H83" s="223"/>
      <c r="I83" s="223"/>
      <c r="J83" s="223"/>
      <c r="K83" s="223"/>
    </row>
    <row r="84" spans="2:11">
      <c r="B84" s="32"/>
      <c r="C84" s="215"/>
      <c r="D84" s="215"/>
      <c r="E84" s="215"/>
      <c r="F84" s="215"/>
      <c r="G84" s="32"/>
      <c r="H84" s="223"/>
      <c r="I84" s="223"/>
      <c r="J84" s="223"/>
      <c r="K84" s="223"/>
    </row>
    <row r="85" spans="2:11">
      <c r="B85" s="32"/>
      <c r="C85" s="32"/>
      <c r="D85" s="32"/>
      <c r="E85" s="32"/>
      <c r="F85" s="32"/>
      <c r="G85" s="32"/>
      <c r="H85" s="223"/>
      <c r="I85" s="223"/>
      <c r="J85" s="223"/>
      <c r="K85" s="223"/>
    </row>
    <row r="86" spans="2:11">
      <c r="B86" s="31">
        <v>8</v>
      </c>
      <c r="C86" s="215" t="s">
        <v>95</v>
      </c>
      <c r="D86" s="215"/>
      <c r="E86" s="215"/>
      <c r="F86" s="215"/>
      <c r="G86" s="32"/>
      <c r="H86" s="223"/>
      <c r="I86" s="223"/>
      <c r="J86" s="223"/>
      <c r="K86" s="223"/>
    </row>
    <row r="87" spans="2:11">
      <c r="B87" s="32"/>
      <c r="C87" s="215"/>
      <c r="D87" s="215"/>
      <c r="E87" s="215"/>
      <c r="F87" s="215"/>
      <c r="G87" s="33"/>
      <c r="H87" s="34"/>
      <c r="I87" s="35"/>
      <c r="J87" s="35"/>
      <c r="K87" s="35"/>
    </row>
    <row r="88" spans="2:11">
      <c r="B88" s="32"/>
      <c r="C88" s="215"/>
      <c r="D88" s="215"/>
      <c r="E88" s="215"/>
      <c r="F88" s="215"/>
      <c r="G88" s="33" t="s">
        <v>96</v>
      </c>
      <c r="H88" s="215" t="s">
        <v>97</v>
      </c>
      <c r="I88" s="215"/>
      <c r="J88" s="215"/>
      <c r="K88" s="215"/>
    </row>
    <row r="89" spans="2:11">
      <c r="B89" s="32"/>
      <c r="C89" s="215"/>
      <c r="D89" s="215"/>
      <c r="E89" s="215"/>
      <c r="F89" s="215"/>
      <c r="G89" s="32"/>
      <c r="H89" s="215"/>
      <c r="I89" s="215"/>
      <c r="J89" s="215"/>
      <c r="K89" s="215"/>
    </row>
    <row r="90" spans="2:11">
      <c r="B90" s="32"/>
      <c r="C90" s="215"/>
      <c r="D90" s="215"/>
      <c r="E90" s="215"/>
      <c r="F90" s="215"/>
      <c r="G90" s="32"/>
      <c r="H90" s="215"/>
      <c r="I90" s="215"/>
      <c r="J90" s="215"/>
      <c r="K90" s="215"/>
    </row>
    <row r="91" spans="2:11">
      <c r="B91" s="32"/>
      <c r="C91" s="32"/>
      <c r="D91" s="32"/>
      <c r="E91" s="32"/>
      <c r="F91" s="32"/>
      <c r="G91" s="32"/>
      <c r="H91" s="215"/>
      <c r="I91" s="215"/>
      <c r="J91" s="215"/>
      <c r="K91" s="215"/>
    </row>
    <row r="92" spans="2:11">
      <c r="B92" s="33" t="s">
        <v>98</v>
      </c>
      <c r="C92" s="215" t="s">
        <v>99</v>
      </c>
      <c r="D92" s="215"/>
      <c r="E92" s="215"/>
      <c r="F92" s="215"/>
      <c r="G92" s="32"/>
      <c r="H92" s="215"/>
      <c r="I92" s="215"/>
      <c r="J92" s="215"/>
      <c r="K92" s="215"/>
    </row>
    <row r="93" spans="2:11">
      <c r="B93" s="32"/>
      <c r="C93" s="215"/>
      <c r="D93" s="215"/>
      <c r="E93" s="215"/>
      <c r="F93" s="215"/>
      <c r="G93" s="32"/>
      <c r="H93" s="226"/>
      <c r="I93" s="226"/>
      <c r="J93" s="226"/>
      <c r="K93" s="226"/>
    </row>
    <row r="94" spans="2:11">
      <c r="B94" s="32"/>
      <c r="C94" s="215"/>
      <c r="D94" s="215"/>
      <c r="E94" s="215"/>
      <c r="F94" s="215"/>
      <c r="G94" s="32"/>
      <c r="H94" s="32"/>
      <c r="I94" s="32"/>
      <c r="J94" s="32"/>
    </row>
    <row r="95" spans="2:11">
      <c r="B95" s="32"/>
      <c r="C95" s="215"/>
      <c r="D95" s="215"/>
      <c r="E95" s="215"/>
      <c r="F95" s="215"/>
      <c r="G95" s="33" t="s">
        <v>100</v>
      </c>
      <c r="H95" s="215" t="s">
        <v>101</v>
      </c>
      <c r="I95" s="223"/>
      <c r="J95" s="223"/>
      <c r="K95" s="223"/>
    </row>
    <row r="96" spans="2:11">
      <c r="B96" s="32"/>
      <c r="C96" s="215"/>
      <c r="D96" s="215"/>
      <c r="E96" s="215"/>
      <c r="F96" s="215"/>
      <c r="G96" s="32"/>
      <c r="H96" s="223"/>
      <c r="I96" s="223"/>
      <c r="J96" s="223"/>
      <c r="K96" s="223"/>
    </row>
    <row r="97" spans="2:11">
      <c r="B97" s="32"/>
      <c r="C97" s="32"/>
      <c r="D97" s="32"/>
      <c r="E97" s="32"/>
      <c r="F97" s="32"/>
      <c r="G97" s="32"/>
      <c r="H97" s="223"/>
      <c r="I97" s="223"/>
      <c r="J97" s="223"/>
      <c r="K97" s="223"/>
    </row>
    <row r="98" spans="2:11">
      <c r="B98" s="31">
        <v>11</v>
      </c>
      <c r="C98" s="215" t="s">
        <v>102</v>
      </c>
      <c r="D98" s="215"/>
      <c r="E98" s="215"/>
      <c r="F98" s="215"/>
      <c r="G98" s="32"/>
      <c r="H98" s="32"/>
      <c r="I98" s="32"/>
      <c r="J98" s="32"/>
    </row>
    <row r="99" spans="2:11">
      <c r="B99" s="32"/>
      <c r="C99" s="215"/>
      <c r="D99" s="215"/>
      <c r="E99" s="215"/>
      <c r="F99" s="215"/>
      <c r="G99" s="33">
        <v>13</v>
      </c>
      <c r="H99" s="215" t="s">
        <v>103</v>
      </c>
      <c r="I99" s="223"/>
      <c r="J99" s="223"/>
      <c r="K99" s="223"/>
    </row>
    <row r="100" spans="2:11">
      <c r="B100" s="32"/>
      <c r="C100" s="215"/>
      <c r="D100" s="215"/>
      <c r="E100" s="215"/>
      <c r="F100" s="215"/>
      <c r="G100" s="32"/>
      <c r="H100" s="223"/>
      <c r="I100" s="223"/>
      <c r="J100" s="223"/>
      <c r="K100" s="223"/>
    </row>
    <row r="101" spans="2:11">
      <c r="B101" s="32"/>
      <c r="C101" s="215"/>
      <c r="D101" s="215"/>
      <c r="E101" s="215"/>
      <c r="F101" s="215"/>
      <c r="G101" s="32"/>
      <c r="H101" s="32"/>
      <c r="I101" s="32"/>
      <c r="J101" s="32"/>
    </row>
    <row r="102" spans="2:11">
      <c r="B102" s="32"/>
      <c r="C102" s="32"/>
      <c r="D102" s="32"/>
      <c r="E102" s="32"/>
      <c r="F102" s="32"/>
      <c r="G102" s="32"/>
      <c r="H102" s="32"/>
      <c r="I102" s="32"/>
      <c r="J102" s="32"/>
    </row>
    <row r="103" spans="2:11">
      <c r="B103" s="32"/>
      <c r="C103" s="32"/>
      <c r="D103" s="32"/>
      <c r="E103" s="32"/>
      <c r="F103" s="32"/>
      <c r="G103" s="32"/>
      <c r="H103" s="32"/>
      <c r="I103" s="32"/>
      <c r="J103" s="32"/>
    </row>
    <row r="104" spans="2:11">
      <c r="B104" s="32"/>
      <c r="C104" s="32"/>
      <c r="D104" s="32"/>
      <c r="E104" s="32"/>
      <c r="F104" s="32"/>
      <c r="G104" s="32"/>
      <c r="H104" s="32"/>
      <c r="I104" s="32"/>
      <c r="J104" s="32"/>
    </row>
    <row r="105" spans="2:11">
      <c r="B105" s="32"/>
      <c r="C105" s="32"/>
      <c r="D105" s="32"/>
      <c r="E105" s="32"/>
      <c r="F105" s="32"/>
      <c r="G105" s="32"/>
      <c r="H105" s="224" t="s">
        <v>104</v>
      </c>
      <c r="I105" s="225"/>
      <c r="J105" s="225"/>
      <c r="K105" s="225"/>
    </row>
    <row r="106" spans="2:11">
      <c r="B106" s="32"/>
      <c r="C106" s="32"/>
      <c r="D106" s="32"/>
      <c r="E106" s="32"/>
      <c r="F106" s="32"/>
      <c r="G106" s="32"/>
      <c r="H106" s="32"/>
      <c r="I106" s="32"/>
      <c r="J106" s="32"/>
    </row>
    <row r="107" spans="2:11">
      <c r="B107" s="32"/>
      <c r="C107" s="32"/>
      <c r="D107" s="32"/>
      <c r="E107" s="32"/>
      <c r="F107" s="32"/>
      <c r="G107" s="32"/>
      <c r="H107" s="32"/>
      <c r="I107" s="32"/>
      <c r="J107" s="32"/>
    </row>
    <row r="108" spans="2:11">
      <c r="B108" s="32"/>
      <c r="C108" s="32"/>
      <c r="D108" s="32"/>
      <c r="E108" s="32"/>
      <c r="F108" s="32"/>
      <c r="G108" s="32"/>
      <c r="H108" s="32"/>
      <c r="I108" s="32"/>
      <c r="J108" s="32"/>
    </row>
    <row r="109" spans="2:11">
      <c r="B109" s="32"/>
      <c r="C109" s="32"/>
      <c r="D109" s="32"/>
      <c r="E109" s="32"/>
      <c r="F109" s="32"/>
      <c r="G109" s="32"/>
      <c r="H109" s="32"/>
      <c r="I109" s="32"/>
      <c r="J109" s="32"/>
    </row>
    <row r="110" spans="2:11">
      <c r="B110" s="32"/>
      <c r="C110" s="32"/>
      <c r="D110" s="32"/>
      <c r="E110" s="32"/>
      <c r="F110" s="32"/>
      <c r="G110" s="32"/>
      <c r="H110" s="32"/>
      <c r="I110" s="32"/>
      <c r="J110" s="32"/>
    </row>
    <row r="111" spans="2:11">
      <c r="B111" s="32"/>
      <c r="C111" s="32"/>
      <c r="D111" s="32"/>
      <c r="E111" s="32"/>
      <c r="F111" s="32"/>
      <c r="G111" s="32"/>
      <c r="H111" s="32"/>
      <c r="I111" s="32"/>
      <c r="J111" s="32"/>
    </row>
    <row r="112" spans="2:11">
      <c r="B112" s="32"/>
      <c r="C112" s="32"/>
      <c r="D112" s="32"/>
      <c r="E112" s="32"/>
      <c r="F112" s="32"/>
      <c r="G112" s="32"/>
      <c r="H112" s="32"/>
      <c r="I112" s="32"/>
      <c r="J112" s="32"/>
    </row>
    <row r="113" spans="2:10">
      <c r="B113" s="32"/>
      <c r="C113" s="32"/>
      <c r="D113" s="32"/>
      <c r="E113" s="32"/>
      <c r="F113" s="32"/>
      <c r="G113" s="32"/>
      <c r="H113" s="32"/>
      <c r="I113" s="32"/>
      <c r="J113" s="32"/>
    </row>
    <row r="114" spans="2:10">
      <c r="B114" s="32"/>
      <c r="C114" s="32"/>
      <c r="D114" s="32"/>
      <c r="E114" s="32"/>
      <c r="F114" s="32"/>
      <c r="G114" s="32"/>
      <c r="H114" s="32"/>
      <c r="I114" s="32"/>
      <c r="J114" s="32"/>
    </row>
    <row r="115" spans="2:10">
      <c r="B115" s="32"/>
      <c r="C115" s="32"/>
      <c r="D115" s="32"/>
      <c r="E115" s="32"/>
      <c r="F115" s="32"/>
      <c r="G115" s="32"/>
      <c r="H115" s="32"/>
      <c r="I115" s="32"/>
      <c r="J115" s="32"/>
    </row>
    <row r="116" spans="2:10">
      <c r="B116" s="32"/>
      <c r="C116" s="32"/>
      <c r="D116" s="32"/>
      <c r="E116" s="32"/>
      <c r="F116" s="32"/>
      <c r="G116" s="32"/>
      <c r="H116" s="32"/>
      <c r="I116" s="32"/>
      <c r="J116" s="32"/>
    </row>
    <row r="117" spans="2:10">
      <c r="B117" s="32"/>
      <c r="C117" s="32"/>
      <c r="D117" s="32"/>
      <c r="E117" s="32"/>
      <c r="F117" s="32"/>
      <c r="G117" s="32"/>
      <c r="H117" s="32"/>
      <c r="I117" s="32"/>
      <c r="J117" s="32"/>
    </row>
    <row r="118" spans="2:10">
      <c r="B118" s="32"/>
      <c r="C118" s="32"/>
      <c r="D118" s="32"/>
      <c r="E118" s="32"/>
      <c r="F118" s="32"/>
      <c r="G118" s="32"/>
      <c r="H118" s="32"/>
      <c r="I118" s="32"/>
      <c r="J118" s="32"/>
    </row>
    <row r="119" spans="2:10">
      <c r="B119" s="32"/>
      <c r="C119" s="32"/>
      <c r="D119" s="32"/>
      <c r="E119" s="32"/>
      <c r="F119" s="32"/>
      <c r="G119" s="32"/>
      <c r="H119" s="32"/>
      <c r="I119" s="32"/>
      <c r="J119" s="32"/>
    </row>
    <row r="120" spans="2:10">
      <c r="B120" s="32"/>
      <c r="C120" s="32"/>
      <c r="D120" s="32"/>
      <c r="E120" s="32"/>
      <c r="F120" s="32"/>
      <c r="G120" s="32"/>
      <c r="H120" s="32"/>
      <c r="I120" s="32"/>
      <c r="J120" s="32"/>
    </row>
    <row r="121" spans="2:10">
      <c r="B121" s="32"/>
      <c r="C121" s="32"/>
      <c r="D121" s="32"/>
      <c r="E121" s="32"/>
      <c r="F121" s="32"/>
      <c r="G121" s="32"/>
      <c r="H121" s="32"/>
      <c r="I121" s="32"/>
      <c r="J121" s="32"/>
    </row>
    <row r="122" spans="2:10">
      <c r="B122" s="32"/>
      <c r="C122" s="32"/>
      <c r="D122" s="32"/>
      <c r="E122" s="32"/>
      <c r="F122" s="32"/>
      <c r="G122" s="32"/>
      <c r="H122" s="32"/>
      <c r="I122" s="32"/>
      <c r="J122" s="32"/>
    </row>
    <row r="123" spans="2:10">
      <c r="B123" s="32"/>
      <c r="C123" s="32"/>
      <c r="D123" s="32"/>
      <c r="E123" s="32"/>
      <c r="F123" s="32"/>
      <c r="G123" s="32"/>
      <c r="H123" s="32"/>
      <c r="I123" s="32"/>
      <c r="J123" s="32"/>
    </row>
    <row r="124" spans="2:10">
      <c r="B124" s="32"/>
      <c r="C124" s="32"/>
      <c r="D124" s="32"/>
      <c r="E124" s="32"/>
      <c r="F124" s="32"/>
      <c r="G124" s="32"/>
      <c r="H124" s="32"/>
      <c r="I124" s="32"/>
      <c r="J124" s="32"/>
    </row>
  </sheetData>
  <mergeCells count="124">
    <mergeCell ref="C98:F101"/>
    <mergeCell ref="H99:K100"/>
    <mergeCell ref="H105:K105"/>
    <mergeCell ref="C69:F71"/>
    <mergeCell ref="H69:K72"/>
    <mergeCell ref="C73:F77"/>
    <mergeCell ref="H74:K86"/>
    <mergeCell ref="C79:F81"/>
    <mergeCell ref="C83:F84"/>
    <mergeCell ref="C86:F90"/>
    <mergeCell ref="H88:K93"/>
    <mergeCell ref="C92:F96"/>
    <mergeCell ref="H95:K97"/>
    <mergeCell ref="H51:K51"/>
    <mergeCell ref="D54:I60"/>
    <mergeCell ref="D61:I62"/>
    <mergeCell ref="B64:K64"/>
    <mergeCell ref="C66:J66"/>
    <mergeCell ref="C67:F67"/>
    <mergeCell ref="H67:K67"/>
    <mergeCell ref="D47:H47"/>
    <mergeCell ref="I47:K47"/>
    <mergeCell ref="B48:K49"/>
    <mergeCell ref="B50:D50"/>
    <mergeCell ref="E50:G50"/>
    <mergeCell ref="H50:K50"/>
    <mergeCell ref="B42:H42"/>
    <mergeCell ref="I42:K42"/>
    <mergeCell ref="C43:K43"/>
    <mergeCell ref="B44:C47"/>
    <mergeCell ref="D44:H44"/>
    <mergeCell ref="I44:K44"/>
    <mergeCell ref="D45:H45"/>
    <mergeCell ref="I45:K45"/>
    <mergeCell ref="D46:H46"/>
    <mergeCell ref="I46:K46"/>
    <mergeCell ref="I38:K38"/>
    <mergeCell ref="C39:K39"/>
    <mergeCell ref="B40:H40"/>
    <mergeCell ref="I40:K40"/>
    <mergeCell ref="B41:H41"/>
    <mergeCell ref="I41:K41"/>
    <mergeCell ref="B35:D35"/>
    <mergeCell ref="E35:F35"/>
    <mergeCell ref="I35:K35"/>
    <mergeCell ref="B36:C38"/>
    <mergeCell ref="E36:F36"/>
    <mergeCell ref="I36:K36"/>
    <mergeCell ref="E37:F37"/>
    <mergeCell ref="G37:H37"/>
    <mergeCell ref="I37:K37"/>
    <mergeCell ref="E38:F38"/>
    <mergeCell ref="B33:D33"/>
    <mergeCell ref="E33:F33"/>
    <mergeCell ref="I33:K33"/>
    <mergeCell ref="B34:D34"/>
    <mergeCell ref="E34:F34"/>
    <mergeCell ref="I34:K34"/>
    <mergeCell ref="B31:D31"/>
    <mergeCell ref="E31:F31"/>
    <mergeCell ref="I31:K31"/>
    <mergeCell ref="B32:D32"/>
    <mergeCell ref="E32:F32"/>
    <mergeCell ref="I32:K32"/>
    <mergeCell ref="B29:D29"/>
    <mergeCell ref="E29:F29"/>
    <mergeCell ref="I29:K29"/>
    <mergeCell ref="B30:D30"/>
    <mergeCell ref="E30:F30"/>
    <mergeCell ref="I30:K30"/>
    <mergeCell ref="B27:C27"/>
    <mergeCell ref="E27:F27"/>
    <mergeCell ref="I27:K27"/>
    <mergeCell ref="B28:D28"/>
    <mergeCell ref="E28:F28"/>
    <mergeCell ref="I28:K28"/>
    <mergeCell ref="C21:E22"/>
    <mergeCell ref="G21:K22"/>
    <mergeCell ref="C23:K23"/>
    <mergeCell ref="B24:D26"/>
    <mergeCell ref="E24:F26"/>
    <mergeCell ref="G24:G26"/>
    <mergeCell ref="H24:H26"/>
    <mergeCell ref="I24:K26"/>
    <mergeCell ref="B15:E15"/>
    <mergeCell ref="F15:K15"/>
    <mergeCell ref="C17:E18"/>
    <mergeCell ref="G17:K18"/>
    <mergeCell ref="C19:E20"/>
    <mergeCell ref="G19:K20"/>
    <mergeCell ref="B13:C13"/>
    <mergeCell ref="D13:E13"/>
    <mergeCell ref="F13:H13"/>
    <mergeCell ref="I13:K13"/>
    <mergeCell ref="B14:C14"/>
    <mergeCell ref="D14:E14"/>
    <mergeCell ref="F14:H14"/>
    <mergeCell ref="I14:K14"/>
    <mergeCell ref="B11:E11"/>
    <mergeCell ref="F11:H11"/>
    <mergeCell ref="I11:K11"/>
    <mergeCell ref="B12:C12"/>
    <mergeCell ref="D12:E12"/>
    <mergeCell ref="F12:K12"/>
    <mergeCell ref="B10:E10"/>
    <mergeCell ref="F10:H10"/>
    <mergeCell ref="I10:K10"/>
    <mergeCell ref="B5:E6"/>
    <mergeCell ref="I5:K6"/>
    <mergeCell ref="F6:F8"/>
    <mergeCell ref="G7:H7"/>
    <mergeCell ref="I7:K8"/>
    <mergeCell ref="B8:E8"/>
    <mergeCell ref="B1:D1"/>
    <mergeCell ref="B2:E2"/>
    <mergeCell ref="F2:H2"/>
    <mergeCell ref="I2:J2"/>
    <mergeCell ref="B3:E4"/>
    <mergeCell ref="F3:H3"/>
    <mergeCell ref="G4:H4"/>
    <mergeCell ref="I4:K4"/>
    <mergeCell ref="B9:E9"/>
    <mergeCell ref="F9:H9"/>
    <mergeCell ref="I9:K9"/>
  </mergeCells>
  <pageMargins left="0.5" right="0.5" top="0.75" bottom="0.5" header="0.5" footer="0.5"/>
  <pageSetup scale="89" orientation="portrait" r:id="rId1"/>
  <headerFooter alignWithMargins="0"/>
  <rowBreaks count="1" manualBreakCount="1">
    <brk id="52" max="16383" man="1"/>
  </rowBreaks>
  <colBreaks count="1" manualBreakCount="1">
    <brk id="1" max="1048575" man="1"/>
  </colBreaks>
  <drawing r:id="rId2"/>
  <legacyDrawing r:id="rId3"/>
</worksheet>
</file>

<file path=xl/worksheets/sheet2.xml><?xml version="1.0" encoding="utf-8"?>
<worksheet xmlns="http://schemas.openxmlformats.org/spreadsheetml/2006/main" xmlns:r="http://schemas.openxmlformats.org/officeDocument/2006/relationships">
  <dimension ref="A1:I16"/>
  <sheetViews>
    <sheetView workbookViewId="0">
      <selection sqref="A1:I1"/>
    </sheetView>
  </sheetViews>
  <sheetFormatPr defaultRowHeight="15"/>
  <cols>
    <col min="1" max="1" width="2.42578125" customWidth="1"/>
    <col min="2" max="2" width="14.7109375" customWidth="1"/>
    <col min="3" max="4" width="15.42578125" customWidth="1"/>
    <col min="5" max="5" width="18.85546875" customWidth="1"/>
    <col min="6" max="8" width="14.28515625" customWidth="1"/>
    <col min="9" max="9" width="11.28515625" customWidth="1"/>
  </cols>
  <sheetData>
    <row r="1" spans="1:9" ht="18" customHeight="1">
      <c r="A1" s="227" t="s">
        <v>193</v>
      </c>
      <c r="B1" s="227"/>
      <c r="C1" s="227"/>
      <c r="D1" s="227"/>
      <c r="E1" s="227"/>
      <c r="F1" s="227"/>
      <c r="G1" s="227"/>
      <c r="H1" s="227"/>
      <c r="I1" s="227"/>
    </row>
    <row r="2" spans="1:9">
      <c r="A2" s="36"/>
      <c r="B2" s="36"/>
      <c r="C2" s="36"/>
      <c r="D2" s="36"/>
      <c r="E2" s="36"/>
      <c r="F2" s="36"/>
      <c r="G2" s="36"/>
      <c r="H2" s="36"/>
      <c r="I2" s="36"/>
    </row>
    <row r="3" spans="1:9">
      <c r="A3" s="36"/>
      <c r="B3" s="36"/>
      <c r="C3" s="81" t="s">
        <v>137</v>
      </c>
      <c r="D3" s="81" t="s">
        <v>136</v>
      </c>
      <c r="E3" s="81" t="s">
        <v>135</v>
      </c>
      <c r="F3" s="81" t="s">
        <v>134</v>
      </c>
      <c r="G3" s="81" t="s">
        <v>133</v>
      </c>
      <c r="H3" s="81" t="s">
        <v>132</v>
      </c>
      <c r="I3" s="81" t="s">
        <v>131</v>
      </c>
    </row>
    <row r="4" spans="1:9">
      <c r="A4" s="36"/>
      <c r="B4" s="36"/>
      <c r="C4" s="81" t="s">
        <v>106</v>
      </c>
      <c r="D4" s="81" t="s">
        <v>106</v>
      </c>
      <c r="E4" s="81" t="s">
        <v>106</v>
      </c>
      <c r="F4" s="81" t="s">
        <v>105</v>
      </c>
      <c r="G4" s="81" t="s">
        <v>105</v>
      </c>
      <c r="H4" s="81" t="s">
        <v>105</v>
      </c>
      <c r="I4" s="81"/>
    </row>
    <row r="5" spans="1:9">
      <c r="A5" s="36"/>
      <c r="B5" s="36"/>
      <c r="C5" s="81" t="s">
        <v>159</v>
      </c>
      <c r="D5" s="81" t="str">
        <f>C5</f>
        <v>4/1/10 - 4/30/10</v>
      </c>
      <c r="E5" s="81" t="str">
        <f>C5</f>
        <v>4/1/10 - 4/30/10</v>
      </c>
      <c r="F5" s="81"/>
      <c r="G5" s="81"/>
      <c r="H5" s="81"/>
      <c r="I5" s="81"/>
    </row>
    <row r="6" spans="1:9">
      <c r="A6" s="38" t="s">
        <v>109</v>
      </c>
      <c r="B6" s="36"/>
      <c r="C6" s="79" t="s">
        <v>129</v>
      </c>
      <c r="D6" s="79" t="s">
        <v>128</v>
      </c>
      <c r="E6" s="79" t="s">
        <v>130</v>
      </c>
      <c r="F6" s="79" t="s">
        <v>129</v>
      </c>
      <c r="G6" s="79" t="s">
        <v>128</v>
      </c>
      <c r="H6" s="79" t="s">
        <v>127</v>
      </c>
      <c r="I6" s="79" t="s">
        <v>126</v>
      </c>
    </row>
    <row r="7" spans="1:9">
      <c r="A7" s="36" t="s">
        <v>125</v>
      </c>
      <c r="B7" s="78" t="s">
        <v>124</v>
      </c>
      <c r="C7" s="37">
        <f>E7/2</f>
        <v>155106.5</v>
      </c>
      <c r="D7" s="37">
        <f>E7-C7</f>
        <v>155106.5</v>
      </c>
      <c r="E7" s="37">
        <f>Detail!E6</f>
        <v>310213</v>
      </c>
      <c r="F7" s="37">
        <v>0</v>
      </c>
      <c r="G7" s="37">
        <v>0</v>
      </c>
      <c r="H7" s="37">
        <v>0</v>
      </c>
      <c r="I7" s="37">
        <f t="shared" ref="I7:I16" si="0">E7+F7</f>
        <v>310213</v>
      </c>
    </row>
    <row r="8" spans="1:9">
      <c r="A8" s="36" t="s">
        <v>123</v>
      </c>
      <c r="B8" s="78" t="s">
        <v>122</v>
      </c>
      <c r="C8" s="37">
        <f t="shared" ref="C8:C16" si="1">E8/2</f>
        <v>53168.336708999996</v>
      </c>
      <c r="D8" s="37">
        <f t="shared" ref="D8:D16" si="2">E8-C8</f>
        <v>53168.336708999996</v>
      </c>
      <c r="E8" s="37">
        <f>Detail!E11</f>
        <v>106336.67341799999</v>
      </c>
      <c r="F8" s="37">
        <v>0</v>
      </c>
      <c r="G8" s="37">
        <v>0</v>
      </c>
      <c r="H8" s="37">
        <v>0</v>
      </c>
      <c r="I8" s="37">
        <f t="shared" si="0"/>
        <v>106336.67341799999</v>
      </c>
    </row>
    <row r="9" spans="1:9">
      <c r="A9" s="36" t="s">
        <v>121</v>
      </c>
      <c r="B9" s="78" t="s">
        <v>120</v>
      </c>
      <c r="C9" s="37">
        <f t="shared" si="1"/>
        <v>670139</v>
      </c>
      <c r="D9" s="37">
        <f t="shared" si="2"/>
        <v>670139</v>
      </c>
      <c r="E9" s="37">
        <f>Detail!E18</f>
        <v>1340278</v>
      </c>
      <c r="F9" s="37">
        <v>0</v>
      </c>
      <c r="G9" s="37">
        <v>0</v>
      </c>
      <c r="H9" s="37">
        <v>0</v>
      </c>
      <c r="I9" s="37">
        <f t="shared" si="0"/>
        <v>1340278</v>
      </c>
    </row>
    <row r="10" spans="1:9">
      <c r="A10" s="36" t="s">
        <v>119</v>
      </c>
      <c r="B10" s="78" t="s">
        <v>118</v>
      </c>
      <c r="C10" s="37">
        <f t="shared" si="1"/>
        <v>22616</v>
      </c>
      <c r="D10" s="37">
        <f t="shared" si="2"/>
        <v>22616</v>
      </c>
      <c r="E10" s="37">
        <f>Detail!E25</f>
        <v>45232</v>
      </c>
      <c r="F10" s="37">
        <v>0</v>
      </c>
      <c r="G10" s="37">
        <v>0</v>
      </c>
      <c r="H10" s="37">
        <v>0</v>
      </c>
      <c r="I10" s="37">
        <f t="shared" si="0"/>
        <v>45232</v>
      </c>
    </row>
    <row r="11" spans="1:9">
      <c r="A11" s="36" t="s">
        <v>117</v>
      </c>
      <c r="B11" s="78" t="s">
        <v>116</v>
      </c>
      <c r="C11" s="37">
        <f t="shared" si="1"/>
        <v>98094.657716251124</v>
      </c>
      <c r="D11" s="37">
        <f t="shared" si="2"/>
        <v>98094.657716251124</v>
      </c>
      <c r="E11" s="37">
        <f>Detail!E32</f>
        <v>196189.31543250225</v>
      </c>
      <c r="F11" s="37">
        <v>0</v>
      </c>
      <c r="G11" s="37">
        <v>0</v>
      </c>
      <c r="H11" s="37">
        <v>0</v>
      </c>
      <c r="I11" s="37">
        <f t="shared" si="0"/>
        <v>196189.31543250225</v>
      </c>
    </row>
    <row r="12" spans="1:9">
      <c r="A12" s="36" t="s">
        <v>115</v>
      </c>
      <c r="B12" s="78" t="s">
        <v>114</v>
      </c>
      <c r="C12" s="37">
        <f t="shared" si="1"/>
        <v>31500</v>
      </c>
      <c r="D12" s="37">
        <f t="shared" si="2"/>
        <v>31500</v>
      </c>
      <c r="E12" s="37">
        <f>Detail!E37</f>
        <v>63000</v>
      </c>
      <c r="F12" s="37">
        <v>0</v>
      </c>
      <c r="G12" s="37">
        <v>0</v>
      </c>
      <c r="H12" s="37">
        <v>0</v>
      </c>
      <c r="I12" s="37">
        <f t="shared" si="0"/>
        <v>63000</v>
      </c>
    </row>
    <row r="13" spans="1:9">
      <c r="A13" s="36" t="s">
        <v>113</v>
      </c>
      <c r="B13" s="78" t="s">
        <v>112</v>
      </c>
      <c r="C13" s="37">
        <f t="shared" si="1"/>
        <v>11.5</v>
      </c>
      <c r="D13" s="37">
        <f t="shared" si="2"/>
        <v>11.5</v>
      </c>
      <c r="E13" s="37">
        <f>Detail!E43</f>
        <v>23</v>
      </c>
      <c r="F13" s="37">
        <v>0</v>
      </c>
      <c r="G13" s="37">
        <v>0</v>
      </c>
      <c r="H13" s="37">
        <v>0</v>
      </c>
      <c r="I13" s="37">
        <f t="shared" si="0"/>
        <v>23</v>
      </c>
    </row>
    <row r="14" spans="1:9">
      <c r="A14" s="36" t="s">
        <v>111</v>
      </c>
      <c r="B14" s="78" t="s">
        <v>110</v>
      </c>
      <c r="C14" s="37">
        <f t="shared" si="1"/>
        <v>1030635.994425251</v>
      </c>
      <c r="D14" s="37">
        <f t="shared" si="2"/>
        <v>1030635.994425251</v>
      </c>
      <c r="E14" s="37">
        <f>SUM(E7:E13)</f>
        <v>2061271.9888505021</v>
      </c>
      <c r="F14" s="37">
        <v>0</v>
      </c>
      <c r="G14" s="37">
        <v>0</v>
      </c>
      <c r="H14" s="37">
        <v>0</v>
      </c>
      <c r="I14" s="37">
        <f t="shared" si="0"/>
        <v>2061271.9888505021</v>
      </c>
    </row>
    <row r="15" spans="1:9">
      <c r="A15" s="36" t="s">
        <v>109</v>
      </c>
      <c r="B15" s="78" t="s">
        <v>108</v>
      </c>
      <c r="C15" s="37">
        <f t="shared" si="1"/>
        <v>131692.60609566973</v>
      </c>
      <c r="D15" s="37">
        <f t="shared" si="2"/>
        <v>131692.60609566973</v>
      </c>
      <c r="E15" s="37">
        <f>Detail!E51</f>
        <v>263385.21219133947</v>
      </c>
      <c r="F15" s="37">
        <v>0</v>
      </c>
      <c r="G15" s="37">
        <v>0</v>
      </c>
      <c r="H15" s="37">
        <v>0</v>
      </c>
      <c r="I15" s="37">
        <f t="shared" si="0"/>
        <v>263385.21219133947</v>
      </c>
    </row>
    <row r="16" spans="1:9" ht="23.25">
      <c r="A16" s="36" t="s">
        <v>107</v>
      </c>
      <c r="B16" s="80" t="s">
        <v>182</v>
      </c>
      <c r="C16" s="37">
        <f t="shared" si="1"/>
        <v>1162328.6005209207</v>
      </c>
      <c r="D16" s="37">
        <f t="shared" si="2"/>
        <v>1162328.6005209207</v>
      </c>
      <c r="E16" s="37">
        <f>SUM(E14:E15)</f>
        <v>2324657.2010418414</v>
      </c>
      <c r="F16" s="37">
        <v>0</v>
      </c>
      <c r="G16" s="37">
        <v>0</v>
      </c>
      <c r="H16" s="37">
        <v>0</v>
      </c>
      <c r="I16" s="37">
        <f t="shared" si="0"/>
        <v>2324657.2010418414</v>
      </c>
    </row>
  </sheetData>
  <mergeCells count="1">
    <mergeCell ref="A1:I1"/>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dimension ref="A1:N57"/>
  <sheetViews>
    <sheetView tabSelected="1" workbookViewId="0">
      <selection activeCell="I13" sqref="I13"/>
    </sheetView>
  </sheetViews>
  <sheetFormatPr defaultRowHeight="15"/>
  <cols>
    <col min="1" max="1" width="2.42578125" customWidth="1"/>
    <col min="2" max="2" width="22.28515625" customWidth="1"/>
    <col min="3" max="3" width="22" customWidth="1"/>
    <col min="4" max="4" width="4.42578125" customWidth="1"/>
    <col min="5" max="5" width="11.85546875" customWidth="1"/>
    <col min="6" max="6" width="5.28515625" customWidth="1"/>
    <col min="7" max="7" width="38.140625" customWidth="1"/>
  </cols>
  <sheetData>
    <row r="1" spans="1:13" ht="15.75" thickTop="1">
      <c r="A1" s="230" t="s">
        <v>194</v>
      </c>
      <c r="B1" s="231"/>
      <c r="C1" s="231"/>
      <c r="D1" s="231"/>
      <c r="E1" s="231"/>
      <c r="F1" s="231"/>
      <c r="G1" s="232"/>
    </row>
    <row r="2" spans="1:13">
      <c r="A2" s="84"/>
      <c r="B2" s="47"/>
      <c r="C2" s="42"/>
      <c r="D2" s="42"/>
      <c r="E2" s="42"/>
      <c r="F2" s="42"/>
      <c r="G2" s="62"/>
      <c r="H2" s="39"/>
      <c r="I2" s="39"/>
      <c r="J2" s="39"/>
      <c r="K2" s="39"/>
      <c r="L2" s="39"/>
      <c r="M2" s="39"/>
    </row>
    <row r="3" spans="1:13">
      <c r="A3" s="61" t="s">
        <v>125</v>
      </c>
      <c r="B3" s="51" t="s">
        <v>124</v>
      </c>
      <c r="C3" s="42"/>
      <c r="D3" s="42"/>
      <c r="E3" s="52" t="s">
        <v>154</v>
      </c>
      <c r="F3" s="42"/>
      <c r="G3" s="77" t="s">
        <v>181</v>
      </c>
      <c r="H3" s="39"/>
      <c r="I3" s="39"/>
      <c r="J3" s="39"/>
      <c r="K3" s="39"/>
      <c r="L3" s="39"/>
      <c r="M3" s="39"/>
    </row>
    <row r="4" spans="1:13" ht="15" customHeight="1">
      <c r="A4" s="61"/>
      <c r="B4" s="51"/>
      <c r="C4" s="42"/>
      <c r="D4" s="42"/>
      <c r="E4" s="52"/>
      <c r="F4" s="42"/>
      <c r="G4" s="228" t="s">
        <v>204</v>
      </c>
      <c r="H4" s="39"/>
      <c r="I4" s="39"/>
      <c r="J4" s="39"/>
      <c r="K4" s="39"/>
      <c r="L4" s="39"/>
      <c r="M4" s="39"/>
    </row>
    <row r="5" spans="1:13" ht="30.75" customHeight="1">
      <c r="A5" s="61"/>
      <c r="B5" s="42" t="s">
        <v>162</v>
      </c>
      <c r="C5" s="42"/>
      <c r="D5" s="43"/>
      <c r="E5" s="44">
        <v>2500</v>
      </c>
      <c r="F5" s="42"/>
      <c r="G5" s="228"/>
      <c r="H5" s="39"/>
      <c r="I5" s="39"/>
      <c r="J5" s="39"/>
      <c r="K5" s="39"/>
      <c r="L5" s="39"/>
      <c r="M5" s="39"/>
    </row>
    <row r="6" spans="1:13" ht="40.5" customHeight="1">
      <c r="A6" s="83"/>
      <c r="B6" s="45" t="s">
        <v>158</v>
      </c>
      <c r="C6" s="45"/>
      <c r="D6" s="45"/>
      <c r="E6" s="46">
        <v>310213</v>
      </c>
      <c r="F6" s="45"/>
      <c r="G6" s="229"/>
      <c r="H6" s="39"/>
      <c r="I6" s="39"/>
      <c r="J6" s="39"/>
      <c r="K6" s="39"/>
      <c r="L6" s="39"/>
      <c r="M6" s="39"/>
    </row>
    <row r="7" spans="1:13">
      <c r="A7" s="61"/>
      <c r="B7" s="42"/>
      <c r="C7" s="42"/>
      <c r="D7" s="42"/>
      <c r="E7" s="42"/>
      <c r="F7" s="42"/>
      <c r="G7" s="62"/>
      <c r="H7" s="39"/>
      <c r="I7" s="39"/>
      <c r="J7" s="39"/>
      <c r="K7" s="39"/>
      <c r="L7" s="39"/>
      <c r="M7" s="39"/>
    </row>
    <row r="8" spans="1:13">
      <c r="A8" s="61" t="s">
        <v>123</v>
      </c>
      <c r="B8" s="51" t="s">
        <v>157</v>
      </c>
      <c r="C8" s="42"/>
      <c r="D8" s="42"/>
      <c r="E8" s="52" t="s">
        <v>154</v>
      </c>
      <c r="F8" s="42"/>
      <c r="G8" s="62" t="s">
        <v>192</v>
      </c>
      <c r="H8" s="39"/>
      <c r="I8" s="39"/>
      <c r="J8" s="39"/>
      <c r="K8" s="39"/>
      <c r="L8" s="39"/>
      <c r="M8" s="39"/>
    </row>
    <row r="9" spans="1:13">
      <c r="A9" s="61"/>
      <c r="B9" s="42" t="s">
        <v>163</v>
      </c>
      <c r="C9" s="42"/>
      <c r="D9" s="47"/>
      <c r="E9" s="43">
        <f>E6</f>
        <v>310213</v>
      </c>
      <c r="F9" s="42"/>
      <c r="G9" s="62"/>
      <c r="H9" s="39"/>
      <c r="I9" s="39"/>
      <c r="J9" s="39"/>
      <c r="K9" s="39"/>
      <c r="L9" s="39"/>
    </row>
    <row r="10" spans="1:13">
      <c r="A10" s="61"/>
      <c r="B10" s="42" t="s">
        <v>164</v>
      </c>
      <c r="C10" s="42"/>
      <c r="D10" s="48"/>
      <c r="E10" s="57">
        <v>0.34278599999999998</v>
      </c>
      <c r="F10" s="42"/>
      <c r="G10" s="62" t="s">
        <v>187</v>
      </c>
      <c r="H10" s="39"/>
      <c r="I10" s="39"/>
      <c r="J10" s="39"/>
      <c r="K10" s="39"/>
      <c r="L10" s="39"/>
      <c r="M10" s="39"/>
    </row>
    <row r="11" spans="1:13">
      <c r="A11" s="83"/>
      <c r="B11" s="45" t="s">
        <v>165</v>
      </c>
      <c r="C11" s="45"/>
      <c r="D11" s="49"/>
      <c r="E11" s="50">
        <f>E9*E10</f>
        <v>106336.67341799999</v>
      </c>
      <c r="F11" s="45"/>
      <c r="G11" s="63"/>
      <c r="H11" s="39"/>
      <c r="I11" s="39"/>
      <c r="J11" s="39"/>
      <c r="K11" s="39"/>
      <c r="L11" s="39"/>
      <c r="M11" s="39"/>
    </row>
    <row r="12" spans="1:13">
      <c r="A12" s="61"/>
      <c r="B12" s="42"/>
      <c r="C12" s="42"/>
      <c r="D12" s="42"/>
      <c r="E12" s="42"/>
      <c r="F12" s="42"/>
      <c r="G12" s="62"/>
      <c r="H12" s="39"/>
      <c r="I12" s="39"/>
      <c r="J12" s="39"/>
      <c r="K12" s="39"/>
      <c r="L12" s="39"/>
      <c r="M12" s="39"/>
    </row>
    <row r="13" spans="1:13" ht="60.75">
      <c r="A13" s="61" t="s">
        <v>121</v>
      </c>
      <c r="B13" s="51" t="s">
        <v>156</v>
      </c>
      <c r="C13" s="51" t="s">
        <v>166</v>
      </c>
      <c r="D13" s="42"/>
      <c r="E13" s="52" t="s">
        <v>154</v>
      </c>
      <c r="F13" s="42"/>
      <c r="G13" s="70" t="s">
        <v>202</v>
      </c>
      <c r="H13" s="39"/>
      <c r="I13" s="39"/>
      <c r="J13" s="39"/>
      <c r="K13" s="39"/>
      <c r="L13" s="39"/>
      <c r="M13" s="39"/>
    </row>
    <row r="14" spans="1:13">
      <c r="A14" s="61"/>
      <c r="B14" s="42" t="s">
        <v>153</v>
      </c>
      <c r="C14" s="42" t="s">
        <v>183</v>
      </c>
      <c r="D14" s="42"/>
      <c r="E14" s="55">
        <v>1340278</v>
      </c>
      <c r="F14" s="47"/>
      <c r="G14" s="228" t="s">
        <v>168</v>
      </c>
      <c r="H14" s="39"/>
      <c r="I14" s="39"/>
      <c r="J14" s="39"/>
      <c r="K14" s="39"/>
      <c r="L14" s="39"/>
      <c r="M14" s="39"/>
    </row>
    <row r="15" spans="1:13">
      <c r="A15" s="61"/>
      <c r="B15" s="42" t="s">
        <v>152</v>
      </c>
      <c r="C15" s="42"/>
      <c r="D15" s="42"/>
      <c r="E15" s="55">
        <v>0</v>
      </c>
      <c r="F15" s="42"/>
      <c r="G15" s="228"/>
      <c r="H15" s="39"/>
      <c r="I15" s="39"/>
      <c r="J15" s="39"/>
      <c r="K15" s="39"/>
      <c r="L15" s="39"/>
      <c r="M15" s="39"/>
    </row>
    <row r="16" spans="1:13">
      <c r="A16" s="61"/>
      <c r="B16" s="42" t="s">
        <v>151</v>
      </c>
      <c r="C16" s="42"/>
      <c r="D16" s="42"/>
      <c r="E16" s="55">
        <v>0</v>
      </c>
      <c r="F16" s="42"/>
      <c r="G16" s="228"/>
      <c r="H16" s="39"/>
      <c r="I16" s="39"/>
      <c r="J16" s="39"/>
      <c r="K16" s="39"/>
      <c r="L16" s="39"/>
      <c r="M16" s="39"/>
    </row>
    <row r="17" spans="1:13">
      <c r="A17" s="61"/>
      <c r="B17" s="42" t="s">
        <v>150</v>
      </c>
      <c r="C17" s="42"/>
      <c r="D17" s="42"/>
      <c r="E17" s="55">
        <v>0</v>
      </c>
      <c r="F17" s="42"/>
      <c r="G17" s="228"/>
      <c r="H17" s="39"/>
      <c r="I17" s="39"/>
      <c r="J17" s="39"/>
      <c r="K17" s="39"/>
      <c r="L17" s="39"/>
      <c r="M17" s="39"/>
    </row>
    <row r="18" spans="1:13">
      <c r="A18" s="83"/>
      <c r="B18" s="45" t="s">
        <v>155</v>
      </c>
      <c r="C18" s="45"/>
      <c r="D18" s="45"/>
      <c r="E18" s="50">
        <f>SUM(E14:E17)</f>
        <v>1340278</v>
      </c>
      <c r="F18" s="54"/>
      <c r="G18" s="64"/>
      <c r="H18" s="40"/>
      <c r="I18" s="39"/>
      <c r="J18" s="39"/>
      <c r="K18" s="39"/>
      <c r="L18" s="39"/>
    </row>
    <row r="19" spans="1:13">
      <c r="A19" s="61"/>
      <c r="B19" s="42"/>
      <c r="C19" s="42"/>
      <c r="D19" s="42"/>
      <c r="E19" s="42"/>
      <c r="F19" s="59"/>
      <c r="G19" s="65"/>
      <c r="H19" s="40"/>
      <c r="I19" s="39"/>
      <c r="J19" s="39"/>
      <c r="K19" s="39"/>
      <c r="L19" s="39"/>
      <c r="M19" s="39"/>
    </row>
    <row r="20" spans="1:13" ht="48.75">
      <c r="A20" s="61" t="s">
        <v>134</v>
      </c>
      <c r="B20" s="51" t="s">
        <v>118</v>
      </c>
      <c r="C20" s="51" t="s">
        <v>166</v>
      </c>
      <c r="D20" s="42"/>
      <c r="E20" s="52" t="s">
        <v>154</v>
      </c>
      <c r="F20" s="42"/>
      <c r="G20" s="70" t="s">
        <v>200</v>
      </c>
      <c r="H20" s="39"/>
      <c r="I20" s="39"/>
      <c r="J20" s="39"/>
      <c r="K20" s="39"/>
      <c r="L20" s="39"/>
      <c r="M20" s="39"/>
    </row>
    <row r="21" spans="1:13">
      <c r="A21" s="61"/>
      <c r="B21" s="42" t="s">
        <v>153</v>
      </c>
      <c r="C21" s="42"/>
      <c r="D21" s="42"/>
      <c r="E21" s="55">
        <v>45232</v>
      </c>
      <c r="F21" s="42"/>
      <c r="G21" s="228" t="s">
        <v>169</v>
      </c>
      <c r="H21" s="39"/>
      <c r="I21" s="39"/>
      <c r="J21" s="39"/>
      <c r="K21" s="39"/>
      <c r="L21" s="39"/>
      <c r="M21" s="39"/>
    </row>
    <row r="22" spans="1:13">
      <c r="A22" s="61"/>
      <c r="B22" s="42" t="s">
        <v>152</v>
      </c>
      <c r="C22" s="42"/>
      <c r="D22" s="42"/>
      <c r="E22" s="55">
        <v>0</v>
      </c>
      <c r="F22" s="42"/>
      <c r="G22" s="228"/>
      <c r="H22" s="39"/>
      <c r="I22" s="39"/>
      <c r="J22" s="39"/>
      <c r="K22" s="39"/>
      <c r="L22" s="39"/>
      <c r="M22" s="39"/>
    </row>
    <row r="23" spans="1:13">
      <c r="A23" s="61"/>
      <c r="B23" s="42" t="s">
        <v>151</v>
      </c>
      <c r="C23" s="42"/>
      <c r="D23" s="42"/>
      <c r="E23" s="55">
        <v>0</v>
      </c>
      <c r="F23" s="42"/>
      <c r="G23" s="228"/>
      <c r="H23" s="39"/>
      <c r="I23" s="39"/>
      <c r="J23" s="39"/>
      <c r="K23" s="39"/>
      <c r="L23" s="39"/>
      <c r="M23" s="39"/>
    </row>
    <row r="24" spans="1:13">
      <c r="A24" s="61"/>
      <c r="B24" s="42" t="s">
        <v>150</v>
      </c>
      <c r="C24" s="42"/>
      <c r="D24" s="42"/>
      <c r="E24" s="55">
        <v>0</v>
      </c>
      <c r="F24" s="42"/>
      <c r="G24" s="228"/>
      <c r="H24" s="39"/>
      <c r="I24" s="39"/>
      <c r="J24" s="39"/>
      <c r="K24" s="39"/>
      <c r="L24" s="39"/>
      <c r="M24" s="39"/>
    </row>
    <row r="25" spans="1:13">
      <c r="A25" s="83"/>
      <c r="B25" s="45" t="s">
        <v>149</v>
      </c>
      <c r="C25" s="45"/>
      <c r="D25" s="45"/>
      <c r="E25" s="50">
        <f>SUM(E21:E24)</f>
        <v>45232</v>
      </c>
      <c r="F25" s="54"/>
      <c r="G25" s="64"/>
      <c r="H25" s="40"/>
      <c r="I25" s="40"/>
      <c r="J25" s="40"/>
      <c r="K25" s="40"/>
      <c r="L25" s="40"/>
    </row>
    <row r="26" spans="1:13">
      <c r="A26" s="61"/>
      <c r="B26" s="42"/>
      <c r="C26" s="42"/>
      <c r="D26" s="42"/>
      <c r="E26" s="42"/>
      <c r="F26" s="59"/>
      <c r="G26" s="65"/>
      <c r="H26" s="40"/>
      <c r="I26" s="40"/>
      <c r="J26" s="40"/>
      <c r="K26" s="40"/>
      <c r="L26" s="40"/>
      <c r="M26" s="39"/>
    </row>
    <row r="27" spans="1:13">
      <c r="A27" s="61" t="s">
        <v>117</v>
      </c>
      <c r="B27" s="51" t="s">
        <v>116</v>
      </c>
      <c r="C27" s="51" t="s">
        <v>166</v>
      </c>
      <c r="D27" s="42"/>
      <c r="E27" s="52" t="s">
        <v>154</v>
      </c>
      <c r="F27" s="59"/>
      <c r="G27" s="62"/>
      <c r="H27" s="40"/>
      <c r="I27" s="40"/>
      <c r="J27" s="40"/>
      <c r="K27" s="40"/>
      <c r="L27" s="40"/>
      <c r="M27" s="39"/>
    </row>
    <row r="28" spans="1:13" ht="20.25" customHeight="1">
      <c r="A28" s="61"/>
      <c r="B28" s="42" t="s">
        <v>148</v>
      </c>
      <c r="C28" s="42" t="s">
        <v>170</v>
      </c>
      <c r="D28" s="42"/>
      <c r="E28" s="55">
        <f>'Detail First Sub Recipient '!E53</f>
        <v>196189.31543250225</v>
      </c>
      <c r="F28" s="59"/>
      <c r="G28" s="228" t="s">
        <v>171</v>
      </c>
      <c r="H28" s="40"/>
      <c r="I28" s="40"/>
      <c r="J28" s="40"/>
      <c r="K28" s="40"/>
      <c r="L28" s="40"/>
      <c r="M28" s="39"/>
    </row>
    <row r="29" spans="1:13" ht="18" customHeight="1">
      <c r="A29" s="61"/>
      <c r="B29" s="42"/>
      <c r="C29" s="42" t="s">
        <v>172</v>
      </c>
      <c r="D29" s="42"/>
      <c r="E29" s="55">
        <v>0</v>
      </c>
      <c r="F29" s="47"/>
      <c r="G29" s="228"/>
      <c r="H29" s="40"/>
      <c r="I29" s="40"/>
      <c r="J29" s="40"/>
      <c r="K29" s="40"/>
      <c r="L29" s="40"/>
      <c r="M29" s="39"/>
    </row>
    <row r="30" spans="1:13" ht="21" customHeight="1">
      <c r="A30" s="61"/>
      <c r="B30" s="42" t="s">
        <v>147</v>
      </c>
      <c r="C30" s="42" t="s">
        <v>174</v>
      </c>
      <c r="D30" s="42"/>
      <c r="E30" s="55">
        <v>0</v>
      </c>
      <c r="F30" s="42"/>
      <c r="G30" s="228" t="s">
        <v>201</v>
      </c>
      <c r="H30" s="39"/>
      <c r="I30" s="39"/>
      <c r="J30" s="39"/>
      <c r="K30" s="39"/>
      <c r="L30" s="39"/>
      <c r="M30" s="39"/>
    </row>
    <row r="31" spans="1:13">
      <c r="A31" s="61"/>
      <c r="B31" s="42"/>
      <c r="C31" s="42" t="s">
        <v>175</v>
      </c>
      <c r="D31" s="42"/>
      <c r="E31" s="55">
        <v>0</v>
      </c>
      <c r="F31" s="42"/>
      <c r="G31" s="228"/>
      <c r="H31" s="39"/>
      <c r="I31" s="39"/>
      <c r="J31" s="39"/>
      <c r="K31" s="39"/>
      <c r="L31" s="39"/>
      <c r="M31" s="39"/>
    </row>
    <row r="32" spans="1:13">
      <c r="A32" s="83"/>
      <c r="B32" s="45" t="s">
        <v>146</v>
      </c>
      <c r="C32" s="45"/>
      <c r="D32" s="45"/>
      <c r="E32" s="50">
        <f>SUM(E28:E31)</f>
        <v>196189.31543250225</v>
      </c>
      <c r="F32" s="45"/>
      <c r="G32" s="67"/>
      <c r="H32" s="39"/>
      <c r="I32" s="39"/>
      <c r="J32" s="39"/>
      <c r="K32" s="39"/>
      <c r="L32" s="39"/>
      <c r="M32" s="39"/>
    </row>
    <row r="33" spans="1:14">
      <c r="A33" s="61"/>
      <c r="B33" s="42"/>
      <c r="C33" s="42"/>
      <c r="D33" s="42"/>
      <c r="E33" s="53"/>
      <c r="F33" s="42"/>
      <c r="G33" s="66"/>
      <c r="H33" s="39"/>
      <c r="I33" s="39"/>
      <c r="J33" s="39"/>
      <c r="K33" s="39"/>
      <c r="L33" s="39"/>
      <c r="M33" s="39"/>
    </row>
    <row r="34" spans="1:14">
      <c r="A34" s="61" t="s">
        <v>145</v>
      </c>
      <c r="B34" s="51" t="s">
        <v>114</v>
      </c>
      <c r="C34" s="51"/>
      <c r="D34" s="42"/>
      <c r="E34" s="47"/>
      <c r="F34" s="47"/>
      <c r="G34" s="60"/>
      <c r="H34" s="39"/>
      <c r="I34" s="39"/>
      <c r="J34" s="39"/>
      <c r="K34" s="39"/>
      <c r="L34" s="39"/>
      <c r="M34" s="39"/>
    </row>
    <row r="35" spans="1:14">
      <c r="A35" s="61"/>
      <c r="B35" s="42" t="s">
        <v>185</v>
      </c>
      <c r="C35" s="42"/>
      <c r="D35" s="42"/>
      <c r="E35" s="55">
        <v>50000</v>
      </c>
      <c r="F35" s="42"/>
      <c r="G35" s="228" t="s">
        <v>176</v>
      </c>
      <c r="H35" s="39"/>
      <c r="I35" s="39"/>
      <c r="J35" s="39"/>
      <c r="K35" s="39"/>
      <c r="L35" s="39"/>
      <c r="M35" s="39"/>
    </row>
    <row r="36" spans="1:14">
      <c r="A36" s="61"/>
      <c r="B36" s="42" t="s">
        <v>186</v>
      </c>
      <c r="C36" s="42"/>
      <c r="D36" s="42"/>
      <c r="E36" s="55">
        <v>13000</v>
      </c>
      <c r="F36" s="42"/>
      <c r="G36" s="228"/>
      <c r="H36" s="39"/>
      <c r="I36" s="39"/>
      <c r="J36" s="39"/>
      <c r="K36" s="39"/>
      <c r="L36" s="39"/>
      <c r="M36" s="39"/>
    </row>
    <row r="37" spans="1:14">
      <c r="A37" s="83"/>
      <c r="B37" s="45" t="s">
        <v>177</v>
      </c>
      <c r="C37" s="45"/>
      <c r="D37" s="45"/>
      <c r="E37" s="50">
        <f>SUM(E35:E36)</f>
        <v>63000</v>
      </c>
      <c r="F37" s="45"/>
      <c r="G37" s="63"/>
      <c r="H37" s="39"/>
      <c r="I37" s="39"/>
      <c r="J37" s="39"/>
      <c r="K37" s="39"/>
      <c r="L37" s="39"/>
      <c r="M37" s="39"/>
    </row>
    <row r="38" spans="1:14">
      <c r="A38" s="61"/>
      <c r="B38" s="42"/>
      <c r="C38" s="42"/>
      <c r="D38" s="42"/>
      <c r="E38" s="42"/>
      <c r="F38" s="42"/>
      <c r="G38" s="62" t="s">
        <v>190</v>
      </c>
      <c r="H38" s="39"/>
      <c r="I38" s="39"/>
      <c r="J38" s="39"/>
      <c r="K38" s="39"/>
      <c r="L38" s="39"/>
      <c r="M38" s="39"/>
    </row>
    <row r="39" spans="1:14">
      <c r="A39" s="61" t="s">
        <v>113</v>
      </c>
      <c r="B39" s="51" t="s">
        <v>144</v>
      </c>
      <c r="C39" s="51" t="s">
        <v>166</v>
      </c>
      <c r="D39" s="42"/>
      <c r="E39" s="42"/>
      <c r="F39" s="42"/>
      <c r="G39" s="62"/>
      <c r="H39" s="39"/>
      <c r="I39" s="39"/>
      <c r="J39" s="39"/>
      <c r="K39" s="39"/>
      <c r="L39" s="39"/>
      <c r="M39" s="39"/>
    </row>
    <row r="40" spans="1:14">
      <c r="A40" s="61"/>
      <c r="B40" s="51"/>
      <c r="C40" s="51"/>
      <c r="D40" s="42"/>
      <c r="E40" s="42"/>
      <c r="F40" s="42"/>
      <c r="G40" s="62"/>
      <c r="H40" s="39"/>
      <c r="I40" s="39"/>
      <c r="J40" s="39"/>
      <c r="K40" s="39"/>
      <c r="L40" s="39"/>
      <c r="M40" s="39"/>
    </row>
    <row r="41" spans="1:14">
      <c r="A41" s="61"/>
      <c r="B41" s="42" t="s">
        <v>178</v>
      </c>
      <c r="C41" s="42"/>
      <c r="D41" s="42"/>
      <c r="E41" s="69">
        <v>23</v>
      </c>
      <c r="F41" s="42"/>
      <c r="G41" s="228" t="s">
        <v>203</v>
      </c>
      <c r="H41" s="39"/>
      <c r="I41" s="39"/>
      <c r="J41" s="39"/>
      <c r="K41" s="39"/>
      <c r="L41" s="39"/>
      <c r="M41" s="39"/>
    </row>
    <row r="42" spans="1:14">
      <c r="A42" s="61"/>
      <c r="B42" s="68" t="s">
        <v>184</v>
      </c>
      <c r="C42" s="68"/>
      <c r="D42" s="68"/>
      <c r="E42" s="69">
        <v>0</v>
      </c>
      <c r="F42" s="47"/>
      <c r="G42" s="228"/>
      <c r="H42" s="40"/>
      <c r="I42" s="40"/>
      <c r="J42" s="40"/>
      <c r="K42" s="40"/>
      <c r="L42" s="40"/>
      <c r="M42" s="40"/>
    </row>
    <row r="43" spans="1:14">
      <c r="A43" s="83"/>
      <c r="B43" s="45" t="s">
        <v>179</v>
      </c>
      <c r="C43" s="45"/>
      <c r="D43" s="45"/>
      <c r="E43" s="50">
        <f>SUM(E41:E42)</f>
        <v>23</v>
      </c>
      <c r="F43" s="56"/>
      <c r="G43" s="64"/>
      <c r="H43" s="40"/>
      <c r="I43" s="40"/>
      <c r="J43" s="40"/>
      <c r="K43" s="40"/>
      <c r="L43" s="40"/>
      <c r="M43" s="40"/>
      <c r="N43" s="40"/>
    </row>
    <row r="44" spans="1:14">
      <c r="A44" s="61"/>
      <c r="B44" s="42"/>
      <c r="C44" s="42"/>
      <c r="D44" s="42"/>
      <c r="E44" s="42"/>
      <c r="F44" s="47"/>
      <c r="G44" s="60"/>
      <c r="I44" s="40"/>
      <c r="J44" s="40"/>
      <c r="K44" s="40"/>
      <c r="L44" s="40"/>
      <c r="M44" s="40"/>
      <c r="N44" s="40"/>
    </row>
    <row r="45" spans="1:14">
      <c r="A45" s="61"/>
      <c r="B45" s="42"/>
      <c r="C45" s="42"/>
      <c r="D45" s="42"/>
      <c r="E45" s="42"/>
      <c r="F45" s="59"/>
      <c r="G45" s="65"/>
      <c r="H45" s="40"/>
      <c r="I45" s="40"/>
      <c r="J45" s="40"/>
      <c r="K45" s="40"/>
      <c r="L45" s="40"/>
      <c r="M45" s="40"/>
    </row>
    <row r="46" spans="1:14">
      <c r="A46" s="83" t="s">
        <v>111</v>
      </c>
      <c r="B46" s="85" t="s">
        <v>110</v>
      </c>
      <c r="C46" s="45"/>
      <c r="D46" s="45"/>
      <c r="E46" s="86">
        <f>E6+E11+E18+E25+E32+E37+E43</f>
        <v>2061271.9888505021</v>
      </c>
      <c r="F46" s="54"/>
      <c r="G46" s="64"/>
      <c r="H46" s="59"/>
      <c r="I46" s="59"/>
      <c r="J46" s="59"/>
      <c r="K46" s="59"/>
      <c r="L46" s="40"/>
      <c r="M46" s="40"/>
    </row>
    <row r="47" spans="1:14">
      <c r="A47" s="61"/>
      <c r="B47" s="42"/>
      <c r="C47" s="42"/>
      <c r="D47" s="42"/>
      <c r="E47" s="42"/>
      <c r="F47" s="42"/>
      <c r="G47" s="62"/>
      <c r="H47" s="39"/>
      <c r="I47" s="39"/>
      <c r="J47" s="39"/>
      <c r="K47" s="39"/>
      <c r="L47" s="39"/>
      <c r="M47" s="39"/>
    </row>
    <row r="48" spans="1:14">
      <c r="A48" s="61" t="s">
        <v>109</v>
      </c>
      <c r="B48" s="51" t="s">
        <v>108</v>
      </c>
      <c r="C48" s="42"/>
      <c r="D48" s="42"/>
      <c r="E48" s="52" t="s">
        <v>154</v>
      </c>
      <c r="F48" s="42"/>
      <c r="G48" s="62"/>
      <c r="H48" s="39"/>
      <c r="I48" s="39"/>
      <c r="J48" s="39"/>
      <c r="K48" s="39"/>
      <c r="L48" s="39"/>
      <c r="M48" s="39"/>
    </row>
    <row r="49" spans="1:13">
      <c r="A49" s="61"/>
      <c r="B49" s="42" t="s">
        <v>110</v>
      </c>
      <c r="C49" s="42"/>
      <c r="D49" s="47"/>
      <c r="E49" s="43">
        <f>E46</f>
        <v>2061271.9888505021</v>
      </c>
      <c r="F49" s="42"/>
      <c r="G49" s="62"/>
      <c r="H49" s="39"/>
      <c r="I49" s="39"/>
      <c r="J49" s="39"/>
      <c r="K49" s="39"/>
      <c r="L49" s="39"/>
      <c r="M49" s="39"/>
    </row>
    <row r="50" spans="1:13">
      <c r="A50" s="61"/>
      <c r="B50" s="42" t="s">
        <v>143</v>
      </c>
      <c r="C50" s="42"/>
      <c r="D50" s="58"/>
      <c r="E50" s="57">
        <v>0.127778</v>
      </c>
      <c r="F50" s="42"/>
      <c r="G50" s="62" t="s">
        <v>188</v>
      </c>
      <c r="H50" s="39"/>
      <c r="I50" s="39"/>
      <c r="J50" s="39"/>
      <c r="K50" s="39"/>
      <c r="L50" s="39"/>
      <c r="M50" s="39"/>
    </row>
    <row r="51" spans="1:13">
      <c r="A51" s="83"/>
      <c r="B51" s="45" t="s">
        <v>180</v>
      </c>
      <c r="C51" s="45"/>
      <c r="D51" s="87"/>
      <c r="E51" s="86">
        <f>E49*E50</f>
        <v>263385.21219133947</v>
      </c>
      <c r="F51" s="45"/>
      <c r="G51" s="63"/>
      <c r="H51" s="39"/>
      <c r="I51" s="39"/>
      <c r="J51" s="39"/>
      <c r="K51" s="39"/>
      <c r="L51" s="39"/>
      <c r="M51" s="39"/>
    </row>
    <row r="52" spans="1:13">
      <c r="A52" s="61"/>
      <c r="B52" s="42"/>
      <c r="C52" s="42"/>
      <c r="D52" s="42"/>
      <c r="E52" s="42"/>
      <c r="F52" s="42"/>
      <c r="G52" s="62"/>
      <c r="H52" s="39"/>
      <c r="I52" s="39"/>
      <c r="J52" s="39"/>
      <c r="K52" s="39"/>
      <c r="L52" s="39"/>
      <c r="M52" s="39"/>
    </row>
    <row r="53" spans="1:13">
      <c r="A53" s="61" t="s">
        <v>107</v>
      </c>
      <c r="B53" s="51" t="s">
        <v>142</v>
      </c>
      <c r="C53" s="42"/>
      <c r="D53" s="42"/>
      <c r="E53" s="43">
        <f>E46+E51</f>
        <v>2324657.2010418414</v>
      </c>
      <c r="F53" s="59"/>
      <c r="G53" s="62" t="s">
        <v>191</v>
      </c>
      <c r="H53" s="40"/>
      <c r="I53" s="40"/>
      <c r="K53" s="39"/>
      <c r="L53" s="39"/>
      <c r="M53" s="39"/>
    </row>
    <row r="54" spans="1:13">
      <c r="A54" s="61"/>
      <c r="B54" s="42"/>
      <c r="C54" s="42"/>
      <c r="D54" s="42"/>
      <c r="E54" s="42"/>
      <c r="F54" s="42"/>
      <c r="G54" s="62"/>
      <c r="H54" s="39"/>
      <c r="I54" s="39"/>
      <c r="J54" s="39"/>
      <c r="K54" s="39"/>
      <c r="L54" s="39"/>
      <c r="M54" s="39"/>
    </row>
    <row r="55" spans="1:13">
      <c r="A55" s="61" t="s">
        <v>141</v>
      </c>
      <c r="B55" s="51" t="s">
        <v>140</v>
      </c>
      <c r="C55" s="51"/>
      <c r="D55" s="42"/>
      <c r="E55" s="43">
        <f>$E$53/2</f>
        <v>1162328.6005209207</v>
      </c>
      <c r="F55" s="47"/>
      <c r="G55" s="60"/>
    </row>
    <row r="56" spans="1:13" ht="15.75" thickBot="1">
      <c r="A56" s="71" t="s">
        <v>139</v>
      </c>
      <c r="B56" s="72" t="s">
        <v>138</v>
      </c>
      <c r="C56" s="72"/>
      <c r="D56" s="73"/>
      <c r="E56" s="74">
        <f>$E$53/2</f>
        <v>1162328.6005209207</v>
      </c>
      <c r="F56" s="75"/>
      <c r="G56" s="76"/>
    </row>
    <row r="57" spans="1:13" ht="15.75" thickTop="1">
      <c r="A57" s="39"/>
      <c r="B57" s="39"/>
      <c r="C57" s="39"/>
      <c r="D57" s="39"/>
      <c r="E57" s="39"/>
    </row>
  </sheetData>
  <mergeCells count="8">
    <mergeCell ref="G41:G42"/>
    <mergeCell ref="G4:G6"/>
    <mergeCell ref="A1:G1"/>
    <mergeCell ref="G30:G31"/>
    <mergeCell ref="G35:G36"/>
    <mergeCell ref="G14:G17"/>
    <mergeCell ref="G21:G24"/>
    <mergeCell ref="G28:G29"/>
  </mergeCells>
  <pageMargins left="0.25" right="0.25" top="0.75" bottom="0.75" header="0.3" footer="0.3"/>
  <pageSetup scale="95" fitToHeight="2" orientation="portrait" r:id="rId1"/>
  <headerFooter>
    <oddFooter>&amp;CPage &amp;P Of &amp;N</oddFooter>
  </headerFooter>
  <rowBreaks count="1" manualBreakCount="1">
    <brk id="38" max="6" man="1"/>
  </rowBreaks>
</worksheet>
</file>

<file path=xl/worksheets/sheet4.xml><?xml version="1.0" encoding="utf-8"?>
<worksheet xmlns="http://schemas.openxmlformats.org/spreadsheetml/2006/main" xmlns:r="http://schemas.openxmlformats.org/officeDocument/2006/relationships">
  <dimension ref="A1:N57"/>
  <sheetViews>
    <sheetView workbookViewId="0">
      <selection sqref="A1:G1"/>
    </sheetView>
  </sheetViews>
  <sheetFormatPr defaultRowHeight="15"/>
  <cols>
    <col min="1" max="1" width="2.42578125" customWidth="1"/>
    <col min="2" max="2" width="22.28515625" customWidth="1"/>
    <col min="3" max="3" width="22" customWidth="1"/>
    <col min="4" max="4" width="4.42578125" customWidth="1"/>
    <col min="5" max="5" width="11.85546875" customWidth="1"/>
    <col min="6" max="6" width="5.28515625" customWidth="1"/>
    <col min="7" max="7" width="38.140625" customWidth="1"/>
  </cols>
  <sheetData>
    <row r="1" spans="1:13" ht="15.75" thickTop="1">
      <c r="A1" s="230" t="s">
        <v>195</v>
      </c>
      <c r="B1" s="231"/>
      <c r="C1" s="231"/>
      <c r="D1" s="231"/>
      <c r="E1" s="231"/>
      <c r="F1" s="231"/>
      <c r="G1" s="232"/>
    </row>
    <row r="2" spans="1:13">
      <c r="A2" s="84"/>
      <c r="B2" s="47"/>
      <c r="C2" s="42"/>
      <c r="D2" s="42"/>
      <c r="E2" s="42"/>
      <c r="F2" s="42"/>
      <c r="G2" s="62"/>
      <c r="H2" s="39"/>
      <c r="I2" s="39"/>
      <c r="J2" s="39"/>
      <c r="K2" s="39"/>
      <c r="L2" s="39"/>
      <c r="M2" s="39"/>
    </row>
    <row r="3" spans="1:13">
      <c r="A3" s="61" t="s">
        <v>125</v>
      </c>
      <c r="B3" s="51" t="s">
        <v>124</v>
      </c>
      <c r="C3" s="42"/>
      <c r="D3" s="42"/>
      <c r="E3" s="52" t="s">
        <v>154</v>
      </c>
      <c r="F3" s="42"/>
      <c r="G3" s="77" t="s">
        <v>181</v>
      </c>
      <c r="H3" s="39"/>
      <c r="I3" s="39"/>
      <c r="J3" s="39"/>
      <c r="K3" s="39"/>
      <c r="L3" s="39"/>
      <c r="M3" s="39"/>
    </row>
    <row r="4" spans="1:13" ht="15" customHeight="1">
      <c r="A4" s="61"/>
      <c r="B4" s="51"/>
      <c r="C4" s="42"/>
      <c r="D4" s="42"/>
      <c r="E4" s="52"/>
      <c r="F4" s="42"/>
      <c r="G4" s="228" t="s">
        <v>189</v>
      </c>
      <c r="H4" s="39"/>
      <c r="I4" s="39"/>
      <c r="J4" s="39"/>
      <c r="K4" s="39"/>
      <c r="L4" s="39"/>
      <c r="M4" s="39"/>
    </row>
    <row r="5" spans="1:13" ht="30.75" customHeight="1">
      <c r="A5" s="61"/>
      <c r="B5" s="42" t="s">
        <v>162</v>
      </c>
      <c r="C5" s="42"/>
      <c r="D5" s="43"/>
      <c r="E5" s="44">
        <v>250</v>
      </c>
      <c r="F5" s="42"/>
      <c r="G5" s="228"/>
      <c r="H5" s="39"/>
      <c r="I5" s="39"/>
      <c r="J5" s="39"/>
      <c r="K5" s="39"/>
      <c r="L5" s="39"/>
      <c r="M5" s="39"/>
    </row>
    <row r="6" spans="1:13" ht="40.5" customHeight="1">
      <c r="A6" s="83"/>
      <c r="B6" s="45" t="s">
        <v>158</v>
      </c>
      <c r="C6" s="45"/>
      <c r="D6" s="45"/>
      <c r="E6" s="46">
        <v>31213</v>
      </c>
      <c r="F6" s="45"/>
      <c r="G6" s="229"/>
      <c r="H6" s="39"/>
      <c r="I6" s="39"/>
      <c r="J6" s="39"/>
      <c r="K6" s="39"/>
      <c r="L6" s="39"/>
      <c r="M6" s="39"/>
    </row>
    <row r="7" spans="1:13">
      <c r="A7" s="61"/>
      <c r="B7" s="42"/>
      <c r="C7" s="42"/>
      <c r="D7" s="42"/>
      <c r="E7" s="42"/>
      <c r="F7" s="42"/>
      <c r="G7" s="62"/>
      <c r="H7" s="39"/>
      <c r="I7" s="39"/>
      <c r="J7" s="39"/>
      <c r="K7" s="39"/>
      <c r="L7" s="39"/>
      <c r="M7" s="39"/>
    </row>
    <row r="8" spans="1:13">
      <c r="A8" s="61" t="s">
        <v>123</v>
      </c>
      <c r="B8" s="51" t="s">
        <v>157</v>
      </c>
      <c r="C8" s="42"/>
      <c r="D8" s="42"/>
      <c r="E8" s="52" t="s">
        <v>154</v>
      </c>
      <c r="F8" s="42"/>
      <c r="G8" s="62" t="s">
        <v>192</v>
      </c>
      <c r="H8" s="39"/>
      <c r="I8" s="39"/>
      <c r="J8" s="39"/>
      <c r="K8" s="39"/>
      <c r="L8" s="39"/>
      <c r="M8" s="39"/>
    </row>
    <row r="9" spans="1:13">
      <c r="A9" s="61"/>
      <c r="B9" s="42" t="s">
        <v>163</v>
      </c>
      <c r="C9" s="42"/>
      <c r="D9" s="47"/>
      <c r="E9" s="43">
        <f>E6</f>
        <v>31213</v>
      </c>
      <c r="F9" s="42"/>
      <c r="G9" s="62"/>
      <c r="H9" s="39"/>
      <c r="I9" s="39"/>
      <c r="J9" s="39"/>
      <c r="K9" s="39"/>
      <c r="L9" s="39"/>
    </row>
    <row r="10" spans="1:13">
      <c r="A10" s="61"/>
      <c r="B10" s="42" t="s">
        <v>164</v>
      </c>
      <c r="C10" s="42"/>
      <c r="D10" s="48"/>
      <c r="E10" s="57">
        <v>0.13266700000000001</v>
      </c>
      <c r="F10" s="42"/>
      <c r="G10" s="62" t="s">
        <v>187</v>
      </c>
      <c r="H10" s="39"/>
      <c r="I10" s="39"/>
      <c r="J10" s="39"/>
      <c r="K10" s="39"/>
      <c r="L10" s="39"/>
      <c r="M10" s="39"/>
    </row>
    <row r="11" spans="1:13">
      <c r="A11" s="83"/>
      <c r="B11" s="45" t="s">
        <v>165</v>
      </c>
      <c r="C11" s="45"/>
      <c r="D11" s="49"/>
      <c r="E11" s="50">
        <f>E9*E10</f>
        <v>4140.9350709999999</v>
      </c>
      <c r="F11" s="45"/>
      <c r="G11" s="63"/>
      <c r="H11" s="39"/>
      <c r="I11" s="39"/>
      <c r="J11" s="39"/>
      <c r="K11" s="39"/>
      <c r="L11" s="39"/>
      <c r="M11" s="39"/>
    </row>
    <row r="12" spans="1:13">
      <c r="A12" s="61"/>
      <c r="B12" s="42"/>
      <c r="C12" s="42"/>
      <c r="D12" s="42"/>
      <c r="E12" s="42"/>
      <c r="F12" s="42"/>
      <c r="G12" s="62"/>
      <c r="H12" s="39"/>
      <c r="I12" s="39"/>
      <c r="J12" s="39"/>
      <c r="K12" s="39"/>
      <c r="L12" s="39"/>
      <c r="M12" s="39"/>
    </row>
    <row r="13" spans="1:13" ht="24.75">
      <c r="A13" s="61" t="s">
        <v>121</v>
      </c>
      <c r="B13" s="51" t="s">
        <v>156</v>
      </c>
      <c r="C13" s="51" t="s">
        <v>166</v>
      </c>
      <c r="D13" s="42"/>
      <c r="E13" s="52" t="s">
        <v>154</v>
      </c>
      <c r="F13" s="42"/>
      <c r="G13" s="70" t="s">
        <v>167</v>
      </c>
      <c r="H13" s="39"/>
      <c r="I13" s="39"/>
      <c r="J13" s="39"/>
      <c r="K13" s="39"/>
      <c r="L13" s="39"/>
      <c r="M13" s="39"/>
    </row>
    <row r="14" spans="1:13">
      <c r="A14" s="61"/>
      <c r="B14" s="42" t="s">
        <v>153</v>
      </c>
      <c r="C14" s="42" t="s">
        <v>196</v>
      </c>
      <c r="D14" s="42"/>
      <c r="E14" s="55">
        <v>134075</v>
      </c>
      <c r="F14" s="47"/>
      <c r="G14" s="228" t="s">
        <v>168</v>
      </c>
      <c r="H14" s="39"/>
      <c r="I14" s="39"/>
      <c r="J14" s="39"/>
      <c r="K14" s="39"/>
      <c r="L14" s="39"/>
      <c r="M14" s="39"/>
    </row>
    <row r="15" spans="1:13">
      <c r="A15" s="61"/>
      <c r="B15" s="42" t="s">
        <v>152</v>
      </c>
      <c r="C15" s="42"/>
      <c r="D15" s="42"/>
      <c r="E15" s="55">
        <v>0</v>
      </c>
      <c r="F15" s="42"/>
      <c r="G15" s="228"/>
      <c r="H15" s="39"/>
      <c r="I15" s="39"/>
      <c r="J15" s="39"/>
      <c r="K15" s="39"/>
      <c r="L15" s="39"/>
      <c r="M15" s="39"/>
    </row>
    <row r="16" spans="1:13">
      <c r="A16" s="61"/>
      <c r="B16" s="42" t="s">
        <v>151</v>
      </c>
      <c r="C16" s="42"/>
      <c r="D16" s="42"/>
      <c r="E16" s="55">
        <v>0</v>
      </c>
      <c r="F16" s="42"/>
      <c r="G16" s="228"/>
      <c r="H16" s="39"/>
      <c r="I16" s="39"/>
      <c r="J16" s="39"/>
      <c r="K16" s="39"/>
      <c r="L16" s="39"/>
      <c r="M16" s="39"/>
    </row>
    <row r="17" spans="1:13">
      <c r="A17" s="61"/>
      <c r="B17" s="42" t="s">
        <v>150</v>
      </c>
      <c r="C17" s="42"/>
      <c r="D17" s="42"/>
      <c r="E17" s="55">
        <v>0</v>
      </c>
      <c r="F17" s="42"/>
      <c r="G17" s="228"/>
      <c r="H17" s="39"/>
      <c r="I17" s="39"/>
      <c r="J17" s="39"/>
      <c r="K17" s="39"/>
      <c r="L17" s="39"/>
      <c r="M17" s="39"/>
    </row>
    <row r="18" spans="1:13">
      <c r="A18" s="83"/>
      <c r="B18" s="45" t="s">
        <v>155</v>
      </c>
      <c r="C18" s="45"/>
      <c r="D18" s="45"/>
      <c r="E18" s="50">
        <f>SUM(E14:E17)</f>
        <v>134075</v>
      </c>
      <c r="F18" s="54"/>
      <c r="G18" s="64"/>
      <c r="H18" s="40"/>
      <c r="I18" s="39"/>
      <c r="J18" s="39"/>
      <c r="K18" s="39"/>
      <c r="L18" s="39"/>
    </row>
    <row r="19" spans="1:13">
      <c r="A19" s="61"/>
      <c r="B19" s="42"/>
      <c r="C19" s="42"/>
      <c r="D19" s="42"/>
      <c r="E19" s="42"/>
      <c r="F19" s="59"/>
      <c r="G19" s="65"/>
      <c r="H19" s="40"/>
      <c r="I19" s="39"/>
      <c r="J19" s="39"/>
      <c r="K19" s="39"/>
      <c r="L19" s="39"/>
      <c r="M19" s="39"/>
    </row>
    <row r="20" spans="1:13" ht="24.75">
      <c r="A20" s="61" t="s">
        <v>134</v>
      </c>
      <c r="B20" s="51" t="s">
        <v>118</v>
      </c>
      <c r="C20" s="42"/>
      <c r="D20" s="42"/>
      <c r="E20" s="52" t="s">
        <v>154</v>
      </c>
      <c r="F20" s="42"/>
      <c r="G20" s="70" t="s">
        <v>167</v>
      </c>
      <c r="H20" s="39"/>
      <c r="I20" s="39"/>
      <c r="J20" s="39"/>
      <c r="K20" s="39"/>
      <c r="L20" s="39"/>
      <c r="M20" s="39"/>
    </row>
    <row r="21" spans="1:13">
      <c r="A21" s="61"/>
      <c r="B21" s="42" t="s">
        <v>153</v>
      </c>
      <c r="C21" s="42" t="s">
        <v>197</v>
      </c>
      <c r="D21" s="42"/>
      <c r="E21" s="55">
        <v>4532</v>
      </c>
      <c r="F21" s="42"/>
      <c r="G21" s="228" t="s">
        <v>169</v>
      </c>
      <c r="H21" s="39"/>
      <c r="I21" s="39"/>
      <c r="J21" s="39"/>
      <c r="K21" s="39"/>
      <c r="L21" s="39"/>
      <c r="M21" s="39"/>
    </row>
    <row r="22" spans="1:13">
      <c r="A22" s="61"/>
      <c r="B22" s="42" t="s">
        <v>152</v>
      </c>
      <c r="C22" s="42"/>
      <c r="D22" s="42"/>
      <c r="E22" s="55">
        <v>0</v>
      </c>
      <c r="F22" s="42"/>
      <c r="G22" s="228"/>
      <c r="H22" s="39"/>
      <c r="I22" s="39"/>
      <c r="J22" s="39"/>
      <c r="K22" s="39"/>
      <c r="L22" s="39"/>
      <c r="M22" s="39"/>
    </row>
    <row r="23" spans="1:13">
      <c r="A23" s="61"/>
      <c r="B23" s="42" t="s">
        <v>151</v>
      </c>
      <c r="C23" s="42"/>
      <c r="D23" s="42"/>
      <c r="E23" s="55">
        <v>0</v>
      </c>
      <c r="F23" s="42"/>
      <c r="G23" s="228"/>
      <c r="H23" s="39"/>
      <c r="I23" s="39"/>
      <c r="J23" s="39"/>
      <c r="K23" s="39"/>
      <c r="L23" s="39"/>
      <c r="M23" s="39"/>
    </row>
    <row r="24" spans="1:13">
      <c r="A24" s="61"/>
      <c r="B24" s="42" t="s">
        <v>150</v>
      </c>
      <c r="C24" s="42"/>
      <c r="D24" s="42"/>
      <c r="E24" s="55">
        <v>0</v>
      </c>
      <c r="F24" s="42"/>
      <c r="G24" s="228"/>
      <c r="H24" s="39"/>
      <c r="I24" s="39"/>
      <c r="J24" s="39"/>
      <c r="K24" s="39"/>
      <c r="L24" s="39"/>
      <c r="M24" s="39"/>
    </row>
    <row r="25" spans="1:13">
      <c r="A25" s="83"/>
      <c r="B25" s="45" t="s">
        <v>149</v>
      </c>
      <c r="C25" s="45"/>
      <c r="D25" s="45"/>
      <c r="E25" s="50">
        <f>SUM(E21:E24)</f>
        <v>4532</v>
      </c>
      <c r="F25" s="54"/>
      <c r="G25" s="64"/>
      <c r="H25" s="40"/>
      <c r="I25" s="40"/>
      <c r="J25" s="40"/>
      <c r="K25" s="40"/>
      <c r="L25" s="40"/>
    </row>
    <row r="26" spans="1:13">
      <c r="A26" s="61"/>
      <c r="B26" s="42"/>
      <c r="C26" s="42"/>
      <c r="D26" s="42"/>
      <c r="E26" s="42"/>
      <c r="F26" s="59"/>
      <c r="G26" s="65"/>
      <c r="H26" s="40"/>
      <c r="I26" s="40"/>
      <c r="J26" s="40"/>
      <c r="K26" s="40"/>
      <c r="L26" s="40"/>
      <c r="M26" s="39"/>
    </row>
    <row r="27" spans="1:13">
      <c r="A27" s="61" t="s">
        <v>117</v>
      </c>
      <c r="B27" s="51" t="s">
        <v>116</v>
      </c>
      <c r="C27" s="51" t="s">
        <v>166</v>
      </c>
      <c r="D27" s="42"/>
      <c r="E27" s="52" t="s">
        <v>154</v>
      </c>
      <c r="F27" s="59"/>
      <c r="G27" s="62"/>
      <c r="H27" s="40"/>
      <c r="I27" s="40"/>
      <c r="J27" s="40"/>
      <c r="K27" s="40"/>
      <c r="L27" s="40"/>
      <c r="M27" s="39"/>
    </row>
    <row r="28" spans="1:13" ht="20.25" customHeight="1">
      <c r="A28" s="61"/>
      <c r="B28" s="42" t="s">
        <v>148</v>
      </c>
      <c r="C28" s="42" t="s">
        <v>170</v>
      </c>
      <c r="D28" s="42"/>
      <c r="E28" s="55">
        <v>0</v>
      </c>
      <c r="F28" s="59"/>
      <c r="G28" s="228" t="s">
        <v>171</v>
      </c>
      <c r="H28" s="40"/>
      <c r="I28" s="40"/>
      <c r="J28" s="40"/>
      <c r="K28" s="40"/>
      <c r="L28" s="40"/>
      <c r="M28" s="39"/>
    </row>
    <row r="29" spans="1:13" ht="18" customHeight="1">
      <c r="A29" s="61"/>
      <c r="B29" s="42"/>
      <c r="C29" s="42" t="s">
        <v>172</v>
      </c>
      <c r="D29" s="42"/>
      <c r="E29" s="55">
        <v>0</v>
      </c>
      <c r="F29" s="47"/>
      <c r="G29" s="228"/>
      <c r="H29" s="40"/>
      <c r="I29" s="40"/>
      <c r="J29" s="40"/>
      <c r="K29" s="40"/>
      <c r="L29" s="40"/>
      <c r="M29" s="39"/>
    </row>
    <row r="30" spans="1:13" ht="24">
      <c r="A30" s="61"/>
      <c r="B30" s="42" t="s">
        <v>147</v>
      </c>
      <c r="C30" s="42" t="s">
        <v>174</v>
      </c>
      <c r="D30" s="42"/>
      <c r="E30" s="55">
        <v>0</v>
      </c>
      <c r="F30" s="42"/>
      <c r="G30" s="66" t="s">
        <v>173</v>
      </c>
      <c r="H30" s="39"/>
      <c r="I30" s="39"/>
      <c r="J30" s="39"/>
      <c r="K30" s="39"/>
      <c r="L30" s="39"/>
      <c r="M30" s="39"/>
    </row>
    <row r="31" spans="1:13">
      <c r="A31" s="61"/>
      <c r="B31" s="42"/>
      <c r="C31" s="42" t="s">
        <v>175</v>
      </c>
      <c r="D31" s="42"/>
      <c r="E31" s="55">
        <v>0</v>
      </c>
      <c r="F31" s="42"/>
      <c r="G31" s="66"/>
      <c r="H31" s="39"/>
      <c r="I31" s="39"/>
      <c r="J31" s="39"/>
      <c r="K31" s="39"/>
      <c r="L31" s="39"/>
      <c r="M31" s="39"/>
    </row>
    <row r="32" spans="1:13">
      <c r="A32" s="83"/>
      <c r="B32" s="45" t="s">
        <v>146</v>
      </c>
      <c r="C32" s="45"/>
      <c r="D32" s="45"/>
      <c r="E32" s="50">
        <f>SUM(E28:E31)</f>
        <v>0</v>
      </c>
      <c r="F32" s="45"/>
      <c r="G32" s="67"/>
      <c r="H32" s="39"/>
      <c r="I32" s="39"/>
      <c r="J32" s="39"/>
      <c r="K32" s="39"/>
      <c r="L32" s="39"/>
      <c r="M32" s="39"/>
    </row>
    <row r="33" spans="1:14">
      <c r="A33" s="61"/>
      <c r="B33" s="42"/>
      <c r="C33" s="42"/>
      <c r="D33" s="42"/>
      <c r="E33" s="53"/>
      <c r="F33" s="42"/>
      <c r="G33" s="66"/>
      <c r="H33" s="39"/>
      <c r="I33" s="39"/>
      <c r="J33" s="39"/>
      <c r="K33" s="39"/>
      <c r="L33" s="39"/>
      <c r="M33" s="39"/>
    </row>
    <row r="34" spans="1:14">
      <c r="A34" s="61" t="s">
        <v>145</v>
      </c>
      <c r="B34" s="51" t="s">
        <v>114</v>
      </c>
      <c r="C34" s="51"/>
      <c r="D34" s="42"/>
      <c r="E34" s="47"/>
      <c r="F34" s="47"/>
      <c r="G34" s="60"/>
      <c r="H34" s="39"/>
      <c r="I34" s="39"/>
      <c r="J34" s="39"/>
      <c r="K34" s="39"/>
      <c r="L34" s="39"/>
      <c r="M34" s="39"/>
    </row>
    <row r="35" spans="1:14">
      <c r="A35" s="61"/>
      <c r="B35" s="42" t="s">
        <v>185</v>
      </c>
      <c r="C35" s="42"/>
      <c r="D35" s="42"/>
      <c r="E35" s="55">
        <v>0</v>
      </c>
      <c r="F35" s="42"/>
      <c r="G35" s="228" t="s">
        <v>176</v>
      </c>
      <c r="H35" s="39"/>
      <c r="I35" s="39"/>
      <c r="J35" s="39"/>
      <c r="K35" s="39"/>
      <c r="L35" s="39"/>
      <c r="M35" s="39"/>
    </row>
    <row r="36" spans="1:14">
      <c r="A36" s="61"/>
      <c r="B36" s="42" t="s">
        <v>186</v>
      </c>
      <c r="C36" s="42"/>
      <c r="D36" s="42"/>
      <c r="E36" s="55">
        <v>0</v>
      </c>
      <c r="F36" s="42"/>
      <c r="G36" s="228"/>
      <c r="H36" s="39"/>
      <c r="I36" s="39"/>
      <c r="J36" s="39"/>
      <c r="K36" s="39"/>
      <c r="L36" s="39"/>
      <c r="M36" s="39"/>
    </row>
    <row r="37" spans="1:14">
      <c r="A37" s="83"/>
      <c r="B37" s="45" t="s">
        <v>177</v>
      </c>
      <c r="C37" s="45"/>
      <c r="D37" s="45"/>
      <c r="E37" s="50">
        <f>SUM(E35:E36)</f>
        <v>0</v>
      </c>
      <c r="F37" s="45"/>
      <c r="G37" s="63"/>
      <c r="H37" s="39"/>
      <c r="I37" s="39"/>
      <c r="J37" s="39"/>
      <c r="K37" s="39"/>
      <c r="L37" s="39"/>
      <c r="M37" s="39"/>
    </row>
    <row r="38" spans="1:14">
      <c r="A38" s="61"/>
      <c r="B38" s="42"/>
      <c r="C38" s="42"/>
      <c r="D38" s="42"/>
      <c r="E38" s="42"/>
      <c r="F38" s="42"/>
      <c r="G38" s="62" t="s">
        <v>190</v>
      </c>
      <c r="H38" s="39"/>
      <c r="I38" s="39"/>
      <c r="J38" s="39"/>
      <c r="K38" s="39"/>
      <c r="L38" s="39"/>
      <c r="M38" s="39"/>
    </row>
    <row r="39" spans="1:14">
      <c r="A39" s="61" t="s">
        <v>113</v>
      </c>
      <c r="B39" s="51" t="s">
        <v>144</v>
      </c>
      <c r="C39" s="51" t="s">
        <v>166</v>
      </c>
      <c r="D39" s="42"/>
      <c r="E39" s="42"/>
      <c r="F39" s="42"/>
      <c r="G39" s="62"/>
      <c r="H39" s="39"/>
      <c r="I39" s="39"/>
      <c r="J39" s="39"/>
      <c r="K39" s="39"/>
      <c r="L39" s="39"/>
      <c r="M39" s="39"/>
    </row>
    <row r="40" spans="1:14">
      <c r="A40" s="61"/>
      <c r="B40" s="51"/>
      <c r="C40" s="51"/>
      <c r="D40" s="42"/>
      <c r="E40" s="42"/>
      <c r="F40" s="42"/>
      <c r="G40" s="62"/>
      <c r="H40" s="39"/>
      <c r="I40" s="39"/>
      <c r="J40" s="39"/>
      <c r="K40" s="39"/>
      <c r="L40" s="39"/>
      <c r="M40" s="39"/>
    </row>
    <row r="41" spans="1:14">
      <c r="A41" s="61"/>
      <c r="B41" s="42" t="s">
        <v>178</v>
      </c>
      <c r="C41" s="42"/>
      <c r="D41" s="42"/>
      <c r="E41" s="69">
        <v>0</v>
      </c>
      <c r="F41" s="42"/>
      <c r="G41" s="228" t="s">
        <v>176</v>
      </c>
      <c r="H41" s="39"/>
      <c r="I41" s="39"/>
      <c r="J41" s="39"/>
      <c r="K41" s="39"/>
      <c r="L41" s="39"/>
      <c r="M41" s="39"/>
    </row>
    <row r="42" spans="1:14">
      <c r="A42" s="61"/>
      <c r="B42" s="68" t="s">
        <v>184</v>
      </c>
      <c r="C42" s="68"/>
      <c r="D42" s="68"/>
      <c r="E42" s="69">
        <v>0</v>
      </c>
      <c r="F42" s="47"/>
      <c r="G42" s="228"/>
      <c r="H42" s="40"/>
      <c r="I42" s="40"/>
      <c r="J42" s="40"/>
      <c r="K42" s="40"/>
      <c r="L42" s="40"/>
      <c r="M42" s="40"/>
    </row>
    <row r="43" spans="1:14">
      <c r="A43" s="83"/>
      <c r="B43" s="45" t="s">
        <v>179</v>
      </c>
      <c r="C43" s="45"/>
      <c r="D43" s="45"/>
      <c r="E43" s="50">
        <f>SUM(E41:E42)</f>
        <v>0</v>
      </c>
      <c r="F43" s="56"/>
      <c r="G43" s="64"/>
      <c r="H43" s="40"/>
      <c r="I43" s="40"/>
      <c r="J43" s="40"/>
      <c r="K43" s="40"/>
      <c r="L43" s="40"/>
      <c r="M43" s="40"/>
      <c r="N43" s="40"/>
    </row>
    <row r="44" spans="1:14">
      <c r="A44" s="61"/>
      <c r="B44" s="42"/>
      <c r="C44" s="42"/>
      <c r="D44" s="42"/>
      <c r="E44" s="42"/>
      <c r="F44" s="47"/>
      <c r="G44" s="60"/>
      <c r="I44" s="40"/>
      <c r="J44" s="40"/>
      <c r="K44" s="40"/>
      <c r="L44" s="40"/>
      <c r="M44" s="40"/>
      <c r="N44" s="40"/>
    </row>
    <row r="45" spans="1:14">
      <c r="A45" s="61"/>
      <c r="B45" s="42"/>
      <c r="C45" s="42"/>
      <c r="D45" s="42"/>
      <c r="E45" s="42"/>
      <c r="F45" s="59"/>
      <c r="G45" s="65"/>
      <c r="H45" s="40"/>
      <c r="I45" s="40"/>
      <c r="J45" s="40"/>
      <c r="K45" s="40"/>
      <c r="L45" s="40"/>
      <c r="M45" s="40"/>
    </row>
    <row r="46" spans="1:14">
      <c r="A46" s="83" t="s">
        <v>111</v>
      </c>
      <c r="B46" s="85" t="s">
        <v>110</v>
      </c>
      <c r="C46" s="45"/>
      <c r="D46" s="45"/>
      <c r="E46" s="86">
        <f>E6+E11+E18+E25+E32+E37+E43</f>
        <v>173960.93507100001</v>
      </c>
      <c r="F46" s="54"/>
      <c r="G46" s="64"/>
      <c r="H46" s="59"/>
      <c r="I46" s="59"/>
      <c r="J46" s="59"/>
      <c r="K46" s="59"/>
      <c r="L46" s="40"/>
      <c r="M46" s="40"/>
    </row>
    <row r="47" spans="1:14">
      <c r="A47" s="61"/>
      <c r="B47" s="42"/>
      <c r="C47" s="42"/>
      <c r="D47" s="42"/>
      <c r="E47" s="42"/>
      <c r="F47" s="42"/>
      <c r="G47" s="62"/>
      <c r="H47" s="39"/>
      <c r="I47" s="39"/>
      <c r="J47" s="39"/>
      <c r="K47" s="39"/>
      <c r="L47" s="39"/>
      <c r="M47" s="39"/>
    </row>
    <row r="48" spans="1:14">
      <c r="A48" s="61" t="s">
        <v>109</v>
      </c>
      <c r="B48" s="51" t="s">
        <v>108</v>
      </c>
      <c r="C48" s="42"/>
      <c r="D48" s="42"/>
      <c r="E48" s="52" t="s">
        <v>154</v>
      </c>
      <c r="F48" s="42"/>
      <c r="G48" s="62"/>
      <c r="H48" s="39"/>
      <c r="I48" s="39"/>
      <c r="J48" s="39"/>
      <c r="K48" s="39"/>
      <c r="L48" s="39"/>
      <c r="M48" s="39"/>
    </row>
    <row r="49" spans="1:13">
      <c r="A49" s="61"/>
      <c r="B49" s="42" t="s">
        <v>110</v>
      </c>
      <c r="C49" s="42"/>
      <c r="D49" s="47"/>
      <c r="E49" s="43">
        <f>E46</f>
        <v>173960.93507100001</v>
      </c>
      <c r="F49" s="42"/>
      <c r="G49" s="62"/>
      <c r="H49" s="39"/>
      <c r="I49" s="39"/>
      <c r="J49" s="39"/>
      <c r="K49" s="39"/>
      <c r="L49" s="39"/>
      <c r="M49" s="39"/>
    </row>
    <row r="50" spans="1:13">
      <c r="A50" s="61"/>
      <c r="B50" s="42" t="s">
        <v>143</v>
      </c>
      <c r="C50" s="42"/>
      <c r="D50" s="58"/>
      <c r="E50" s="57">
        <v>0.127778</v>
      </c>
      <c r="F50" s="42"/>
      <c r="G50" s="62" t="s">
        <v>188</v>
      </c>
      <c r="H50" s="39"/>
      <c r="I50" s="39"/>
      <c r="J50" s="39"/>
      <c r="K50" s="39"/>
      <c r="L50" s="39"/>
      <c r="M50" s="39"/>
    </row>
    <row r="51" spans="1:13">
      <c r="A51" s="83"/>
      <c r="B51" s="45" t="s">
        <v>180</v>
      </c>
      <c r="C51" s="45"/>
      <c r="D51" s="87"/>
      <c r="E51" s="86">
        <f>E49*E50</f>
        <v>22228.380361502241</v>
      </c>
      <c r="F51" s="45"/>
      <c r="G51" s="63"/>
      <c r="H51" s="39"/>
      <c r="I51" s="39"/>
      <c r="J51" s="39"/>
      <c r="K51" s="39"/>
      <c r="L51" s="39"/>
      <c r="M51" s="39"/>
    </row>
    <row r="52" spans="1:13">
      <c r="A52" s="61"/>
      <c r="B52" s="42"/>
      <c r="C52" s="42"/>
      <c r="D52" s="42"/>
      <c r="E52" s="42"/>
      <c r="F52" s="42"/>
      <c r="G52" s="62"/>
      <c r="H52" s="39"/>
      <c r="I52" s="39"/>
      <c r="J52" s="39"/>
      <c r="K52" s="39"/>
      <c r="L52" s="39"/>
      <c r="M52" s="39"/>
    </row>
    <row r="53" spans="1:13">
      <c r="A53" s="61" t="s">
        <v>107</v>
      </c>
      <c r="B53" s="51" t="s">
        <v>142</v>
      </c>
      <c r="C53" s="42"/>
      <c r="D53" s="42"/>
      <c r="E53" s="43">
        <f>E46+E51</f>
        <v>196189.31543250225</v>
      </c>
      <c r="F53" s="59"/>
      <c r="G53" s="62" t="s">
        <v>198</v>
      </c>
      <c r="H53" s="40"/>
      <c r="I53" s="40"/>
      <c r="K53" s="39"/>
      <c r="L53" s="39"/>
      <c r="M53" s="39"/>
    </row>
    <row r="54" spans="1:13">
      <c r="A54" s="61"/>
      <c r="B54" s="42"/>
      <c r="C54" s="42"/>
      <c r="D54" s="42"/>
      <c r="E54" s="42"/>
      <c r="F54" s="42"/>
      <c r="G54" s="62"/>
      <c r="H54" s="39"/>
      <c r="I54" s="39"/>
      <c r="J54" s="39"/>
      <c r="K54" s="39"/>
      <c r="L54" s="39"/>
      <c r="M54" s="39"/>
    </row>
    <row r="55" spans="1:13">
      <c r="A55" s="61" t="s">
        <v>141</v>
      </c>
      <c r="B55" s="51" t="s">
        <v>140</v>
      </c>
      <c r="C55" s="51"/>
      <c r="D55" s="42"/>
      <c r="E55" s="43">
        <f>$E$53/2</f>
        <v>98094.657716251124</v>
      </c>
      <c r="F55" s="47"/>
      <c r="G55" s="60"/>
    </row>
    <row r="56" spans="1:13" ht="15.75" thickBot="1">
      <c r="A56" s="71" t="s">
        <v>139</v>
      </c>
      <c r="B56" s="72" t="s">
        <v>138</v>
      </c>
      <c r="C56" s="72"/>
      <c r="D56" s="73"/>
      <c r="E56" s="74">
        <f>$E$53/2</f>
        <v>98094.657716251124</v>
      </c>
      <c r="F56" s="75"/>
      <c r="G56" s="76"/>
    </row>
    <row r="57" spans="1:13" ht="15.75" thickTop="1">
      <c r="A57" s="39"/>
      <c r="B57" s="39"/>
      <c r="C57" s="39"/>
      <c r="D57" s="39"/>
      <c r="E57" s="39"/>
    </row>
  </sheetData>
  <mergeCells count="7">
    <mergeCell ref="G41:G42"/>
    <mergeCell ref="A1:G1"/>
    <mergeCell ref="G4:G6"/>
    <mergeCell ref="G14:G17"/>
    <mergeCell ref="G21:G24"/>
    <mergeCell ref="G28:G29"/>
    <mergeCell ref="G35:G36"/>
  </mergeCells>
  <pageMargins left="0.25" right="0.25" top="0.75" bottom="0.75" header="0.3" footer="0.3"/>
  <pageSetup scale="95" fitToHeight="2" orientation="portrait" r:id="rId1"/>
  <headerFooter>
    <oddFooter>&amp;CPage &amp;P Of &amp;N</oddFooter>
  </headerFooter>
  <rowBreaks count="1" manualBreakCount="1">
    <brk id="38" max="6" man="1"/>
  </rowBreaks>
</worksheet>
</file>

<file path=xl/worksheets/sheet5.xml><?xml version="1.0" encoding="utf-8"?>
<worksheet xmlns="http://schemas.openxmlformats.org/spreadsheetml/2006/main" xmlns:r="http://schemas.openxmlformats.org/officeDocument/2006/relationships">
  <dimension ref="B1:K42"/>
  <sheetViews>
    <sheetView workbookViewId="0">
      <selection activeCell="C10" sqref="C10:F14"/>
    </sheetView>
  </sheetViews>
  <sheetFormatPr defaultRowHeight="14.25"/>
  <cols>
    <col min="1" max="16384" width="9.140625" style="2"/>
  </cols>
  <sheetData>
    <row r="1" spans="2:11">
      <c r="B1" s="214" t="s">
        <v>84</v>
      </c>
      <c r="C1" s="214"/>
      <c r="D1" s="214"/>
      <c r="E1" s="214"/>
      <c r="F1" s="214"/>
      <c r="G1" s="214"/>
      <c r="H1" s="214"/>
      <c r="I1" s="214"/>
      <c r="J1" s="214"/>
      <c r="K1" s="214"/>
    </row>
    <row r="3" spans="2:11">
      <c r="C3" s="215" t="s">
        <v>85</v>
      </c>
      <c r="D3" s="215"/>
      <c r="E3" s="215"/>
      <c r="F3" s="215"/>
      <c r="G3" s="215"/>
      <c r="H3" s="215"/>
      <c r="I3" s="215"/>
      <c r="J3" s="215"/>
    </row>
    <row r="4" spans="2:11">
      <c r="B4" s="29" t="s">
        <v>86</v>
      </c>
      <c r="C4" s="120" t="s">
        <v>87</v>
      </c>
      <c r="D4" s="120"/>
      <c r="E4" s="120"/>
      <c r="F4" s="120"/>
      <c r="G4" s="30" t="s">
        <v>86</v>
      </c>
      <c r="H4" s="120" t="s">
        <v>87</v>
      </c>
      <c r="I4" s="216"/>
      <c r="J4" s="216"/>
      <c r="K4" s="216"/>
    </row>
    <row r="6" spans="2:11">
      <c r="B6" s="31">
        <v>2</v>
      </c>
      <c r="C6" s="215" t="s">
        <v>88</v>
      </c>
      <c r="D6" s="215"/>
      <c r="E6" s="215"/>
      <c r="F6" s="215"/>
      <c r="G6" s="32"/>
      <c r="H6" s="215" t="s">
        <v>89</v>
      </c>
      <c r="I6" s="223"/>
      <c r="J6" s="223"/>
      <c r="K6" s="223"/>
    </row>
    <row r="7" spans="2:11">
      <c r="B7" s="32"/>
      <c r="C7" s="226"/>
      <c r="D7" s="226"/>
      <c r="E7" s="226"/>
      <c r="F7" s="226"/>
      <c r="G7" s="32"/>
      <c r="H7" s="223"/>
      <c r="I7" s="223"/>
      <c r="J7" s="223"/>
      <c r="K7" s="223"/>
    </row>
    <row r="8" spans="2:11">
      <c r="B8" s="32"/>
      <c r="C8" s="226"/>
      <c r="D8" s="226"/>
      <c r="E8" s="226"/>
      <c r="F8" s="226"/>
      <c r="G8" s="32"/>
      <c r="H8" s="223"/>
      <c r="I8" s="223"/>
      <c r="J8" s="223"/>
      <c r="K8" s="223"/>
    </row>
    <row r="9" spans="2:11">
      <c r="B9" s="32"/>
      <c r="C9" s="32"/>
      <c r="D9" s="32"/>
      <c r="E9" s="32"/>
      <c r="F9" s="32"/>
      <c r="G9" s="32"/>
      <c r="H9" s="223"/>
      <c r="I9" s="223"/>
      <c r="J9" s="223"/>
      <c r="K9" s="223"/>
    </row>
    <row r="10" spans="2:11">
      <c r="B10" s="31">
        <v>4</v>
      </c>
      <c r="C10" s="215" t="s">
        <v>90</v>
      </c>
      <c r="D10" s="215"/>
      <c r="E10" s="215"/>
      <c r="F10" s="215"/>
      <c r="G10" s="32"/>
      <c r="H10" s="32"/>
      <c r="I10" s="32"/>
      <c r="J10" s="32"/>
    </row>
    <row r="11" spans="2:11">
      <c r="B11" s="32"/>
      <c r="C11" s="215"/>
      <c r="D11" s="215"/>
      <c r="E11" s="215"/>
      <c r="F11" s="215"/>
      <c r="G11" s="33" t="s">
        <v>91</v>
      </c>
      <c r="H11" s="215" t="s">
        <v>92</v>
      </c>
      <c r="I11" s="223"/>
      <c r="J11" s="223"/>
      <c r="K11" s="223"/>
    </row>
    <row r="12" spans="2:11">
      <c r="B12" s="32"/>
      <c r="C12" s="215"/>
      <c r="D12" s="215"/>
      <c r="E12" s="215"/>
      <c r="F12" s="215"/>
      <c r="G12" s="32"/>
      <c r="H12" s="223"/>
      <c r="I12" s="223"/>
      <c r="J12" s="223"/>
      <c r="K12" s="223"/>
    </row>
    <row r="13" spans="2:11">
      <c r="B13" s="32"/>
      <c r="C13" s="215"/>
      <c r="D13" s="215"/>
      <c r="E13" s="215"/>
      <c r="F13" s="215"/>
      <c r="G13" s="32"/>
      <c r="H13" s="223"/>
      <c r="I13" s="223"/>
      <c r="J13" s="223"/>
      <c r="K13" s="223"/>
    </row>
    <row r="14" spans="2:11">
      <c r="B14" s="32"/>
      <c r="C14" s="215"/>
      <c r="D14" s="215"/>
      <c r="E14" s="215"/>
      <c r="F14" s="215"/>
      <c r="G14" s="32"/>
      <c r="H14" s="223"/>
      <c r="I14" s="223"/>
      <c r="J14" s="223"/>
      <c r="K14" s="223"/>
    </row>
    <row r="15" spans="2:11">
      <c r="B15" s="32"/>
      <c r="C15" s="31"/>
      <c r="D15" s="31"/>
      <c r="E15" s="31"/>
      <c r="F15" s="31"/>
      <c r="G15" s="32"/>
      <c r="H15" s="223"/>
      <c r="I15" s="223"/>
      <c r="J15" s="223"/>
      <c r="K15" s="223"/>
    </row>
    <row r="16" spans="2:11">
      <c r="B16" s="31">
        <v>6</v>
      </c>
      <c r="C16" s="215" t="s">
        <v>93</v>
      </c>
      <c r="D16" s="215"/>
      <c r="E16" s="215"/>
      <c r="F16" s="215"/>
      <c r="G16" s="32"/>
      <c r="H16" s="223"/>
      <c r="I16" s="223"/>
      <c r="J16" s="223"/>
      <c r="K16" s="223"/>
    </row>
    <row r="17" spans="2:11">
      <c r="B17" s="32"/>
      <c r="C17" s="215"/>
      <c r="D17" s="215"/>
      <c r="E17" s="215"/>
      <c r="F17" s="215"/>
      <c r="G17" s="32"/>
      <c r="H17" s="223"/>
      <c r="I17" s="223"/>
      <c r="J17" s="223"/>
      <c r="K17" s="223"/>
    </row>
    <row r="18" spans="2:11">
      <c r="B18" s="32"/>
      <c r="C18" s="215"/>
      <c r="D18" s="215"/>
      <c r="E18" s="215"/>
      <c r="F18" s="215"/>
      <c r="G18" s="32"/>
      <c r="H18" s="223"/>
      <c r="I18" s="223"/>
      <c r="J18" s="223"/>
      <c r="K18" s="223"/>
    </row>
    <row r="19" spans="2:11">
      <c r="B19" s="32"/>
      <c r="C19" s="32"/>
      <c r="D19" s="32"/>
      <c r="E19" s="32"/>
      <c r="F19" s="32"/>
      <c r="G19" s="32"/>
      <c r="H19" s="223"/>
      <c r="I19" s="223"/>
      <c r="J19" s="223"/>
      <c r="K19" s="223"/>
    </row>
    <row r="20" spans="2:11">
      <c r="B20" s="31">
        <v>7</v>
      </c>
      <c r="C20" s="215" t="s">
        <v>94</v>
      </c>
      <c r="D20" s="215"/>
      <c r="E20" s="215"/>
      <c r="F20" s="215"/>
      <c r="G20" s="32"/>
      <c r="H20" s="223"/>
      <c r="I20" s="223"/>
      <c r="J20" s="223"/>
      <c r="K20" s="223"/>
    </row>
    <row r="21" spans="2:11">
      <c r="B21" s="32"/>
      <c r="C21" s="215"/>
      <c r="D21" s="215"/>
      <c r="E21" s="215"/>
      <c r="F21" s="215"/>
      <c r="G21" s="32"/>
      <c r="H21" s="223"/>
      <c r="I21" s="223"/>
      <c r="J21" s="223"/>
      <c r="K21" s="223"/>
    </row>
    <row r="22" spans="2:11">
      <c r="B22" s="32"/>
      <c r="C22" s="32"/>
      <c r="D22" s="32"/>
      <c r="E22" s="32"/>
      <c r="F22" s="32"/>
      <c r="G22" s="32"/>
      <c r="H22" s="223"/>
      <c r="I22" s="223"/>
      <c r="J22" s="223"/>
      <c r="K22" s="223"/>
    </row>
    <row r="23" spans="2:11">
      <c r="B23" s="31">
        <v>8</v>
      </c>
      <c r="C23" s="215" t="s">
        <v>95</v>
      </c>
      <c r="D23" s="215"/>
      <c r="E23" s="215"/>
      <c r="F23" s="215"/>
      <c r="G23" s="32"/>
      <c r="H23" s="223"/>
      <c r="I23" s="223"/>
      <c r="J23" s="223"/>
      <c r="K23" s="223"/>
    </row>
    <row r="24" spans="2:11">
      <c r="B24" s="32"/>
      <c r="C24" s="215"/>
      <c r="D24" s="215"/>
      <c r="E24" s="215"/>
      <c r="F24" s="215"/>
      <c r="G24" s="33"/>
      <c r="H24" s="34"/>
      <c r="I24" s="35"/>
      <c r="J24" s="35"/>
      <c r="K24" s="35"/>
    </row>
    <row r="25" spans="2:11">
      <c r="B25" s="32"/>
      <c r="C25" s="215"/>
      <c r="D25" s="215"/>
      <c r="E25" s="215"/>
      <c r="F25" s="215"/>
      <c r="G25" s="33" t="s">
        <v>96</v>
      </c>
      <c r="H25" s="215" t="s">
        <v>97</v>
      </c>
      <c r="I25" s="215"/>
      <c r="J25" s="215"/>
      <c r="K25" s="215"/>
    </row>
    <row r="26" spans="2:11">
      <c r="B26" s="32"/>
      <c r="C26" s="215"/>
      <c r="D26" s="215"/>
      <c r="E26" s="215"/>
      <c r="F26" s="215"/>
      <c r="G26" s="32"/>
      <c r="H26" s="215"/>
      <c r="I26" s="215"/>
      <c r="J26" s="215"/>
      <c r="K26" s="215"/>
    </row>
    <row r="27" spans="2:11">
      <c r="B27" s="32"/>
      <c r="C27" s="215"/>
      <c r="D27" s="215"/>
      <c r="E27" s="215"/>
      <c r="F27" s="215"/>
      <c r="G27" s="32"/>
      <c r="H27" s="215"/>
      <c r="I27" s="215"/>
      <c r="J27" s="215"/>
      <c r="K27" s="215"/>
    </row>
    <row r="28" spans="2:11">
      <c r="B28" s="32"/>
      <c r="C28" s="32"/>
      <c r="D28" s="32"/>
      <c r="E28" s="32"/>
      <c r="F28" s="32"/>
      <c r="G28" s="32"/>
      <c r="H28" s="215"/>
      <c r="I28" s="215"/>
      <c r="J28" s="215"/>
      <c r="K28" s="215"/>
    </row>
    <row r="29" spans="2:11">
      <c r="B29" s="33" t="s">
        <v>98</v>
      </c>
      <c r="C29" s="215" t="s">
        <v>99</v>
      </c>
      <c r="D29" s="215"/>
      <c r="E29" s="215"/>
      <c r="F29" s="215"/>
      <c r="G29" s="32"/>
      <c r="H29" s="215"/>
      <c r="I29" s="215"/>
      <c r="J29" s="215"/>
      <c r="K29" s="215"/>
    </row>
    <row r="30" spans="2:11">
      <c r="B30" s="32"/>
      <c r="C30" s="215"/>
      <c r="D30" s="215"/>
      <c r="E30" s="215"/>
      <c r="F30" s="215"/>
      <c r="G30" s="32"/>
      <c r="H30" s="226"/>
      <c r="I30" s="226"/>
      <c r="J30" s="226"/>
      <c r="K30" s="226"/>
    </row>
    <row r="31" spans="2:11">
      <c r="B31" s="32"/>
      <c r="C31" s="215"/>
      <c r="D31" s="215"/>
      <c r="E31" s="215"/>
      <c r="F31" s="215"/>
      <c r="G31" s="32"/>
      <c r="H31" s="32"/>
      <c r="I31" s="32"/>
      <c r="J31" s="32"/>
    </row>
    <row r="32" spans="2:11">
      <c r="B32" s="32"/>
      <c r="C32" s="215"/>
      <c r="D32" s="215"/>
      <c r="E32" s="215"/>
      <c r="F32" s="215"/>
      <c r="G32" s="33" t="s">
        <v>100</v>
      </c>
      <c r="H32" s="215" t="s">
        <v>101</v>
      </c>
      <c r="I32" s="223"/>
      <c r="J32" s="223"/>
      <c r="K32" s="223"/>
    </row>
    <row r="33" spans="2:11">
      <c r="B33" s="32"/>
      <c r="C33" s="215"/>
      <c r="D33" s="215"/>
      <c r="E33" s="215"/>
      <c r="F33" s="215"/>
      <c r="G33" s="32"/>
      <c r="H33" s="223"/>
      <c r="I33" s="223"/>
      <c r="J33" s="223"/>
      <c r="K33" s="223"/>
    </row>
    <row r="34" spans="2:11">
      <c r="B34" s="32"/>
      <c r="C34" s="32"/>
      <c r="D34" s="32"/>
      <c r="E34" s="32"/>
      <c r="F34" s="32"/>
      <c r="G34" s="32"/>
      <c r="H34" s="223"/>
      <c r="I34" s="223"/>
      <c r="J34" s="223"/>
      <c r="K34" s="223"/>
    </row>
    <row r="35" spans="2:11">
      <c r="B35" s="31">
        <v>11</v>
      </c>
      <c r="C35" s="215" t="s">
        <v>102</v>
      </c>
      <c r="D35" s="215"/>
      <c r="E35" s="215"/>
      <c r="F35" s="215"/>
      <c r="G35" s="32"/>
      <c r="H35" s="32"/>
      <c r="I35" s="32"/>
      <c r="J35" s="32"/>
    </row>
    <row r="36" spans="2:11">
      <c r="B36" s="32"/>
      <c r="C36" s="215"/>
      <c r="D36" s="215"/>
      <c r="E36" s="215"/>
      <c r="F36" s="215"/>
      <c r="G36" s="33">
        <v>13</v>
      </c>
      <c r="H36" s="215" t="s">
        <v>103</v>
      </c>
      <c r="I36" s="223"/>
      <c r="J36" s="223"/>
      <c r="K36" s="223"/>
    </row>
    <row r="37" spans="2:11">
      <c r="B37" s="32"/>
      <c r="C37" s="215"/>
      <c r="D37" s="215"/>
      <c r="E37" s="215"/>
      <c r="F37" s="215"/>
      <c r="G37" s="32"/>
      <c r="H37" s="223"/>
      <c r="I37" s="223"/>
      <c r="J37" s="223"/>
      <c r="K37" s="223"/>
    </row>
    <row r="38" spans="2:11">
      <c r="B38" s="32"/>
      <c r="C38" s="215"/>
      <c r="D38" s="215"/>
      <c r="E38" s="215"/>
      <c r="F38" s="215"/>
      <c r="G38" s="32"/>
      <c r="H38" s="32"/>
      <c r="I38" s="32"/>
      <c r="J38" s="32"/>
    </row>
    <row r="39" spans="2:11">
      <c r="B39" s="32"/>
      <c r="C39" s="32"/>
      <c r="D39" s="32"/>
      <c r="E39" s="32"/>
      <c r="F39" s="32"/>
      <c r="G39" s="32"/>
      <c r="H39" s="32"/>
      <c r="I39" s="32"/>
      <c r="J39" s="32"/>
    </row>
    <row r="40" spans="2:11">
      <c r="B40" s="32"/>
      <c r="C40" s="32"/>
      <c r="D40" s="32"/>
      <c r="E40" s="32"/>
      <c r="F40" s="32"/>
      <c r="G40" s="32"/>
      <c r="H40" s="32"/>
      <c r="I40" s="32"/>
      <c r="J40" s="32"/>
    </row>
    <row r="41" spans="2:11">
      <c r="B41" s="32"/>
      <c r="C41" s="32"/>
      <c r="D41" s="32"/>
      <c r="E41" s="32"/>
      <c r="F41" s="32"/>
      <c r="G41" s="32"/>
      <c r="H41" s="32"/>
      <c r="I41" s="32"/>
      <c r="J41" s="32"/>
    </row>
    <row r="42" spans="2:11">
      <c r="B42" s="32"/>
      <c r="C42" s="32"/>
      <c r="D42" s="32"/>
      <c r="E42" s="32"/>
      <c r="F42" s="32"/>
      <c r="G42" s="32"/>
      <c r="H42" s="224" t="s">
        <v>104</v>
      </c>
      <c r="I42" s="225"/>
      <c r="J42" s="225"/>
      <c r="K42" s="225"/>
    </row>
  </sheetData>
  <mergeCells count="17">
    <mergeCell ref="C35:F38"/>
    <mergeCell ref="H36:K37"/>
    <mergeCell ref="H42:K42"/>
    <mergeCell ref="C10:F14"/>
    <mergeCell ref="H11:K23"/>
    <mergeCell ref="C16:F18"/>
    <mergeCell ref="C20:F21"/>
    <mergeCell ref="C23:F27"/>
    <mergeCell ref="H25:K30"/>
    <mergeCell ref="C29:F33"/>
    <mergeCell ref="H32:K34"/>
    <mergeCell ref="B1:K1"/>
    <mergeCell ref="C3:J3"/>
    <mergeCell ref="C4:F4"/>
    <mergeCell ref="H4:K4"/>
    <mergeCell ref="C6:F8"/>
    <mergeCell ref="H6:K9"/>
  </mergeCells>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SF 270</vt:lpstr>
      <vt:lpstr>Summary</vt:lpstr>
      <vt:lpstr>Detail</vt:lpstr>
      <vt:lpstr>Detail First Sub Recipient </vt:lpstr>
      <vt:lpstr>Instructions</vt:lpstr>
      <vt:lpstr>Detail!Print_Area</vt:lpstr>
      <vt:lpstr>'Detail First Sub Recipient '!Print_Area</vt:lpstr>
      <vt:lpstr>'SF 270'!Print_Area</vt:lpstr>
    </vt:vector>
  </TitlesOfParts>
  <Company>U.S. Department of Energy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DOE COE</dc:creator>
  <cp:lastModifiedBy>caroline.boris</cp:lastModifiedBy>
  <cp:lastPrinted>2010-04-14T12:41:04Z</cp:lastPrinted>
  <dcterms:created xsi:type="dcterms:W3CDTF">2010-04-13T19:48:57Z</dcterms:created>
  <dcterms:modified xsi:type="dcterms:W3CDTF">2012-05-29T17:02:52Z</dcterms:modified>
</cp:coreProperties>
</file>