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.lupica\Downloads\"/>
    </mc:Choice>
  </mc:AlternateContent>
  <xr:revisionPtr revIDLastSave="0" documentId="8_{31765C4D-6C8A-459C-A103-2248C93F78EA}" xr6:coauthVersionLast="47" xr6:coauthVersionMax="47" xr10:uidLastSave="{00000000-0000-0000-0000-000000000000}"/>
  <bookViews>
    <workbookView xWindow="-110" yWindow="-90" windowWidth="19420" windowHeight="10400" xr2:uid="{D38E0A15-024B-4A78-8F50-261F87F33FE0}"/>
  </bookViews>
  <sheets>
    <sheet name="Technology detail by industry" sheetId="1" r:id="rId1"/>
    <sheet name="Electricity WF characteristics" sheetId="3" r:id="rId2"/>
    <sheet name="TDS WF characteristics" sheetId="4" r:id="rId3"/>
    <sheet name="Fuels WF characteristics" sheetId="5" r:id="rId4"/>
    <sheet name="Efficiency WF characteristics" sheetId="6" r:id="rId5"/>
    <sheet name="Vehicles WF characteristics" sheetId="7" r:id="rId6"/>
    <sheet name="state data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24" i="3"/>
  <c r="B23" i="3"/>
  <c r="B20" i="3"/>
  <c r="B18" i="3"/>
  <c r="B12" i="3"/>
  <c r="B8" i="3"/>
</calcChain>
</file>

<file path=xl/sharedStrings.xml><?xml version="1.0" encoding="utf-8"?>
<sst xmlns="http://schemas.openxmlformats.org/spreadsheetml/2006/main" count="531" uniqueCount="318">
  <si>
    <t xml:space="preserve">Solar </t>
  </si>
  <si>
    <t>Land-based Wind</t>
  </si>
  <si>
    <t>Offshore Wind</t>
  </si>
  <si>
    <t>Geo</t>
  </si>
  <si>
    <t>Bio</t>
  </si>
  <si>
    <t>Nuclear</t>
  </si>
  <si>
    <t>Coal</t>
  </si>
  <si>
    <t>Nat Gas</t>
  </si>
  <si>
    <t>Other</t>
  </si>
  <si>
    <t>Trad Transmission and Distribution</t>
  </si>
  <si>
    <t>Smart Grid</t>
  </si>
  <si>
    <t>Micro Grid</t>
  </si>
  <si>
    <t>Other Grid Modernization</t>
  </si>
  <si>
    <t>EV Charging</t>
  </si>
  <si>
    <t>EPTD</t>
  </si>
  <si>
    <t>Pumped Hydro</t>
  </si>
  <si>
    <t xml:space="preserve">Battery </t>
  </si>
  <si>
    <t xml:space="preserve">Mechanical </t>
  </si>
  <si>
    <t xml:space="preserve">Thermal </t>
  </si>
  <si>
    <t xml:space="preserve">LNG </t>
  </si>
  <si>
    <t xml:space="preserve">Compressed NG </t>
  </si>
  <si>
    <t>Crude Oil</t>
  </si>
  <si>
    <t>Refined Petrol Fuels (Liquid)</t>
  </si>
  <si>
    <t>Refined Petrol Fuels (Gas)</t>
  </si>
  <si>
    <t xml:space="preserve">Coal </t>
  </si>
  <si>
    <t>Biofuels</t>
  </si>
  <si>
    <t>Other Gas</t>
  </si>
  <si>
    <t>Other Liquid Fuel</t>
  </si>
  <si>
    <t>Other Storage</t>
  </si>
  <si>
    <t>ENERGY STAR® Certified Appliances (not including HVAC)</t>
  </si>
  <si>
    <t>ENERGY STAR Certified Heating, Ventilation, and Cooling (HVAC), except for air-source or ground-source heat pumps</t>
  </si>
  <si>
    <t>ENERGY STAR air-source heat pumps</t>
  </si>
  <si>
    <t>ENERGY STAR ground-source or geothermal heat pumps</t>
  </si>
  <si>
    <t>Other high efficiency HVAC that are out of scope for ENERGY STAR certification (e.g. indirect evaporative coolers, air to water heat pumps, energy recovery systems, etc.)</t>
  </si>
  <si>
    <t>Traditional HVAC goods, control systems, and services</t>
  </si>
  <si>
    <t>ENERGY STAR certified water heaters</t>
  </si>
  <si>
    <t>ENERGY STAR Certified Electronics (TVs, Telephones, Audio/Video, etc.)</t>
  </si>
  <si>
    <t>ENERGY STAR Certified Windows, Doors and Skylights</t>
  </si>
  <si>
    <t xml:space="preserve">ENERGY STAR Certified Roofing </t>
  </si>
  <si>
    <t>ENERGY STAR Certified Insulation</t>
  </si>
  <si>
    <t>Air sealing</t>
  </si>
  <si>
    <t>ENERGY STAR Certified Commercial Food Service Equipment</t>
  </si>
  <si>
    <t>ENERGY STAR Certified Data Center Equipment</t>
  </si>
  <si>
    <t>ENERGY STAR Certified LED lighting</t>
  </si>
  <si>
    <t>Other LED, CFL, and efficient lighting</t>
  </si>
  <si>
    <t>Solar thermal water heating and cooling</t>
  </si>
  <si>
    <t>Other renewable heating and cooling (geothermal, biomass, heat pumps, etc.)</t>
  </si>
  <si>
    <t>Advanced building materials/insulation</t>
  </si>
  <si>
    <t>Recycled building materials</t>
  </si>
  <si>
    <t>Reduced water consumption products and appliances</t>
  </si>
  <si>
    <t>Energy auditing services</t>
  </si>
  <si>
    <t xml:space="preserve">Other </t>
  </si>
  <si>
    <t>Onshore Petroleum</t>
  </si>
  <si>
    <t>Offshore Petroleum</t>
  </si>
  <si>
    <t>Onshore Natural Gas</t>
  </si>
  <si>
    <t>Offshore Natural Gas</t>
  </si>
  <si>
    <t>Other Fossil Fuel</t>
  </si>
  <si>
    <t>Corn Ethanol</t>
  </si>
  <si>
    <t>Other Ethanol/Non-Woody Biomass, including Biodiesel</t>
  </si>
  <si>
    <t>Woody Biomass/Cellulosic Biofuel</t>
  </si>
  <si>
    <t>Renewable diesel fuels</t>
  </si>
  <si>
    <t>Biodiesel fuels</t>
  </si>
  <si>
    <t>Waste fuels</t>
  </si>
  <si>
    <t>Other Biofuels</t>
  </si>
  <si>
    <t>Nuclear Fuel</t>
  </si>
  <si>
    <t>Electric Power Generation</t>
  </si>
  <si>
    <t>Agriculture (NAICS 11)</t>
  </si>
  <si>
    <t>Mining and Extraction (NAICS 21)</t>
  </si>
  <si>
    <t>Utilities (NAICS 22)</t>
  </si>
  <si>
    <t>Construction (NAICS 23)</t>
  </si>
  <si>
    <t>Manufacturing (NAICS 32-33)</t>
  </si>
  <si>
    <t>Wholesale Trade (42-45)</t>
  </si>
  <si>
    <t>Professional Services (NAICS 51-56)</t>
  </si>
  <si>
    <t>Other (NAICS 81)</t>
  </si>
  <si>
    <t>Motor Vehicles</t>
  </si>
  <si>
    <t>Motor Vehicles Component Parts</t>
  </si>
  <si>
    <t>2022 Total</t>
  </si>
  <si>
    <t>2021 Total</t>
  </si>
  <si>
    <t>Percent Growth 2021-2022</t>
  </si>
  <si>
    <t>Level of Employment Change</t>
  </si>
  <si>
    <t>Industry Detail by Technology</t>
  </si>
  <si>
    <t>Source: United States Energy and Employment Report (2023)</t>
  </si>
  <si>
    <t>2022 Employment</t>
  </si>
  <si>
    <t>2021 Employment</t>
  </si>
  <si>
    <t>Commodity Flows</t>
  </si>
  <si>
    <t>Electric Power Generation Total</t>
  </si>
  <si>
    <t>Transmission and Distribution</t>
  </si>
  <si>
    <t>Storage</t>
  </si>
  <si>
    <t>Storage Total</t>
  </si>
  <si>
    <t>Transmission, Distribution, and Storage Total</t>
  </si>
  <si>
    <t>Transmission, Distribution, and Storage</t>
  </si>
  <si>
    <t>Energy Efficiency</t>
  </si>
  <si>
    <t>Fuels</t>
  </si>
  <si>
    <t>Motor Vehicles (Aggregate of Vehicle Technologies)</t>
  </si>
  <si>
    <t>Energy Efficiency Total</t>
  </si>
  <si>
    <t>Motor Vehicles Total</t>
  </si>
  <si>
    <t>Fuels Total</t>
  </si>
  <si>
    <t>Low Impact Hydropower</t>
  </si>
  <si>
    <t>Traditional Hydropower</t>
  </si>
  <si>
    <t>Advanced Natural Gas</t>
  </si>
  <si>
    <t>Combined Heat and Power</t>
  </si>
  <si>
    <t>Oil and Other Petroleum</t>
  </si>
  <si>
    <t>Pipeline Transportation</t>
  </si>
  <si>
    <t>Micro grid</t>
  </si>
  <si>
    <t>Other grid modernization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</si>
  <si>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</si>
  <si>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</si>
  <si>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</si>
  <si>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</si>
  <si>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</si>
  <si>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</si>
  <si>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</si>
  <si>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</si>
  <si>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</si>
  <si>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</si>
  <si>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</si>
  <si>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</si>
  <si>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</si>
  <si>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</si>
  <si>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</si>
  <si>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</si>
  <si>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</si>
  <si>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District of Col.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</si>
  <si>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</si>
  <si>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</si>
  <si>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</si>
  <si>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</si>
  <si>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</si>
  <si>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</si>
  <si>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</si>
  <si>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</si>
  <si>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</si>
  <si>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</si>
  <si>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</si>
  <si>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</si>
  <si>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</si>
  <si>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</si>
  <si>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</si>
  <si>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</si>
  <si>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</si>
  <si>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</si>
  <si>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</si>
  <si>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</si>
  <si>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</si>
  <si>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</si>
  <si>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</si>
  <si>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</si>
  <si>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</si>
  <si>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</si>
  <si>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</si>
  <si>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</si>
  <si>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</si>
  <si>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</si>
  <si>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</si>
  <si>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</si>
  <si>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</si>
  <si>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</si>
  <si>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</si>
  <si>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</si>
  <si>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</si>
  <si>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</si>
  <si>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</si>
  <si>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</si>
  <si>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</si>
  <si>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</si>
  <si>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</si>
  <si>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</si>
  <si>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</si>
  <si>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</si>
  <si>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</si>
  <si>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</si>
  <si>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</si>
  <si>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</si>
  <si>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</si>
  <si>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</si>
  <si>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</si>
  <si>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</si>
  <si>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</si>
  <si>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</si>
  <si>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</si>
  <si>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</si>
  <si>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</si>
  <si>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</si>
  <si>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</si>
  <si>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</si>
  <si>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</si>
  <si>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</si>
  <si>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</si>
  <si>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</si>
  <si>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</si>
  <si>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</si>
  <si>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</si>
  <si>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</si>
  <si>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</si>
  <si>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</si>
  <si>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</si>
  <si>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</si>
  <si>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</si>
  <si>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</si>
  <si>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</si>
  <si>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</si>
  <si>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</si>
  <si>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</si>
  <si>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</si>
  <si>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</si>
  <si>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</si>
  <si>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</si>
  <si>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Tradition, Distribution, and Storage</t>
  </si>
  <si>
    <t>Traditional hydropower</t>
  </si>
  <si>
    <t>Low impact hydropower, marine, and hydrokinetics</t>
  </si>
  <si>
    <t>Geothermal electricity</t>
  </si>
  <si>
    <t>Bioenergy/Combined heat and power</t>
  </si>
  <si>
    <t>Solar</t>
  </si>
  <si>
    <t>Wind</t>
  </si>
  <si>
    <t>Natural gas electricity</t>
  </si>
  <si>
    <t>Coal electricity</t>
  </si>
  <si>
    <t>Oil and other fossil fuel electricity</t>
  </si>
  <si>
    <t>Nuclear electricity</t>
  </si>
  <si>
    <t>Other electricity</t>
  </si>
  <si>
    <t>Electric power generation total</t>
  </si>
  <si>
    <t>Traditional transmission and distribution</t>
  </si>
  <si>
    <t>Clean storage</t>
  </si>
  <si>
    <t>Other storage</t>
  </si>
  <si>
    <t>Storage total</t>
  </si>
  <si>
    <t>Smart grid</t>
  </si>
  <si>
    <t>Other (including commodity flows)</t>
  </si>
  <si>
    <t>Transmission, distribution, and storage total</t>
  </si>
  <si>
    <t>Energy STAR and efficient lighting</t>
  </si>
  <si>
    <t>Traditional HVAC with an efficiency component</t>
  </si>
  <si>
    <t>High efficiency HVAC and renewable heating and cooling</t>
  </si>
  <si>
    <t>Advanced materials</t>
  </si>
  <si>
    <t>Energy efficiency total</t>
  </si>
  <si>
    <t>Coal fuels</t>
  </si>
  <si>
    <t>Oil (petroleum and other fossil fuels)</t>
  </si>
  <si>
    <t>Natural gas fuels</t>
  </si>
  <si>
    <t>Corn ethanol</t>
  </si>
  <si>
    <t>Other ethanol and non-woody biomass</t>
  </si>
  <si>
    <t>Woody biomass</t>
  </si>
  <si>
    <t>Other biofuels</t>
  </si>
  <si>
    <t>Nuclear fuels</t>
  </si>
  <si>
    <t>Other fuels</t>
  </si>
  <si>
    <t>Fuels total</t>
  </si>
  <si>
    <t>Hybrid electric vehicles</t>
  </si>
  <si>
    <t>Gasoline and diesel vehicles</t>
  </si>
  <si>
    <t>Plug-in hybrid electric vehicles</t>
  </si>
  <si>
    <t>Battery electric vehicles</t>
  </si>
  <si>
    <t>Natural gas vehicles</t>
  </si>
  <si>
    <t>Hydrogen/fuel cell vehicles</t>
  </si>
  <si>
    <t>Other vehicles</t>
  </si>
  <si>
    <t>Motor vehicle commodity flows</t>
  </si>
  <si>
    <t>Motor vehicle total</t>
  </si>
  <si>
    <t>State-level energy and employment data</t>
  </si>
  <si>
    <t>Appendix K contains technology definitions</t>
  </si>
  <si>
    <t>State</t>
  </si>
  <si>
    <t>State abbreviation</t>
  </si>
  <si>
    <t>Clean Jobs</t>
  </si>
  <si>
    <t>Clean jobs without transmission and distribution</t>
  </si>
  <si>
    <t>Clean jobs with transmission and distribution</t>
  </si>
  <si>
    <t>Appendix A contains state-level clean energy job definitions</t>
  </si>
  <si>
    <t xml:space="preserve"> Agriculture and Forestry </t>
  </si>
  <si>
    <t xml:space="preserve"> Mining and Extraction </t>
  </si>
  <si>
    <t xml:space="preserve"> Utilities </t>
  </si>
  <si>
    <t xml:space="preserve"> Construction </t>
  </si>
  <si>
    <t xml:space="preserve"> Manufacturing </t>
  </si>
  <si>
    <t xml:space="preserve"> Trade </t>
  </si>
  <si>
    <t xml:space="preserve"> Pipeline Transport &amp; Commodity Flows </t>
  </si>
  <si>
    <t xml:space="preserve"> Professional Services </t>
  </si>
  <si>
    <t xml:space="preserve"> Other Services </t>
  </si>
  <si>
    <t xml:space="preserve">                -  </t>
  </si>
  <si>
    <t>Jobs by Industry</t>
  </si>
  <si>
    <t>Very difficult hiring</t>
  </si>
  <si>
    <t>Somewhat difficult hiring</t>
  </si>
  <si>
    <t>Not at all difficult hiring</t>
  </si>
  <si>
    <t>Did not hire</t>
  </si>
  <si>
    <t>Hiring Difficulty</t>
  </si>
  <si>
    <t>Hiring difficulty percentages are rounded and do not always sum to 100%</t>
  </si>
  <si>
    <t>Electric Power Generation Workforce Characteristics</t>
  </si>
  <si>
    <t xml:space="preserve"> </t>
  </si>
  <si>
    <t>Male</t>
  </si>
  <si>
    <t>Female</t>
  </si>
  <si>
    <t>Gender non-binary</t>
  </si>
  <si>
    <t>&lt;1%</t>
  </si>
  <si>
    <t>Hispanic or Latino</t>
  </si>
  <si>
    <t>Not Hispanic or Latino</t>
  </si>
  <si>
    <t>American Indian or Alaska Native</t>
  </si>
  <si>
    <t>Asian</t>
  </si>
  <si>
    <t>Black or African American, not Indigenous</t>
  </si>
  <si>
    <t>Native Hawaiian or other Pacific Islander</t>
  </si>
  <si>
    <t>White</t>
  </si>
  <si>
    <t xml:space="preserve">Two or more races </t>
  </si>
  <si>
    <t>Unknown Race</t>
  </si>
  <si>
    <t>Veterans</t>
  </si>
  <si>
    <t>18 to 29</t>
  </si>
  <si>
    <t>30 to 54</t>
  </si>
  <si>
    <t>55 and over</t>
  </si>
  <si>
    <t>Disability</t>
  </si>
  <si>
    <t>Formerly Incarcerated</t>
  </si>
  <si>
    <t>Represented by a Union</t>
  </si>
  <si>
    <t>EPG</t>
  </si>
  <si>
    <t>National Workforce Averages</t>
  </si>
  <si>
    <t>n/a</t>
  </si>
  <si>
    <t>Combined heat and power</t>
  </si>
  <si>
    <t>Low impact hydropower</t>
  </si>
  <si>
    <t>Coal EPG</t>
  </si>
  <si>
    <t>Natural gas EPG</t>
  </si>
  <si>
    <t>Nuclear EPG</t>
  </si>
  <si>
    <t>Oil EPG</t>
  </si>
  <si>
    <t>Biomass EPG</t>
  </si>
  <si>
    <t>Other EPG</t>
  </si>
  <si>
    <t>Transmission, Distribution, and Storage Workforce Characteristics</t>
  </si>
  <si>
    <t>TDS</t>
  </si>
  <si>
    <t>Overall Energy Workforce Average</t>
  </si>
  <si>
    <t>Fuels Workforce Characteristics</t>
  </si>
  <si>
    <t>Oil fuels</t>
  </si>
  <si>
    <t>Other ethanol</t>
  </si>
  <si>
    <t>Energy efficiency</t>
  </si>
  <si>
    <t>Energy Efficiency Workforce Characteristics</t>
  </si>
  <si>
    <t>Motor Vehicles Workforce Characteristics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</si>
</sst>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/>
    <xf numFmtId="3" fontId="0" fillId="0" borderId="3" xfId="0" applyNumberFormat="1" applyBorder="1"/>
    <xf numFmtId="164" fontId="0" fillId="0" borderId="2" xfId="1" applyNumberFormat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0" fillId="0" borderId="1" xfId="2" applyNumberFormat="1" applyFont="1" applyBorder="1"/>
    <xf numFmtId="165" fontId="0" fillId="0" borderId="0" xfId="2" applyNumberFormat="1" applyFont="1" applyBorder="1"/>
    <xf numFmtId="165" fontId="0" fillId="0" borderId="4" xfId="2" applyNumberFormat="1" applyFont="1" applyBorder="1"/>
    <xf numFmtId="9" fontId="0" fillId="0" borderId="1" xfId="1" applyFont="1" applyBorder="1"/>
    <xf numFmtId="9" fontId="0" fillId="0" borderId="0" xfId="1" applyFont="1" applyBorder="1"/>
    <xf numFmtId="3" fontId="0" fillId="0" borderId="4" xfId="0" applyNumberForma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/>
    <xf numFmtId="165" fontId="0" fillId="0" borderId="0" xfId="2" applyNumberFormat="1" applyFont="1"/>
    <xf numFmtId="9" fontId="0" fillId="0" borderId="0" xfId="1" applyFont="1"/>
    <xf numFmtId="9" fontId="0" fillId="0" borderId="0" xfId="1" applyFont="1" applyFill="1" applyAlignment="1">
      <alignment horizontal="right"/>
    </xf>
    <xf numFmtId="9" fontId="0" fillId="0" borderId="0" xfId="0" applyNumberFormat="1"/>
    <xf numFmtId="165" fontId="0" fillId="0" borderId="0" xfId="2" applyNumberFormat="1" applyFont="1" applyFill="1"/>
    <xf numFmtId="9" fontId="0" fillId="0" borderId="0" xfId="1" applyFont="1" applyFill="1"/>
    <xf numFmtId="9" fontId="0" fillId="0" borderId="0" xfId="1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1B70-3395-4272-807F-A1ECE4D9AD5A}">
  <dimension ref="A1:P95"/>
  <sheetViews>
    <sheetView tabSelected="1" workbookViewId="0">
      <selection activeCell="A5" sqref="A5"/>
    </sheetView>
  </sheetViews>
  <sheetFormatPr defaultRowHeight="14.5" x14ac:dyDescent="0.35"/>
  <cols>
    <col min="1" max="1" width="16.36328125" customWidth="1"/>
    <col min="2" max="2" width="15" customWidth="1"/>
    <col min="15" max="15" width="16.6328125" customWidth="1"/>
  </cols>
  <sheetData>
    <row r="1" spans="1:16" ht="21" x14ac:dyDescent="0.5">
      <c r="A1" s="12" t="s">
        <v>80</v>
      </c>
    </row>
    <row r="2" spans="1:16" ht="15.5" x14ac:dyDescent="0.35">
      <c r="A2" s="11" t="s">
        <v>81</v>
      </c>
    </row>
    <row r="3" spans="1:16" x14ac:dyDescent="0.35">
      <c r="A3" s="10" t="s">
        <v>252</v>
      </c>
    </row>
    <row r="6" spans="1:16" x14ac:dyDescent="0.35">
      <c r="C6" s="31" t="s">
        <v>82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" t="s">
        <v>83</v>
      </c>
    </row>
    <row r="7" spans="1:16" x14ac:dyDescent="0.35">
      <c r="C7" t="s">
        <v>66</v>
      </c>
      <c r="D7" t="s">
        <v>67</v>
      </c>
      <c r="E7" t="s">
        <v>68</v>
      </c>
      <c r="F7" t="s">
        <v>69</v>
      </c>
      <c r="G7" t="s">
        <v>70</v>
      </c>
      <c r="H7" t="s">
        <v>71</v>
      </c>
      <c r="I7" t="s">
        <v>102</v>
      </c>
      <c r="J7" t="s">
        <v>72</v>
      </c>
      <c r="K7" t="s">
        <v>73</v>
      </c>
      <c r="L7" t="s">
        <v>84</v>
      </c>
      <c r="M7" t="s">
        <v>76</v>
      </c>
      <c r="N7" s="3" t="s">
        <v>77</v>
      </c>
      <c r="O7" t="s">
        <v>78</v>
      </c>
      <c r="P7" t="s">
        <v>79</v>
      </c>
    </row>
    <row r="8" spans="1:16" x14ac:dyDescent="0.35">
      <c r="A8" s="30" t="s">
        <v>65</v>
      </c>
      <c r="B8" t="s">
        <v>0</v>
      </c>
      <c r="C8" s="2"/>
      <c r="D8" s="2"/>
      <c r="E8" s="2">
        <v>10172.504319654427</v>
      </c>
      <c r="F8" s="2">
        <v>175301.63803558901</v>
      </c>
      <c r="G8" s="2">
        <v>44874.659468382968</v>
      </c>
      <c r="H8" s="2">
        <v>28150.053548685428</v>
      </c>
      <c r="I8" s="2"/>
      <c r="J8" s="2">
        <v>54616.122792574199</v>
      </c>
      <c r="K8" s="2">
        <v>33028.333271090189</v>
      </c>
      <c r="L8" s="2"/>
      <c r="M8" s="2">
        <v>346143.31143597618</v>
      </c>
      <c r="N8" s="4">
        <v>333886.85588207177</v>
      </c>
      <c r="O8" s="1">
        <v>3.6708409863949139E-2</v>
      </c>
      <c r="P8" s="2">
        <v>12256.455553904409</v>
      </c>
    </row>
    <row r="9" spans="1:16" x14ac:dyDescent="0.35">
      <c r="A9" s="30"/>
      <c r="B9" t="s">
        <v>1</v>
      </c>
      <c r="C9" s="2"/>
      <c r="D9" s="2"/>
      <c r="E9" s="2">
        <v>8609.3488120950315</v>
      </c>
      <c r="F9" s="2">
        <v>44749.959833799367</v>
      </c>
      <c r="G9" s="2">
        <v>23376.196210353839</v>
      </c>
      <c r="H9" s="2">
        <v>12844.804659056605</v>
      </c>
      <c r="I9" s="2"/>
      <c r="J9" s="2">
        <v>32271.771936188958</v>
      </c>
      <c r="K9" s="2">
        <v>2672.3280595869223</v>
      </c>
      <c r="L9" s="2"/>
      <c r="M9" s="2">
        <v>124524.40951108074</v>
      </c>
      <c r="N9" s="4">
        <v>119286.84021684925</v>
      </c>
      <c r="O9" s="1">
        <v>4.3907352099445476E-2</v>
      </c>
      <c r="P9" s="2">
        <v>5237.5692942314927</v>
      </c>
    </row>
    <row r="10" spans="1:16" x14ac:dyDescent="0.35">
      <c r="A10" s="30"/>
      <c r="B10" t="s">
        <v>2</v>
      </c>
      <c r="C10" s="2"/>
      <c r="D10" s="2"/>
      <c r="E10" s="2"/>
      <c r="F10" s="2">
        <v>337.66178233853799</v>
      </c>
      <c r="G10" s="2">
        <v>167.15784910620181</v>
      </c>
      <c r="H10" s="2">
        <v>15.083637299166458</v>
      </c>
      <c r="I10" s="2"/>
      <c r="J10" s="2">
        <v>506.79680872242409</v>
      </c>
      <c r="K10" s="2">
        <v>28.847662612608744</v>
      </c>
      <c r="L10" s="2"/>
      <c r="M10" s="2">
        <v>1055.5477400789389</v>
      </c>
      <c r="N10" s="4">
        <v>877.13421463564009</v>
      </c>
      <c r="O10" s="1">
        <v>0.20340504619057809</v>
      </c>
      <c r="P10" s="2">
        <v>178.41352544329879</v>
      </c>
    </row>
    <row r="11" spans="1:16" x14ac:dyDescent="0.35">
      <c r="A11" s="30"/>
      <c r="B11" t="s">
        <v>3</v>
      </c>
      <c r="C11" s="2"/>
      <c r="D11" s="2"/>
      <c r="E11" s="2">
        <v>1214.3439524838011</v>
      </c>
      <c r="F11" s="2">
        <v>4873.5479481147868</v>
      </c>
      <c r="G11" s="2">
        <v>280.55981125745228</v>
      </c>
      <c r="H11" s="2">
        <v>363.81146584994639</v>
      </c>
      <c r="I11" s="2"/>
      <c r="J11" s="2">
        <v>1877.7913368956968</v>
      </c>
      <c r="K11" s="2">
        <v>24.835708866946945</v>
      </c>
      <c r="L11" s="2"/>
      <c r="M11" s="2">
        <v>8634.8902234686302</v>
      </c>
      <c r="N11" s="4">
        <v>8221.8279870705246</v>
      </c>
      <c r="O11" s="1">
        <v>5.0239707890712221E-2</v>
      </c>
      <c r="P11" s="2">
        <v>413.0622363981056</v>
      </c>
    </row>
    <row r="12" spans="1:16" x14ac:dyDescent="0.35">
      <c r="A12" s="30"/>
      <c r="B12" t="s">
        <v>4</v>
      </c>
      <c r="C12" s="2"/>
      <c r="D12" s="2"/>
      <c r="E12" s="2">
        <v>2046.8941684665224</v>
      </c>
      <c r="F12" s="2">
        <v>5467.6008534814291</v>
      </c>
      <c r="G12" s="2">
        <v>1098.5138157685985</v>
      </c>
      <c r="H12" s="2">
        <v>572.36789645351189</v>
      </c>
      <c r="I12" s="2"/>
      <c r="J12" s="2">
        <v>3270.6096971751476</v>
      </c>
      <c r="K12" s="2">
        <v>394.17651196046205</v>
      </c>
      <c r="L12" s="2"/>
      <c r="M12" s="2">
        <v>12850.162943305671</v>
      </c>
      <c r="N12" s="4">
        <v>12387.844289856872</v>
      </c>
      <c r="O12" s="1">
        <v>3.7320347481873385E-2</v>
      </c>
      <c r="P12" s="2">
        <v>462.31865344879952</v>
      </c>
    </row>
    <row r="13" spans="1:16" x14ac:dyDescent="0.35">
      <c r="A13" s="30"/>
      <c r="B13" t="s">
        <v>97</v>
      </c>
      <c r="C13" s="2"/>
      <c r="D13" s="2"/>
      <c r="E13" s="2"/>
      <c r="F13" s="2">
        <v>1756.4982002791228</v>
      </c>
      <c r="G13" s="2">
        <v>3102.3348953564819</v>
      </c>
      <c r="H13" s="2">
        <v>2510.3403542142705</v>
      </c>
      <c r="I13" s="2"/>
      <c r="J13" s="2">
        <v>4240.6395181779462</v>
      </c>
      <c r="K13" s="2">
        <v>66.997570298307011</v>
      </c>
      <c r="L13" s="2"/>
      <c r="M13" s="2">
        <v>11676.810538326128</v>
      </c>
      <c r="N13" s="4">
        <v>11484.736051490439</v>
      </c>
      <c r="O13" s="1">
        <v>1.6724327487766873E-2</v>
      </c>
      <c r="P13" s="2">
        <v>192.07448683568873</v>
      </c>
    </row>
    <row r="14" spans="1:16" x14ac:dyDescent="0.35">
      <c r="A14" s="30"/>
      <c r="B14" t="s">
        <v>98</v>
      </c>
      <c r="C14" s="2"/>
      <c r="D14" s="2"/>
      <c r="E14" s="2">
        <v>18638.930345572353</v>
      </c>
      <c r="F14" s="2">
        <v>8199.1960624549392</v>
      </c>
      <c r="G14" s="2">
        <v>12936.632958074761</v>
      </c>
      <c r="H14" s="2">
        <v>6112.9208957822811</v>
      </c>
      <c r="I14" s="2"/>
      <c r="J14" s="2">
        <v>8493.727000044757</v>
      </c>
      <c r="K14" s="2">
        <v>213.69929659222228</v>
      </c>
      <c r="L14" s="2"/>
      <c r="M14" s="2">
        <v>54595.106558521322</v>
      </c>
      <c r="N14" s="4">
        <v>53029.340620566698</v>
      </c>
      <c r="O14" s="1">
        <v>2.9526407826903342E-2</v>
      </c>
      <c r="P14" s="2">
        <v>1565.765937954624</v>
      </c>
    </row>
    <row r="15" spans="1:16" x14ac:dyDescent="0.35">
      <c r="A15" s="30"/>
      <c r="B15" t="s">
        <v>99</v>
      </c>
      <c r="C15" s="2"/>
      <c r="D15" s="2"/>
      <c r="E15" s="2">
        <v>45985.626204254622</v>
      </c>
      <c r="F15" s="2">
        <v>9405.1479372080266</v>
      </c>
      <c r="G15" s="2">
        <v>2619.0788802318248</v>
      </c>
      <c r="H15" s="2">
        <v>5062.6226743319858</v>
      </c>
      <c r="I15" s="2"/>
      <c r="J15" s="2">
        <v>10521.274917062494</v>
      </c>
      <c r="K15" s="2">
        <v>818.81914235964496</v>
      </c>
      <c r="L15" s="2"/>
      <c r="M15" s="2">
        <v>74412.569755448596</v>
      </c>
      <c r="N15" s="4">
        <v>69113.039773269789</v>
      </c>
      <c r="O15" s="1">
        <v>7.6679162131549836E-2</v>
      </c>
      <c r="P15" s="2">
        <v>5299.5299821788067</v>
      </c>
    </row>
    <row r="16" spans="1:16" x14ac:dyDescent="0.35">
      <c r="A16" s="30"/>
      <c r="B16" t="s">
        <v>5</v>
      </c>
      <c r="C16" s="2"/>
      <c r="D16" s="2"/>
      <c r="E16" s="2">
        <v>40605.063174946001</v>
      </c>
      <c r="F16" s="2">
        <v>2120.2152429103048</v>
      </c>
      <c r="G16" s="2">
        <v>1725.0117496217197</v>
      </c>
      <c r="H16" s="2">
        <v>2652.202175650104</v>
      </c>
      <c r="I16" s="2"/>
      <c r="J16" s="2">
        <v>9740.3942306866265</v>
      </c>
      <c r="K16" s="2">
        <v>77.741573058788532</v>
      </c>
      <c r="L16" s="2"/>
      <c r="M16" s="2">
        <v>56920.628146873547</v>
      </c>
      <c r="N16" s="4">
        <v>55562.186427709217</v>
      </c>
      <c r="O16" s="1">
        <v>2.4449032813562321E-2</v>
      </c>
      <c r="P16" s="2">
        <v>1358.4417191643297</v>
      </c>
    </row>
    <row r="17" spans="1:16" x14ac:dyDescent="0.35">
      <c r="A17" s="30"/>
      <c r="B17" t="s">
        <v>6</v>
      </c>
      <c r="C17" s="2"/>
      <c r="D17" s="2"/>
      <c r="E17" s="2">
        <v>26415.483242609484</v>
      </c>
      <c r="F17" s="2">
        <v>6888.7326766521974</v>
      </c>
      <c r="G17" s="2">
        <v>986.21659618726505</v>
      </c>
      <c r="H17" s="2">
        <v>5892.9613933914225</v>
      </c>
      <c r="I17" s="2"/>
      <c r="J17" s="2">
        <v>23025.987090126087</v>
      </c>
      <c r="K17" s="2">
        <v>841.55440132227125</v>
      </c>
      <c r="L17" s="2"/>
      <c r="M17" s="2">
        <v>64050.935400288727</v>
      </c>
      <c r="N17" s="4">
        <v>70830.963952917344</v>
      </c>
      <c r="O17" s="1">
        <v>-9.5721252037956561E-2</v>
      </c>
      <c r="P17" s="2">
        <v>-6780.028552628617</v>
      </c>
    </row>
    <row r="18" spans="1:16" x14ac:dyDescent="0.35">
      <c r="A18" s="30"/>
      <c r="B18" t="s">
        <v>101</v>
      </c>
      <c r="C18" s="2"/>
      <c r="D18" s="2"/>
      <c r="E18" s="2">
        <v>405.90927240753268</v>
      </c>
      <c r="F18" s="2">
        <v>0</v>
      </c>
      <c r="G18" s="2">
        <v>5280.6369154405311</v>
      </c>
      <c r="H18" s="2">
        <v>1997.5680265219457</v>
      </c>
      <c r="I18" s="2"/>
      <c r="J18" s="2">
        <v>4210.2701498397355</v>
      </c>
      <c r="K18" s="2">
        <v>125.5159604788717</v>
      </c>
      <c r="L18" s="2"/>
      <c r="M18" s="2">
        <v>12019.900324688617</v>
      </c>
      <c r="N18" s="4">
        <v>11741.123661920388</v>
      </c>
      <c r="O18" s="1">
        <v>2.3743610134383988E-2</v>
      </c>
      <c r="P18" s="2">
        <v>278.77666276822856</v>
      </c>
    </row>
    <row r="19" spans="1:16" x14ac:dyDescent="0.35">
      <c r="A19" s="30"/>
      <c r="B19" t="s">
        <v>7</v>
      </c>
      <c r="C19" s="2"/>
      <c r="D19" s="2"/>
      <c r="E19" s="2">
        <v>17707.081172736995</v>
      </c>
      <c r="F19" s="2">
        <v>10159.958720160694</v>
      </c>
      <c r="G19" s="2">
        <v>3417.9837019833603</v>
      </c>
      <c r="H19" s="2">
        <v>3212.5401884601538</v>
      </c>
      <c r="I19" s="2"/>
      <c r="J19" s="2">
        <v>8574.3212726220445</v>
      </c>
      <c r="K19" s="2">
        <v>1021.934251876333</v>
      </c>
      <c r="L19" s="2"/>
      <c r="M19" s="2">
        <v>44093.819307839578</v>
      </c>
      <c r="N19" s="4">
        <v>42082.635552798325</v>
      </c>
      <c r="O19" s="1">
        <v>4.7791297494139892E-2</v>
      </c>
      <c r="P19" s="2">
        <v>2011.1837550412529</v>
      </c>
    </row>
    <row r="20" spans="1:16" x14ac:dyDescent="0.35">
      <c r="A20" s="30"/>
      <c r="B20" t="s">
        <v>100</v>
      </c>
      <c r="C20" s="2"/>
      <c r="D20" s="2"/>
      <c r="E20" s="2">
        <v>1539.168466522678</v>
      </c>
      <c r="F20" s="2">
        <v>4139.4788751922033</v>
      </c>
      <c r="G20" s="2">
        <v>1946.293875106971</v>
      </c>
      <c r="H20" s="2">
        <v>3993.2408517428785</v>
      </c>
      <c r="I20" s="2"/>
      <c r="J20" s="2">
        <v>17921.915124653737</v>
      </c>
      <c r="K20" s="2">
        <v>177.8905244638932</v>
      </c>
      <c r="L20" s="2"/>
      <c r="M20" s="2">
        <v>29717.987717682357</v>
      </c>
      <c r="N20" s="4">
        <v>29102.755419659068</v>
      </c>
      <c r="O20" s="1">
        <v>2.1140001664849115E-2</v>
      </c>
      <c r="P20" s="2">
        <v>615.23229802328933</v>
      </c>
    </row>
    <row r="21" spans="1:16" x14ac:dyDescent="0.35">
      <c r="A21" s="30"/>
      <c r="B21" s="6" t="s">
        <v>8</v>
      </c>
      <c r="C21" s="7"/>
      <c r="D21" s="7"/>
      <c r="E21" s="7">
        <v>3587.0620950323969</v>
      </c>
      <c r="F21" s="7">
        <v>19126.398242615509</v>
      </c>
      <c r="G21" s="7">
        <v>3638.022033111803</v>
      </c>
      <c r="H21" s="7">
        <v>3416.1163667180481</v>
      </c>
      <c r="I21" s="7"/>
      <c r="J21" s="7">
        <v>12171.852176309698</v>
      </c>
      <c r="K21" s="7">
        <v>626.89030003318987</v>
      </c>
      <c r="L21" s="7"/>
      <c r="M21" s="7">
        <v>42566.341213820648</v>
      </c>
      <c r="N21" s="8">
        <v>39972.203685016248</v>
      </c>
      <c r="O21" s="9">
        <v>6.4898536724329353E-2</v>
      </c>
      <c r="P21" s="7">
        <v>2594.1375288044001</v>
      </c>
    </row>
    <row r="22" spans="1:16" x14ac:dyDescent="0.35">
      <c r="A22" s="30"/>
      <c r="B22" t="s">
        <v>85</v>
      </c>
      <c r="C22" s="2"/>
      <c r="D22" s="2"/>
      <c r="E22" s="2">
        <v>176927.41522678183</v>
      </c>
      <c r="F22" s="2">
        <v>292526.03441079619</v>
      </c>
      <c r="G22" s="2">
        <v>105449.29875998378</v>
      </c>
      <c r="H22" s="2">
        <v>76796.634134157764</v>
      </c>
      <c r="I22" s="2">
        <v>0</v>
      </c>
      <c r="J22" s="2">
        <v>191443.47405107957</v>
      </c>
      <c r="K22" s="2">
        <v>40119.564234600643</v>
      </c>
      <c r="L22" s="2"/>
      <c r="M22" s="2">
        <v>883262.42081739963</v>
      </c>
      <c r="N22" s="4">
        <v>857579.48773583153</v>
      </c>
      <c r="O22" s="1">
        <v>2.9948166261970416E-2</v>
      </c>
      <c r="P22" s="2">
        <v>25682.933081568102</v>
      </c>
    </row>
    <row r="23" spans="1:16" x14ac:dyDescent="0.3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/>
      <c r="O23" s="1"/>
      <c r="P23" s="2"/>
    </row>
    <row r="24" spans="1:16" x14ac:dyDescent="0.35">
      <c r="A24" s="30" t="s">
        <v>86</v>
      </c>
      <c r="B24" t="s">
        <v>9</v>
      </c>
      <c r="C24" s="2"/>
      <c r="D24" s="2"/>
      <c r="E24" s="2">
        <v>419926.13552915759</v>
      </c>
      <c r="F24" s="2">
        <v>325110.95847356855</v>
      </c>
      <c r="G24" s="2">
        <v>41575.41621954344</v>
      </c>
      <c r="H24" s="2">
        <v>35971.155474907617</v>
      </c>
      <c r="I24" s="2">
        <v>50495.742738589208</v>
      </c>
      <c r="J24" s="2">
        <v>78927.047038770805</v>
      </c>
      <c r="K24" s="2">
        <v>11743.219065482494</v>
      </c>
      <c r="L24" s="2">
        <v>140835.40573315835</v>
      </c>
      <c r="M24" s="2">
        <v>963749.67454001959</v>
      </c>
      <c r="N24" s="4">
        <v>946042.14128696069</v>
      </c>
      <c r="O24" s="1">
        <v>1.8717488873138607E-2</v>
      </c>
      <c r="P24" s="2">
        <v>17707.533253058908</v>
      </c>
    </row>
    <row r="25" spans="1:16" x14ac:dyDescent="0.35">
      <c r="A25" s="30"/>
      <c r="B25" t="s">
        <v>10</v>
      </c>
      <c r="C25" s="2"/>
      <c r="D25" s="2"/>
      <c r="E25" s="2"/>
      <c r="F25" s="2">
        <v>11326.17733127453</v>
      </c>
      <c r="G25" s="2">
        <v>1634.4862944021036</v>
      </c>
      <c r="H25" s="2">
        <v>1486.488268080336</v>
      </c>
      <c r="I25" s="2"/>
      <c r="J25" s="2">
        <v>10302.339964216824</v>
      </c>
      <c r="K25" s="2">
        <v>166.11160086433651</v>
      </c>
      <c r="L25" s="2"/>
      <c r="M25" s="2">
        <v>24915.60345883813</v>
      </c>
      <c r="N25" s="4">
        <v>24225.055268370907</v>
      </c>
      <c r="O25" s="1">
        <v>2.8505536223433412E-2</v>
      </c>
      <c r="P25" s="2">
        <v>690.54819046722332</v>
      </c>
    </row>
    <row r="26" spans="1:16" x14ac:dyDescent="0.35">
      <c r="A26" s="30"/>
      <c r="B26" t="s">
        <v>11</v>
      </c>
      <c r="C26" s="2"/>
      <c r="D26" s="2"/>
      <c r="E26" s="2"/>
      <c r="F26" s="2">
        <v>11215.35236242596</v>
      </c>
      <c r="G26" s="2">
        <v>3495.7624383449465</v>
      </c>
      <c r="H26" s="2">
        <v>1627.2676809817906</v>
      </c>
      <c r="I26" s="2"/>
      <c r="J26" s="2">
        <v>3042.8526113780244</v>
      </c>
      <c r="K26" s="2">
        <v>463.67256993288629</v>
      </c>
      <c r="L26" s="2"/>
      <c r="M26" s="2">
        <v>19844.907663063608</v>
      </c>
      <c r="N26" s="4">
        <v>19377.315018394471</v>
      </c>
      <c r="O26" s="1">
        <v>2.4130930638494634E-2</v>
      </c>
      <c r="P26" s="2">
        <v>467.59264466913737</v>
      </c>
    </row>
    <row r="27" spans="1:16" x14ac:dyDescent="0.35">
      <c r="A27" s="30"/>
      <c r="B27" t="s">
        <v>12</v>
      </c>
      <c r="C27" s="2"/>
      <c r="D27" s="2"/>
      <c r="E27" s="2"/>
      <c r="F27" s="2">
        <v>15766.099206745832</v>
      </c>
      <c r="G27" s="2">
        <v>1922.7582291249084</v>
      </c>
      <c r="H27" s="2">
        <v>271.10884233935565</v>
      </c>
      <c r="I27" s="2"/>
      <c r="J27" s="2">
        <v>2569.0155606947183</v>
      </c>
      <c r="K27" s="2">
        <v>265.16542209973522</v>
      </c>
      <c r="L27" s="2"/>
      <c r="M27" s="2">
        <v>20794.147261004553</v>
      </c>
      <c r="N27" s="4">
        <v>18636.664844395116</v>
      </c>
      <c r="O27" s="1">
        <v>0.11576547813802043</v>
      </c>
      <c r="P27" s="2">
        <v>2157.4824166094368</v>
      </c>
    </row>
    <row r="28" spans="1:16" x14ac:dyDescent="0.35">
      <c r="A28" s="30"/>
      <c r="B28" t="s">
        <v>13</v>
      </c>
      <c r="C28" s="2"/>
      <c r="D28" s="2"/>
      <c r="E28" s="2"/>
      <c r="F28" s="2">
        <v>744.37059895537402</v>
      </c>
      <c r="G28" s="2">
        <v>180.17617648758838</v>
      </c>
      <c r="H28" s="2">
        <v>558.63489586087701</v>
      </c>
      <c r="I28" s="2"/>
      <c r="J28" s="2">
        <v>591.54158799875972</v>
      </c>
      <c r="K28" s="2">
        <v>154.06955594245295</v>
      </c>
      <c r="L28" s="2"/>
      <c r="M28" s="2">
        <v>2228.7928152450522</v>
      </c>
      <c r="N28" s="4">
        <v>2101.201945533342</v>
      </c>
      <c r="O28" s="1">
        <v>6.0722802005270443E-2</v>
      </c>
      <c r="P28" s="2">
        <v>127.59086971171018</v>
      </c>
    </row>
    <row r="29" spans="1:16" x14ac:dyDescent="0.35">
      <c r="A29" s="30"/>
      <c r="B29" t="s">
        <v>8</v>
      </c>
      <c r="C29" s="2"/>
      <c r="D29" s="2"/>
      <c r="E29" s="2"/>
      <c r="F29" s="2">
        <v>70063.684050401775</v>
      </c>
      <c r="G29" s="2">
        <v>14304.067102720619</v>
      </c>
      <c r="H29" s="2">
        <v>1264.0483909971526</v>
      </c>
      <c r="I29" s="2"/>
      <c r="J29" s="2">
        <v>25046.924148230795</v>
      </c>
      <c r="K29" s="2">
        <v>93.546225586928159</v>
      </c>
      <c r="L29" s="2"/>
      <c r="M29" s="2">
        <v>110772.26991793729</v>
      </c>
      <c r="N29" s="4">
        <v>107353.27811120077</v>
      </c>
      <c r="O29" s="1">
        <v>3.1848042899956859E-2</v>
      </c>
      <c r="P29" s="2">
        <v>3418.9918067365215</v>
      </c>
    </row>
    <row r="30" spans="1:16" x14ac:dyDescent="0.35">
      <c r="A30" s="30"/>
      <c r="B30" t="s">
        <v>14</v>
      </c>
      <c r="C30" s="2"/>
      <c r="D30" s="2"/>
      <c r="E30" s="2">
        <v>419926.13552915759</v>
      </c>
      <c r="F30" s="2">
        <v>434226.64202337206</v>
      </c>
      <c r="G30" s="2">
        <v>63112.666460623601</v>
      </c>
      <c r="H30" s="2">
        <v>41178.703553167128</v>
      </c>
      <c r="I30" s="2">
        <v>50495.742738589208</v>
      </c>
      <c r="J30" s="2">
        <v>120479.72091128993</v>
      </c>
      <c r="K30" s="2">
        <v>12885.784439908834</v>
      </c>
      <c r="L30" s="2"/>
      <c r="M30" s="2">
        <v>1142305.3956561082</v>
      </c>
      <c r="N30" s="4">
        <v>1117735.6564748553</v>
      </c>
      <c r="O30" s="1">
        <v>2.1981708321573635E-2</v>
      </c>
      <c r="P30" s="2">
        <v>24569.739181252895</v>
      </c>
    </row>
    <row r="31" spans="1:16" x14ac:dyDescent="0.3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/>
      <c r="O31" s="1"/>
      <c r="P31" s="2"/>
    </row>
    <row r="32" spans="1:16" x14ac:dyDescent="0.35">
      <c r="A32" s="30" t="s">
        <v>87</v>
      </c>
      <c r="B32" t="s">
        <v>15</v>
      </c>
      <c r="C32" s="2"/>
      <c r="D32" s="2"/>
      <c r="E32" s="2"/>
      <c r="F32" s="2">
        <v>3096.1719956541501</v>
      </c>
      <c r="G32" s="2">
        <v>2445.3359451059055</v>
      </c>
      <c r="H32" s="2">
        <v>266.83535184421311</v>
      </c>
      <c r="I32" s="2">
        <v>963.96265560165966</v>
      </c>
      <c r="J32" s="2">
        <v>1483.3548653760643</v>
      </c>
      <c r="K32" s="2">
        <v>77.018272442756455</v>
      </c>
      <c r="L32" s="2"/>
      <c r="M32" s="2">
        <v>8332.6790860247474</v>
      </c>
      <c r="N32" s="4">
        <v>7900.8163277862232</v>
      </c>
      <c r="O32" s="1">
        <v>5.4660523713190849E-2</v>
      </c>
      <c r="P32" s="2">
        <v>431.86275823852429</v>
      </c>
    </row>
    <row r="33" spans="1:16" x14ac:dyDescent="0.35">
      <c r="A33" s="30"/>
      <c r="B33" t="s">
        <v>16</v>
      </c>
      <c r="C33" s="2"/>
      <c r="D33" s="2"/>
      <c r="E33" s="2"/>
      <c r="F33" s="2">
        <v>37761.323392239799</v>
      </c>
      <c r="G33" s="2">
        <v>13599.843172272303</v>
      </c>
      <c r="H33" s="2">
        <v>8096.9493426908957</v>
      </c>
      <c r="I33" s="2"/>
      <c r="J33" s="2">
        <v>12384.244495417428</v>
      </c>
      <c r="K33" s="2">
        <v>1080.9388353759221</v>
      </c>
      <c r="L33" s="2"/>
      <c r="M33" s="2">
        <v>72923.299237996354</v>
      </c>
      <c r="N33" s="4">
        <v>69698.024547236739</v>
      </c>
      <c r="O33" s="1">
        <v>4.62749799827359E-2</v>
      </c>
      <c r="P33" s="2">
        <v>3225.2746907596156</v>
      </c>
    </row>
    <row r="34" spans="1:16" x14ac:dyDescent="0.35">
      <c r="A34" s="30"/>
      <c r="B34" t="s">
        <v>17</v>
      </c>
      <c r="C34" s="2"/>
      <c r="D34" s="2"/>
      <c r="E34" s="2"/>
      <c r="F34" s="2">
        <v>102.51753991799725</v>
      </c>
      <c r="G34" s="2">
        <v>1404.5183692668986</v>
      </c>
      <c r="H34" s="2">
        <v>1.7544949061783688</v>
      </c>
      <c r="I34" s="2"/>
      <c r="J34" s="2">
        <v>413.92175935318983</v>
      </c>
      <c r="K34" s="2">
        <v>5.2700607007033264</v>
      </c>
      <c r="L34" s="2"/>
      <c r="M34" s="2">
        <v>1927.9822241449676</v>
      </c>
      <c r="N34" s="4">
        <v>1867.005781168848</v>
      </c>
      <c r="O34" s="1">
        <v>3.266001829836062E-2</v>
      </c>
      <c r="P34" s="2">
        <v>60.976442976119642</v>
      </c>
    </row>
    <row r="35" spans="1:16" x14ac:dyDescent="0.35">
      <c r="A35" s="30"/>
      <c r="B35" t="s">
        <v>18</v>
      </c>
      <c r="C35" s="2"/>
      <c r="D35" s="2"/>
      <c r="E35" s="2"/>
      <c r="F35" s="2">
        <v>723.22906014911825</v>
      </c>
      <c r="G35" s="2">
        <v>183.11146944037165</v>
      </c>
      <c r="H35" s="2">
        <v>45.517604775823969</v>
      </c>
      <c r="I35" s="2"/>
      <c r="J35" s="2">
        <v>359.4899620687728</v>
      </c>
      <c r="K35" s="2">
        <v>81.097393981586151</v>
      </c>
      <c r="L35" s="2"/>
      <c r="M35" s="2">
        <v>1392.4454904156728</v>
      </c>
      <c r="N35" s="4">
        <v>1346.788325901179</v>
      </c>
      <c r="O35" s="1">
        <v>3.3900772405302204E-2</v>
      </c>
      <c r="P35" s="2">
        <v>45.657164514493843</v>
      </c>
    </row>
    <row r="36" spans="1:16" x14ac:dyDescent="0.35">
      <c r="A36" s="30"/>
      <c r="B36" t="s">
        <v>19</v>
      </c>
      <c r="C36" s="2"/>
      <c r="D36" s="2"/>
      <c r="E36" s="2"/>
      <c r="F36" s="2">
        <v>467.01226226395755</v>
      </c>
      <c r="G36" s="2">
        <v>245.67652822204195</v>
      </c>
      <c r="H36" s="2">
        <v>189.35744338335854</v>
      </c>
      <c r="I36" s="2"/>
      <c r="J36" s="2">
        <v>297.87235892407227</v>
      </c>
      <c r="K36" s="2">
        <v>10.695604163107035</v>
      </c>
      <c r="L36" s="2"/>
      <c r="M36" s="2">
        <v>1210.6141969565374</v>
      </c>
      <c r="N36" s="4">
        <v>1171.6330511395679</v>
      </c>
      <c r="O36" s="1">
        <v>3.3270780283174144E-2</v>
      </c>
      <c r="P36" s="2">
        <v>38.981145816969502</v>
      </c>
    </row>
    <row r="37" spans="1:16" x14ac:dyDescent="0.35">
      <c r="A37" s="30"/>
      <c r="B37" t="s">
        <v>20</v>
      </c>
      <c r="C37" s="2"/>
      <c r="D37" s="2"/>
      <c r="E37" s="2"/>
      <c r="F37" s="2">
        <v>51.570861783481114</v>
      </c>
      <c r="G37" s="2">
        <v>24.506766026187535</v>
      </c>
      <c r="H37" s="2">
        <v>31.874284922326691</v>
      </c>
      <c r="I37" s="2"/>
      <c r="J37" s="2">
        <v>369.10013627693769</v>
      </c>
      <c r="K37" s="2">
        <v>0</v>
      </c>
      <c r="L37" s="2"/>
      <c r="M37" s="2">
        <v>477.05204900893307</v>
      </c>
      <c r="N37" s="4">
        <v>459.03078594438125</v>
      </c>
      <c r="O37" s="1">
        <v>3.9259377837754385E-2</v>
      </c>
      <c r="P37" s="2">
        <v>18.021263064551817</v>
      </c>
    </row>
    <row r="38" spans="1:16" x14ac:dyDescent="0.35">
      <c r="A38" s="30"/>
      <c r="B38" t="s">
        <v>21</v>
      </c>
      <c r="C38" s="2"/>
      <c r="D38" s="2"/>
      <c r="E38" s="2"/>
      <c r="F38" s="2">
        <v>360.46654525502015</v>
      </c>
      <c r="G38" s="2"/>
      <c r="H38" s="2"/>
      <c r="I38" s="2"/>
      <c r="J38" s="2"/>
      <c r="K38" s="2"/>
      <c r="L38" s="2"/>
      <c r="M38" s="2">
        <v>360.46654525502015</v>
      </c>
      <c r="N38" s="4">
        <v>351.51709775951991</v>
      </c>
      <c r="O38" s="1">
        <v>2.5459494154172663E-2</v>
      </c>
      <c r="P38" s="2">
        <v>8.9494474955002374</v>
      </c>
    </row>
    <row r="39" spans="1:16" x14ac:dyDescent="0.35">
      <c r="A39" s="30"/>
      <c r="B39" t="s">
        <v>22</v>
      </c>
      <c r="C39" s="2"/>
      <c r="D39" s="2"/>
      <c r="E39" s="2"/>
      <c r="F39" s="2">
        <v>367.07785736045787</v>
      </c>
      <c r="G39" s="2">
        <v>267.25040734245874</v>
      </c>
      <c r="H39" s="2">
        <v>30.219313340759292</v>
      </c>
      <c r="I39" s="2"/>
      <c r="J39" s="2">
        <v>0.36454315509862878</v>
      </c>
      <c r="K39" s="2">
        <v>214.67190175074242</v>
      </c>
      <c r="L39" s="2"/>
      <c r="M39" s="2">
        <v>879.58402294951702</v>
      </c>
      <c r="N39" s="4">
        <v>844.62336167957915</v>
      </c>
      <c r="O39" s="1">
        <v>4.1392013122176385E-2</v>
      </c>
      <c r="P39" s="2">
        <v>34.960661269937873</v>
      </c>
    </row>
    <row r="40" spans="1:16" x14ac:dyDescent="0.35">
      <c r="A40" s="30"/>
      <c r="B40" t="s">
        <v>23</v>
      </c>
      <c r="C40" s="2"/>
      <c r="D40" s="2"/>
      <c r="E40" s="2"/>
      <c r="F40" s="2">
        <v>408.71503367873328</v>
      </c>
      <c r="G40" s="2">
        <v>0</v>
      </c>
      <c r="H40" s="2">
        <v>1.20235275789661</v>
      </c>
      <c r="I40" s="2"/>
      <c r="J40" s="2">
        <v>0.36161923863174755</v>
      </c>
      <c r="K40" s="2">
        <v>209.64297942022529</v>
      </c>
      <c r="L40" s="2"/>
      <c r="M40" s="2">
        <v>619.92198509548689</v>
      </c>
      <c r="N40" s="4">
        <v>611.22661943970752</v>
      </c>
      <c r="O40" s="1">
        <v>1.4226091238876575E-2</v>
      </c>
      <c r="P40" s="2">
        <v>8.6953656557793693</v>
      </c>
    </row>
    <row r="41" spans="1:16" x14ac:dyDescent="0.35">
      <c r="A41" s="30"/>
      <c r="B41" t="s">
        <v>24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>
        <v>0</v>
      </c>
      <c r="N41" s="4">
        <v>0</v>
      </c>
      <c r="O41" s="1">
        <v>0</v>
      </c>
      <c r="P41" s="2">
        <v>0</v>
      </c>
    </row>
    <row r="42" spans="1:16" x14ac:dyDescent="0.35">
      <c r="A42" s="30"/>
      <c r="B42" t="s">
        <v>25</v>
      </c>
      <c r="C42" s="2"/>
      <c r="D42" s="2"/>
      <c r="E42" s="2"/>
      <c r="F42" s="2">
        <v>873.78208753537751</v>
      </c>
      <c r="G42" s="2">
        <v>0</v>
      </c>
      <c r="H42" s="2">
        <v>0</v>
      </c>
      <c r="I42" s="2"/>
      <c r="J42" s="2">
        <v>355.11774290891208</v>
      </c>
      <c r="K42" s="2">
        <v>52.337273887517973</v>
      </c>
      <c r="L42" s="2"/>
      <c r="M42" s="2">
        <v>1281.2371043318076</v>
      </c>
      <c r="N42" s="4">
        <v>1257.561249220541</v>
      </c>
      <c r="O42" s="1">
        <v>1.8826800782817815E-2</v>
      </c>
      <c r="P42" s="2">
        <v>23.675855111266628</v>
      </c>
    </row>
    <row r="43" spans="1:16" x14ac:dyDescent="0.35">
      <c r="A43" s="30"/>
      <c r="B43" t="s">
        <v>5</v>
      </c>
      <c r="C43" s="2"/>
      <c r="D43" s="2"/>
      <c r="E43" s="2"/>
      <c r="F43" s="2"/>
      <c r="G43" s="2"/>
      <c r="H43" s="2"/>
      <c r="I43" s="2"/>
      <c r="J43" s="2">
        <v>70</v>
      </c>
      <c r="K43" s="2"/>
      <c r="L43" s="2"/>
      <c r="M43" s="2">
        <v>70</v>
      </c>
      <c r="N43" s="4">
        <v>43.11476101814921</v>
      </c>
      <c r="O43" s="1">
        <v>0.62357388390795943</v>
      </c>
      <c r="P43" s="2">
        <v>26.88523898185079</v>
      </c>
    </row>
    <row r="44" spans="1:16" x14ac:dyDescent="0.35">
      <c r="A44" s="30"/>
      <c r="B44" t="s">
        <v>26</v>
      </c>
      <c r="C44" s="2"/>
      <c r="D44" s="2"/>
      <c r="E44" s="2"/>
      <c r="F44" s="2">
        <v>256.71787508403685</v>
      </c>
      <c r="G44" s="2">
        <v>0</v>
      </c>
      <c r="H44" s="2">
        <v>0</v>
      </c>
      <c r="I44" s="2"/>
      <c r="J44" s="2">
        <v>98.611869234459107</v>
      </c>
      <c r="K44" s="2">
        <v>0</v>
      </c>
      <c r="L44" s="2"/>
      <c r="M44" s="2">
        <v>355.32974431849595</v>
      </c>
      <c r="N44" s="4">
        <v>354.78984487414579</v>
      </c>
      <c r="O44" s="1">
        <v>1.521744356977543E-3</v>
      </c>
      <c r="P44" s="2">
        <v>0.53989944435016923</v>
      </c>
    </row>
    <row r="45" spans="1:16" x14ac:dyDescent="0.35">
      <c r="A45" s="30"/>
      <c r="B45" t="s">
        <v>27</v>
      </c>
      <c r="C45" s="2"/>
      <c r="D45" s="2"/>
      <c r="E45" s="2"/>
      <c r="F45" s="2">
        <v>51.754568899336128</v>
      </c>
      <c r="G45" s="2">
        <v>0</v>
      </c>
      <c r="H45" s="2">
        <v>0</v>
      </c>
      <c r="I45" s="2"/>
      <c r="J45" s="2">
        <v>68.327453471000652</v>
      </c>
      <c r="K45" s="2">
        <v>0</v>
      </c>
      <c r="L45" s="2"/>
      <c r="M45" s="2">
        <v>120.08202237033677</v>
      </c>
      <c r="N45" s="4">
        <v>117.22756133444034</v>
      </c>
      <c r="O45" s="1">
        <v>2.434974338289695E-2</v>
      </c>
      <c r="P45" s="2">
        <v>2.8544610358964349</v>
      </c>
    </row>
    <row r="46" spans="1:16" x14ac:dyDescent="0.35">
      <c r="A46" s="30"/>
      <c r="B46" t="s">
        <v>28</v>
      </c>
      <c r="C46" s="2"/>
      <c r="D46" s="2"/>
      <c r="E46" s="2"/>
      <c r="F46" s="2">
        <v>161.96918134587344</v>
      </c>
      <c r="G46" s="2">
        <v>0</v>
      </c>
      <c r="H46" s="2">
        <v>0.63367529033982029</v>
      </c>
      <c r="I46" s="2"/>
      <c r="J46" s="2">
        <v>37.487167954166658</v>
      </c>
      <c r="K46" s="2">
        <v>0</v>
      </c>
      <c r="L46" s="2"/>
      <c r="M46" s="2">
        <v>200.09002459037993</v>
      </c>
      <c r="N46" s="4">
        <v>195.07451155271968</v>
      </c>
      <c r="O46" s="1">
        <v>2.5710755330046173E-2</v>
      </c>
      <c r="P46" s="2">
        <v>5.0155130376602415</v>
      </c>
    </row>
    <row r="47" spans="1:16" x14ac:dyDescent="0.35">
      <c r="A47" s="30"/>
      <c r="B47" t="s">
        <v>8</v>
      </c>
      <c r="C47" s="2"/>
      <c r="D47" s="2"/>
      <c r="E47" s="2"/>
      <c r="F47" s="2">
        <v>293.44671492828047</v>
      </c>
      <c r="G47" s="2"/>
      <c r="H47" s="2"/>
      <c r="I47" s="2"/>
      <c r="J47" s="2"/>
      <c r="K47" s="2"/>
      <c r="L47" s="2"/>
      <c r="M47" s="2">
        <v>293.44671492828047</v>
      </c>
      <c r="N47" s="4">
        <v>365.33005275325553</v>
      </c>
      <c r="O47" s="1">
        <v>-0.19676272806804967</v>
      </c>
      <c r="P47" s="2">
        <v>-71.883337824975058</v>
      </c>
    </row>
    <row r="48" spans="1:16" x14ac:dyDescent="0.35">
      <c r="A48" s="30"/>
      <c r="B48" t="s">
        <v>88</v>
      </c>
      <c r="C48" s="2"/>
      <c r="D48" s="2"/>
      <c r="E48" s="2"/>
      <c r="F48" s="2">
        <v>44975.754976095617</v>
      </c>
      <c r="G48" s="2">
        <v>18170.242657676168</v>
      </c>
      <c r="H48" s="2">
        <v>8664.3438639117903</v>
      </c>
      <c r="I48" s="2">
        <v>963.96265560165966</v>
      </c>
      <c r="J48" s="2">
        <v>15938.253973378734</v>
      </c>
      <c r="K48" s="2">
        <v>1731.6723217225606</v>
      </c>
      <c r="L48" s="2"/>
      <c r="M48" s="2">
        <v>90444.230448386559</v>
      </c>
      <c r="N48" s="4">
        <v>86583.763878808997</v>
      </c>
      <c r="O48" s="1">
        <v>4.458649516531811E-2</v>
      </c>
      <c r="P48" s="2">
        <v>3860.466569577562</v>
      </c>
    </row>
    <row r="49" spans="1:16" ht="43.5" x14ac:dyDescent="0.35">
      <c r="A49" s="5" t="s">
        <v>90</v>
      </c>
      <c r="B49" t="s">
        <v>89</v>
      </c>
      <c r="C49" s="2"/>
      <c r="D49" s="2"/>
      <c r="E49" s="2">
        <v>419926.13552915759</v>
      </c>
      <c r="F49" s="2">
        <v>479202.39699946769</v>
      </c>
      <c r="G49" s="2">
        <v>81282.909118299765</v>
      </c>
      <c r="H49" s="2">
        <v>49843.047417078917</v>
      </c>
      <c r="I49" s="2">
        <v>51459.705394190867</v>
      </c>
      <c r="J49" s="2">
        <v>136417.97488466866</v>
      </c>
      <c r="K49" s="2">
        <v>14617.456761631394</v>
      </c>
      <c r="L49" s="2"/>
      <c r="M49" s="2">
        <v>1232749.6261044948</v>
      </c>
      <c r="N49" s="4">
        <v>1204319.4203536643</v>
      </c>
      <c r="O49" s="1">
        <v>2.3606864815383918E-2</v>
      </c>
      <c r="P49" s="2">
        <v>28430.205750830472</v>
      </c>
    </row>
    <row r="50" spans="1:16" x14ac:dyDescent="0.3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1"/>
      <c r="P50" s="2"/>
    </row>
    <row r="51" spans="1:16" x14ac:dyDescent="0.35">
      <c r="A51" s="30" t="s">
        <v>91</v>
      </c>
      <c r="B51" t="s">
        <v>29</v>
      </c>
      <c r="C51" s="2"/>
      <c r="D51" s="2"/>
      <c r="E51" s="2"/>
      <c r="F51" s="2">
        <v>66012.560159207016</v>
      </c>
      <c r="G51" s="2">
        <v>12393.392251991336</v>
      </c>
      <c r="H51" s="2">
        <v>12436.009902922711</v>
      </c>
      <c r="I51" s="2"/>
      <c r="J51" s="2">
        <v>37976.435092620879</v>
      </c>
      <c r="K51" s="2">
        <v>3210.0838475093706</v>
      </c>
      <c r="L51" s="2"/>
      <c r="M51" s="2">
        <v>132028.48125425132</v>
      </c>
      <c r="N51" s="4">
        <v>128587.00175086946</v>
      </c>
      <c r="O51" s="1">
        <v>2.6763821043510692E-2</v>
      </c>
      <c r="P51" s="2">
        <v>3441.4795033818664</v>
      </c>
    </row>
    <row r="52" spans="1:16" x14ac:dyDescent="0.35">
      <c r="A52" s="30"/>
      <c r="B52" t="s">
        <v>30</v>
      </c>
      <c r="C52" s="2"/>
      <c r="D52" s="2"/>
      <c r="E52" s="2"/>
      <c r="F52" s="2">
        <v>152458.60725574425</v>
      </c>
      <c r="G52" s="2">
        <v>20482.390187566481</v>
      </c>
      <c r="H52" s="2">
        <v>5280.6244187912935</v>
      </c>
      <c r="I52" s="2"/>
      <c r="J52" s="2">
        <v>8765.1045599379395</v>
      </c>
      <c r="K52" s="2">
        <v>2209.3907779179458</v>
      </c>
      <c r="L52" s="2"/>
      <c r="M52" s="2">
        <v>189196.11719995792</v>
      </c>
      <c r="N52" s="4">
        <v>183955.94229169248</v>
      </c>
      <c r="O52" s="1">
        <v>2.8486032269380464E-2</v>
      </c>
      <c r="P52" s="2">
        <v>5240.1749082654424</v>
      </c>
    </row>
    <row r="53" spans="1:16" x14ac:dyDescent="0.35">
      <c r="A53" s="30"/>
      <c r="B53" t="s">
        <v>31</v>
      </c>
      <c r="C53" s="2"/>
      <c r="D53" s="2"/>
      <c r="E53" s="2"/>
      <c r="F53" s="2">
        <v>25773.003004334227</v>
      </c>
      <c r="G53" s="2">
        <v>13870.39107008159</v>
      </c>
      <c r="H53" s="2">
        <v>12295.566035389964</v>
      </c>
      <c r="I53" s="2"/>
      <c r="J53" s="2">
        <v>11955.186080575828</v>
      </c>
      <c r="K53" s="2">
        <v>746.64763697870535</v>
      </c>
      <c r="L53" s="2"/>
      <c r="M53" s="2">
        <v>64640.793827360314</v>
      </c>
      <c r="N53" s="4">
        <v>62808.299999999996</v>
      </c>
      <c r="O53" s="1">
        <v>2.917598195398249E-2</v>
      </c>
      <c r="P53" s="2">
        <v>1832.4938273603184</v>
      </c>
    </row>
    <row r="54" spans="1:16" x14ac:dyDescent="0.35">
      <c r="A54" s="30"/>
      <c r="B54" t="s">
        <v>32</v>
      </c>
      <c r="C54" s="2"/>
      <c r="D54" s="2"/>
      <c r="E54" s="2"/>
      <c r="F54" s="2">
        <v>2425.447210059298</v>
      </c>
      <c r="G54" s="2">
        <v>1524.5530404722247</v>
      </c>
      <c r="H54" s="2">
        <v>1300.7867027587979</v>
      </c>
      <c r="I54" s="2"/>
      <c r="J54" s="2">
        <v>1150.1064486068879</v>
      </c>
      <c r="K54" s="2">
        <v>63.827739653940206</v>
      </c>
      <c r="L54" s="2"/>
      <c r="M54" s="2">
        <v>6464.7211415511492</v>
      </c>
      <c r="N54" s="4">
        <v>6280.8300000000008</v>
      </c>
      <c r="O54" s="1">
        <v>2.9278159343772776E-2</v>
      </c>
      <c r="P54" s="2">
        <v>183.89114155114839</v>
      </c>
    </row>
    <row r="55" spans="1:16" x14ac:dyDescent="0.35">
      <c r="A55" s="30"/>
      <c r="B55" t="s">
        <v>33</v>
      </c>
      <c r="C55" s="2"/>
      <c r="D55" s="2"/>
      <c r="E55" s="2"/>
      <c r="F55" s="2">
        <v>72045.97231275987</v>
      </c>
      <c r="G55" s="2">
        <v>33546.241080596963</v>
      </c>
      <c r="H55" s="2">
        <v>8767.046137562711</v>
      </c>
      <c r="I55" s="2"/>
      <c r="J55" s="2">
        <v>25348.171771157678</v>
      </c>
      <c r="K55" s="2">
        <v>1418.0312395963895</v>
      </c>
      <c r="L55" s="2"/>
      <c r="M55" s="2">
        <v>141125.46254167359</v>
      </c>
      <c r="N55" s="4">
        <v>140494.18205486675</v>
      </c>
      <c r="O55" s="1">
        <v>4.4932856120712301E-3</v>
      </c>
      <c r="P55" s="2">
        <v>631.28048680684878</v>
      </c>
    </row>
    <row r="56" spans="1:16" x14ac:dyDescent="0.35">
      <c r="A56" s="30"/>
      <c r="B56" t="s">
        <v>34</v>
      </c>
      <c r="C56" s="2"/>
      <c r="D56" s="2"/>
      <c r="E56" s="2"/>
      <c r="F56" s="2">
        <v>301639.50411320123</v>
      </c>
      <c r="G56" s="2">
        <v>29884.240396639554</v>
      </c>
      <c r="H56" s="2">
        <v>57542.592268491455</v>
      </c>
      <c r="I56" s="2"/>
      <c r="J56" s="2">
        <v>159797.34796514653</v>
      </c>
      <c r="K56" s="2">
        <v>15634.155737362162</v>
      </c>
      <c r="L56" s="2"/>
      <c r="M56" s="2">
        <v>564497.840480841</v>
      </c>
      <c r="N56" s="4">
        <v>549379.76788094966</v>
      </c>
      <c r="O56" s="1">
        <v>2.7518437124476377E-2</v>
      </c>
      <c r="P56" s="2">
        <v>15118.07259989134</v>
      </c>
    </row>
    <row r="57" spans="1:16" x14ac:dyDescent="0.35">
      <c r="A57" s="30"/>
      <c r="B57" t="s">
        <v>35</v>
      </c>
      <c r="C57" s="2"/>
      <c r="D57" s="2"/>
      <c r="E57" s="2"/>
      <c r="F57" s="2">
        <v>14107.373598068623</v>
      </c>
      <c r="G57" s="2">
        <v>349.43465864582578</v>
      </c>
      <c r="H57" s="2">
        <v>1472.8920414866238</v>
      </c>
      <c r="I57" s="2"/>
      <c r="J57" s="2">
        <v>4260.2796090428119</v>
      </c>
      <c r="K57" s="2">
        <v>85.662209635946283</v>
      </c>
      <c r="L57" s="2"/>
      <c r="M57" s="2">
        <v>20275.64211687983</v>
      </c>
      <c r="N57" s="4">
        <v>19752.224627485415</v>
      </c>
      <c r="O57" s="1">
        <v>2.6499166512417745E-2</v>
      </c>
      <c r="P57" s="2">
        <v>523.41748939441459</v>
      </c>
    </row>
    <row r="58" spans="1:16" x14ac:dyDescent="0.35">
      <c r="A58" s="30"/>
      <c r="B58" t="s">
        <v>36</v>
      </c>
      <c r="C58" s="2"/>
      <c r="D58" s="2"/>
      <c r="E58" s="2"/>
      <c r="F58" s="2">
        <v>139.43520776062732</v>
      </c>
      <c r="G58" s="2">
        <v>3663.8872485648544</v>
      </c>
      <c r="H58" s="2">
        <v>1657.341516460916</v>
      </c>
      <c r="I58" s="2"/>
      <c r="J58" s="2">
        <v>259.30807197483387</v>
      </c>
      <c r="K58" s="2">
        <v>985.9115623842689</v>
      </c>
      <c r="L58" s="2"/>
      <c r="M58" s="2">
        <v>6705.8836071455007</v>
      </c>
      <c r="N58" s="4">
        <v>6438.4560342875975</v>
      </c>
      <c r="O58" s="1">
        <v>4.1535978724360982E-2</v>
      </c>
      <c r="P58" s="2">
        <v>267.42757285790321</v>
      </c>
    </row>
    <row r="59" spans="1:16" x14ac:dyDescent="0.35">
      <c r="A59" s="30"/>
      <c r="B59" t="s">
        <v>37</v>
      </c>
      <c r="C59" s="2"/>
      <c r="D59" s="2"/>
      <c r="E59" s="2"/>
      <c r="F59" s="2">
        <v>13089.892777773883</v>
      </c>
      <c r="G59" s="2">
        <v>1175.9232895290786</v>
      </c>
      <c r="H59" s="2">
        <v>2507.984136784265</v>
      </c>
      <c r="I59" s="2"/>
      <c r="J59" s="2">
        <v>7709.1205597538919</v>
      </c>
      <c r="K59" s="2">
        <v>390.64334106587955</v>
      </c>
      <c r="L59" s="2"/>
      <c r="M59" s="2">
        <v>24873.564104906996</v>
      </c>
      <c r="N59" s="4">
        <v>24279.145116099553</v>
      </c>
      <c r="O59" s="1">
        <v>2.4482698462611144E-2</v>
      </c>
      <c r="P59" s="2">
        <v>594.41898880744338</v>
      </c>
    </row>
    <row r="60" spans="1:16" x14ac:dyDescent="0.35">
      <c r="A60" s="30"/>
      <c r="B60" t="s">
        <v>38</v>
      </c>
      <c r="C60" s="2"/>
      <c r="D60" s="2"/>
      <c r="E60" s="2"/>
      <c r="F60" s="2">
        <v>21235.838573586592</v>
      </c>
      <c r="G60" s="2">
        <v>7014.5803162504717</v>
      </c>
      <c r="H60" s="2">
        <v>1248.7620026461996</v>
      </c>
      <c r="I60" s="2"/>
      <c r="J60" s="2">
        <v>2824.025762275106</v>
      </c>
      <c r="K60" s="2">
        <v>281.82861342455095</v>
      </c>
      <c r="L60" s="2"/>
      <c r="M60" s="2">
        <v>32605.035268182917</v>
      </c>
      <c r="N60" s="4">
        <v>32057.160617109705</v>
      </c>
      <c r="O60" s="1">
        <v>1.7090554513452393E-2</v>
      </c>
      <c r="P60" s="2">
        <v>547.87465107321259</v>
      </c>
    </row>
    <row r="61" spans="1:16" x14ac:dyDescent="0.35">
      <c r="A61" s="30"/>
      <c r="B61" t="s">
        <v>39</v>
      </c>
      <c r="C61" s="2"/>
      <c r="D61" s="2"/>
      <c r="E61" s="2"/>
      <c r="F61" s="2">
        <v>93666.564369668034</v>
      </c>
      <c r="G61" s="2">
        <v>6513.647370705261</v>
      </c>
      <c r="H61" s="2">
        <v>1182.0830806654139</v>
      </c>
      <c r="I61" s="2"/>
      <c r="J61" s="2">
        <v>4708.0581227606963</v>
      </c>
      <c r="K61" s="2">
        <v>189.14630914869403</v>
      </c>
      <c r="L61" s="2"/>
      <c r="M61" s="2">
        <v>106259.4992529481</v>
      </c>
      <c r="N61" s="4">
        <v>103787.42194216863</v>
      </c>
      <c r="O61" s="1">
        <v>2.3818659954352971E-2</v>
      </c>
      <c r="P61" s="2">
        <v>2472.0773107794666</v>
      </c>
    </row>
    <row r="62" spans="1:16" x14ac:dyDescent="0.35">
      <c r="A62" s="30"/>
      <c r="B62" t="s">
        <v>40</v>
      </c>
      <c r="C62" s="2"/>
      <c r="D62" s="2"/>
      <c r="E62" s="2"/>
      <c r="F62" s="2">
        <v>35165.264760630162</v>
      </c>
      <c r="G62" s="2">
        <v>2268.7280609044074</v>
      </c>
      <c r="H62" s="2">
        <v>18680.186745498693</v>
      </c>
      <c r="I62" s="2"/>
      <c r="J62" s="2">
        <v>12378.263224967792</v>
      </c>
      <c r="K62" s="2">
        <v>239.33167409955664</v>
      </c>
      <c r="L62" s="2"/>
      <c r="M62" s="2">
        <v>68731.774466100615</v>
      </c>
      <c r="N62" s="4">
        <v>66718.110179433628</v>
      </c>
      <c r="O62" s="1">
        <v>3.0181674529619902E-2</v>
      </c>
      <c r="P62" s="2">
        <v>2013.6642866669863</v>
      </c>
    </row>
    <row r="63" spans="1:16" x14ac:dyDescent="0.35">
      <c r="A63" s="30"/>
      <c r="B63" t="s">
        <v>41</v>
      </c>
      <c r="C63" s="2"/>
      <c r="D63" s="2"/>
      <c r="E63" s="2"/>
      <c r="F63" s="2">
        <v>13436.378086509179</v>
      </c>
      <c r="G63" s="2">
        <v>3924.4503214903934</v>
      </c>
      <c r="H63" s="2">
        <v>1073.3703009812025</v>
      </c>
      <c r="I63" s="2"/>
      <c r="J63" s="2">
        <v>8925.8141639600854</v>
      </c>
      <c r="K63" s="2">
        <v>748.96652211711</v>
      </c>
      <c r="L63" s="2"/>
      <c r="M63" s="2">
        <v>28108.97939505797</v>
      </c>
      <c r="N63" s="4">
        <v>27416.611400759019</v>
      </c>
      <c r="O63" s="1">
        <v>2.5253594770642703E-2</v>
      </c>
      <c r="P63" s="2">
        <v>692.36799429895109</v>
      </c>
    </row>
    <row r="64" spans="1:16" x14ac:dyDescent="0.35">
      <c r="A64" s="30"/>
      <c r="B64" t="s">
        <v>42</v>
      </c>
      <c r="C64" s="2"/>
      <c r="D64" s="2"/>
      <c r="E64" s="2"/>
      <c r="F64" s="2">
        <v>1396.3535043351608</v>
      </c>
      <c r="G64" s="2">
        <v>3518.8015835738552</v>
      </c>
      <c r="H64" s="2">
        <v>3183.3859852011669</v>
      </c>
      <c r="I64" s="2"/>
      <c r="J64" s="2">
        <v>221.93103892606231</v>
      </c>
      <c r="K64" s="2">
        <v>1995.2824276802182</v>
      </c>
      <c r="L64" s="2"/>
      <c r="M64" s="2">
        <v>10315.754539716463</v>
      </c>
      <c r="N64" s="4">
        <v>10270.309519160732</v>
      </c>
      <c r="O64" s="1">
        <v>4.4248929860338871E-3</v>
      </c>
      <c r="P64" s="2">
        <v>45.445020555731389</v>
      </c>
    </row>
    <row r="65" spans="1:16" x14ac:dyDescent="0.35">
      <c r="A65" s="30"/>
      <c r="B65" t="s">
        <v>43</v>
      </c>
      <c r="C65" s="2"/>
      <c r="D65" s="2"/>
      <c r="E65" s="2"/>
      <c r="F65" s="2">
        <v>55847.376562120458</v>
      </c>
      <c r="G65" s="2">
        <v>13113.49289525104</v>
      </c>
      <c r="H65" s="2">
        <v>19039.538030956668</v>
      </c>
      <c r="I65" s="2"/>
      <c r="J65" s="2">
        <v>53990.222780187745</v>
      </c>
      <c r="K65" s="2">
        <v>2796.735625116557</v>
      </c>
      <c r="L65" s="2"/>
      <c r="M65" s="2">
        <v>144787.36589363246</v>
      </c>
      <c r="N65" s="4">
        <v>140871.45924907966</v>
      </c>
      <c r="O65" s="1">
        <v>2.7797728975242256E-2</v>
      </c>
      <c r="P65" s="2">
        <v>3915.9066445528006</v>
      </c>
    </row>
    <row r="66" spans="1:16" x14ac:dyDescent="0.35">
      <c r="A66" s="30"/>
      <c r="B66" t="s">
        <v>44</v>
      </c>
      <c r="C66" s="2"/>
      <c r="D66" s="2"/>
      <c r="E66" s="2"/>
      <c r="F66" s="2">
        <v>109052.84309157808</v>
      </c>
      <c r="G66" s="2">
        <v>33163.610394941759</v>
      </c>
      <c r="H66" s="2">
        <v>24505.595561603597</v>
      </c>
      <c r="I66" s="2"/>
      <c r="J66" s="2">
        <v>39387.386673197594</v>
      </c>
      <c r="K66" s="2">
        <v>526.53650635790439</v>
      </c>
      <c r="L66" s="2"/>
      <c r="M66" s="2">
        <v>206635.97222767893</v>
      </c>
      <c r="N66" s="4">
        <v>203150.46624816238</v>
      </c>
      <c r="O66" s="1">
        <v>1.7157263007502803E-2</v>
      </c>
      <c r="P66" s="2">
        <v>3485.5059795165434</v>
      </c>
    </row>
    <row r="67" spans="1:16" x14ac:dyDescent="0.35">
      <c r="A67" s="30"/>
      <c r="B67" t="s">
        <v>45</v>
      </c>
      <c r="C67" s="2"/>
      <c r="D67" s="2"/>
      <c r="E67" s="2"/>
      <c r="F67" s="2">
        <v>15457.41258934621</v>
      </c>
      <c r="G67" s="2">
        <v>2353.6277007328799</v>
      </c>
      <c r="H67" s="2">
        <v>2832.1221959333288</v>
      </c>
      <c r="I67" s="2"/>
      <c r="J67" s="2">
        <v>7848.6615521294943</v>
      </c>
      <c r="K67" s="2">
        <v>537.92393383625949</v>
      </c>
      <c r="L67" s="2"/>
      <c r="M67" s="2">
        <v>29029.747971978177</v>
      </c>
      <c r="N67" s="4">
        <v>28081.514547037325</v>
      </c>
      <c r="O67" s="1">
        <v>3.3767175319284672E-2</v>
      </c>
      <c r="P67" s="2">
        <v>948.23342494085227</v>
      </c>
    </row>
    <row r="68" spans="1:16" x14ac:dyDescent="0.35">
      <c r="A68" s="30"/>
      <c r="B68" t="s">
        <v>46</v>
      </c>
      <c r="C68" s="2"/>
      <c r="D68" s="2"/>
      <c r="E68" s="2"/>
      <c r="F68" s="2">
        <v>48073.775414043725</v>
      </c>
      <c r="G68" s="2">
        <v>4425.6402051969708</v>
      </c>
      <c r="H68" s="2">
        <v>4189.4598695509421</v>
      </c>
      <c r="I68" s="2"/>
      <c r="J68" s="2">
        <v>16361.780474975307</v>
      </c>
      <c r="K68" s="2">
        <v>124.54058866114896</v>
      </c>
      <c r="L68" s="2"/>
      <c r="M68" s="2">
        <v>73175.196552428097</v>
      </c>
      <c r="N68" s="4">
        <v>70850.368671278527</v>
      </c>
      <c r="O68" s="1">
        <v>3.2813207958535477E-2</v>
      </c>
      <c r="P68" s="2">
        <v>2324.8278811495693</v>
      </c>
    </row>
    <row r="69" spans="1:16" x14ac:dyDescent="0.35">
      <c r="A69" s="30"/>
      <c r="B69" t="s">
        <v>47</v>
      </c>
      <c r="C69" s="2"/>
      <c r="D69" s="2"/>
      <c r="E69" s="2"/>
      <c r="F69" s="2">
        <v>25319.24498417044</v>
      </c>
      <c r="G69" s="2">
        <v>53278.919997427278</v>
      </c>
      <c r="H69" s="2">
        <v>1183.7615684670909</v>
      </c>
      <c r="I69" s="2"/>
      <c r="J69" s="2">
        <v>25715.041193186742</v>
      </c>
      <c r="K69" s="2">
        <v>1185.4825339093504</v>
      </c>
      <c r="L69" s="2"/>
      <c r="M69" s="2">
        <v>106682.4502771609</v>
      </c>
      <c r="N69" s="4">
        <v>104327.51743891892</v>
      </c>
      <c r="O69" s="1">
        <v>2.2572499528906453E-2</v>
      </c>
      <c r="P69" s="2">
        <v>2354.9328382419772</v>
      </c>
    </row>
    <row r="70" spans="1:16" x14ac:dyDescent="0.35">
      <c r="A70" s="30"/>
      <c r="B70" t="s">
        <v>48</v>
      </c>
      <c r="C70" s="2"/>
      <c r="D70" s="2"/>
      <c r="E70" s="2"/>
      <c r="F70" s="2">
        <v>41245.643687724412</v>
      </c>
      <c r="G70" s="2">
        <v>11320.024607056293</v>
      </c>
      <c r="H70" s="2">
        <v>2862.5404949764256</v>
      </c>
      <c r="I70" s="2"/>
      <c r="J70" s="2">
        <v>17362.441929686665</v>
      </c>
      <c r="K70" s="2">
        <v>2763.5888673830218</v>
      </c>
      <c r="L70" s="2"/>
      <c r="M70" s="2">
        <v>75554.239586826821</v>
      </c>
      <c r="N70" s="4">
        <v>74873.787339126749</v>
      </c>
      <c r="O70" s="1">
        <v>9.0879902283838177E-3</v>
      </c>
      <c r="P70" s="2">
        <v>680.45224770007189</v>
      </c>
    </row>
    <row r="71" spans="1:16" x14ac:dyDescent="0.35">
      <c r="A71" s="30"/>
      <c r="B71" t="s">
        <v>49</v>
      </c>
      <c r="C71" s="2"/>
      <c r="D71" s="2"/>
      <c r="E71" s="2"/>
      <c r="F71" s="2">
        <v>53609.178815784435</v>
      </c>
      <c r="G71" s="2">
        <v>5443.6024103033678</v>
      </c>
      <c r="H71" s="2">
        <v>5525.5775862888795</v>
      </c>
      <c r="I71" s="2"/>
      <c r="J71" s="2">
        <v>20632.018664646974</v>
      </c>
      <c r="K71" s="2">
        <v>1251.3891471573968</v>
      </c>
      <c r="L71" s="2"/>
      <c r="M71" s="2">
        <v>86461.766624181066</v>
      </c>
      <c r="N71" s="4">
        <v>84692.577207773793</v>
      </c>
      <c r="O71" s="1">
        <v>2.0889545161283413E-2</v>
      </c>
      <c r="P71" s="2">
        <v>1769.1894164072728</v>
      </c>
    </row>
    <row r="72" spans="1:16" x14ac:dyDescent="0.35">
      <c r="A72" s="30"/>
      <c r="B72" t="s">
        <v>50</v>
      </c>
      <c r="C72" s="2"/>
      <c r="D72" s="2"/>
      <c r="E72" s="2"/>
      <c r="F72" s="2">
        <v>1214.1260432354093</v>
      </c>
      <c r="G72" s="2">
        <v>0</v>
      </c>
      <c r="H72" s="2">
        <v>0</v>
      </c>
      <c r="I72" s="2"/>
      <c r="J72" s="2">
        <v>1139.5404877525814</v>
      </c>
      <c r="K72" s="2">
        <v>123.06200820204666</v>
      </c>
      <c r="L72" s="2"/>
      <c r="M72" s="2">
        <v>2476.7285391900377</v>
      </c>
      <c r="N72" s="4">
        <v>2396.0315998486399</v>
      </c>
      <c r="O72" s="1">
        <v>3.3679413638157185E-2</v>
      </c>
      <c r="P72" s="2">
        <v>80.696939341397865</v>
      </c>
    </row>
    <row r="73" spans="1:16" x14ac:dyDescent="0.35">
      <c r="A73" s="30"/>
      <c r="B73" s="6" t="s">
        <v>51</v>
      </c>
      <c r="C73" s="7"/>
      <c r="D73" s="7"/>
      <c r="E73" s="7"/>
      <c r="F73" s="7">
        <v>30724.366037653286</v>
      </c>
      <c r="G73" s="7">
        <v>39088.117042309103</v>
      </c>
      <c r="H73" s="7">
        <v>4864.0497259635085</v>
      </c>
      <c r="I73" s="7"/>
      <c r="J73" s="7">
        <v>17326.869533392961</v>
      </c>
      <c r="K73" s="7">
        <v>2795.166593230414</v>
      </c>
      <c r="L73" s="7"/>
      <c r="M73" s="7">
        <v>94798.568932549286</v>
      </c>
      <c r="N73" s="8">
        <v>93445.232394096995</v>
      </c>
      <c r="O73" s="9">
        <v>1.4482670798492043E-2</v>
      </c>
      <c r="P73" s="7">
        <v>1353.3365384522913</v>
      </c>
    </row>
    <row r="74" spans="1:16" x14ac:dyDescent="0.35">
      <c r="A74" s="30"/>
      <c r="B74" t="s">
        <v>94</v>
      </c>
      <c r="C74" s="2"/>
      <c r="D74" s="2"/>
      <c r="E74" s="2"/>
      <c r="F74" s="2">
        <v>1193136.1621592946</v>
      </c>
      <c r="G74" s="2">
        <v>302317.69613023096</v>
      </c>
      <c r="H74" s="2">
        <v>193631.27630938188</v>
      </c>
      <c r="I74" s="2">
        <v>0</v>
      </c>
      <c r="J74" s="2">
        <v>486043.115760863</v>
      </c>
      <c r="K74" s="2">
        <v>40303.335442428834</v>
      </c>
      <c r="L74" s="2"/>
      <c r="M74" s="2">
        <v>2215431.5858021993</v>
      </c>
      <c r="N74" s="4">
        <v>2164914.4181102053</v>
      </c>
      <c r="O74" s="1">
        <v>2.3334487160047362E-2</v>
      </c>
      <c r="P74" s="2">
        <v>50517.167691993993</v>
      </c>
    </row>
    <row r="75" spans="1:16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1"/>
      <c r="P75" s="2"/>
    </row>
    <row r="76" spans="1:16" x14ac:dyDescent="0.35">
      <c r="A76" s="30" t="s">
        <v>92</v>
      </c>
      <c r="B76" t="s">
        <v>6</v>
      </c>
      <c r="C76" s="2"/>
      <c r="D76" s="2">
        <v>45812.772498132945</v>
      </c>
      <c r="E76" s="2"/>
      <c r="F76" s="2"/>
      <c r="G76" s="2">
        <v>9949.4799628625351</v>
      </c>
      <c r="H76" s="2">
        <v>1056.3517492613198</v>
      </c>
      <c r="I76" s="2"/>
      <c r="J76" s="2">
        <v>8018.1504433041564</v>
      </c>
      <c r="K76" s="2">
        <v>20.793161227493279</v>
      </c>
      <c r="L76" s="2"/>
      <c r="M76" s="2">
        <v>64857.547814788442</v>
      </c>
      <c r="N76" s="4">
        <v>53312.4759144856</v>
      </c>
      <c r="O76" s="1">
        <v>0.21655478764147806</v>
      </c>
      <c r="P76" s="2">
        <v>11545.071900302843</v>
      </c>
    </row>
    <row r="77" spans="1:16" x14ac:dyDescent="0.35">
      <c r="A77" s="30"/>
      <c r="B77" t="s">
        <v>52</v>
      </c>
      <c r="C77" s="2"/>
      <c r="D77" s="2">
        <v>193794.11376892962</v>
      </c>
      <c r="E77" s="2"/>
      <c r="F77" s="2">
        <v>19496.380686440858</v>
      </c>
      <c r="G77" s="2">
        <v>101448.27503216318</v>
      </c>
      <c r="H77" s="2">
        <v>59225.305687638422</v>
      </c>
      <c r="I77" s="2"/>
      <c r="J77" s="2">
        <v>61144.202046187202</v>
      </c>
      <c r="K77" s="2">
        <v>545.39242242133366</v>
      </c>
      <c r="L77" s="2"/>
      <c r="M77" s="2">
        <v>435653.66964378057</v>
      </c>
      <c r="N77" s="4">
        <v>385803.67214659334</v>
      </c>
      <c r="O77" s="1">
        <v>0.12921079060710908</v>
      </c>
      <c r="P77" s="2">
        <v>49849.997497187229</v>
      </c>
    </row>
    <row r="78" spans="1:16" x14ac:dyDescent="0.35">
      <c r="A78" s="30"/>
      <c r="B78" t="s">
        <v>53</v>
      </c>
      <c r="C78" s="2"/>
      <c r="D78" s="2">
        <v>34198.949999999997</v>
      </c>
      <c r="E78" s="2"/>
      <c r="F78" s="2"/>
      <c r="G78" s="2">
        <v>39475.434442882812</v>
      </c>
      <c r="H78" s="2">
        <v>1657.9116592253674</v>
      </c>
      <c r="I78" s="2"/>
      <c r="J78" s="2">
        <v>9959.0784023516917</v>
      </c>
      <c r="K78" s="2">
        <v>756.91000624543585</v>
      </c>
      <c r="L78" s="2"/>
      <c r="M78" s="2">
        <v>86048.284510705314</v>
      </c>
      <c r="N78" s="4">
        <v>77813.364762177705</v>
      </c>
      <c r="O78" s="1">
        <v>0.10582911783465646</v>
      </c>
      <c r="P78" s="2">
        <v>8234.919748527609</v>
      </c>
    </row>
    <row r="79" spans="1:16" x14ac:dyDescent="0.35">
      <c r="A79" s="30"/>
      <c r="B79" t="s">
        <v>54</v>
      </c>
      <c r="C79" s="2"/>
      <c r="D79" s="2">
        <v>152419.30322139259</v>
      </c>
      <c r="E79" s="2"/>
      <c r="F79" s="2"/>
      <c r="G79" s="2">
        <v>36460.604246477669</v>
      </c>
      <c r="H79" s="2">
        <v>29014.597492951994</v>
      </c>
      <c r="I79" s="2"/>
      <c r="J79" s="2">
        <v>23728.151818667804</v>
      </c>
      <c r="K79" s="2">
        <v>132.43930747246048</v>
      </c>
      <c r="L79" s="2"/>
      <c r="M79" s="2">
        <v>241755.09608696253</v>
      </c>
      <c r="N79" s="4">
        <v>192164.27632477743</v>
      </c>
      <c r="O79" s="1">
        <v>0.25806471791027125</v>
      </c>
      <c r="P79" s="2">
        <v>49590.8197621851</v>
      </c>
    </row>
    <row r="80" spans="1:16" x14ac:dyDescent="0.35">
      <c r="A80" s="30"/>
      <c r="B80" t="s">
        <v>55</v>
      </c>
      <c r="C80" s="2"/>
      <c r="D80" s="2">
        <v>3269.4960000000001</v>
      </c>
      <c r="E80" s="2"/>
      <c r="F80" s="2"/>
      <c r="G80" s="2">
        <v>5152.3534438242186</v>
      </c>
      <c r="H80" s="2">
        <v>156.12751807534062</v>
      </c>
      <c r="I80" s="2"/>
      <c r="J80" s="2">
        <v>12524.339381287646</v>
      </c>
      <c r="K80" s="2">
        <v>29.015014453082898</v>
      </c>
      <c r="L80" s="2"/>
      <c r="M80" s="2">
        <v>21131.331357640287</v>
      </c>
      <c r="N80" s="4">
        <v>19608.604173405627</v>
      </c>
      <c r="O80" s="1">
        <v>7.7656072342970464E-2</v>
      </c>
      <c r="P80" s="2">
        <v>1522.7271842346599</v>
      </c>
    </row>
    <row r="81" spans="1:16" x14ac:dyDescent="0.35">
      <c r="A81" s="30"/>
      <c r="B81" t="s">
        <v>56</v>
      </c>
      <c r="C81" s="2"/>
      <c r="D81" s="2"/>
      <c r="E81" s="2"/>
      <c r="F81" s="2"/>
      <c r="G81" s="2">
        <v>2820.9048583105391</v>
      </c>
      <c r="H81" s="2">
        <v>7481.7273585057383</v>
      </c>
      <c r="I81" s="2"/>
      <c r="J81" s="2">
        <v>5321.680834419225</v>
      </c>
      <c r="K81" s="2">
        <v>104.21605759915523</v>
      </c>
      <c r="L81" s="2"/>
      <c r="M81" s="2">
        <v>15728.529108834657</v>
      </c>
      <c r="N81" s="4">
        <v>15170.186763569418</v>
      </c>
      <c r="O81" s="1">
        <v>3.6805238720335004E-2</v>
      </c>
      <c r="P81" s="2">
        <v>558.34234526523869</v>
      </c>
    </row>
    <row r="82" spans="1:16" x14ac:dyDescent="0.35">
      <c r="A82" s="30"/>
      <c r="B82" t="s">
        <v>57</v>
      </c>
      <c r="C82" s="2">
        <v>15950.76</v>
      </c>
      <c r="D82" s="2"/>
      <c r="E82" s="2"/>
      <c r="F82" s="2"/>
      <c r="G82" s="2">
        <v>9483.1828021705478</v>
      </c>
      <c r="H82" s="2">
        <v>6767.2735454611529</v>
      </c>
      <c r="I82" s="2"/>
      <c r="J82" s="2">
        <v>2845.1246000295614</v>
      </c>
      <c r="K82" s="2">
        <v>106.02249548462952</v>
      </c>
      <c r="L82" s="2"/>
      <c r="M82" s="2">
        <v>35152.363443145885</v>
      </c>
      <c r="N82" s="4">
        <v>34591.522093160194</v>
      </c>
      <c r="O82" s="1">
        <v>1.6213260245538201E-2</v>
      </c>
      <c r="P82" s="2">
        <v>560.84134998569061</v>
      </c>
    </row>
    <row r="83" spans="1:16" x14ac:dyDescent="0.35">
      <c r="A83" s="30"/>
      <c r="B83" t="s">
        <v>58</v>
      </c>
      <c r="C83" s="2">
        <v>2590.8119999999999</v>
      </c>
      <c r="D83" s="2"/>
      <c r="E83" s="2"/>
      <c r="F83" s="2"/>
      <c r="G83" s="2">
        <v>2702.6288648639343</v>
      </c>
      <c r="H83" s="2">
        <v>5689.1236366086932</v>
      </c>
      <c r="I83" s="2"/>
      <c r="J83" s="2">
        <v>9886.8009356300499</v>
      </c>
      <c r="K83" s="2">
        <v>69.990815987432484</v>
      </c>
      <c r="L83" s="2"/>
      <c r="M83" s="2">
        <v>20939.356253090111</v>
      </c>
      <c r="N83" s="4">
        <v>20335.456775164206</v>
      </c>
      <c r="O83" s="1">
        <v>2.9696873033284901E-2</v>
      </c>
      <c r="P83" s="2">
        <v>603.89947792590465</v>
      </c>
    </row>
    <row r="84" spans="1:16" x14ac:dyDescent="0.35">
      <c r="A84" s="30"/>
      <c r="B84" t="s">
        <v>59</v>
      </c>
      <c r="C84" s="2">
        <v>18380.151927470637</v>
      </c>
      <c r="D84" s="2"/>
      <c r="E84" s="2"/>
      <c r="F84" s="2"/>
      <c r="G84" s="2">
        <v>4432.6978263195342</v>
      </c>
      <c r="H84" s="2">
        <v>1040.3998968499729</v>
      </c>
      <c r="I84" s="2"/>
      <c r="J84" s="2">
        <v>10269.640598549655</v>
      </c>
      <c r="K84" s="2">
        <v>41.152992616962763</v>
      </c>
      <c r="L84" s="2"/>
      <c r="M84" s="2">
        <v>34164.043241806758</v>
      </c>
      <c r="N84" s="4">
        <v>33898.32216809105</v>
      </c>
      <c r="O84" s="1">
        <v>7.8387677241982881E-3</v>
      </c>
      <c r="P84" s="2">
        <v>265.72107371570746</v>
      </c>
    </row>
    <row r="85" spans="1:16" x14ac:dyDescent="0.35">
      <c r="A85" s="30"/>
      <c r="B85" t="s">
        <v>60</v>
      </c>
      <c r="C85" s="2"/>
      <c r="D85" s="2"/>
      <c r="E85" s="2"/>
      <c r="F85" s="2"/>
      <c r="G85" s="2">
        <v>271.98688388967264</v>
      </c>
      <c r="H85" s="2">
        <v>100.43557606445849</v>
      </c>
      <c r="I85" s="2"/>
      <c r="J85" s="2">
        <v>3464.8088071724442</v>
      </c>
      <c r="K85" s="2">
        <v>0.92500138597599268</v>
      </c>
      <c r="L85" s="2"/>
      <c r="M85" s="2">
        <v>3838.1562685125514</v>
      </c>
      <c r="N85" s="4">
        <v>3777.6674208144791</v>
      </c>
      <c r="O85" s="1">
        <v>1.6012221553646101E-2</v>
      </c>
      <c r="P85" s="2">
        <v>60.488847698072277</v>
      </c>
    </row>
    <row r="86" spans="1:16" x14ac:dyDescent="0.35">
      <c r="A86" s="30"/>
      <c r="B86" t="s">
        <v>61</v>
      </c>
      <c r="C86" s="2"/>
      <c r="D86" s="2"/>
      <c r="E86" s="2"/>
      <c r="F86" s="2"/>
      <c r="G86" s="2">
        <v>519.24536617059914</v>
      </c>
      <c r="H86" s="2">
        <v>405.03648460747758</v>
      </c>
      <c r="I86" s="2"/>
      <c r="J86" s="2">
        <v>4735.630611741125</v>
      </c>
      <c r="K86" s="2">
        <v>1.9567518786006102</v>
      </c>
      <c r="L86" s="2"/>
      <c r="M86" s="2">
        <v>5661.8692143978024</v>
      </c>
      <c r="N86" s="4">
        <v>5539.1640271493216</v>
      </c>
      <c r="O86" s="1">
        <v>2.2152293495383248E-2</v>
      </c>
      <c r="P86" s="2">
        <v>122.7051872484808</v>
      </c>
    </row>
    <row r="87" spans="1:16" x14ac:dyDescent="0.35">
      <c r="A87" s="30"/>
      <c r="B87" t="s">
        <v>62</v>
      </c>
      <c r="C87" s="2"/>
      <c r="D87" s="2"/>
      <c r="E87" s="2"/>
      <c r="F87" s="2"/>
      <c r="G87" s="2">
        <v>128.16607136656745</v>
      </c>
      <c r="H87" s="2">
        <v>97.550068000511828</v>
      </c>
      <c r="I87" s="2"/>
      <c r="J87" s="2">
        <v>4325.2424174378793</v>
      </c>
      <c r="K87" s="2">
        <v>3.9229249866157576</v>
      </c>
      <c r="L87" s="2"/>
      <c r="M87" s="2">
        <v>4554.8814817915745</v>
      </c>
      <c r="N87" s="4">
        <v>4456.7986425339368</v>
      </c>
      <c r="O87" s="1">
        <v>2.2007464802554371E-2</v>
      </c>
      <c r="P87" s="2">
        <v>98.082839257637715</v>
      </c>
    </row>
    <row r="88" spans="1:16" x14ac:dyDescent="0.35">
      <c r="A88" s="30"/>
      <c r="B88" t="s">
        <v>63</v>
      </c>
      <c r="C88" s="2"/>
      <c r="D88" s="2"/>
      <c r="E88" s="2"/>
      <c r="F88" s="2"/>
      <c r="G88" s="2">
        <v>150.73858940072964</v>
      </c>
      <c r="H88" s="2">
        <v>1142.2784926498075</v>
      </c>
      <c r="I88" s="2"/>
      <c r="J88" s="2">
        <v>3835.574306521547</v>
      </c>
      <c r="K88" s="2">
        <v>25.216190239948617</v>
      </c>
      <c r="L88" s="2"/>
      <c r="M88" s="2">
        <v>5153.8075788120323</v>
      </c>
      <c r="N88" s="4">
        <v>4987.4021599715243</v>
      </c>
      <c r="O88" s="1">
        <v>3.3365149531366066E-2</v>
      </c>
      <c r="P88" s="2">
        <v>166.40541884050799</v>
      </c>
    </row>
    <row r="89" spans="1:16" x14ac:dyDescent="0.35">
      <c r="A89" s="30"/>
      <c r="B89" t="s">
        <v>64</v>
      </c>
      <c r="C89" s="2"/>
      <c r="D89" s="2">
        <v>421.12984375000002</v>
      </c>
      <c r="E89" s="2"/>
      <c r="F89" s="2"/>
      <c r="G89" s="2">
        <v>2838.4870949730225</v>
      </c>
      <c r="H89" s="2">
        <v>945.66638964305287</v>
      </c>
      <c r="I89" s="2"/>
      <c r="J89" s="2">
        <v>5059.1162011622728</v>
      </c>
      <c r="K89" s="2">
        <v>0</v>
      </c>
      <c r="L89" s="2"/>
      <c r="M89" s="2">
        <v>9264.3995295283494</v>
      </c>
      <c r="N89" s="4">
        <v>9180.8622026782941</v>
      </c>
      <c r="O89" s="1">
        <v>9.0990720703427244E-3</v>
      </c>
      <c r="P89" s="2">
        <v>83.537326850055251</v>
      </c>
    </row>
    <row r="90" spans="1:16" x14ac:dyDescent="0.35">
      <c r="A90" s="30"/>
      <c r="B90" s="6" t="s">
        <v>8</v>
      </c>
      <c r="C90" s="7"/>
      <c r="D90" s="7"/>
      <c r="E90" s="7"/>
      <c r="F90" s="7"/>
      <c r="G90" s="7">
        <v>13615.922973607268</v>
      </c>
      <c r="H90" s="7">
        <v>24955.133447289394</v>
      </c>
      <c r="I90" s="7"/>
      <c r="J90" s="7">
        <v>9181.3232736755344</v>
      </c>
      <c r="K90" s="7">
        <v>143.52455097221329</v>
      </c>
      <c r="L90" s="7"/>
      <c r="M90" s="7">
        <v>47895.904245544414</v>
      </c>
      <c r="N90" s="8">
        <v>47782.587356440636</v>
      </c>
      <c r="O90" s="9">
        <v>2.3715101122188287E-3</v>
      </c>
      <c r="P90" s="7">
        <v>113.31688910377852</v>
      </c>
    </row>
    <row r="91" spans="1:16" x14ac:dyDescent="0.35">
      <c r="A91" s="30"/>
      <c r="B91" t="s">
        <v>96</v>
      </c>
      <c r="C91" s="2">
        <v>36921.723927470637</v>
      </c>
      <c r="D91" s="2">
        <v>429915.7653322051</v>
      </c>
      <c r="E91" s="2">
        <v>0</v>
      </c>
      <c r="F91" s="2">
        <v>19496.380686440858</v>
      </c>
      <c r="G91" s="2">
        <v>229450.10845928278</v>
      </c>
      <c r="H91" s="2">
        <v>139734.91900283273</v>
      </c>
      <c r="I91" s="2">
        <v>0</v>
      </c>
      <c r="J91" s="2">
        <v>174298.86467813779</v>
      </c>
      <c r="K91" s="2">
        <v>1981.4776929713407</v>
      </c>
      <c r="L91" s="2"/>
      <c r="M91" s="2">
        <v>1031799.2397793414</v>
      </c>
      <c r="N91" s="4">
        <v>908422.36293101287</v>
      </c>
      <c r="O91" s="1">
        <v>0.13581444257961092</v>
      </c>
      <c r="P91" s="2">
        <v>123376.87684832851</v>
      </c>
    </row>
    <row r="92" spans="1:16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1"/>
      <c r="P92" s="2"/>
    </row>
    <row r="93" spans="1:16" x14ac:dyDescent="0.35">
      <c r="A93" s="30" t="s">
        <v>74</v>
      </c>
      <c r="B93" t="s">
        <v>93</v>
      </c>
      <c r="C93" s="2"/>
      <c r="D93" s="2"/>
      <c r="E93" s="2"/>
      <c r="F93" s="2"/>
      <c r="G93" s="2">
        <v>289724.39297362248</v>
      </c>
      <c r="H93" s="2">
        <v>52442.758644691647</v>
      </c>
      <c r="I93" s="2"/>
      <c r="J93" s="2">
        <v>62423.318438436479</v>
      </c>
      <c r="K93" s="2">
        <v>995313.15517609392</v>
      </c>
      <c r="L93" s="2"/>
      <c r="M93" s="2">
        <v>1399903.6252328446</v>
      </c>
      <c r="N93" s="4">
        <v>1360584.5737090467</v>
      </c>
      <c r="O93" s="1">
        <v>2.8898645687721922E-2</v>
      </c>
      <c r="P93" s="2">
        <v>39319.051523797913</v>
      </c>
    </row>
    <row r="94" spans="1:16" x14ac:dyDescent="0.35">
      <c r="A94" s="30"/>
      <c r="B94" s="6" t="s">
        <v>75</v>
      </c>
      <c r="C94" s="7"/>
      <c r="D94" s="7"/>
      <c r="E94" s="7"/>
      <c r="F94" s="7"/>
      <c r="G94" s="7">
        <v>734320.85598214797</v>
      </c>
      <c r="H94" s="7">
        <v>367832.15612821368</v>
      </c>
      <c r="I94" s="7"/>
      <c r="J94" s="7"/>
      <c r="K94" s="7"/>
      <c r="L94" s="7">
        <v>116184.04573770035</v>
      </c>
      <c r="M94" s="7">
        <v>1102153.0121103616</v>
      </c>
      <c r="N94" s="8">
        <v>1076483.4060747388</v>
      </c>
      <c r="O94" s="9">
        <v>2.3845798170938605E-2</v>
      </c>
      <c r="P94" s="7">
        <v>25669.606035622768</v>
      </c>
    </row>
    <row r="95" spans="1:16" x14ac:dyDescent="0.35">
      <c r="A95" s="30"/>
      <c r="B95" t="s">
        <v>95</v>
      </c>
      <c r="G95">
        <v>1024045.2489557704</v>
      </c>
      <c r="H95">
        <v>420274.91477290535</v>
      </c>
      <c r="I95">
        <v>0</v>
      </c>
      <c r="J95">
        <v>62423.318438436479</v>
      </c>
      <c r="K95">
        <v>995313.15517609392</v>
      </c>
      <c r="L95">
        <v>116184.04573770035</v>
      </c>
      <c r="M95">
        <v>2502056.6373432064</v>
      </c>
      <c r="N95">
        <v>2437067.9797837855</v>
      </c>
      <c r="O95">
        <v>5.2744443858660527E-2</v>
      </c>
      <c r="P95">
        <v>64988.657559420681</v>
      </c>
    </row>
  </sheetData>
  <mergeCells count="7">
    <mergeCell ref="A93:A95"/>
    <mergeCell ref="C6:M6"/>
    <mergeCell ref="A8:A22"/>
    <mergeCell ref="A76:A91"/>
    <mergeCell ref="A51:A74"/>
    <mergeCell ref="A32:A48"/>
    <mergeCell ref="A24:A30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EDAD-1BB0-4AA4-93B5-BD56B6405EA9}">
  <dimension ref="A1:AA26"/>
  <sheetViews>
    <sheetView workbookViewId="0">
      <selection activeCell="A5" sqref="A5"/>
    </sheetView>
  </sheetViews>
  <sheetFormatPr defaultRowHeight="14.5" x14ac:dyDescent="0.35"/>
  <sheetData>
    <row r="1" spans="1:27" ht="21" x14ac:dyDescent="0.5">
      <c r="A1" s="12" t="s">
        <v>276</v>
      </c>
    </row>
    <row r="2" spans="1:27" ht="15.5" x14ac:dyDescent="0.35">
      <c r="A2" s="11" t="s">
        <v>81</v>
      </c>
    </row>
    <row r="3" spans="1:27" x14ac:dyDescent="0.35">
      <c r="A3" s="10" t="s">
        <v>252</v>
      </c>
    </row>
    <row r="4" spans="1:27" x14ac:dyDescent="0.35">
      <c r="A4" s="10"/>
    </row>
    <row r="7" spans="1:27" x14ac:dyDescent="0.35">
      <c r="A7" t="s">
        <v>277</v>
      </c>
      <c r="B7" t="s">
        <v>299</v>
      </c>
      <c r="C7" t="s">
        <v>311</v>
      </c>
      <c r="D7" t="s">
        <v>298</v>
      </c>
      <c r="E7" t="s">
        <v>298</v>
      </c>
      <c r="F7" t="s">
        <v>212</v>
      </c>
      <c r="G7" t="s">
        <v>212</v>
      </c>
      <c r="H7" t="s">
        <v>213</v>
      </c>
      <c r="I7" t="s">
        <v>213</v>
      </c>
      <c r="J7" t="s">
        <v>301</v>
      </c>
      <c r="K7" t="s">
        <v>301</v>
      </c>
      <c r="L7" s="23" t="s">
        <v>302</v>
      </c>
      <c r="M7" s="23" t="s">
        <v>302</v>
      </c>
      <c r="N7" s="23" t="s">
        <v>208</v>
      </c>
      <c r="O7" s="23" t="s">
        <v>208</v>
      </c>
      <c r="P7" s="23" t="s">
        <v>303</v>
      </c>
      <c r="Q7" s="23" t="s">
        <v>303</v>
      </c>
      <c r="R7" s="23" t="s">
        <v>304</v>
      </c>
      <c r="S7" s="23" t="s">
        <v>304</v>
      </c>
      <c r="T7" s="23" t="s">
        <v>305</v>
      </c>
      <c r="U7" s="23" t="s">
        <v>305</v>
      </c>
      <c r="V7" s="23" t="s">
        <v>306</v>
      </c>
      <c r="W7" s="23" t="s">
        <v>306</v>
      </c>
      <c r="X7" s="23" t="s">
        <v>307</v>
      </c>
      <c r="Y7" s="23" t="s">
        <v>307</v>
      </c>
      <c r="Z7" s="23" t="s">
        <v>308</v>
      </c>
      <c r="AA7" s="23" t="s">
        <v>308</v>
      </c>
    </row>
    <row r="8" spans="1:27" x14ac:dyDescent="0.35">
      <c r="A8" t="s">
        <v>278</v>
      </c>
      <c r="B8" s="24">
        <f>1-B9</f>
        <v>0.53200000000000003</v>
      </c>
      <c r="C8" s="26">
        <v>0.73</v>
      </c>
      <c r="D8" s="23">
        <v>594388.1024270365</v>
      </c>
      <c r="E8" s="24">
        <v>0.67294621441832703</v>
      </c>
      <c r="F8" s="23">
        <v>238472.22860664621</v>
      </c>
      <c r="G8" s="24">
        <v>0.68894073849742676</v>
      </c>
      <c r="H8" s="23">
        <v>84240.924548447016</v>
      </c>
      <c r="I8" s="24">
        <v>0.67081504399595648</v>
      </c>
      <c r="J8" s="23">
        <v>20034.398908184012</v>
      </c>
      <c r="K8" s="24">
        <v>0.67415058847552589</v>
      </c>
      <c r="L8" s="23">
        <v>7926.2392981563598</v>
      </c>
      <c r="M8" s="24">
        <v>0.67880173889441109</v>
      </c>
      <c r="N8" s="23">
        <v>37752.148922817672</v>
      </c>
      <c r="O8" s="24">
        <v>0.6914932729795219</v>
      </c>
      <c r="P8" s="23">
        <v>42643.249198770165</v>
      </c>
      <c r="Q8" s="24">
        <v>0.66577090455072319</v>
      </c>
      <c r="R8" s="23">
        <v>75048.539359331262</v>
      </c>
      <c r="S8" s="24">
        <v>0.63328686286485114</v>
      </c>
      <c r="T8" s="23">
        <v>36202.283046531229</v>
      </c>
      <c r="U8" s="24">
        <v>0.63601341420754676</v>
      </c>
      <c r="V8" s="23">
        <v>8575.2033397411378</v>
      </c>
      <c r="W8" s="24">
        <v>0.71341717552581152</v>
      </c>
      <c r="X8" s="23">
        <v>8463.1920206496816</v>
      </c>
      <c r="Y8" s="24">
        <v>0.65860581363745319</v>
      </c>
      <c r="Z8" s="23">
        <v>35029.695177761692</v>
      </c>
      <c r="AA8" s="24">
        <v>0.68415727892532607</v>
      </c>
    </row>
    <row r="9" spans="1:27" x14ac:dyDescent="0.35">
      <c r="A9" t="s">
        <v>279</v>
      </c>
      <c r="B9" s="24">
        <v>0.46800000000000003</v>
      </c>
      <c r="C9" s="26">
        <v>0.26</v>
      </c>
      <c r="D9" s="23">
        <v>284487.82785092923</v>
      </c>
      <c r="E9" s="24">
        <v>0.32208754855397898</v>
      </c>
      <c r="F9" s="23">
        <v>106037.37076713717</v>
      </c>
      <c r="G9" s="24">
        <v>0.30633950523914771</v>
      </c>
      <c r="H9" s="23">
        <v>40368.846865566557</v>
      </c>
      <c r="I9" s="24">
        <v>0.3214593136453211</v>
      </c>
      <c r="J9" s="23">
        <v>9581.1559589273656</v>
      </c>
      <c r="K9" s="24">
        <v>0.32240258155926649</v>
      </c>
      <c r="L9" s="23">
        <v>3660.6210535895566</v>
      </c>
      <c r="M9" s="24">
        <v>0.31349494295334407</v>
      </c>
      <c r="N9" s="23">
        <v>16538.046733730622</v>
      </c>
      <c r="O9" s="24">
        <v>0.30292177772385587</v>
      </c>
      <c r="P9" s="23">
        <v>21168.359026529979</v>
      </c>
      <c r="Q9" s="24">
        <v>0.330492582102627</v>
      </c>
      <c r="R9" s="23">
        <v>43266.423385759335</v>
      </c>
      <c r="S9" s="24">
        <v>0.36509781225932858</v>
      </c>
      <c r="T9" s="23">
        <v>20333.670712441584</v>
      </c>
      <c r="U9" s="24">
        <v>0.35722850176519783</v>
      </c>
      <c r="V9" s="23">
        <v>3429.9296965944659</v>
      </c>
      <c r="W9" s="24">
        <v>0.28535425452318136</v>
      </c>
      <c r="X9" s="23">
        <v>4251.3484347823223</v>
      </c>
      <c r="Y9" s="24">
        <v>0.33084004098150943</v>
      </c>
      <c r="Z9" s="23">
        <v>15852.055215870309</v>
      </c>
      <c r="AA9" s="24">
        <v>0.30960300701528509</v>
      </c>
    </row>
    <row r="10" spans="1:27" x14ac:dyDescent="0.35">
      <c r="A10" s="1" t="s">
        <v>280</v>
      </c>
      <c r="B10" s="24" t="s">
        <v>300</v>
      </c>
      <c r="C10" t="s">
        <v>281</v>
      </c>
      <c r="D10" s="23">
        <v>4386.4905394339485</v>
      </c>
      <c r="E10" s="25" t="s">
        <v>281</v>
      </c>
      <c r="F10" s="23">
        <v>1633.7120621927809</v>
      </c>
      <c r="G10" s="25" t="s">
        <v>281</v>
      </c>
      <c r="H10" s="23">
        <v>970.18583714610963</v>
      </c>
      <c r="I10" s="25" t="s">
        <v>281</v>
      </c>
      <c r="J10" s="23">
        <v>102.43285057097958</v>
      </c>
      <c r="K10" s="25">
        <v>3.4468299652076206E-3</v>
      </c>
      <c r="L10" s="23">
        <v>89.950186580210371</v>
      </c>
      <c r="M10" s="25" t="s">
        <v>281</v>
      </c>
      <c r="N10" s="23">
        <v>304.91090197302947</v>
      </c>
      <c r="O10" s="25" t="s">
        <v>281</v>
      </c>
      <c r="P10" s="23">
        <v>239.32717498858406</v>
      </c>
      <c r="Q10" s="25" t="s">
        <v>281</v>
      </c>
      <c r="R10" s="23">
        <v>191.42631819756559</v>
      </c>
      <c r="S10" s="25" t="s">
        <v>281</v>
      </c>
      <c r="T10" s="23">
        <v>384.67438790073129</v>
      </c>
      <c r="U10" s="25" t="s">
        <v>281</v>
      </c>
      <c r="V10" s="23">
        <v>14.767288353013816</v>
      </c>
      <c r="W10" s="25" t="s">
        <v>281</v>
      </c>
      <c r="X10" s="23">
        <v>135.6224878736673</v>
      </c>
      <c r="Y10" s="25">
        <v>1.0554145381037383E-2</v>
      </c>
      <c r="Z10" s="23">
        <v>319.48104365727579</v>
      </c>
      <c r="AA10" s="25" t="s">
        <v>281</v>
      </c>
    </row>
    <row r="11" spans="1:27" x14ac:dyDescent="0.35">
      <c r="A11" t="s">
        <v>282</v>
      </c>
      <c r="B11" s="24">
        <v>0.185</v>
      </c>
      <c r="C11" s="26">
        <v>0.18</v>
      </c>
      <c r="D11" s="23">
        <v>173517.33561633507</v>
      </c>
      <c r="E11" s="24">
        <v>0.1964504902809705</v>
      </c>
      <c r="F11" s="23">
        <v>73028.75015313382</v>
      </c>
      <c r="G11" s="24">
        <v>0.21097836572422538</v>
      </c>
      <c r="H11" s="23">
        <v>27130.159648528977</v>
      </c>
      <c r="I11" s="24">
        <v>0.21603893043432648</v>
      </c>
      <c r="J11" s="23">
        <v>5945.8038260133953</v>
      </c>
      <c r="K11" s="24">
        <v>0.20007424064165727</v>
      </c>
      <c r="L11" s="23">
        <v>2175.2657100261436</v>
      </c>
      <c r="M11" s="24">
        <v>0.18628937267470369</v>
      </c>
      <c r="N11" s="23">
        <v>9466.2273679309328</v>
      </c>
      <c r="O11" s="24">
        <v>0.17338966740149028</v>
      </c>
      <c r="P11" s="23">
        <v>10371.385889493937</v>
      </c>
      <c r="Q11" s="24">
        <v>0.16192403474949382</v>
      </c>
      <c r="R11" s="23">
        <v>22409.376864177109</v>
      </c>
      <c r="S11" s="24">
        <v>0.18909847005978228</v>
      </c>
      <c r="T11" s="23">
        <v>8610.6449238732548</v>
      </c>
      <c r="U11" s="24">
        <v>0.15127459418850786</v>
      </c>
      <c r="V11" s="23">
        <v>2218.2693065808985</v>
      </c>
      <c r="W11" s="24">
        <v>0.1845497255933663</v>
      </c>
      <c r="X11" s="23">
        <v>2461.2210793179106</v>
      </c>
      <c r="Y11" s="24">
        <v>0.19153228563534214</v>
      </c>
      <c r="Z11" s="23">
        <v>9700.2308472587083</v>
      </c>
      <c r="AA11" s="24">
        <v>0.18945307710302725</v>
      </c>
    </row>
    <row r="12" spans="1:27" x14ac:dyDescent="0.35">
      <c r="A12" t="s">
        <v>283</v>
      </c>
      <c r="B12" s="24">
        <f>1-B11</f>
        <v>0.81499999999999995</v>
      </c>
      <c r="C12" s="26">
        <v>0.82</v>
      </c>
      <c r="D12" s="23">
        <v>709745.08520106459</v>
      </c>
      <c r="E12" s="24">
        <v>0.80354950971902939</v>
      </c>
      <c r="F12" s="23">
        <v>273114.56128284236</v>
      </c>
      <c r="G12" s="24">
        <v>0.78902163427577465</v>
      </c>
      <c r="H12" s="23">
        <v>98449.797602630671</v>
      </c>
      <c r="I12" s="24">
        <v>0.78396106956567335</v>
      </c>
      <c r="J12" s="23">
        <v>23772.183891668963</v>
      </c>
      <c r="K12" s="24">
        <v>0.79992575935834276</v>
      </c>
      <c r="L12" s="23">
        <v>9501.544828299986</v>
      </c>
      <c r="M12" s="24">
        <v>0.81371062732529642</v>
      </c>
      <c r="N12" s="23">
        <v>45128.879190590393</v>
      </c>
      <c r="O12" s="24">
        <v>0.8266103325985098</v>
      </c>
      <c r="P12" s="23">
        <v>53679.549510794801</v>
      </c>
      <c r="Q12" s="24">
        <v>0.83807596525050632</v>
      </c>
      <c r="R12" s="23">
        <v>96097.012199111035</v>
      </c>
      <c r="S12" s="24">
        <v>0.81090152994021758</v>
      </c>
      <c r="T12" s="23">
        <v>48309.983223000301</v>
      </c>
      <c r="U12" s="24">
        <v>0.84872540581149225</v>
      </c>
      <c r="V12" s="23">
        <v>9801.6310181077206</v>
      </c>
      <c r="W12" s="24">
        <v>0.81545027440663387</v>
      </c>
      <c r="X12" s="23">
        <v>10388.94186398776</v>
      </c>
      <c r="Y12" s="24">
        <v>0.80846771436465781</v>
      </c>
      <c r="Z12" s="23">
        <v>41501.000590030577</v>
      </c>
      <c r="AA12" s="24">
        <v>0.81054692289697283</v>
      </c>
    </row>
    <row r="13" spans="1:27" x14ac:dyDescent="0.35">
      <c r="A13" t="s">
        <v>284</v>
      </c>
      <c r="B13" s="25" t="s">
        <v>281</v>
      </c>
      <c r="C13" s="26">
        <v>0.02</v>
      </c>
      <c r="D13" s="23">
        <v>12949.093096099874</v>
      </c>
      <c r="E13" s="24">
        <v>1.4660527597354773E-2</v>
      </c>
      <c r="F13" s="23">
        <v>4247.7128536703103</v>
      </c>
      <c r="G13" s="24">
        <v>1.2271543933778948E-2</v>
      </c>
      <c r="H13" s="23">
        <v>1683.9843375791027</v>
      </c>
      <c r="I13" s="24">
        <v>1.3409658471304757E-2</v>
      </c>
      <c r="J13" s="23">
        <v>302.55552553276578</v>
      </c>
      <c r="K13" s="24">
        <v>1.0180888706429596E-2</v>
      </c>
      <c r="L13" s="23">
        <v>294.97294828990931</v>
      </c>
      <c r="M13" s="24">
        <v>2.526143139188021E-2</v>
      </c>
      <c r="N13" s="23">
        <v>821.48262938722337</v>
      </c>
      <c r="O13" s="24">
        <v>1.5046817950738199E-2</v>
      </c>
      <c r="P13" s="23">
        <v>1036.0947024038235</v>
      </c>
      <c r="Q13" s="24">
        <v>1.6176105718499045E-2</v>
      </c>
      <c r="R13" s="23">
        <v>1655.0019801522089</v>
      </c>
      <c r="S13" s="24">
        <v>1.3965508469491527E-2</v>
      </c>
      <c r="T13" s="23">
        <v>1934.8946457776824</v>
      </c>
      <c r="U13" s="24">
        <v>3.399285476585099E-2</v>
      </c>
      <c r="V13" s="23">
        <v>164.83251382091794</v>
      </c>
      <c r="W13" s="24">
        <v>1.3713301222835891E-2</v>
      </c>
      <c r="X13" s="23">
        <v>180.39810620887397</v>
      </c>
      <c r="Y13" s="24">
        <v>1.4038585114039574E-2</v>
      </c>
      <c r="Z13" s="23">
        <v>627.16285327705805</v>
      </c>
      <c r="AA13" s="24">
        <v>1.2248979871611103E-2</v>
      </c>
    </row>
    <row r="14" spans="1:27" x14ac:dyDescent="0.35">
      <c r="A14" t="s">
        <v>285</v>
      </c>
      <c r="B14" s="24">
        <v>6.7000000000000004E-2</v>
      </c>
      <c r="C14" s="26">
        <v>7.0000000000000007E-2</v>
      </c>
      <c r="D14" s="23">
        <v>85540.522843230588</v>
      </c>
      <c r="E14" s="24">
        <v>9.6846102389444591E-2</v>
      </c>
      <c r="F14" s="23">
        <v>31552.035839670178</v>
      </c>
      <c r="G14" s="24">
        <v>9.1153099878707747E-2</v>
      </c>
      <c r="H14" s="23">
        <v>12362.880321413853</v>
      </c>
      <c r="I14" s="24">
        <v>9.8446285474425799E-2</v>
      </c>
      <c r="J14" s="23">
        <v>2596.518863874267</v>
      </c>
      <c r="K14" s="24">
        <v>8.737196100021688E-2</v>
      </c>
      <c r="L14" s="23">
        <v>1217.878144136494</v>
      </c>
      <c r="M14" s="24">
        <v>0.10429886998158634</v>
      </c>
      <c r="N14" s="23">
        <v>5925.0878600797332</v>
      </c>
      <c r="O14" s="24">
        <v>0.1085278193152447</v>
      </c>
      <c r="P14" s="23">
        <v>6437.9762675909715</v>
      </c>
      <c r="Q14" s="24">
        <v>0.10051338403345084</v>
      </c>
      <c r="R14" s="23">
        <v>12231.021645481269</v>
      </c>
      <c r="S14" s="24">
        <v>0.10320980786064884</v>
      </c>
      <c r="T14" s="23">
        <v>5448.7774473542977</v>
      </c>
      <c r="U14" s="24">
        <v>9.572588400280295E-2</v>
      </c>
      <c r="V14" s="23">
        <v>1215.4303824912283</v>
      </c>
      <c r="W14" s="24">
        <v>0.1011181748316798</v>
      </c>
      <c r="X14" s="23">
        <v>1179.6911039613663</v>
      </c>
      <c r="Y14" s="24">
        <v>9.1803591064651024E-2</v>
      </c>
      <c r="Z14" s="23">
        <v>5373.2249671769268</v>
      </c>
      <c r="AA14" s="24">
        <v>0.10494327609596647</v>
      </c>
    </row>
    <row r="15" spans="1:27" x14ac:dyDescent="0.35">
      <c r="A15" s="1" t="s">
        <v>286</v>
      </c>
      <c r="B15" s="24">
        <v>0.126</v>
      </c>
      <c r="C15" s="26">
        <v>0.09</v>
      </c>
      <c r="D15" s="23">
        <v>83489.763202209433</v>
      </c>
      <c r="E15" s="24">
        <v>9.4524301311206343E-2</v>
      </c>
      <c r="F15" s="23">
        <v>29133.753690541325</v>
      </c>
      <c r="G15" s="24">
        <v>8.4166738827567963E-2</v>
      </c>
      <c r="H15" s="23">
        <v>10725.745216456588</v>
      </c>
      <c r="I15" s="24">
        <v>8.5409689979469558E-2</v>
      </c>
      <c r="J15" s="23">
        <v>2331.2288127122983</v>
      </c>
      <c r="K15" s="24">
        <v>7.8445042607148158E-2</v>
      </c>
      <c r="L15" s="23">
        <v>1089.5378090499971</v>
      </c>
      <c r="M15" s="24">
        <v>9.3307826265902782E-2</v>
      </c>
      <c r="N15" s="23">
        <v>6473.5801782573326</v>
      </c>
      <c r="O15" s="24">
        <v>0.11857436657474428</v>
      </c>
      <c r="P15" s="23">
        <v>7041.2453644551133</v>
      </c>
      <c r="Q15" s="24">
        <v>0.10993196774489843</v>
      </c>
      <c r="R15" s="23">
        <v>13367.459367920545</v>
      </c>
      <c r="S15" s="24">
        <v>0.11279948257289041</v>
      </c>
      <c r="T15" s="23">
        <v>6877.8593652795953</v>
      </c>
      <c r="U15" s="24">
        <v>0.12083245721625741</v>
      </c>
      <c r="V15" s="23">
        <v>1142.4211548354322</v>
      </c>
      <c r="W15" s="24">
        <v>9.5044145456757545E-2</v>
      </c>
      <c r="X15" s="23">
        <v>1393.4627259358654</v>
      </c>
      <c r="Y15" s="24">
        <v>0.10843930400600825</v>
      </c>
      <c r="Z15" s="23">
        <v>3913.4695167653517</v>
      </c>
      <c r="AA15" s="24">
        <v>7.6433113167571509E-2</v>
      </c>
    </row>
    <row r="16" spans="1:27" x14ac:dyDescent="0.35">
      <c r="A16" t="s">
        <v>287</v>
      </c>
      <c r="B16" s="25" t="s">
        <v>281</v>
      </c>
      <c r="C16" s="26">
        <v>0.01</v>
      </c>
      <c r="D16" s="23">
        <v>10797.015164100692</v>
      </c>
      <c r="E16" s="24">
        <v>1.2224017358407236E-2</v>
      </c>
      <c r="F16" s="23">
        <v>4505.2794411673985</v>
      </c>
      <c r="G16" s="24">
        <v>1.3015647832330599E-2</v>
      </c>
      <c r="H16" s="23">
        <v>1503.2775140556444</v>
      </c>
      <c r="I16" s="24">
        <v>1.1970680249946989E-2</v>
      </c>
      <c r="J16" s="23">
        <v>215.55918855664649</v>
      </c>
      <c r="K16" s="24">
        <v>7.2534920804340885E-3</v>
      </c>
      <c r="L16" s="23">
        <v>177.03152678459296</v>
      </c>
      <c r="M16" s="24">
        <v>1.5160948805629114E-2</v>
      </c>
      <c r="N16" s="23">
        <v>581.04527693939474</v>
      </c>
      <c r="O16" s="24">
        <v>1.0642808734452482E-2</v>
      </c>
      <c r="P16" s="23">
        <v>1052.8403937746778</v>
      </c>
      <c r="Q16" s="24">
        <v>1.6437549072389219E-2</v>
      </c>
      <c r="R16" s="23">
        <v>1255.4415823235597</v>
      </c>
      <c r="S16" s="24">
        <v>1.0593872551910201E-2</v>
      </c>
      <c r="T16" s="23">
        <v>617.46161817010727</v>
      </c>
      <c r="U16" s="24">
        <v>1.0847765358050116E-2</v>
      </c>
      <c r="V16" s="23">
        <v>142.60774112280666</v>
      </c>
      <c r="W16" s="24">
        <v>1.1864303136515486E-2</v>
      </c>
      <c r="X16" s="23">
        <v>159.17466504750513</v>
      </c>
      <c r="Y16" s="24">
        <v>1.2386976394756739E-2</v>
      </c>
      <c r="Z16" s="23">
        <v>587.2962161583589</v>
      </c>
      <c r="AA16" s="24">
        <v>1.1470353342529917E-2</v>
      </c>
    </row>
    <row r="17" spans="1:27" x14ac:dyDescent="0.35">
      <c r="A17" t="s">
        <v>288</v>
      </c>
      <c r="B17" s="24">
        <v>0.77</v>
      </c>
      <c r="C17" s="26">
        <v>0.75</v>
      </c>
      <c r="D17" s="23">
        <v>635003.53154988075</v>
      </c>
      <c r="E17" s="24">
        <v>0.71892963697269929</v>
      </c>
      <c r="F17" s="23">
        <v>255306.67230146981</v>
      </c>
      <c r="G17" s="24">
        <v>0.73757505595682205</v>
      </c>
      <c r="H17" s="23">
        <v>90019.433994681473</v>
      </c>
      <c r="I17" s="24">
        <v>0.71682962763431091</v>
      </c>
      <c r="J17" s="23">
        <v>22093.020036558893</v>
      </c>
      <c r="K17" s="24">
        <v>0.74342247686620555</v>
      </c>
      <c r="L17" s="23">
        <v>8238.7472922823054</v>
      </c>
      <c r="M17" s="24">
        <v>0.70556486852644706</v>
      </c>
      <c r="N17" s="23">
        <v>38237.368485873754</v>
      </c>
      <c r="O17" s="24">
        <v>0.70038087470140831</v>
      </c>
      <c r="P17" s="23">
        <v>45738.965931219347</v>
      </c>
      <c r="Q17" s="24">
        <v>0.71410301263161824</v>
      </c>
      <c r="R17" s="23">
        <v>81371.958287506946</v>
      </c>
      <c r="S17" s="24">
        <v>0.68664617098450587</v>
      </c>
      <c r="T17" s="23">
        <v>38271.993415891193</v>
      </c>
      <c r="U17" s="24">
        <v>0.67237475519660683</v>
      </c>
      <c r="V17" s="23">
        <v>8725.6078313933449</v>
      </c>
      <c r="W17" s="24">
        <v>0.72593013217182289</v>
      </c>
      <c r="X17" s="23">
        <v>9322.8818312177063</v>
      </c>
      <c r="Y17" s="24">
        <v>0.72550689608760865</v>
      </c>
      <c r="Z17" s="23">
        <v>37676.882141785885</v>
      </c>
      <c r="AA17" s="24">
        <v>0.73585890581425029</v>
      </c>
    </row>
    <row r="18" spans="1:27" x14ac:dyDescent="0.35">
      <c r="A18" t="s">
        <v>289</v>
      </c>
      <c r="B18" s="24">
        <f>1-SUM(B13:B17)</f>
        <v>3.6999999999999922E-2</v>
      </c>
      <c r="C18" s="26">
        <v>0.05</v>
      </c>
      <c r="D18" s="23">
        <v>47881.971078196155</v>
      </c>
      <c r="E18" s="24">
        <v>5.4210356910559629E-2</v>
      </c>
      <c r="F18" s="23">
        <v>18554.992389705429</v>
      </c>
      <c r="G18" s="24">
        <v>5.3604942740999403E-2</v>
      </c>
      <c r="H18" s="23">
        <v>7981.5579548284941</v>
      </c>
      <c r="I18" s="24">
        <v>6.355757821182717E-2</v>
      </c>
      <c r="J18" s="23">
        <v>1658.1525177072392</v>
      </c>
      <c r="K18" s="24">
        <v>5.5796258261478111E-2</v>
      </c>
      <c r="L18" s="23">
        <v>512.45426644228303</v>
      </c>
      <c r="M18" s="24">
        <v>4.3886493213218088E-2</v>
      </c>
      <c r="N18" s="23">
        <v>2241.9262596805393</v>
      </c>
      <c r="O18" s="24">
        <v>4.1064600859005276E-2</v>
      </c>
      <c r="P18" s="23">
        <v>2074.8734677347425</v>
      </c>
      <c r="Q18" s="24">
        <v>3.2394116569379398E-2</v>
      </c>
      <c r="R18" s="23">
        <v>8103.401622093922</v>
      </c>
      <c r="S18" s="24">
        <v>6.8379449295061318E-2</v>
      </c>
      <c r="T18" s="23">
        <v>3004.7507946442483</v>
      </c>
      <c r="U18" s="24">
        <v>5.2788433516422623E-2</v>
      </c>
      <c r="V18" s="23">
        <v>601.55800621966182</v>
      </c>
      <c r="W18" s="24">
        <v>5.0046838157557318E-2</v>
      </c>
      <c r="X18" s="23">
        <v>434.83195228672025</v>
      </c>
      <c r="Y18" s="24">
        <v>3.3838633346921658E-2</v>
      </c>
      <c r="Z18" s="23">
        <v>2713.4718468528763</v>
      </c>
      <c r="AA18" s="24">
        <v>5.299622236969647E-2</v>
      </c>
    </row>
    <row r="19" spans="1:27" x14ac:dyDescent="0.35">
      <c r="A19" t="s">
        <v>290</v>
      </c>
      <c r="B19" s="24" t="s">
        <v>300</v>
      </c>
      <c r="C19" t="s">
        <v>281</v>
      </c>
      <c r="D19" s="23">
        <v>7600.5238836822728</v>
      </c>
      <c r="E19" s="24">
        <v>8.6050574603281551E-3</v>
      </c>
      <c r="F19" s="23">
        <v>2842.8649197517161</v>
      </c>
      <c r="G19" s="25" t="s">
        <v>281</v>
      </c>
      <c r="H19" s="23">
        <v>1303.0779121445332</v>
      </c>
      <c r="I19" s="24">
        <v>1.0376479978714914E-2</v>
      </c>
      <c r="J19" s="23">
        <v>520.95277274024863</v>
      </c>
      <c r="K19" s="24">
        <v>1.7529880478087654E-2</v>
      </c>
      <c r="L19" s="23">
        <v>146.18855134054624</v>
      </c>
      <c r="M19" s="24">
        <v>1.2519561815336465E-2</v>
      </c>
      <c r="N19" s="23">
        <v>314.61586830334323</v>
      </c>
      <c r="O19" s="25" t="s">
        <v>281</v>
      </c>
      <c r="P19" s="23">
        <v>668.93927311006507</v>
      </c>
      <c r="Q19" s="24">
        <v>1.0443864229765013E-2</v>
      </c>
      <c r="R19" s="23">
        <v>522.10457780971717</v>
      </c>
      <c r="S19" s="25" t="s">
        <v>281</v>
      </c>
      <c r="T19" s="23">
        <v>764.89085975641922</v>
      </c>
      <c r="U19" s="24">
        <v>1.3437849944008954E-2</v>
      </c>
      <c r="V19" s="23">
        <v>27.442694805225152</v>
      </c>
      <c r="W19" s="25" t="s">
        <v>281</v>
      </c>
      <c r="X19" s="23">
        <v>179.72255864763173</v>
      </c>
      <c r="Y19" s="24">
        <v>1.3986013986013983E-2</v>
      </c>
      <c r="Z19" s="23">
        <v>309.72389527282741</v>
      </c>
      <c r="AA19" s="25" t="s">
        <v>281</v>
      </c>
    </row>
    <row r="20" spans="1:27" x14ac:dyDescent="0.35">
      <c r="A20" t="s">
        <v>291</v>
      </c>
      <c r="B20" s="24">
        <f>8557/156080</f>
        <v>5.482444900051256E-2</v>
      </c>
      <c r="C20" s="26">
        <v>0.09</v>
      </c>
      <c r="D20" s="23">
        <v>72578.804625665827</v>
      </c>
      <c r="E20" s="24">
        <v>8.2171281054274944E-2</v>
      </c>
      <c r="F20" s="23">
        <v>28451.206401243682</v>
      </c>
      <c r="G20" s="24">
        <v>8.2194875536418133E-2</v>
      </c>
      <c r="H20" s="23">
        <v>10921.341650720959</v>
      </c>
      <c r="I20" s="24">
        <v>8.6967234977459784E-2</v>
      </c>
      <c r="J20" s="23">
        <v>3190.2070755036993</v>
      </c>
      <c r="K20" s="24">
        <v>0.10734936381999746</v>
      </c>
      <c r="L20" s="23">
        <v>1327.2674555052338</v>
      </c>
      <c r="M20" s="24">
        <v>0.11366695136046094</v>
      </c>
      <c r="N20" s="23">
        <v>4478.8413075917124</v>
      </c>
      <c r="O20" s="24">
        <v>8.2037413056255767E-2</v>
      </c>
      <c r="P20" s="23">
        <v>4407.3583084368465</v>
      </c>
      <c r="Q20" s="24">
        <v>6.8810209888316154E-2</v>
      </c>
      <c r="R20" s="23">
        <v>9585.5797819801483</v>
      </c>
      <c r="S20" s="24">
        <v>8.0886607530172766E-2</v>
      </c>
      <c r="T20" s="23">
        <v>3733.1630654583905</v>
      </c>
      <c r="U20" s="24">
        <v>6.5585415814906817E-2</v>
      </c>
      <c r="V20" s="23">
        <v>987.71793291365134</v>
      </c>
      <c r="W20" s="24">
        <v>8.2173554375064156E-2</v>
      </c>
      <c r="X20" s="23">
        <v>1438.4535819429339</v>
      </c>
      <c r="Y20" s="24">
        <v>0.1119404935399905</v>
      </c>
      <c r="Z20" s="23">
        <v>4057.6680643685631</v>
      </c>
      <c r="AA20" s="24">
        <v>7.9249423313936335E-2</v>
      </c>
    </row>
    <row r="21" spans="1:27" x14ac:dyDescent="0.35">
      <c r="A21" t="s">
        <v>292</v>
      </c>
      <c r="B21" s="24">
        <v>0.21730823845299874</v>
      </c>
      <c r="C21" s="26">
        <v>0.3</v>
      </c>
      <c r="D21" s="23">
        <v>253981.93644755593</v>
      </c>
      <c r="E21" s="24">
        <v>0.28754980452186879</v>
      </c>
      <c r="F21" s="23">
        <v>107981.30539811241</v>
      </c>
      <c r="G21" s="24">
        <v>0.31195548731001549</v>
      </c>
      <c r="H21" s="23">
        <v>37366.203144132989</v>
      </c>
      <c r="I21" s="24">
        <v>0.29754909909230703</v>
      </c>
      <c r="J21" s="23">
        <v>8255.276279921618</v>
      </c>
      <c r="K21" s="24">
        <v>0.27778718930587909</v>
      </c>
      <c r="L21" s="23">
        <v>3440.5001498300689</v>
      </c>
      <c r="M21" s="24">
        <v>0.2946438274850407</v>
      </c>
      <c r="N21" s="23">
        <v>14068.062487608566</v>
      </c>
      <c r="O21" s="24">
        <v>0.25767991628569853</v>
      </c>
      <c r="P21" s="23">
        <v>15943.626187697617</v>
      </c>
      <c r="Q21" s="24">
        <v>0.24892105147344573</v>
      </c>
      <c r="R21" s="23">
        <v>31200.929139043059</v>
      </c>
      <c r="S21" s="24">
        <v>0.2632847847754457</v>
      </c>
      <c r="T21" s="23">
        <v>13074.696200788219</v>
      </c>
      <c r="U21" s="24">
        <v>0.22970049042767576</v>
      </c>
      <c r="V21" s="23">
        <v>3574.2166507035176</v>
      </c>
      <c r="W21" s="24">
        <v>0.29735826039773006</v>
      </c>
      <c r="X21" s="23">
        <v>3466.4338645575008</v>
      </c>
      <c r="Y21" s="24">
        <v>0.26975796959550224</v>
      </c>
      <c r="Z21" s="23">
        <v>15610.686945160367</v>
      </c>
      <c r="AA21" s="24">
        <v>0.30488889635945904</v>
      </c>
    </row>
    <row r="22" spans="1:27" x14ac:dyDescent="0.35">
      <c r="A22" t="s">
        <v>293</v>
      </c>
      <c r="B22" s="24">
        <v>0.54170862055611491</v>
      </c>
      <c r="C22" s="26">
        <v>0.53</v>
      </c>
      <c r="D22" s="23">
        <v>497834.05021403986</v>
      </c>
      <c r="E22" s="24">
        <v>0.56363096457033468</v>
      </c>
      <c r="F22" s="23">
        <v>193606.69064907747</v>
      </c>
      <c r="G22" s="24">
        <v>0.55932523972772941</v>
      </c>
      <c r="H22" s="23">
        <v>69500.586213895833</v>
      </c>
      <c r="I22" s="24">
        <v>0.55343693161875185</v>
      </c>
      <c r="J22" s="23">
        <v>15123.053002288098</v>
      </c>
      <c r="K22" s="24">
        <v>0.50888549877452849</v>
      </c>
      <c r="L22" s="23">
        <v>6268.8253397612525</v>
      </c>
      <c r="M22" s="24">
        <v>0.53686109911481783</v>
      </c>
      <c r="N22" s="23">
        <v>30572.208589464102</v>
      </c>
      <c r="O22" s="24">
        <v>0.55998074766450523</v>
      </c>
      <c r="P22" s="23">
        <v>35700.457368369192</v>
      </c>
      <c r="Q22" s="24">
        <v>0.55737604993990864</v>
      </c>
      <c r="R22" s="23">
        <v>69539.77761637613</v>
      </c>
      <c r="S22" s="24">
        <v>0.58680192828454603</v>
      </c>
      <c r="T22" s="23">
        <v>35017.435775093392</v>
      </c>
      <c r="U22" s="24">
        <v>0.61519763423441376</v>
      </c>
      <c r="V22" s="23">
        <v>6494.884746616829</v>
      </c>
      <c r="W22" s="24">
        <v>0.5403443099504307</v>
      </c>
      <c r="X22" s="23">
        <v>6700.9079925608776</v>
      </c>
      <c r="Y22" s="24">
        <v>0.52146482672048411</v>
      </c>
      <c r="Z22" s="23">
        <v>29309.222920536682</v>
      </c>
      <c r="AA22" s="24">
        <v>0.57243199231319863</v>
      </c>
    </row>
    <row r="23" spans="1:27" x14ac:dyDescent="0.35">
      <c r="A23" t="s">
        <v>294</v>
      </c>
      <c r="B23" s="24">
        <f>(26761+10574)/158291</f>
        <v>0.23586306233456103</v>
      </c>
      <c r="C23" s="26">
        <v>0.17</v>
      </c>
      <c r="D23" s="23">
        <v>131446.43415580381</v>
      </c>
      <c r="E23" s="24">
        <v>0.14881923090779636</v>
      </c>
      <c r="F23" s="23">
        <v>44555.315388786257</v>
      </c>
      <c r="G23" s="24">
        <v>0.12871927296225499</v>
      </c>
      <c r="H23" s="23">
        <v>18713.167893130845</v>
      </c>
      <c r="I23" s="24">
        <v>0.14901396928894112</v>
      </c>
      <c r="J23" s="23">
        <v>6339.658435472641</v>
      </c>
      <c r="K23" s="24">
        <v>0.21332731191959242</v>
      </c>
      <c r="L23" s="23">
        <v>1967.4850487348072</v>
      </c>
      <c r="M23" s="24">
        <v>0.16849507340014153</v>
      </c>
      <c r="N23" s="23">
        <v>9954.8354814486538</v>
      </c>
      <c r="O23" s="24">
        <v>0.18233933604979624</v>
      </c>
      <c r="P23" s="23">
        <v>12406.851844221921</v>
      </c>
      <c r="Q23" s="24">
        <v>0.19370289858664569</v>
      </c>
      <c r="R23" s="23">
        <v>17765.682307868978</v>
      </c>
      <c r="S23" s="24">
        <v>0.14991328694000827</v>
      </c>
      <c r="T23" s="23">
        <v>8828.4961709919353</v>
      </c>
      <c r="U23" s="24">
        <v>0.15510187533791039</v>
      </c>
      <c r="V23" s="23">
        <v>1950.7989273682704</v>
      </c>
      <c r="W23" s="24">
        <v>0.16229742965183924</v>
      </c>
      <c r="X23" s="23">
        <v>2682.8210861872926</v>
      </c>
      <c r="Y23" s="24">
        <v>0.20877720368401365</v>
      </c>
      <c r="Z23" s="23">
        <v>6281.3215715922324</v>
      </c>
      <c r="AA23" s="24">
        <v>0.12267911132734236</v>
      </c>
    </row>
    <row r="24" spans="1:27" x14ac:dyDescent="0.35">
      <c r="A24" s="1" t="s">
        <v>295</v>
      </c>
      <c r="B24" s="24">
        <f>6613/(6613+150329)</f>
        <v>4.2136585490181087E-2</v>
      </c>
      <c r="C24" s="26">
        <v>0.02</v>
      </c>
      <c r="D24" s="23">
        <v>19039.109384821506</v>
      </c>
      <c r="E24" s="24">
        <v>2.1555439171975749E-2</v>
      </c>
      <c r="F24" s="23">
        <v>6054.6610837061835</v>
      </c>
      <c r="G24" s="24">
        <v>2.5389376025386969E-2</v>
      </c>
      <c r="H24" s="23">
        <v>3369.9597047495026</v>
      </c>
      <c r="I24" s="24">
        <v>2.6835171619063299E-2</v>
      </c>
      <c r="J24" s="23">
        <v>742.39946570459051</v>
      </c>
      <c r="K24" s="24">
        <v>2.4981485043916986E-2</v>
      </c>
      <c r="L24" s="23">
        <v>381.12664938567099</v>
      </c>
      <c r="M24" s="24">
        <v>3.2639619195217802E-2</v>
      </c>
      <c r="N24" s="23">
        <v>1166.0668594654937</v>
      </c>
      <c r="O24" s="24">
        <v>2.1358450106065258E-2</v>
      </c>
      <c r="P24" s="23">
        <v>1322.7696294467041</v>
      </c>
      <c r="Q24" s="24">
        <v>2.0651839370963213E-2</v>
      </c>
      <c r="R24" s="23">
        <v>2960.7656457987464</v>
      </c>
      <c r="S24" s="24">
        <v>2.498401705765884E-2</v>
      </c>
      <c r="T24" s="23">
        <v>839.91056438476789</v>
      </c>
      <c r="U24" s="24">
        <v>1.4755820371790842E-2</v>
      </c>
      <c r="V24" s="23">
        <v>353.64223378421605</v>
      </c>
      <c r="W24" s="24">
        <v>2.9421394872787963E-2</v>
      </c>
      <c r="X24" s="23">
        <v>372.01065898360497</v>
      </c>
      <c r="Y24" s="24">
        <v>2.8949878738884393E-2</v>
      </c>
      <c r="Z24" s="23">
        <v>1475.7968894120254</v>
      </c>
      <c r="AA24" s="24">
        <v>2.882346474849078E-2</v>
      </c>
    </row>
    <row r="25" spans="1:27" x14ac:dyDescent="0.35">
      <c r="A25" s="1" t="s">
        <v>296</v>
      </c>
      <c r="B25" s="24">
        <f>3650/152581</f>
        <v>2.392172026661249E-2</v>
      </c>
      <c r="C25" s="26">
        <v>0.01</v>
      </c>
      <c r="D25" s="23">
        <v>12296.24604826677</v>
      </c>
      <c r="E25" s="24">
        <v>1.3921396131500108E-2</v>
      </c>
      <c r="F25" s="23">
        <v>1525.6125280827403</v>
      </c>
      <c r="G25" s="24">
        <v>1.4387498643596643E-2</v>
      </c>
      <c r="H25" s="23">
        <v>2511.1458827230463</v>
      </c>
      <c r="I25" s="24">
        <v>1.9996390647758856E-2</v>
      </c>
      <c r="J25" s="23">
        <v>634.70532154580917</v>
      </c>
      <c r="K25" s="24">
        <v>2.1357614370644491E-2</v>
      </c>
      <c r="L25" s="23">
        <v>126.23288391385972</v>
      </c>
      <c r="M25" s="24">
        <v>1.0810561968059063E-2</v>
      </c>
      <c r="N25" s="23">
        <v>1744.9389378291933</v>
      </c>
      <c r="O25" s="24">
        <v>3.196145310127322E-2</v>
      </c>
      <c r="P25" s="23">
        <v>1311.1069991424222</v>
      </c>
      <c r="Q25" s="24">
        <v>2.0469755686604883E-2</v>
      </c>
      <c r="R25" s="23">
        <v>1975.8037834807715</v>
      </c>
      <c r="S25" s="24">
        <v>1.667255072994922E-2</v>
      </c>
      <c r="T25" s="23">
        <v>1141.6392623091911</v>
      </c>
      <c r="U25" s="24">
        <v>2.0056687697883345E-2</v>
      </c>
      <c r="V25" s="23">
        <v>220.49435434628936</v>
      </c>
      <c r="W25" s="24">
        <v>1.8344108386106887E-2</v>
      </c>
      <c r="X25" s="23">
        <v>160.34024116547434</v>
      </c>
      <c r="Y25" s="24">
        <v>1.2477681557260254E-2</v>
      </c>
      <c r="Z25" s="23">
        <v>944.22585372797448</v>
      </c>
      <c r="AA25" s="24">
        <v>1.8441467660488833E-2</v>
      </c>
    </row>
    <row r="26" spans="1:27" x14ac:dyDescent="0.35">
      <c r="A26" s="1" t="s">
        <v>297</v>
      </c>
      <c r="B26" s="24">
        <v>7.0000000000000007E-2</v>
      </c>
      <c r="C26" s="26">
        <v>0.11</v>
      </c>
      <c r="D26" s="23">
        <v>109763.70367249711</v>
      </c>
      <c r="E26" s="24">
        <v>0.12427077285923499</v>
      </c>
      <c r="F26" s="23">
        <v>36542.162110357633</v>
      </c>
      <c r="G26" s="24">
        <v>0.10556945895837884</v>
      </c>
      <c r="H26" s="23">
        <v>14483.369106298727</v>
      </c>
      <c r="I26" s="24">
        <v>0.11533185249722626</v>
      </c>
      <c r="J26" s="23">
        <v>3537.0227900824816</v>
      </c>
      <c r="K26" s="24">
        <v>0.11901959256743129</v>
      </c>
      <c r="L26" s="23">
        <v>1341.2673814363147</v>
      </c>
      <c r="M26" s="24">
        <v>0.11486590255395079</v>
      </c>
      <c r="N26" s="23">
        <v>6705.9978445836159</v>
      </c>
      <c r="O26" s="24">
        <v>0.1228314819276954</v>
      </c>
      <c r="P26" s="23">
        <v>10978.630910732656</v>
      </c>
      <c r="Q26" s="24">
        <v>0.17140469287640048</v>
      </c>
      <c r="R26" s="23">
        <v>19938.873234330302</v>
      </c>
      <c r="S26" s="24">
        <v>0.1682514621526606</v>
      </c>
      <c r="T26" s="23">
        <v>10965.105048987674</v>
      </c>
      <c r="U26" s="24">
        <v>0.19263851095764742</v>
      </c>
      <c r="V26" s="23">
        <v>1094.1710571861593</v>
      </c>
      <c r="W26" s="24">
        <v>9.1029960950570893E-2</v>
      </c>
      <c r="X26" s="23">
        <v>1469.6105488113469</v>
      </c>
      <c r="Y26" s="24">
        <v>0.11436512947697249</v>
      </c>
      <c r="Z26" s="23">
        <v>2707.4936396901867</v>
      </c>
      <c r="AA26" s="24">
        <v>5.2879463319281603E-2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F9AF-ADEB-424F-BE56-81BBC4DC3FA4}">
  <dimension ref="A1:E26"/>
  <sheetViews>
    <sheetView workbookViewId="0">
      <selection activeCell="A4" sqref="A4"/>
    </sheetView>
  </sheetViews>
  <sheetFormatPr defaultRowHeight="14.5" x14ac:dyDescent="0.35"/>
  <sheetData>
    <row r="1" spans="1:5" ht="21" x14ac:dyDescent="0.5">
      <c r="A1" s="12" t="s">
        <v>309</v>
      </c>
      <c r="B1" s="12"/>
      <c r="C1" s="12"/>
    </row>
    <row r="2" spans="1:5" ht="15.5" x14ac:dyDescent="0.35">
      <c r="A2" s="11" t="s">
        <v>81</v>
      </c>
      <c r="B2" s="11"/>
      <c r="C2" s="11"/>
    </row>
    <row r="3" spans="1:5" x14ac:dyDescent="0.35">
      <c r="A3" s="10"/>
      <c r="B3" s="10"/>
      <c r="C3" s="10"/>
    </row>
    <row r="7" spans="1:5" x14ac:dyDescent="0.35">
      <c r="A7" t="s">
        <v>277</v>
      </c>
      <c r="B7" t="s">
        <v>299</v>
      </c>
      <c r="C7" t="s">
        <v>311</v>
      </c>
      <c r="D7" s="23" t="s">
        <v>310</v>
      </c>
      <c r="E7" s="24" t="s">
        <v>310</v>
      </c>
    </row>
    <row r="8" spans="1:5" x14ac:dyDescent="0.35">
      <c r="A8" t="s">
        <v>278</v>
      </c>
      <c r="B8" s="24">
        <v>0.53200000000000003</v>
      </c>
      <c r="C8" s="26">
        <v>0.73</v>
      </c>
      <c r="D8" s="23">
        <v>898850.22481563943</v>
      </c>
      <c r="E8" s="24">
        <v>0.72914256535288358</v>
      </c>
    </row>
    <row r="9" spans="1:5" x14ac:dyDescent="0.35">
      <c r="A9" t="s">
        <v>279</v>
      </c>
      <c r="B9" s="24">
        <v>0.46800000000000003</v>
      </c>
      <c r="C9" s="26">
        <v>0.26</v>
      </c>
      <c r="D9" s="23">
        <v>319545.60055297398</v>
      </c>
      <c r="E9" s="24">
        <v>0.25921370713592695</v>
      </c>
    </row>
    <row r="10" spans="1:5" x14ac:dyDescent="0.35">
      <c r="A10" s="1" t="s">
        <v>280</v>
      </c>
      <c r="B10" s="24" t="s">
        <v>300</v>
      </c>
      <c r="C10" t="s">
        <v>281</v>
      </c>
      <c r="D10" s="23">
        <v>14353.800735881508</v>
      </c>
      <c r="E10" s="24">
        <v>1.1643727511189526E-2</v>
      </c>
    </row>
    <row r="11" spans="1:5" x14ac:dyDescent="0.35">
      <c r="A11" t="s">
        <v>282</v>
      </c>
      <c r="B11" s="24">
        <v>0.185</v>
      </c>
      <c r="C11" s="26">
        <v>0.18</v>
      </c>
      <c r="D11" s="23">
        <v>218427.51740171568</v>
      </c>
      <c r="E11" s="24">
        <v>0.17718725098457302</v>
      </c>
    </row>
    <row r="12" spans="1:5" x14ac:dyDescent="0.35">
      <c r="A12" t="s">
        <v>283</v>
      </c>
      <c r="B12" s="24">
        <v>0.81499999999999995</v>
      </c>
      <c r="C12" s="26">
        <v>0.82</v>
      </c>
      <c r="D12" s="23">
        <v>1014322.1087027793</v>
      </c>
      <c r="E12" s="24">
        <v>0.82281274901542711</v>
      </c>
    </row>
    <row r="13" spans="1:5" x14ac:dyDescent="0.35">
      <c r="A13" t="s">
        <v>284</v>
      </c>
      <c r="B13" s="24" t="s">
        <v>281</v>
      </c>
      <c r="C13" s="26">
        <v>0.02</v>
      </c>
      <c r="D13" s="23">
        <v>34261.684552170984</v>
      </c>
      <c r="E13" s="24">
        <v>2.7792897946713125E-2</v>
      </c>
    </row>
    <row r="14" spans="1:5" x14ac:dyDescent="0.35">
      <c r="A14" t="s">
        <v>285</v>
      </c>
      <c r="B14" s="24">
        <v>6.7000000000000004E-2</v>
      </c>
      <c r="C14" s="26">
        <v>7.0000000000000007E-2</v>
      </c>
      <c r="D14" s="23">
        <v>113830.34223272801</v>
      </c>
      <c r="E14" s="24">
        <v>9.2338573723549533E-2</v>
      </c>
    </row>
    <row r="15" spans="1:5" x14ac:dyDescent="0.35">
      <c r="A15" s="1" t="s">
        <v>286</v>
      </c>
      <c r="B15" s="24">
        <v>0.126</v>
      </c>
      <c r="C15" s="26">
        <v>0.09</v>
      </c>
      <c r="D15" s="23">
        <v>130161.46238039171</v>
      </c>
      <c r="E15" s="24">
        <v>0.10558629232093435</v>
      </c>
    </row>
    <row r="16" spans="1:5" x14ac:dyDescent="0.35">
      <c r="A16" t="s">
        <v>287</v>
      </c>
      <c r="B16" s="24" t="s">
        <v>281</v>
      </c>
      <c r="C16" s="26">
        <v>0.01</v>
      </c>
      <c r="D16" s="23">
        <v>11889.48701484423</v>
      </c>
      <c r="E16" s="24" t="s">
        <v>281</v>
      </c>
    </row>
    <row r="17" spans="1:5" x14ac:dyDescent="0.35">
      <c r="A17" t="s">
        <v>288</v>
      </c>
      <c r="B17" s="24">
        <v>0.77</v>
      </c>
      <c r="C17" s="26">
        <v>0.75</v>
      </c>
      <c r="D17" s="23">
        <v>866142.08688101114</v>
      </c>
      <c r="E17" s="24">
        <v>0.70260989623499759</v>
      </c>
    </row>
    <row r="18" spans="1:5" x14ac:dyDescent="0.35">
      <c r="A18" t="s">
        <v>289</v>
      </c>
      <c r="B18" s="24">
        <v>2.6999999999999913E-2</v>
      </c>
      <c r="C18" s="26">
        <v>0.05</v>
      </c>
      <c r="D18" s="23">
        <v>63501.808726183815</v>
      </c>
      <c r="E18" s="24">
        <v>5.1512332578717041E-2</v>
      </c>
    </row>
    <row r="19" spans="1:5" x14ac:dyDescent="0.35">
      <c r="A19" t="s">
        <v>290</v>
      </c>
      <c r="B19" s="24" t="s">
        <v>300</v>
      </c>
      <c r="C19" t="s">
        <v>281</v>
      </c>
      <c r="D19" s="23">
        <v>12962.75431716499</v>
      </c>
      <c r="E19" s="24">
        <v>1.0515317987260289E-2</v>
      </c>
    </row>
    <row r="20" spans="1:5" x14ac:dyDescent="0.35">
      <c r="A20" t="s">
        <v>291</v>
      </c>
      <c r="B20" s="24">
        <v>5.482444900051256E-2</v>
      </c>
      <c r="C20" s="26">
        <v>0.09</v>
      </c>
      <c r="D20" s="23">
        <v>83016.431853914211</v>
      </c>
      <c r="E20" s="24">
        <v>6.7342492016198977E-2</v>
      </c>
    </row>
    <row r="21" spans="1:5" x14ac:dyDescent="0.35">
      <c r="A21" t="s">
        <v>292</v>
      </c>
      <c r="B21" s="24">
        <v>0.21730823845299874</v>
      </c>
      <c r="C21" s="26">
        <v>0.3</v>
      </c>
      <c r="D21" s="23">
        <v>324738.43205247278</v>
      </c>
      <c r="E21" s="24">
        <v>0.26342610468165423</v>
      </c>
    </row>
    <row r="22" spans="1:5" x14ac:dyDescent="0.35">
      <c r="A22" t="s">
        <v>293</v>
      </c>
      <c r="B22" s="24">
        <v>0.54170862055611491</v>
      </c>
      <c r="C22" s="26">
        <v>0.53</v>
      </c>
      <c r="D22" s="23">
        <v>702115.28980915365</v>
      </c>
      <c r="E22" s="24">
        <v>0.56955222288555651</v>
      </c>
    </row>
    <row r="23" spans="1:5" x14ac:dyDescent="0.35">
      <c r="A23" t="s">
        <v>294</v>
      </c>
      <c r="B23" s="24">
        <v>0.23586306233456103</v>
      </c>
      <c r="C23" s="26">
        <v>0.17</v>
      </c>
      <c r="D23" s="23">
        <v>205895.90424286851</v>
      </c>
      <c r="E23" s="24">
        <v>0.16702167243278937</v>
      </c>
    </row>
    <row r="24" spans="1:5" x14ac:dyDescent="0.35">
      <c r="A24" s="1" t="s">
        <v>295</v>
      </c>
      <c r="B24" s="24">
        <v>4.2136585490181087E-2</v>
      </c>
      <c r="C24" s="26">
        <v>0.02</v>
      </c>
      <c r="D24" s="23">
        <v>30991.626270907513</v>
      </c>
      <c r="E24" s="24">
        <v>2.5140243902439026E-2</v>
      </c>
    </row>
    <row r="25" spans="1:5" x14ac:dyDescent="0.35">
      <c r="A25" s="1" t="s">
        <v>296</v>
      </c>
      <c r="B25" s="24">
        <v>2.392172026661249E-2</v>
      </c>
      <c r="C25" s="26">
        <v>0.01</v>
      </c>
      <c r="D25" s="23">
        <v>14341.989552483999</v>
      </c>
      <c r="E25" s="24">
        <v>1.1634146341463415E-2</v>
      </c>
    </row>
    <row r="26" spans="1:5" x14ac:dyDescent="0.35">
      <c r="A26" s="1" t="s">
        <v>297</v>
      </c>
      <c r="B26" s="24">
        <v>7.0000000000000007E-2</v>
      </c>
      <c r="C26" s="26">
        <v>0.11</v>
      </c>
      <c r="D26" s="23">
        <v>225701.37862675756</v>
      </c>
      <c r="E26" s="24">
        <v>0.18308776887645622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25B6-2D1A-43B5-A846-B64AE3694593}">
  <dimension ref="A1:U26"/>
  <sheetViews>
    <sheetView workbookViewId="0">
      <selection activeCell="A7" sqref="A7:C26"/>
    </sheetView>
  </sheetViews>
  <sheetFormatPr defaultRowHeight="14.5" x14ac:dyDescent="0.35"/>
  <sheetData>
    <row r="1" spans="1:21" ht="21" x14ac:dyDescent="0.5">
      <c r="A1" s="12" t="s">
        <v>312</v>
      </c>
    </row>
    <row r="2" spans="1:21" ht="15.5" x14ac:dyDescent="0.35">
      <c r="A2" s="11" t="s">
        <v>81</v>
      </c>
    </row>
    <row r="3" spans="1:21" x14ac:dyDescent="0.35">
      <c r="A3" s="10" t="s">
        <v>252</v>
      </c>
    </row>
    <row r="4" spans="1:21" x14ac:dyDescent="0.35">
      <c r="A4" s="10"/>
    </row>
    <row r="7" spans="1:21" x14ac:dyDescent="0.35">
      <c r="A7" t="s">
        <v>277</v>
      </c>
      <c r="B7" t="s">
        <v>299</v>
      </c>
      <c r="C7" t="s">
        <v>311</v>
      </c>
      <c r="D7" s="23" t="s">
        <v>92</v>
      </c>
      <c r="E7" s="24" t="s">
        <v>92</v>
      </c>
      <c r="F7" s="23" t="s">
        <v>313</v>
      </c>
      <c r="G7" s="24" t="s">
        <v>313</v>
      </c>
      <c r="H7" t="s">
        <v>234</v>
      </c>
      <c r="I7" t="s">
        <v>234</v>
      </c>
      <c r="J7" t="s">
        <v>235</v>
      </c>
      <c r="K7" t="s">
        <v>235</v>
      </c>
      <c r="L7" t="s">
        <v>232</v>
      </c>
      <c r="M7" t="s">
        <v>232</v>
      </c>
      <c r="N7" t="s">
        <v>240</v>
      </c>
      <c r="O7" t="s">
        <v>240</v>
      </c>
      <c r="P7" t="s">
        <v>237</v>
      </c>
      <c r="Q7" t="s">
        <v>237</v>
      </c>
      <c r="R7" t="s">
        <v>314</v>
      </c>
      <c r="S7" t="s">
        <v>314</v>
      </c>
      <c r="T7" t="s">
        <v>239</v>
      </c>
      <c r="U7" t="s">
        <v>239</v>
      </c>
    </row>
    <row r="8" spans="1:21" x14ac:dyDescent="0.35">
      <c r="A8" t="s">
        <v>278</v>
      </c>
      <c r="B8" s="24">
        <v>0.53200000000000003</v>
      </c>
      <c r="C8" s="26">
        <v>0.73</v>
      </c>
      <c r="D8" s="23">
        <v>755529.46184145997</v>
      </c>
      <c r="E8" s="24">
        <v>0.73224463898910819</v>
      </c>
      <c r="F8" s="27">
        <v>389377.52602611214</v>
      </c>
      <c r="G8" s="24">
        <v>0.74636010642737605</v>
      </c>
      <c r="H8" s="23">
        <v>192153.88578030755</v>
      </c>
      <c r="I8" s="24">
        <v>0.73093878466129447</v>
      </c>
      <c r="J8" s="23">
        <v>23956.609253284092</v>
      </c>
      <c r="K8" s="24">
        <v>0.68150778231542275</v>
      </c>
      <c r="L8" s="23">
        <v>48155.83531247684</v>
      </c>
      <c r="M8" s="24">
        <v>0.74248621687014549</v>
      </c>
      <c r="N8" s="23">
        <v>45676.872068655372</v>
      </c>
      <c r="O8" s="24">
        <v>0.7179140097679404</v>
      </c>
      <c r="P8" s="23">
        <v>23661.477541729222</v>
      </c>
      <c r="Q8" s="24">
        <v>0.69258422881207815</v>
      </c>
      <c r="R8" s="23">
        <v>26253.665727157848</v>
      </c>
      <c r="S8" s="24">
        <v>0.65392097817508377</v>
      </c>
      <c r="T8" s="23">
        <v>6293.5901317369608</v>
      </c>
      <c r="U8" s="24">
        <v>0.67933060439345794</v>
      </c>
    </row>
    <row r="9" spans="1:21" x14ac:dyDescent="0.35">
      <c r="A9" t="s">
        <v>279</v>
      </c>
      <c r="B9" s="24">
        <v>0.46800000000000003</v>
      </c>
      <c r="C9" s="26">
        <v>0.26</v>
      </c>
      <c r="D9" s="23">
        <v>273748.40696270636</v>
      </c>
      <c r="E9" s="24">
        <v>0.26531169670298427</v>
      </c>
      <c r="F9" s="27">
        <v>131826.41993667948</v>
      </c>
      <c r="G9" s="24">
        <v>0.25268530985345544</v>
      </c>
      <c r="H9" s="23">
        <v>70478.868519332624</v>
      </c>
      <c r="I9" s="24">
        <v>0.26809626196538577</v>
      </c>
      <c r="J9" s="23">
        <v>10957.667538525911</v>
      </c>
      <c r="K9" s="24">
        <v>0.31171922639706523</v>
      </c>
      <c r="L9" s="23">
        <v>16477.519369971091</v>
      </c>
      <c r="M9" s="24">
        <v>0.25405708240813235</v>
      </c>
      <c r="N9" s="23">
        <v>17438.82048579961</v>
      </c>
      <c r="O9" s="24">
        <v>0.27408999289106206</v>
      </c>
      <c r="P9" s="23">
        <v>10224.672488212651</v>
      </c>
      <c r="Q9" s="24">
        <v>0.29928168676770245</v>
      </c>
      <c r="R9" s="23">
        <v>13405.16776395912</v>
      </c>
      <c r="S9" s="24">
        <v>0.33389319830264413</v>
      </c>
      <c r="T9" s="23">
        <v>2939.2708602258394</v>
      </c>
      <c r="U9" s="24">
        <v>0.3172651234284018</v>
      </c>
    </row>
    <row r="10" spans="1:21" x14ac:dyDescent="0.35">
      <c r="A10" s="1" t="s">
        <v>280</v>
      </c>
      <c r="B10" s="24" t="s">
        <v>300</v>
      </c>
      <c r="C10" t="s">
        <v>281</v>
      </c>
      <c r="D10" s="23">
        <v>2521.3709751749875</v>
      </c>
      <c r="E10" s="25" t="s">
        <v>281</v>
      </c>
      <c r="F10" s="27">
        <v>498.00819169429832</v>
      </c>
      <c r="G10" s="25" t="s">
        <v>281</v>
      </c>
      <c r="H10" s="23">
        <v>253.673144962663</v>
      </c>
      <c r="I10" s="25" t="s">
        <v>281</v>
      </c>
      <c r="J10" s="23">
        <v>238.08665133588508</v>
      </c>
      <c r="K10" s="25" t="s">
        <v>281</v>
      </c>
      <c r="L10" s="23">
        <v>224.19313234051239</v>
      </c>
      <c r="M10" s="25" t="s">
        <v>281</v>
      </c>
      <c r="N10" s="23">
        <v>508.74079992409025</v>
      </c>
      <c r="O10" s="25" t="s">
        <v>281</v>
      </c>
      <c r="P10" s="23">
        <v>277.89321186488417</v>
      </c>
      <c r="Q10" s="25" t="s">
        <v>281</v>
      </c>
      <c r="R10" s="23">
        <v>489.23730548710563</v>
      </c>
      <c r="S10" s="25">
        <v>1.2185823522272154E-2</v>
      </c>
      <c r="T10" s="23">
        <v>31.538537565548619</v>
      </c>
      <c r="U10" s="25" t="s">
        <v>281</v>
      </c>
    </row>
    <row r="11" spans="1:21" x14ac:dyDescent="0.35">
      <c r="A11" t="s">
        <v>282</v>
      </c>
      <c r="B11" s="24">
        <v>0.185</v>
      </c>
      <c r="C11" s="26">
        <v>0.18</v>
      </c>
      <c r="D11" s="23">
        <v>147141.78925672264</v>
      </c>
      <c r="E11" s="24">
        <v>0.14260699522146394</v>
      </c>
      <c r="F11" s="27">
        <v>80003.696265279112</v>
      </c>
      <c r="G11" s="24">
        <v>0.1533513448208946</v>
      </c>
      <c r="H11" s="23">
        <v>37484.663197548973</v>
      </c>
      <c r="I11" s="24">
        <v>0.14258881130501874</v>
      </c>
      <c r="J11" s="23">
        <v>4029.5204292416556</v>
      </c>
      <c r="K11" s="24">
        <v>0.1146301424585249</v>
      </c>
      <c r="L11" s="23">
        <v>9109.002728064148</v>
      </c>
      <c r="M11" s="24">
        <v>0.14044630170225408</v>
      </c>
      <c r="N11" s="23">
        <v>6557.8488039067433</v>
      </c>
      <c r="O11" s="24">
        <v>0.10307123314372728</v>
      </c>
      <c r="P11" s="23">
        <v>3612.1829384750827</v>
      </c>
      <c r="Q11" s="24">
        <v>0.1057305457936791</v>
      </c>
      <c r="R11" s="23">
        <v>4983.5533020141938</v>
      </c>
      <c r="S11" s="24">
        <v>0.12412933431500595</v>
      </c>
      <c r="T11" s="23">
        <v>1361.3215921927515</v>
      </c>
      <c r="U11" s="24">
        <v>0.1469411576922845</v>
      </c>
    </row>
    <row r="12" spans="1:21" x14ac:dyDescent="0.35">
      <c r="A12" t="s">
        <v>283</v>
      </c>
      <c r="B12" s="24">
        <v>0.81499999999999995</v>
      </c>
      <c r="C12" s="26">
        <v>0.82</v>
      </c>
      <c r="D12" s="23">
        <v>884657.45052261872</v>
      </c>
      <c r="E12" s="24">
        <v>0.85739300477853619</v>
      </c>
      <c r="F12" s="23">
        <v>441698.25788920675</v>
      </c>
      <c r="G12" s="24">
        <v>0.84664865517910537</v>
      </c>
      <c r="H12" s="23">
        <v>225401.76424705388</v>
      </c>
      <c r="I12" s="24">
        <v>0.85741118869498134</v>
      </c>
      <c r="J12" s="23">
        <v>31122.843013904236</v>
      </c>
      <c r="K12" s="24">
        <v>0.88536985754147524</v>
      </c>
      <c r="L12" s="23">
        <v>55748.545086724291</v>
      </c>
      <c r="M12" s="24">
        <v>0.85955369829774586</v>
      </c>
      <c r="N12" s="23">
        <v>57066.58455047234</v>
      </c>
      <c r="O12" s="24">
        <v>0.89692876685627287</v>
      </c>
      <c r="P12" s="23">
        <v>30551.860303331669</v>
      </c>
      <c r="Q12" s="24">
        <v>0.89426945420632076</v>
      </c>
      <c r="R12" s="23">
        <v>35164.517494589883</v>
      </c>
      <c r="S12" s="24">
        <v>0.87587066568499417</v>
      </c>
      <c r="T12" s="23">
        <v>7903.0779373355981</v>
      </c>
      <c r="U12" s="24">
        <v>0.85305884230771556</v>
      </c>
    </row>
    <row r="13" spans="1:21" x14ac:dyDescent="0.35">
      <c r="A13" t="s">
        <v>284</v>
      </c>
      <c r="B13" s="24" t="s">
        <v>281</v>
      </c>
      <c r="C13" s="26">
        <v>0.02</v>
      </c>
      <c r="D13" s="23">
        <v>16460.961782954262</v>
      </c>
      <c r="E13" s="24">
        <v>1.5953647907779592E-2</v>
      </c>
      <c r="F13" s="23">
        <v>9027.1415314564983</v>
      </c>
      <c r="G13" s="24">
        <v>1.7303254203995928E-2</v>
      </c>
      <c r="H13" s="23">
        <v>3810.7188427647316</v>
      </c>
      <c r="I13" s="24">
        <v>1.4495684999058202E-2</v>
      </c>
      <c r="J13" s="23">
        <v>408.0924593817349</v>
      </c>
      <c r="K13" s="24">
        <v>1.1609246702338189E-2</v>
      </c>
      <c r="L13" s="23">
        <v>1387.0034536664321</v>
      </c>
      <c r="M13" s="24">
        <v>2.1385382278516787E-2</v>
      </c>
      <c r="N13" s="23">
        <v>540.51325038869572</v>
      </c>
      <c r="O13" s="25" t="s">
        <v>281</v>
      </c>
      <c r="P13" s="23">
        <v>399.97870110707726</v>
      </c>
      <c r="Q13" s="24">
        <v>1.1707592636975146E-2</v>
      </c>
      <c r="R13" s="23">
        <v>726.99994198172874</v>
      </c>
      <c r="S13" s="24">
        <v>1.8107967021997531E-2</v>
      </c>
      <c r="T13" s="23">
        <v>160.51360220736706</v>
      </c>
      <c r="U13" s="24">
        <v>1.732585060648165E-2</v>
      </c>
    </row>
    <row r="14" spans="1:21" x14ac:dyDescent="0.35">
      <c r="A14" t="s">
        <v>285</v>
      </c>
      <c r="B14" s="24">
        <v>6.7000000000000004E-2</v>
      </c>
      <c r="C14" s="26">
        <v>7.0000000000000007E-2</v>
      </c>
      <c r="D14" s="23">
        <v>59727.424206517098</v>
      </c>
      <c r="E14" s="24">
        <v>5.78866720422185E-2</v>
      </c>
      <c r="F14" s="23">
        <v>31773.960792725651</v>
      </c>
      <c r="G14" s="24">
        <v>6.0904431236454171E-2</v>
      </c>
      <c r="H14" s="23">
        <v>14047.569392712596</v>
      </c>
      <c r="I14" s="24">
        <v>5.343588685525727E-2</v>
      </c>
      <c r="J14" s="23">
        <v>2243.0400001861167</v>
      </c>
      <c r="K14" s="24">
        <v>6.3809080826497638E-2</v>
      </c>
      <c r="L14" s="23">
        <v>3395.1274630792482</v>
      </c>
      <c r="M14" s="24">
        <v>5.2347453418599817E-2</v>
      </c>
      <c r="N14" s="23">
        <v>2752.0268188124028</v>
      </c>
      <c r="O14" s="24">
        <v>4.3254244850936492E-2</v>
      </c>
      <c r="P14" s="23">
        <v>1806.5601141691841</v>
      </c>
      <c r="Q14" s="24">
        <v>5.2878990387135588E-2</v>
      </c>
      <c r="R14" s="23">
        <v>2889.3847267098986</v>
      </c>
      <c r="S14" s="24">
        <v>7.1968208418978316E-2</v>
      </c>
      <c r="T14" s="23">
        <v>819.75489812200328</v>
      </c>
      <c r="U14" s="24">
        <v>8.8484406950413222E-2</v>
      </c>
    </row>
    <row r="15" spans="1:21" x14ac:dyDescent="0.35">
      <c r="A15" s="1" t="s">
        <v>286</v>
      </c>
      <c r="B15" s="24">
        <v>0.126</v>
      </c>
      <c r="C15" s="26">
        <v>0.09</v>
      </c>
      <c r="D15" s="23">
        <v>90588.288082446263</v>
      </c>
      <c r="E15" s="24">
        <v>8.7796428403862078E-2</v>
      </c>
      <c r="F15" s="23">
        <v>51722.282214684812</v>
      </c>
      <c r="G15" s="24">
        <v>9.9141438522135306E-2</v>
      </c>
      <c r="H15" s="23">
        <v>24069.590338779624</v>
      </c>
      <c r="I15" s="24">
        <v>9.1558893217687051E-2</v>
      </c>
      <c r="J15" s="23">
        <v>2335.0170572574129</v>
      </c>
      <c r="K15" s="24">
        <v>6.6425606375912161E-2</v>
      </c>
      <c r="L15" s="23">
        <v>3469.7851443041232</v>
      </c>
      <c r="M15" s="24">
        <v>5.3498555853709946E-2</v>
      </c>
      <c r="N15" s="23">
        <v>2794.6255240605142</v>
      </c>
      <c r="O15" s="24">
        <v>4.3923778597678764E-2</v>
      </c>
      <c r="P15" s="23">
        <v>1622.5870551981134</v>
      </c>
      <c r="Q15" s="24">
        <v>4.7493999574750076E-2</v>
      </c>
      <c r="R15" s="23">
        <v>3872.8408028534254</v>
      </c>
      <c r="S15" s="24">
        <v>9.646393278705212E-2</v>
      </c>
      <c r="T15" s="23">
        <v>701.55994530823079</v>
      </c>
      <c r="U15" s="24">
        <v>7.5726434624516586E-2</v>
      </c>
    </row>
    <row r="16" spans="1:21" x14ac:dyDescent="0.35">
      <c r="A16" t="s">
        <v>287</v>
      </c>
      <c r="B16" s="24" t="s">
        <v>281</v>
      </c>
      <c r="C16" s="26">
        <v>0.01</v>
      </c>
      <c r="D16" s="23">
        <v>9539.169638387124</v>
      </c>
      <c r="E16" s="25" t="s">
        <v>281</v>
      </c>
      <c r="F16" s="23">
        <v>5110.1204841489734</v>
      </c>
      <c r="G16" s="25" t="s">
        <v>281</v>
      </c>
      <c r="H16" s="23">
        <v>1308.4145201481963</v>
      </c>
      <c r="I16" s="25" t="s">
        <v>281</v>
      </c>
      <c r="J16" s="23">
        <v>634.12385092341833</v>
      </c>
      <c r="K16" s="24">
        <v>1.8039294909687267E-2</v>
      </c>
      <c r="L16" s="23">
        <v>853.63798017844374</v>
      </c>
      <c r="M16" s="24">
        <v>1.3161736897857278E-2</v>
      </c>
      <c r="N16" s="23">
        <v>428.35950778237265</v>
      </c>
      <c r="O16" s="25" t="s">
        <v>281</v>
      </c>
      <c r="P16" s="23">
        <v>295.44908160146554</v>
      </c>
      <c r="Q16" s="25" t="s">
        <v>281</v>
      </c>
      <c r="R16" s="23">
        <v>782.6736085585344</v>
      </c>
      <c r="S16" s="24">
        <v>1.9494675411022164E-2</v>
      </c>
      <c r="T16" s="23">
        <v>126.39060504572073</v>
      </c>
      <c r="U16" s="24">
        <v>1.364261166013803E-2</v>
      </c>
    </row>
    <row r="17" spans="1:21" x14ac:dyDescent="0.35">
      <c r="A17" t="s">
        <v>288</v>
      </c>
      <c r="B17" s="24">
        <v>0.77</v>
      </c>
      <c r="C17" s="26">
        <v>0.75</v>
      </c>
      <c r="D17" s="23">
        <v>799756.42024142912</v>
      </c>
      <c r="E17" s="24">
        <v>0.77510855737058271</v>
      </c>
      <c r="F17" s="23">
        <v>397719.990399022</v>
      </c>
      <c r="G17" s="24">
        <v>0.76235096923031653</v>
      </c>
      <c r="H17" s="23">
        <v>199878.87483050505</v>
      </c>
      <c r="I17" s="25">
        <v>0.76032405618439491</v>
      </c>
      <c r="J17" s="23">
        <v>28234.643640328137</v>
      </c>
      <c r="K17" s="24">
        <v>0.80320754779387138</v>
      </c>
      <c r="L17" s="23">
        <v>53653.442228076528</v>
      </c>
      <c r="M17" s="25">
        <v>0.82725055195260988</v>
      </c>
      <c r="N17" s="23">
        <v>54932.585757883069</v>
      </c>
      <c r="O17" s="24">
        <v>0.86338821207123928</v>
      </c>
      <c r="P17" s="23">
        <v>28486.314037180458</v>
      </c>
      <c r="Q17" s="24">
        <v>0.83380979925471976</v>
      </c>
      <c r="R17" s="23">
        <v>30269.667986639819</v>
      </c>
      <c r="S17" s="24">
        <v>0.75395074747153679</v>
      </c>
      <c r="T17" s="23">
        <v>6580.9013617937062</v>
      </c>
      <c r="U17" s="24">
        <v>0.71034300073290768</v>
      </c>
    </row>
    <row r="18" spans="1:21" x14ac:dyDescent="0.35">
      <c r="A18" t="s">
        <v>289</v>
      </c>
      <c r="B18" s="24">
        <v>2.6999999999999913E-2</v>
      </c>
      <c r="C18" s="26">
        <v>0.05</v>
      </c>
      <c r="D18" s="23">
        <v>46567.725255584657</v>
      </c>
      <c r="E18" s="24">
        <v>4.5132544646518197E-2</v>
      </c>
      <c r="F18" s="23">
        <v>22394.50151751572</v>
      </c>
      <c r="G18" s="24">
        <v>4.2925853237046306E-2</v>
      </c>
      <c r="H18" s="23">
        <v>17891.387628251705</v>
      </c>
      <c r="I18" s="24">
        <v>6.805747943005501E-2</v>
      </c>
      <c r="J18" s="23">
        <v>885.21189575711765</v>
      </c>
      <c r="K18" s="24">
        <v>2.5182144500435259E-2</v>
      </c>
      <c r="L18" s="23">
        <v>1665.2458460089047</v>
      </c>
      <c r="M18" s="24">
        <v>2.5675436431304682E-2</v>
      </c>
      <c r="N18" s="23">
        <v>812.94178071531769</v>
      </c>
      <c r="O18" s="24">
        <v>1.2777194826826155E-2</v>
      </c>
      <c r="P18" s="23">
        <v>1054.8132652307472</v>
      </c>
      <c r="Q18" s="24">
        <v>3.0874954049348747E-2</v>
      </c>
      <c r="R18" s="23">
        <v>1047.0415621574921</v>
      </c>
      <c r="S18" s="24">
        <v>2.6079498750063383E-2</v>
      </c>
      <c r="T18" s="23">
        <v>816.58175994765918</v>
      </c>
      <c r="U18" s="24">
        <v>8.8141898171055166E-2</v>
      </c>
    </row>
    <row r="19" spans="1:21" x14ac:dyDescent="0.35">
      <c r="A19" t="s">
        <v>290</v>
      </c>
      <c r="B19" s="24" t="s">
        <v>300</v>
      </c>
      <c r="C19" t="s">
        <v>281</v>
      </c>
      <c r="D19" s="23">
        <v>9159.2505720226745</v>
      </c>
      <c r="E19" s="25" t="s">
        <v>281</v>
      </c>
      <c r="F19" s="23">
        <v>3953.9572149318133</v>
      </c>
      <c r="G19" s="25" t="s">
        <v>281</v>
      </c>
      <c r="H19" s="23">
        <v>1879.8718914409158</v>
      </c>
      <c r="I19" s="25" t="s">
        <v>281</v>
      </c>
      <c r="J19" s="23">
        <v>412.23453931194524</v>
      </c>
      <c r="K19" s="24">
        <v>1.1727078891257993E-2</v>
      </c>
      <c r="L19" s="23">
        <v>433.30569947475647</v>
      </c>
      <c r="M19" s="25" t="s">
        <v>281</v>
      </c>
      <c r="N19" s="23">
        <v>1363.3807147366945</v>
      </c>
      <c r="O19" s="24">
        <v>2.1428571428571429E-2</v>
      </c>
      <c r="P19" s="23">
        <v>498.3409873197096</v>
      </c>
      <c r="Q19" s="24">
        <v>1.4586709886547812E-2</v>
      </c>
      <c r="R19" s="23">
        <v>559.46216770317551</v>
      </c>
      <c r="S19" s="24">
        <v>1.3934970139349702E-2</v>
      </c>
      <c r="T19" s="23">
        <v>58.697357103664316</v>
      </c>
      <c r="U19" s="25" t="s">
        <v>281</v>
      </c>
    </row>
    <row r="20" spans="1:21" x14ac:dyDescent="0.35">
      <c r="A20" t="s">
        <v>291</v>
      </c>
      <c r="B20" s="24">
        <v>5.482444900051256E-2</v>
      </c>
      <c r="C20" s="26">
        <v>0.09</v>
      </c>
      <c r="D20" s="23">
        <v>99209.45880210663</v>
      </c>
      <c r="E20" s="24">
        <v>9.6151901433192938E-2</v>
      </c>
      <c r="F20" s="23">
        <v>47090.891241254423</v>
      </c>
      <c r="G20" s="24">
        <v>9.026397326338155E-2</v>
      </c>
      <c r="H20" s="23">
        <v>22699.278731781229</v>
      </c>
      <c r="I20" s="24">
        <v>8.6346331959509665E-2</v>
      </c>
      <c r="J20" s="23">
        <v>5399.7338414356427</v>
      </c>
      <c r="K20" s="24">
        <v>0.15360941093388983</v>
      </c>
      <c r="L20" s="23">
        <v>5557.7690477675042</v>
      </c>
      <c r="M20" s="24">
        <v>8.5691939257997257E-2</v>
      </c>
      <c r="N20" s="23">
        <v>8920.3101316074954</v>
      </c>
      <c r="O20" s="24">
        <v>0.1402025866685937</v>
      </c>
      <c r="P20" s="23">
        <v>5401.1074362485206</v>
      </c>
      <c r="Q20" s="24">
        <v>0.15809333216272103</v>
      </c>
      <c r="R20" s="23">
        <v>3274.6541767176295</v>
      </c>
      <c r="S20" s="24">
        <v>8.1564421695565423E-2</v>
      </c>
      <c r="T20" s="23">
        <v>865.7141952941904</v>
      </c>
      <c r="U20" s="24">
        <v>9.3445257033108964E-2</v>
      </c>
    </row>
    <row r="21" spans="1:21" x14ac:dyDescent="0.35">
      <c r="A21" t="s">
        <v>292</v>
      </c>
      <c r="B21" s="24">
        <v>0.21730823845299874</v>
      </c>
      <c r="C21" s="26">
        <v>0.3</v>
      </c>
      <c r="D21" s="23">
        <v>319349.35668606393</v>
      </c>
      <c r="E21" s="24">
        <v>0.30950726107760984</v>
      </c>
      <c r="F21" s="23">
        <v>164002.91411579627</v>
      </c>
      <c r="G21" s="24">
        <v>0.3143613183922096</v>
      </c>
      <c r="H21" s="23">
        <v>82850.783623572002</v>
      </c>
      <c r="I21" s="24">
        <v>0.31515808719729688</v>
      </c>
      <c r="J21" s="23">
        <v>9961.406051313701</v>
      </c>
      <c r="K21" s="24">
        <v>0.28337798872115399</v>
      </c>
      <c r="L21" s="23">
        <v>20181.930983009246</v>
      </c>
      <c r="M21" s="24">
        <v>0.31117320439931095</v>
      </c>
      <c r="N21" s="23">
        <v>16727.300512862108</v>
      </c>
      <c r="O21" s="24">
        <v>0.26290686817898112</v>
      </c>
      <c r="P21" s="23">
        <v>10251.147403002329</v>
      </c>
      <c r="Q21" s="24">
        <v>0.30005662182448989</v>
      </c>
      <c r="R21" s="23">
        <v>12517.061595648265</v>
      </c>
      <c r="S21" s="24">
        <v>0.31177243008914446</v>
      </c>
      <c r="T21" s="23">
        <v>2856.8124008600835</v>
      </c>
      <c r="U21" s="24">
        <v>0.30836455096248683</v>
      </c>
    </row>
    <row r="22" spans="1:21" x14ac:dyDescent="0.35">
      <c r="A22" t="s">
        <v>293</v>
      </c>
      <c r="B22" s="24">
        <v>0.54170862055611491</v>
      </c>
      <c r="C22" s="26">
        <v>0.53</v>
      </c>
      <c r="D22" s="23">
        <v>511775.57534665964</v>
      </c>
      <c r="E22" s="24">
        <v>0.49600305526112526</v>
      </c>
      <c r="F22" s="23">
        <v>261603.21380337191</v>
      </c>
      <c r="G22" s="24">
        <v>0.50144188979960425</v>
      </c>
      <c r="H22" s="23">
        <v>126991.97720465061</v>
      </c>
      <c r="I22" s="24">
        <v>0.48306783442219053</v>
      </c>
      <c r="J22" s="23">
        <v>17091.424723965116</v>
      </c>
      <c r="K22" s="24">
        <v>0.48620983199630791</v>
      </c>
      <c r="L22" s="23">
        <v>29444.773572157173</v>
      </c>
      <c r="M22" s="24">
        <v>0.45399147152836616</v>
      </c>
      <c r="N22" s="23">
        <v>32761.43708999782</v>
      </c>
      <c r="O22" s="24">
        <v>0.51491911774712806</v>
      </c>
      <c r="P22" s="23">
        <v>16707.130784584078</v>
      </c>
      <c r="Q22" s="24">
        <v>0.48902674271701707</v>
      </c>
      <c r="R22" s="23">
        <v>22218.655889669502</v>
      </c>
      <c r="S22" s="24">
        <v>0.55341777198292852</v>
      </c>
      <c r="T22" s="23">
        <v>4956.9622782634888</v>
      </c>
      <c r="U22" s="24">
        <v>0.53505489076374579</v>
      </c>
    </row>
    <row r="23" spans="1:21" x14ac:dyDescent="0.35">
      <c r="A23" t="s">
        <v>294</v>
      </c>
      <c r="B23" s="24">
        <v>0.23586306233456103</v>
      </c>
      <c r="C23" s="26">
        <v>0.17</v>
      </c>
      <c r="D23" s="23">
        <v>200674.30774661762</v>
      </c>
      <c r="E23" s="24">
        <v>0.19448968366126482</v>
      </c>
      <c r="F23" s="23">
        <v>96095.826235317756</v>
      </c>
      <c r="G23" s="24">
        <v>0.18419679180818624</v>
      </c>
      <c r="H23" s="23">
        <v>53043.666616380229</v>
      </c>
      <c r="I23" s="24">
        <v>0.20177407838051259</v>
      </c>
      <c r="J23" s="23">
        <v>8099.5326678670672</v>
      </c>
      <c r="K23" s="24">
        <v>0.23041217928253807</v>
      </c>
      <c r="L23" s="23">
        <v>15230.843259622017</v>
      </c>
      <c r="M23" s="24">
        <v>0.23483532407232283</v>
      </c>
      <c r="N23" s="23">
        <v>14135.69575151915</v>
      </c>
      <c r="O23" s="25">
        <v>0.2221740140738909</v>
      </c>
      <c r="P23" s="23">
        <v>7205.7650542203482</v>
      </c>
      <c r="Q23" s="24">
        <v>0.21091663545849304</v>
      </c>
      <c r="R23" s="23">
        <v>5412.3533112863033</v>
      </c>
      <c r="S23" s="24">
        <v>0.13480979792792702</v>
      </c>
      <c r="T23" s="23">
        <v>1450.6248504047765</v>
      </c>
      <c r="U23" s="24">
        <v>0.15658055827376735</v>
      </c>
    </row>
    <row r="24" spans="1:21" x14ac:dyDescent="0.35">
      <c r="A24" s="1" t="s">
        <v>295</v>
      </c>
      <c r="B24" s="24">
        <v>4.2136585490181087E-2</v>
      </c>
      <c r="C24" s="26">
        <v>0.02</v>
      </c>
      <c r="D24" s="23">
        <v>18577.93575429363</v>
      </c>
      <c r="E24" s="24">
        <v>1.8005378408949665E-2</v>
      </c>
      <c r="F24" s="23">
        <v>6039.9337290143931</v>
      </c>
      <c r="G24" s="24">
        <v>1.157736458703364E-2</v>
      </c>
      <c r="H24" s="23">
        <v>5860.5040690490914</v>
      </c>
      <c r="I24" s="24">
        <v>2.2292912289220621E-2</v>
      </c>
      <c r="J24" s="23">
        <v>1412.6821910629712</v>
      </c>
      <c r="K24" s="24">
        <v>4.0187402856931384E-2</v>
      </c>
      <c r="L24" s="23">
        <v>1388.3446128014161</v>
      </c>
      <c r="M24" s="24">
        <v>2.1406060814480158E-2</v>
      </c>
      <c r="N24" s="23">
        <v>645.76991757725432</v>
      </c>
      <c r="O24" s="24">
        <v>1.0149715817198835E-2</v>
      </c>
      <c r="P24" s="23">
        <v>1219.118892986864</v>
      </c>
      <c r="Q24" s="24">
        <v>3.5684268526361668E-2</v>
      </c>
      <c r="R24" s="23">
        <v>1758.9562560750387</v>
      </c>
      <c r="S24" s="24">
        <v>4.381172547458545E-2</v>
      </c>
      <c r="T24" s="23">
        <v>252.62608572660355</v>
      </c>
      <c r="U24" s="24">
        <v>2.7268479184367034E-2</v>
      </c>
    </row>
    <row r="25" spans="1:21" x14ac:dyDescent="0.35">
      <c r="A25" s="1" t="s">
        <v>296</v>
      </c>
      <c r="B25" s="24">
        <v>2.392172026661249E-2</v>
      </c>
      <c r="C25" s="26">
        <v>0.01</v>
      </c>
      <c r="D25" s="23">
        <v>14091.367532213026</v>
      </c>
      <c r="E25" s="24">
        <v>1.3657082685219443E-2</v>
      </c>
      <c r="F25" s="23">
        <v>7152.3805142234123</v>
      </c>
      <c r="G25" s="24">
        <v>1.3709706197698956E-2</v>
      </c>
      <c r="H25" s="23">
        <v>3966.1477816884085</v>
      </c>
      <c r="I25" s="24">
        <v>1.5086924875663965E-2</v>
      </c>
      <c r="J25" s="23">
        <v>124.17154153560659</v>
      </c>
      <c r="K25" s="25" t="s">
        <v>281</v>
      </c>
      <c r="L25" s="23">
        <v>966.815578222657</v>
      </c>
      <c r="M25" s="24">
        <v>1.4906755046977116E-2</v>
      </c>
      <c r="N25" s="23">
        <v>278.56453307737246</v>
      </c>
      <c r="O25" s="25" t="s">
        <v>281</v>
      </c>
      <c r="P25" s="23">
        <v>937.31477469831941</v>
      </c>
      <c r="Q25" s="24">
        <v>2.7435709762576383E-2</v>
      </c>
      <c r="R25" s="23">
        <v>569.12698300914997</v>
      </c>
      <c r="S25" s="24">
        <v>1.4175699397672917E-2</v>
      </c>
      <c r="T25" s="23">
        <v>96.845825758098712</v>
      </c>
      <c r="U25" s="24">
        <v>1.0453545904343045E-2</v>
      </c>
    </row>
    <row r="26" spans="1:21" x14ac:dyDescent="0.35">
      <c r="A26" s="1" t="s">
        <v>297</v>
      </c>
      <c r="B26" s="24">
        <v>7.0000000000000007E-2</v>
      </c>
      <c r="C26" s="26">
        <v>0.11</v>
      </c>
      <c r="D26" s="23">
        <v>75757.604721001931</v>
      </c>
      <c r="E26" s="24">
        <v>7.3422815020878787E-2</v>
      </c>
      <c r="F26" s="23">
        <v>35365.512575710687</v>
      </c>
      <c r="G26" s="24">
        <v>6.7788729357985661E-2</v>
      </c>
      <c r="H26" s="23">
        <v>18480.97663195552</v>
      </c>
      <c r="I26" s="24">
        <v>7.0300231212392872E-2</v>
      </c>
      <c r="J26" s="23">
        <v>2463.248388513246</v>
      </c>
      <c r="K26" s="25">
        <v>7.0073478629600866E-2</v>
      </c>
      <c r="L26" s="23">
        <v>7825.3576056874626</v>
      </c>
      <c r="M26" s="24">
        <v>0.12065454013207651</v>
      </c>
      <c r="N26" s="23">
        <v>6208.78058721038</v>
      </c>
      <c r="O26" s="25">
        <v>9.7584846887804139E-2</v>
      </c>
      <c r="P26" s="23">
        <v>2676.7704155824663</v>
      </c>
      <c r="Q26" s="24">
        <v>7.8350515968990619E-2</v>
      </c>
      <c r="R26" s="23">
        <v>1961.6073704730941</v>
      </c>
      <c r="S26" s="24">
        <v>4.8859318307245207E-2</v>
      </c>
      <c r="T26" s="23">
        <v>775.35114586909003</v>
      </c>
      <c r="U26" s="24">
        <v>8.3691462506319952E-2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3BC-126E-4FC2-830F-FC1F86FC9F3F}">
  <dimension ref="A1:E26"/>
  <sheetViews>
    <sheetView workbookViewId="0">
      <selection activeCell="A4" sqref="A4"/>
    </sheetView>
  </sheetViews>
  <sheetFormatPr defaultRowHeight="14.5" x14ac:dyDescent="0.35"/>
  <sheetData>
    <row r="1" spans="1:5" ht="21" x14ac:dyDescent="0.5">
      <c r="A1" s="12" t="s">
        <v>316</v>
      </c>
    </row>
    <row r="2" spans="1:5" ht="15.5" x14ac:dyDescent="0.35">
      <c r="A2" s="11" t="s">
        <v>81</v>
      </c>
    </row>
    <row r="3" spans="1:5" x14ac:dyDescent="0.35">
      <c r="A3" s="10"/>
    </row>
    <row r="7" spans="1:5" x14ac:dyDescent="0.35">
      <c r="A7" t="s">
        <v>277</v>
      </c>
      <c r="B7" t="s">
        <v>299</v>
      </c>
      <c r="C7" t="s">
        <v>311</v>
      </c>
      <c r="D7" t="s">
        <v>315</v>
      </c>
      <c r="E7" t="s">
        <v>315</v>
      </c>
    </row>
    <row r="8" spans="1:5" x14ac:dyDescent="0.35">
      <c r="A8" t="s">
        <v>278</v>
      </c>
      <c r="B8" s="24">
        <v>0.53200000000000003</v>
      </c>
      <c r="C8" s="26">
        <v>0.73</v>
      </c>
      <c r="D8" s="23">
        <v>1614453.6595281686</v>
      </c>
      <c r="E8" s="28">
        <v>0.7287309930374497</v>
      </c>
    </row>
    <row r="9" spans="1:5" x14ac:dyDescent="0.35">
      <c r="A9" t="s">
        <v>279</v>
      </c>
      <c r="B9" s="24">
        <v>0.46800000000000003</v>
      </c>
      <c r="C9" s="26">
        <v>0.26</v>
      </c>
      <c r="D9" s="23">
        <v>590205.82518818229</v>
      </c>
      <c r="E9" s="28">
        <v>0.2664067033126058</v>
      </c>
    </row>
    <row r="10" spans="1:5" x14ac:dyDescent="0.35">
      <c r="A10" s="1" t="s">
        <v>280</v>
      </c>
      <c r="B10" s="24" t="s">
        <v>300</v>
      </c>
      <c r="C10" t="s">
        <v>281</v>
      </c>
      <c r="D10" s="23">
        <v>10772.101085848573</v>
      </c>
      <c r="E10" s="25" t="s">
        <v>281</v>
      </c>
    </row>
    <row r="11" spans="1:5" x14ac:dyDescent="0.35">
      <c r="A11" t="s">
        <v>282</v>
      </c>
      <c r="B11" s="24">
        <v>0.185</v>
      </c>
      <c r="C11" s="26">
        <v>0.18</v>
      </c>
      <c r="D11" s="23">
        <v>376078.80114237283</v>
      </c>
      <c r="E11" s="28">
        <v>0.16975419306671849</v>
      </c>
    </row>
    <row r="12" spans="1:5" x14ac:dyDescent="0.35">
      <c r="A12" t="s">
        <v>283</v>
      </c>
      <c r="B12" s="24">
        <v>0.81499999999999995</v>
      </c>
      <c r="C12" s="26">
        <v>0.82</v>
      </c>
      <c r="D12" s="23">
        <v>1839352.7846598262</v>
      </c>
      <c r="E12" s="28">
        <v>0.83024580693328143</v>
      </c>
    </row>
    <row r="13" spans="1:5" x14ac:dyDescent="0.35">
      <c r="A13" t="s">
        <v>284</v>
      </c>
      <c r="B13" s="24" t="s">
        <v>281</v>
      </c>
      <c r="C13" s="26">
        <v>0.02</v>
      </c>
      <c r="D13" s="23">
        <v>60483.964284842143</v>
      </c>
      <c r="E13" s="28">
        <v>2.7301210595921485E-2</v>
      </c>
    </row>
    <row r="14" spans="1:5" x14ac:dyDescent="0.35">
      <c r="A14" t="s">
        <v>285</v>
      </c>
      <c r="B14" s="24">
        <v>6.7000000000000004E-2</v>
      </c>
      <c r="C14" s="26">
        <v>7.0000000000000007E-2</v>
      </c>
      <c r="D14" s="23">
        <v>141423.98352546597</v>
      </c>
      <c r="E14" s="28">
        <v>6.3835861342681405E-2</v>
      </c>
    </row>
    <row r="15" spans="1:5" x14ac:dyDescent="0.35">
      <c r="A15" s="1" t="s">
        <v>286</v>
      </c>
      <c r="B15" s="24">
        <v>0.126</v>
      </c>
      <c r="C15" s="26">
        <v>0.09</v>
      </c>
      <c r="D15" s="23">
        <v>200253.99107314253</v>
      </c>
      <c r="E15" s="28">
        <v>9.039051007329181E-2</v>
      </c>
    </row>
    <row r="16" spans="1:5" x14ac:dyDescent="0.35">
      <c r="A16" t="s">
        <v>287</v>
      </c>
      <c r="B16" s="24" t="s">
        <v>281</v>
      </c>
      <c r="C16" s="26">
        <v>0.01</v>
      </c>
      <c r="D16" s="23">
        <v>26483.761695475241</v>
      </c>
      <c r="E16" s="28">
        <v>1.1954222312798512E-2</v>
      </c>
    </row>
    <row r="17" spans="1:5" x14ac:dyDescent="0.35">
      <c r="A17" t="s">
        <v>288</v>
      </c>
      <c r="B17" s="24">
        <v>0.77</v>
      </c>
      <c r="C17" s="26">
        <v>0.75</v>
      </c>
      <c r="D17" s="23">
        <v>1677678.3709713668</v>
      </c>
      <c r="E17" s="28">
        <v>0.75726932021865434</v>
      </c>
    </row>
    <row r="18" spans="1:5" x14ac:dyDescent="0.35">
      <c r="A18" t="s">
        <v>289</v>
      </c>
      <c r="B18" s="24">
        <v>2.6999999999999913E-2</v>
      </c>
      <c r="C18" s="26">
        <v>0.05</v>
      </c>
      <c r="D18" s="23">
        <v>79572.426678805103</v>
      </c>
      <c r="E18" s="28">
        <v>3.5917347747839494E-2</v>
      </c>
    </row>
    <row r="19" spans="1:5" x14ac:dyDescent="0.35">
      <c r="A19" t="s">
        <v>290</v>
      </c>
      <c r="B19" s="24" t="s">
        <v>300</v>
      </c>
      <c r="C19" t="s">
        <v>281</v>
      </c>
      <c r="D19" s="23">
        <v>29535.087573101435</v>
      </c>
      <c r="E19" s="28">
        <v>1.333152770881295E-2</v>
      </c>
    </row>
    <row r="20" spans="1:5" x14ac:dyDescent="0.35">
      <c r="A20" t="s">
        <v>291</v>
      </c>
      <c r="B20" s="24">
        <v>5.482444900051256E-2</v>
      </c>
      <c r="C20" s="26">
        <v>0.09</v>
      </c>
      <c r="D20" s="23">
        <v>203602.44791901307</v>
      </c>
      <c r="E20" s="28">
        <v>9.1901934243340394E-2</v>
      </c>
    </row>
    <row r="21" spans="1:5" x14ac:dyDescent="0.35">
      <c r="A21" t="s">
        <v>292</v>
      </c>
      <c r="B21" s="24">
        <v>0.21730823845299874</v>
      </c>
      <c r="C21" s="26">
        <v>0.3</v>
      </c>
      <c r="D21" s="23">
        <v>687949.646403861</v>
      </c>
      <c r="E21" s="28">
        <v>0.31052624274775653</v>
      </c>
    </row>
    <row r="22" spans="1:5" x14ac:dyDescent="0.35">
      <c r="A22" t="s">
        <v>293</v>
      </c>
      <c r="B22" s="24">
        <v>0.54170862055611491</v>
      </c>
      <c r="C22" s="26">
        <v>0.53</v>
      </c>
      <c r="D22" s="23">
        <v>1239536.2284890672</v>
      </c>
      <c r="E22" s="28">
        <v>0.55950101841679567</v>
      </c>
    </row>
    <row r="23" spans="1:5" x14ac:dyDescent="0.35">
      <c r="A23" t="s">
        <v>294</v>
      </c>
      <c r="B23" s="24">
        <v>0.23586306233456103</v>
      </c>
      <c r="C23" s="26">
        <v>0.17</v>
      </c>
      <c r="D23" s="23">
        <v>287945.71090927115</v>
      </c>
      <c r="E23" s="28">
        <v>0.12997273883544777</v>
      </c>
    </row>
    <row r="24" spans="1:5" x14ac:dyDescent="0.35">
      <c r="A24" s="1" t="s">
        <v>295</v>
      </c>
      <c r="B24" s="24">
        <v>4.2136585490181087E-2</v>
      </c>
      <c r="C24" s="26">
        <v>0.02</v>
      </c>
      <c r="D24" s="23">
        <v>70871.517012662414</v>
      </c>
      <c r="E24" s="24">
        <v>3.1989937069981836E-2</v>
      </c>
    </row>
    <row r="25" spans="1:5" x14ac:dyDescent="0.35">
      <c r="A25" s="1" t="s">
        <v>296</v>
      </c>
      <c r="B25" s="24">
        <v>2.392172026661249E-2</v>
      </c>
      <c r="C25" s="26">
        <v>0.01</v>
      </c>
      <c r="D25" s="23">
        <v>30485.908487148907</v>
      </c>
      <c r="E25" s="24">
        <v>1.3760708605276149E-2</v>
      </c>
    </row>
    <row r="26" spans="1:5" x14ac:dyDescent="0.35">
      <c r="A26" s="1" t="s">
        <v>297</v>
      </c>
      <c r="B26" s="24">
        <v>7.0000000000000007E-2</v>
      </c>
      <c r="C26" s="26">
        <v>0.11</v>
      </c>
      <c r="D26" s="23">
        <v>263416.91955012031</v>
      </c>
      <c r="E26" s="28">
        <v>0.11890094970129175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6AE7-45D9-420D-A932-D66143DF6C18}">
  <dimension ref="A1:E26"/>
  <sheetViews>
    <sheetView workbookViewId="0">
      <selection activeCell="A4" sqref="A4"/>
    </sheetView>
  </sheetViews>
  <sheetFormatPr defaultRowHeight="14.5" x14ac:dyDescent="0.35"/>
  <sheetData>
    <row r="1" spans="1:5" ht="21" x14ac:dyDescent="0.5">
      <c r="A1" s="12" t="s">
        <v>317</v>
      </c>
    </row>
    <row r="2" spans="1:5" ht="15.5" x14ac:dyDescent="0.35">
      <c r="A2" s="11" t="s">
        <v>81</v>
      </c>
    </row>
    <row r="3" spans="1:5" x14ac:dyDescent="0.35">
      <c r="A3" s="10"/>
    </row>
    <row r="7" spans="1:5" x14ac:dyDescent="0.35">
      <c r="A7" t="s">
        <v>277</v>
      </c>
      <c r="B7" t="s">
        <v>299</v>
      </c>
      <c r="C7" t="s">
        <v>311</v>
      </c>
      <c r="D7" t="s">
        <v>74</v>
      </c>
      <c r="E7" t="s">
        <v>74</v>
      </c>
    </row>
    <row r="8" spans="1:5" x14ac:dyDescent="0.35">
      <c r="A8" t="s">
        <v>278</v>
      </c>
      <c r="B8" s="24">
        <v>0.53200000000000003</v>
      </c>
      <c r="C8" s="26">
        <v>0.73</v>
      </c>
      <c r="D8" s="23">
        <v>1893976.9767379186</v>
      </c>
      <c r="E8" s="24">
        <v>0.75696806717733878</v>
      </c>
    </row>
    <row r="9" spans="1:5" x14ac:dyDescent="0.35">
      <c r="A9" t="s">
        <v>279</v>
      </c>
      <c r="B9" s="24">
        <v>0.46800000000000003</v>
      </c>
      <c r="C9" s="26">
        <v>0.26</v>
      </c>
      <c r="D9" s="23">
        <v>597303.53993236867</v>
      </c>
      <c r="E9" s="24">
        <v>0.23872502765029804</v>
      </c>
    </row>
    <row r="10" spans="1:5" x14ac:dyDescent="0.35">
      <c r="A10" s="1" t="s">
        <v>280</v>
      </c>
      <c r="B10" s="24" t="s">
        <v>300</v>
      </c>
      <c r="C10" t="s">
        <v>281</v>
      </c>
      <c r="D10" s="23">
        <v>10776.120672919149</v>
      </c>
      <c r="E10" s="29" t="s">
        <v>281</v>
      </c>
    </row>
    <row r="11" spans="1:5" x14ac:dyDescent="0.35">
      <c r="A11" t="s">
        <v>282</v>
      </c>
      <c r="B11" s="24">
        <v>0.185</v>
      </c>
      <c r="C11" s="26">
        <v>0.18</v>
      </c>
      <c r="D11" s="23">
        <v>495021.68598477723</v>
      </c>
      <c r="E11" s="24">
        <v>0.19784591547472441</v>
      </c>
    </row>
    <row r="12" spans="1:5" x14ac:dyDescent="0.35">
      <c r="A12" t="s">
        <v>283</v>
      </c>
      <c r="B12" s="24">
        <v>0.81499999999999995</v>
      </c>
      <c r="C12" s="26">
        <v>0.82</v>
      </c>
      <c r="D12" s="23">
        <v>2007034.9513584285</v>
      </c>
      <c r="E12" s="24">
        <v>0.80215408452527526</v>
      </c>
    </row>
    <row r="13" spans="1:5" x14ac:dyDescent="0.35">
      <c r="A13" t="s">
        <v>284</v>
      </c>
      <c r="B13" s="24" t="s">
        <v>281</v>
      </c>
      <c r="C13" s="26">
        <v>0.02</v>
      </c>
      <c r="D13" s="23">
        <v>45081.857419106091</v>
      </c>
      <c r="E13" s="24">
        <v>1.8017920436435839E-2</v>
      </c>
    </row>
    <row r="14" spans="1:5" x14ac:dyDescent="0.35">
      <c r="A14" t="s">
        <v>285</v>
      </c>
      <c r="B14" s="24">
        <v>6.7000000000000004E-2</v>
      </c>
      <c r="C14" s="26">
        <v>7.0000000000000007E-2</v>
      </c>
      <c r="D14" s="23">
        <v>130942.1952234629</v>
      </c>
      <c r="E14" s="24">
        <v>5.233382540952513E-2</v>
      </c>
    </row>
    <row r="15" spans="1:5" x14ac:dyDescent="0.35">
      <c r="A15" s="1" t="s">
        <v>286</v>
      </c>
      <c r="B15" s="24">
        <v>0.126</v>
      </c>
      <c r="C15" s="26">
        <v>0.09</v>
      </c>
      <c r="D15" s="23">
        <v>216626.17279388115</v>
      </c>
      <c r="E15" s="24">
        <v>8.6579244274783612E-2</v>
      </c>
    </row>
    <row r="16" spans="1:5" x14ac:dyDescent="0.35">
      <c r="A16" t="s">
        <v>287</v>
      </c>
      <c r="B16" s="24" t="s">
        <v>281</v>
      </c>
      <c r="C16" s="26">
        <v>0.01</v>
      </c>
      <c r="D16" s="23">
        <v>23118.027810980715</v>
      </c>
      <c r="E16" s="29" t="s">
        <v>281</v>
      </c>
    </row>
    <row r="17" spans="1:5" x14ac:dyDescent="0.35">
      <c r="A17" t="s">
        <v>288</v>
      </c>
      <c r="B17" s="24">
        <v>0.77</v>
      </c>
      <c r="C17" s="26">
        <v>0.75</v>
      </c>
      <c r="D17" s="23">
        <v>1910947.8953713966</v>
      </c>
      <c r="E17" s="24">
        <v>0.7637508547370554</v>
      </c>
    </row>
    <row r="18" spans="1:5" x14ac:dyDescent="0.35">
      <c r="A18" t="s">
        <v>289</v>
      </c>
      <c r="B18" s="24">
        <v>2.6999999999999913E-2</v>
      </c>
      <c r="C18" s="26">
        <v>0.05</v>
      </c>
      <c r="D18" s="23">
        <v>157648.9292336714</v>
      </c>
      <c r="E18" s="24">
        <v>6.3007738066661018E-2</v>
      </c>
    </row>
    <row r="19" spans="1:5" x14ac:dyDescent="0.35">
      <c r="A19" t="s">
        <v>290</v>
      </c>
      <c r="B19" s="24" t="s">
        <v>300</v>
      </c>
      <c r="C19" t="s">
        <v>281</v>
      </c>
      <c r="D19" s="23">
        <v>17691.559490707998</v>
      </c>
      <c r="E19" s="29" t="s">
        <v>281</v>
      </c>
    </row>
    <row r="20" spans="1:5" x14ac:dyDescent="0.35">
      <c r="A20" t="s">
        <v>291</v>
      </c>
      <c r="B20" s="24">
        <v>5.482444900051256E-2</v>
      </c>
      <c r="C20" s="26">
        <v>0.09</v>
      </c>
      <c r="D20" s="23">
        <v>251553.69199470672</v>
      </c>
      <c r="E20" s="24">
        <v>0.10053876808393014</v>
      </c>
    </row>
    <row r="21" spans="1:5" x14ac:dyDescent="0.35">
      <c r="A21" t="s">
        <v>292</v>
      </c>
      <c r="B21" s="24">
        <v>0.21730823845299874</v>
      </c>
      <c r="C21" s="26">
        <v>0.3</v>
      </c>
      <c r="D21" s="23">
        <v>748970.55820790597</v>
      </c>
      <c r="E21" s="24">
        <v>0.29934196813514014</v>
      </c>
    </row>
    <row r="22" spans="1:5" x14ac:dyDescent="0.35">
      <c r="A22" t="s">
        <v>293</v>
      </c>
      <c r="B22" s="24">
        <v>0.54170862055611491</v>
      </c>
      <c r="C22" s="26">
        <v>0.53</v>
      </c>
      <c r="D22" s="23">
        <v>1221015.8247270808</v>
      </c>
      <c r="E22" s="24">
        <v>0.48800487027488298</v>
      </c>
    </row>
    <row r="23" spans="1:5" x14ac:dyDescent="0.35">
      <c r="A23" t="s">
        <v>294</v>
      </c>
      <c r="B23" s="24">
        <v>0.23586306233456103</v>
      </c>
      <c r="C23" s="26">
        <v>0.17</v>
      </c>
      <c r="D23" s="23">
        <v>532070.2544082196</v>
      </c>
      <c r="E23" s="24">
        <v>0.21265316158997707</v>
      </c>
    </row>
    <row r="24" spans="1:5" x14ac:dyDescent="0.35">
      <c r="A24" s="1" t="s">
        <v>295</v>
      </c>
      <c r="B24" s="24">
        <v>4.2136585490181087E-2</v>
      </c>
      <c r="C24" s="26">
        <v>0.02</v>
      </c>
      <c r="D24" s="23">
        <v>41057.465990913544</v>
      </c>
      <c r="E24" s="24">
        <v>1.6409487050824782E-2</v>
      </c>
    </row>
    <row r="25" spans="1:5" x14ac:dyDescent="0.35">
      <c r="A25" s="1" t="s">
        <v>296</v>
      </c>
      <c r="B25" s="24">
        <v>2.392172026661249E-2</v>
      </c>
      <c r="C25" s="26">
        <v>0.01</v>
      </c>
      <c r="D25" s="23">
        <v>25734.466822979975</v>
      </c>
      <c r="E25" s="24">
        <v>1.0285325455424528E-2</v>
      </c>
    </row>
    <row r="26" spans="1:5" x14ac:dyDescent="0.35">
      <c r="A26" s="1" t="s">
        <v>297</v>
      </c>
      <c r="B26" s="24">
        <v>7.0000000000000007E-2</v>
      </c>
      <c r="C26" s="26">
        <v>0.11</v>
      </c>
      <c r="D26" s="23">
        <v>160319.65415669637</v>
      </c>
      <c r="E26" s="24">
        <v>6.4075149924236255E-2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AEBB-9EE1-42C0-8E77-A76C34211680}">
  <dimension ref="A1:BK58"/>
  <sheetViews>
    <sheetView workbookViewId="0">
      <selection activeCell="H7" sqref="H7"/>
    </sheetView>
  </sheetViews>
  <sheetFormatPr defaultRowHeight="14.5" x14ac:dyDescent="0.35"/>
  <cols>
    <col min="3" max="3" width="11.54296875" bestFit="1" customWidth="1"/>
    <col min="4" max="5" width="10.54296875" bestFit="1" customWidth="1"/>
    <col min="6" max="8" width="9.54296875" bestFit="1" customWidth="1"/>
    <col min="9" max="9" width="10.54296875" bestFit="1" customWidth="1"/>
    <col min="10" max="13" width="9.54296875" bestFit="1" customWidth="1"/>
    <col min="14" max="15" width="11.54296875" bestFit="1" customWidth="1"/>
    <col min="16" max="16" width="10.54296875" bestFit="1" customWidth="1"/>
    <col min="17" max="17" width="9.36328125" bestFit="1" customWidth="1"/>
    <col min="18" max="18" width="10.54296875" bestFit="1" customWidth="1"/>
    <col min="19" max="21" width="9.54296875" bestFit="1" customWidth="1"/>
    <col min="22" max="22" width="10.54296875" bestFit="1" customWidth="1"/>
    <col min="23" max="23" width="11.54296875" bestFit="1" customWidth="1"/>
    <col min="24" max="24" width="10.54296875" bestFit="1" customWidth="1"/>
    <col min="25" max="25" width="11.54296875" bestFit="1" customWidth="1"/>
    <col min="26" max="28" width="10.54296875" bestFit="1" customWidth="1"/>
    <col min="29" max="29" width="11.54296875" bestFit="1" customWidth="1"/>
    <col min="30" max="30" width="10.54296875" bestFit="1" customWidth="1"/>
    <col min="31" max="32" width="11.54296875" bestFit="1" customWidth="1"/>
    <col min="33" max="36" width="9.54296875" bestFit="1" customWidth="1"/>
    <col min="37" max="37" width="9.36328125" bestFit="1" customWidth="1"/>
    <col min="38" max="38" width="10.54296875" bestFit="1" customWidth="1"/>
    <col min="39" max="40" width="11.54296875" bestFit="1" customWidth="1"/>
    <col min="41" max="41" width="10.54296875" bestFit="1" customWidth="1"/>
    <col min="42" max="42" width="9.54296875" bestFit="1" customWidth="1"/>
    <col min="43" max="43" width="10.54296875" bestFit="1" customWidth="1"/>
    <col min="44" max="46" width="9.54296875" bestFit="1" customWidth="1"/>
    <col min="47" max="47" width="10.54296875" bestFit="1" customWidth="1"/>
    <col min="48" max="50" width="11.54296875" bestFit="1" customWidth="1"/>
  </cols>
  <sheetData>
    <row r="1" spans="1:63" ht="21" x14ac:dyDescent="0.5">
      <c r="A1" s="12" t="s">
        <v>251</v>
      </c>
    </row>
    <row r="2" spans="1:63" ht="15.5" x14ac:dyDescent="0.35">
      <c r="A2" s="11" t="s">
        <v>81</v>
      </c>
    </row>
    <row r="3" spans="1:63" x14ac:dyDescent="0.35">
      <c r="A3" s="10" t="s">
        <v>252</v>
      </c>
    </row>
    <row r="4" spans="1:63" x14ac:dyDescent="0.35">
      <c r="A4" s="10" t="s">
        <v>258</v>
      </c>
    </row>
    <row r="5" spans="1:63" x14ac:dyDescent="0.35">
      <c r="A5" s="10" t="s">
        <v>275</v>
      </c>
    </row>
    <row r="6" spans="1:63" x14ac:dyDescent="0.35">
      <c r="A6" s="19"/>
      <c r="B6" s="19"/>
      <c r="C6" s="32" t="s">
        <v>65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2" t="s">
        <v>207</v>
      </c>
      <c r="P6" s="33"/>
      <c r="Q6" s="33"/>
      <c r="R6" s="33"/>
      <c r="S6" s="33"/>
      <c r="T6" s="33"/>
      <c r="U6" s="33"/>
      <c r="V6" s="33"/>
      <c r="W6" s="33"/>
      <c r="X6" s="32" t="s">
        <v>91</v>
      </c>
      <c r="Y6" s="33"/>
      <c r="Z6" s="33"/>
      <c r="AA6" s="33"/>
      <c r="AB6" s="33"/>
      <c r="AC6" s="34"/>
      <c r="AD6" s="32" t="s">
        <v>92</v>
      </c>
      <c r="AE6" s="33"/>
      <c r="AF6" s="33"/>
      <c r="AG6" s="33"/>
      <c r="AH6" s="33"/>
      <c r="AI6" s="33"/>
      <c r="AJ6" s="33"/>
      <c r="AK6" s="33"/>
      <c r="AL6" s="33"/>
      <c r="AM6" s="35"/>
      <c r="AN6" s="32" t="s">
        <v>74</v>
      </c>
      <c r="AO6" s="33"/>
      <c r="AP6" s="33"/>
      <c r="AQ6" s="33"/>
      <c r="AR6" s="33"/>
      <c r="AS6" s="33"/>
      <c r="AT6" s="33"/>
      <c r="AU6" s="33"/>
      <c r="AV6" s="33"/>
      <c r="AW6" s="32" t="s">
        <v>255</v>
      </c>
      <c r="AX6" s="33"/>
      <c r="AY6" s="32" t="s">
        <v>269</v>
      </c>
      <c r="AZ6" s="33"/>
      <c r="BA6" s="33"/>
      <c r="BB6" s="33"/>
      <c r="BC6" s="33"/>
      <c r="BD6" s="33"/>
      <c r="BE6" s="33"/>
      <c r="BF6" s="33"/>
      <c r="BG6" s="34"/>
      <c r="BH6" s="32" t="s">
        <v>274</v>
      </c>
      <c r="BI6" s="33"/>
      <c r="BJ6" s="33"/>
      <c r="BK6" s="33"/>
    </row>
    <row r="7" spans="1:63" x14ac:dyDescent="0.35">
      <c r="A7" s="20" t="s">
        <v>254</v>
      </c>
      <c r="B7" s="20" t="s">
        <v>253</v>
      </c>
      <c r="C7" s="21" t="s">
        <v>212</v>
      </c>
      <c r="D7" s="20" t="s">
        <v>213</v>
      </c>
      <c r="E7" s="20" t="s">
        <v>208</v>
      </c>
      <c r="F7" s="20" t="s">
        <v>209</v>
      </c>
      <c r="G7" s="20" t="s">
        <v>210</v>
      </c>
      <c r="H7" s="20" t="s">
        <v>211</v>
      </c>
      <c r="I7" s="20" t="s">
        <v>214</v>
      </c>
      <c r="J7" s="20" t="s">
        <v>215</v>
      </c>
      <c r="K7" s="20" t="s">
        <v>216</v>
      </c>
      <c r="L7" s="20" t="s">
        <v>217</v>
      </c>
      <c r="M7" s="20" t="s">
        <v>218</v>
      </c>
      <c r="N7" s="22" t="s">
        <v>219</v>
      </c>
      <c r="O7" s="21" t="s">
        <v>220</v>
      </c>
      <c r="P7" s="20" t="s">
        <v>221</v>
      </c>
      <c r="Q7" s="20" t="s">
        <v>222</v>
      </c>
      <c r="R7" s="20" t="s">
        <v>223</v>
      </c>
      <c r="S7" s="20" t="s">
        <v>224</v>
      </c>
      <c r="T7" s="20" t="s">
        <v>103</v>
      </c>
      <c r="U7" s="20" t="s">
        <v>104</v>
      </c>
      <c r="V7" s="20" t="s">
        <v>225</v>
      </c>
      <c r="W7" s="20" t="s">
        <v>226</v>
      </c>
      <c r="X7" s="21" t="s">
        <v>227</v>
      </c>
      <c r="Y7" s="20" t="s">
        <v>228</v>
      </c>
      <c r="Z7" s="20" t="s">
        <v>229</v>
      </c>
      <c r="AA7" s="20" t="s">
        <v>230</v>
      </c>
      <c r="AB7" s="20" t="s">
        <v>8</v>
      </c>
      <c r="AC7" s="22" t="s">
        <v>231</v>
      </c>
      <c r="AD7" s="21" t="s">
        <v>232</v>
      </c>
      <c r="AE7" s="20" t="s">
        <v>233</v>
      </c>
      <c r="AF7" s="20" t="s">
        <v>234</v>
      </c>
      <c r="AG7" s="20" t="s">
        <v>235</v>
      </c>
      <c r="AH7" s="20" t="s">
        <v>236</v>
      </c>
      <c r="AI7" s="20" t="s">
        <v>237</v>
      </c>
      <c r="AJ7" s="20" t="s">
        <v>238</v>
      </c>
      <c r="AK7" s="20" t="s">
        <v>239</v>
      </c>
      <c r="AL7" s="20" t="s">
        <v>240</v>
      </c>
      <c r="AM7" s="22" t="s">
        <v>241</v>
      </c>
      <c r="AN7" s="21" t="s">
        <v>243</v>
      </c>
      <c r="AO7" s="20" t="s">
        <v>242</v>
      </c>
      <c r="AP7" s="20" t="s">
        <v>244</v>
      </c>
      <c r="AQ7" s="20" t="s">
        <v>245</v>
      </c>
      <c r="AR7" s="20" t="s">
        <v>246</v>
      </c>
      <c r="AS7" s="20" t="s">
        <v>247</v>
      </c>
      <c r="AT7" s="20" t="s">
        <v>248</v>
      </c>
      <c r="AU7" s="20" t="s">
        <v>249</v>
      </c>
      <c r="AV7" s="20" t="s">
        <v>250</v>
      </c>
      <c r="AW7" s="21" t="s">
        <v>256</v>
      </c>
      <c r="AX7" s="20" t="s">
        <v>257</v>
      </c>
      <c r="AY7" s="21" t="s">
        <v>259</v>
      </c>
      <c r="AZ7" s="20" t="s">
        <v>260</v>
      </c>
      <c r="BA7" s="20" t="s">
        <v>261</v>
      </c>
      <c r="BB7" s="20" t="s">
        <v>262</v>
      </c>
      <c r="BC7" s="20" t="s">
        <v>263</v>
      </c>
      <c r="BD7" s="20" t="s">
        <v>264</v>
      </c>
      <c r="BE7" s="20" t="s">
        <v>265</v>
      </c>
      <c r="BF7" s="20" t="s">
        <v>266</v>
      </c>
      <c r="BG7" s="22" t="s">
        <v>267</v>
      </c>
      <c r="BH7" s="21" t="s">
        <v>270</v>
      </c>
      <c r="BI7" s="20" t="s">
        <v>271</v>
      </c>
      <c r="BJ7" s="20" t="s">
        <v>272</v>
      </c>
      <c r="BK7" s="20" t="s">
        <v>273</v>
      </c>
    </row>
    <row r="8" spans="1:63" x14ac:dyDescent="0.35">
      <c r="A8" t="s">
        <v>105</v>
      </c>
      <c r="B8" t="s">
        <v>106</v>
      </c>
      <c r="C8" s="13">
        <v>1377.1600739431258</v>
      </c>
      <c r="D8" s="14">
        <v>1422.6666755011481</v>
      </c>
      <c r="E8" s="14">
        <v>418.23417631719542</v>
      </c>
      <c r="F8" s="14">
        <v>173.94898744446368</v>
      </c>
      <c r="G8" s="14">
        <v>114.51379340013685</v>
      </c>
      <c r="H8" s="14">
        <v>1051.5722535117964</v>
      </c>
      <c r="I8" s="14">
        <v>2309.8038778124205</v>
      </c>
      <c r="J8" s="14">
        <v>1116.5269785892881</v>
      </c>
      <c r="K8" s="14">
        <v>173.37215292531818</v>
      </c>
      <c r="L8" s="14">
        <v>2005.1576878015201</v>
      </c>
      <c r="M8" s="14">
        <v>813.93024023953183</v>
      </c>
      <c r="N8" s="15">
        <v>10976.886897485943</v>
      </c>
      <c r="O8" s="13">
        <v>17310.662954666783</v>
      </c>
      <c r="P8" s="14">
        <v>878</v>
      </c>
      <c r="Q8" s="14">
        <v>47.141667347520752</v>
      </c>
      <c r="R8" s="14">
        <v>925.14166734752075</v>
      </c>
      <c r="S8" s="14">
        <v>357.38131080007116</v>
      </c>
      <c r="T8" s="14">
        <v>302.17477110607007</v>
      </c>
      <c r="U8" s="14">
        <v>402.54696836950609</v>
      </c>
      <c r="V8" s="14">
        <v>6063.2415537312199</v>
      </c>
      <c r="W8" s="14">
        <v>25361.149226021171</v>
      </c>
      <c r="X8" s="13">
        <v>2571.5107468733995</v>
      </c>
      <c r="Y8" s="14">
        <v>6068.0933795512938</v>
      </c>
      <c r="Z8" s="14">
        <v>3268.3701319065535</v>
      </c>
      <c r="AA8" s="14">
        <v>14739.398358563021</v>
      </c>
      <c r="AB8" s="14">
        <v>2552.5734871405457</v>
      </c>
      <c r="AC8" s="15">
        <v>29199.946104034811</v>
      </c>
      <c r="AD8" s="13">
        <v>3244.3351709508679</v>
      </c>
      <c r="AE8" s="14">
        <v>3616.8708607874346</v>
      </c>
      <c r="AF8" s="14">
        <v>816.57117904886718</v>
      </c>
      <c r="AG8" s="14">
        <v>95.565886595333751</v>
      </c>
      <c r="AH8" s="14">
        <v>55.904875200286703</v>
      </c>
      <c r="AI8" s="14">
        <v>1209.3918513709752</v>
      </c>
      <c r="AJ8" s="14">
        <v>188.86527082739039</v>
      </c>
      <c r="AK8" s="14">
        <v>258.04366666729163</v>
      </c>
      <c r="AL8" s="14">
        <v>476.46011470061001</v>
      </c>
      <c r="AM8" s="15">
        <v>9962.0088761490588</v>
      </c>
      <c r="AN8" s="13">
        <v>57982.29929240849</v>
      </c>
      <c r="AO8" s="14">
        <v>3770.8905083358618</v>
      </c>
      <c r="AP8" s="14">
        <v>1731.1548438414675</v>
      </c>
      <c r="AQ8" s="14">
        <v>2385.3031611609035</v>
      </c>
      <c r="AR8" s="14">
        <v>380.34961264418189</v>
      </c>
      <c r="AS8" s="14">
        <v>435.93163105085301</v>
      </c>
      <c r="AT8" s="14">
        <v>3122.9278831097386</v>
      </c>
      <c r="AU8" s="14">
        <v>2994.822430289677</v>
      </c>
      <c r="AV8" s="14">
        <v>72803.679362841154</v>
      </c>
      <c r="AW8" s="13">
        <v>44063.463988944342</v>
      </c>
      <c r="AX8" s="14">
        <v>61374.126943611125</v>
      </c>
      <c r="AY8" s="4">
        <v>1123</v>
      </c>
      <c r="AZ8" s="2">
        <v>3335</v>
      </c>
      <c r="BA8" s="2">
        <v>16758</v>
      </c>
      <c r="BB8" s="2">
        <v>26062</v>
      </c>
      <c r="BC8" s="2">
        <v>60460</v>
      </c>
      <c r="BD8" s="2">
        <v>9161</v>
      </c>
      <c r="BE8" s="2">
        <v>6394</v>
      </c>
      <c r="BF8" s="2">
        <v>10780</v>
      </c>
      <c r="BG8" s="18">
        <v>14230</v>
      </c>
      <c r="BH8" s="16">
        <v>0.27</v>
      </c>
      <c r="BI8" s="17">
        <v>0.28000000000000003</v>
      </c>
      <c r="BJ8" s="17">
        <v>6.7000000000000004E-2</v>
      </c>
      <c r="BK8" s="17">
        <v>0.37</v>
      </c>
    </row>
    <row r="9" spans="1:63" x14ac:dyDescent="0.35">
      <c r="A9" t="s">
        <v>107</v>
      </c>
      <c r="B9" t="s">
        <v>108</v>
      </c>
      <c r="C9" s="13">
        <v>136.54500911036004</v>
      </c>
      <c r="D9" s="14">
        <v>80.355183446354573</v>
      </c>
      <c r="E9" s="14">
        <v>421.0544732802004</v>
      </c>
      <c r="F9" s="14">
        <v>18.937097248943001</v>
      </c>
      <c r="G9" s="14">
        <v>11.120483808780273</v>
      </c>
      <c r="H9" s="14">
        <v>136.92427860649244</v>
      </c>
      <c r="I9" s="14">
        <v>414.34664168985051</v>
      </c>
      <c r="J9" s="14">
        <v>114.38800036963491</v>
      </c>
      <c r="K9" s="14">
        <v>108.83774029080813</v>
      </c>
      <c r="L9" s="14">
        <v>9.1161839268981453</v>
      </c>
      <c r="M9" s="14">
        <v>47.267074001981818</v>
      </c>
      <c r="N9" s="15">
        <v>1498.8921657803044</v>
      </c>
      <c r="O9" s="13">
        <v>4006.6278870941787</v>
      </c>
      <c r="P9" s="14">
        <v>204</v>
      </c>
      <c r="Q9" s="14">
        <v>10.561544303750139</v>
      </c>
      <c r="R9" s="14">
        <v>214.56154430375014</v>
      </c>
      <c r="S9" s="14">
        <v>37.181581910550094</v>
      </c>
      <c r="T9" s="14">
        <v>43.385355914872072</v>
      </c>
      <c r="U9" s="14">
        <v>42.609325602623876</v>
      </c>
      <c r="V9" s="14">
        <v>1907.6311411074053</v>
      </c>
      <c r="W9" s="14">
        <v>6251.9968359333798</v>
      </c>
      <c r="X9" s="13">
        <v>524.07807006651376</v>
      </c>
      <c r="Y9" s="14">
        <v>657.35335639818959</v>
      </c>
      <c r="Z9" s="14">
        <v>1586.4761262602731</v>
      </c>
      <c r="AA9" s="14">
        <v>1187.6671789317854</v>
      </c>
      <c r="AB9" s="14">
        <v>171.89627803566464</v>
      </c>
      <c r="AC9" s="15">
        <v>4127.4710096924264</v>
      </c>
      <c r="AD9" s="13">
        <v>175.90786302829548</v>
      </c>
      <c r="AE9" s="14">
        <v>7144.9663148665559</v>
      </c>
      <c r="AF9" s="14">
        <v>4234.8642958495484</v>
      </c>
      <c r="AG9" s="14">
        <v>2.8626109204358414</v>
      </c>
      <c r="AH9" s="14">
        <v>8.4639147045917618</v>
      </c>
      <c r="AI9" s="14">
        <v>65.259915585998442</v>
      </c>
      <c r="AJ9" s="14">
        <v>30.919029168474932</v>
      </c>
      <c r="AK9" s="14">
        <v>3.6894949925543234</v>
      </c>
      <c r="AL9" s="14">
        <v>452.56183312684732</v>
      </c>
      <c r="AM9" s="15">
        <v>12119.495272243303</v>
      </c>
      <c r="AN9" s="13">
        <v>1856.5992235394694</v>
      </c>
      <c r="AO9" s="14">
        <v>114.71263682391427</v>
      </c>
      <c r="AP9" s="14">
        <v>51.826802983042647</v>
      </c>
      <c r="AQ9" s="14">
        <v>72.741447749688831</v>
      </c>
      <c r="AR9" s="14">
        <v>11.447316325635031</v>
      </c>
      <c r="AS9" s="14">
        <v>13.045492030339638</v>
      </c>
      <c r="AT9" s="14">
        <v>130.23769911277239</v>
      </c>
      <c r="AU9" s="14">
        <v>49.690301280049006</v>
      </c>
      <c r="AV9" s="14">
        <v>2300.3009198449113</v>
      </c>
      <c r="AW9" s="13">
        <v>5517.5086906836277</v>
      </c>
      <c r="AX9" s="14">
        <v>9534.6981220815596</v>
      </c>
      <c r="AY9" s="3">
        <v>42</v>
      </c>
      <c r="AZ9" s="2">
        <v>7567</v>
      </c>
      <c r="BA9" s="2">
        <v>2327</v>
      </c>
      <c r="BB9" s="2">
        <v>5689</v>
      </c>
      <c r="BC9" s="2">
        <v>2088</v>
      </c>
      <c r="BD9" s="2">
        <v>2392</v>
      </c>
      <c r="BE9" s="2">
        <v>1914</v>
      </c>
      <c r="BF9" s="2">
        <v>2173</v>
      </c>
      <c r="BG9" s="18">
        <v>2106</v>
      </c>
      <c r="BH9" s="16">
        <v>0.22</v>
      </c>
      <c r="BI9" s="17">
        <v>0.2</v>
      </c>
      <c r="BJ9" s="17">
        <v>4.4999999999999998E-2</v>
      </c>
      <c r="BK9" s="17">
        <v>0.53</v>
      </c>
    </row>
    <row r="10" spans="1:63" x14ac:dyDescent="0.35">
      <c r="A10" t="s">
        <v>109</v>
      </c>
      <c r="B10" t="s">
        <v>110</v>
      </c>
      <c r="C10" s="13">
        <v>9626.955753336777</v>
      </c>
      <c r="D10" s="14">
        <v>1272.6010645807526</v>
      </c>
      <c r="E10" s="14">
        <v>305.6611133294129</v>
      </c>
      <c r="F10" s="14">
        <v>238.94086614751481</v>
      </c>
      <c r="G10" s="14">
        <v>154.29943021139022</v>
      </c>
      <c r="H10" s="14">
        <v>652.47316714507178</v>
      </c>
      <c r="I10" s="14">
        <v>4679.0168750109642</v>
      </c>
      <c r="J10" s="14">
        <v>3470.9147829458789</v>
      </c>
      <c r="K10" s="14">
        <v>192.71037668333673</v>
      </c>
      <c r="L10" s="14">
        <v>2519.1222416057553</v>
      </c>
      <c r="M10" s="14">
        <v>784.82279413772426</v>
      </c>
      <c r="N10" s="15">
        <v>23897.518465134573</v>
      </c>
      <c r="O10" s="13">
        <v>13355.57602451923</v>
      </c>
      <c r="P10" s="14">
        <v>1478</v>
      </c>
      <c r="Q10" s="14">
        <v>78.630485350714707</v>
      </c>
      <c r="R10" s="14">
        <v>1556.6304853507147</v>
      </c>
      <c r="S10" s="14">
        <v>260.42827125167065</v>
      </c>
      <c r="T10" s="14">
        <v>377.49073187914331</v>
      </c>
      <c r="U10" s="14">
        <v>315.83431237360264</v>
      </c>
      <c r="V10" s="14">
        <v>5498.2624663638517</v>
      </c>
      <c r="W10" s="14">
        <v>21364.222291738213</v>
      </c>
      <c r="X10" s="13">
        <v>7934.8453123600211</v>
      </c>
      <c r="Y10" s="14">
        <v>10312.669614287441</v>
      </c>
      <c r="Z10" s="14">
        <v>11982.683999233785</v>
      </c>
      <c r="AA10" s="14">
        <v>7300.522650668363</v>
      </c>
      <c r="AB10" s="14">
        <v>5106.942260017332</v>
      </c>
      <c r="AC10" s="15">
        <v>42637.663836566942</v>
      </c>
      <c r="AD10" s="13">
        <v>178.76284689275002</v>
      </c>
      <c r="AE10" s="14">
        <v>655.71423517536425</v>
      </c>
      <c r="AF10" s="14">
        <v>442.14573760976981</v>
      </c>
      <c r="AG10" s="14">
        <v>147.07148792823676</v>
      </c>
      <c r="AH10" s="14">
        <v>63.045723197971277</v>
      </c>
      <c r="AI10" s="14">
        <v>98.963593736826937</v>
      </c>
      <c r="AJ10" s="14">
        <v>306.20026669316701</v>
      </c>
      <c r="AK10" s="14">
        <v>337.49804737798672</v>
      </c>
      <c r="AL10" s="14">
        <v>141.37834854480843</v>
      </c>
      <c r="AM10" s="15">
        <v>2370.7802871568811</v>
      </c>
      <c r="AN10" s="13">
        <v>30221.278564785072</v>
      </c>
      <c r="AO10" s="14">
        <v>1899.0038439040277</v>
      </c>
      <c r="AP10" s="14">
        <v>878.7867412548037</v>
      </c>
      <c r="AQ10" s="14">
        <v>1199.7476737086906</v>
      </c>
      <c r="AR10" s="14">
        <v>192.56693940074194</v>
      </c>
      <c r="AS10" s="14">
        <v>221.33755914913954</v>
      </c>
      <c r="AT10" s="14">
        <v>1931.8762782682857</v>
      </c>
      <c r="AU10" s="14">
        <v>1255.609958646296</v>
      </c>
      <c r="AV10" s="14">
        <v>37800.207559117058</v>
      </c>
      <c r="AW10" s="13">
        <v>63092.121881474864</v>
      </c>
      <c r="AX10" s="14">
        <v>76526.328391344796</v>
      </c>
      <c r="AY10" s="3">
        <v>217</v>
      </c>
      <c r="AZ10">
        <v>369</v>
      </c>
      <c r="BA10" s="2">
        <v>18055</v>
      </c>
      <c r="BB10" s="2">
        <v>41806</v>
      </c>
      <c r="BC10" s="2">
        <v>11567</v>
      </c>
      <c r="BD10" s="2">
        <v>8425</v>
      </c>
      <c r="BE10" s="2">
        <v>4881</v>
      </c>
      <c r="BF10" s="2">
        <v>19631</v>
      </c>
      <c r="BG10" s="18">
        <v>23120</v>
      </c>
      <c r="BH10" s="16">
        <v>0.22</v>
      </c>
      <c r="BI10" s="17">
        <v>0.28999999999999998</v>
      </c>
      <c r="BJ10" s="17">
        <v>6.8000000000000005E-2</v>
      </c>
      <c r="BK10" s="17">
        <v>0.42</v>
      </c>
    </row>
    <row r="11" spans="1:63" x14ac:dyDescent="0.35">
      <c r="A11" t="s">
        <v>111</v>
      </c>
      <c r="B11" t="s">
        <v>112</v>
      </c>
      <c r="C11" s="13">
        <v>622.23865357261241</v>
      </c>
      <c r="D11" s="14">
        <v>929.6638312240101</v>
      </c>
      <c r="E11" s="14">
        <v>81.877098795286585</v>
      </c>
      <c r="F11" s="14">
        <v>70.02004749388081</v>
      </c>
      <c r="G11" s="14">
        <v>70.419945930962584</v>
      </c>
      <c r="H11" s="14">
        <v>247.47694342400277</v>
      </c>
      <c r="I11" s="14">
        <v>991.2212755121484</v>
      </c>
      <c r="J11" s="14">
        <v>284.79994258279044</v>
      </c>
      <c r="K11" s="14">
        <v>20.980532980624172</v>
      </c>
      <c r="L11" s="14">
        <v>953.94979348483992</v>
      </c>
      <c r="M11" s="14">
        <v>312.72687145442512</v>
      </c>
      <c r="N11" s="15">
        <v>4585.3749364555824</v>
      </c>
      <c r="O11" s="13">
        <v>10606.260239515035</v>
      </c>
      <c r="P11" s="14">
        <v>394</v>
      </c>
      <c r="Q11" s="14">
        <v>21.376617406180401</v>
      </c>
      <c r="R11" s="14">
        <v>415.3766174061804</v>
      </c>
      <c r="S11" s="14">
        <v>158.71911368075342</v>
      </c>
      <c r="T11" s="14">
        <v>145.61311488899651</v>
      </c>
      <c r="U11" s="14">
        <v>186.02520564910901</v>
      </c>
      <c r="V11" s="14">
        <v>2215.9120273448648</v>
      </c>
      <c r="W11" s="14">
        <v>13727.90631848494</v>
      </c>
      <c r="X11" s="13">
        <v>2244.2210237153072</v>
      </c>
      <c r="Y11" s="14">
        <v>3062.4407012377837</v>
      </c>
      <c r="Z11" s="14">
        <v>2873.7645921311587</v>
      </c>
      <c r="AA11" s="14">
        <v>961.9130617357207</v>
      </c>
      <c r="AB11" s="14">
        <v>5863.4228983350167</v>
      </c>
      <c r="AC11" s="15">
        <v>15005.762277154987</v>
      </c>
      <c r="AD11" s="13">
        <v>34.763717223926761</v>
      </c>
      <c r="AE11" s="14">
        <v>3626.8533944690421</v>
      </c>
      <c r="AF11" s="14">
        <v>1751.9495036033268</v>
      </c>
      <c r="AG11" s="14">
        <v>355.80564460940258</v>
      </c>
      <c r="AH11" s="14">
        <v>435.78274344795159</v>
      </c>
      <c r="AI11" s="14">
        <v>749.95377993934449</v>
      </c>
      <c r="AJ11" s="14">
        <v>143.25432345677112</v>
      </c>
      <c r="AK11" s="14">
        <v>143.97211171653854</v>
      </c>
      <c r="AL11" s="14">
        <v>304.82483198272422</v>
      </c>
      <c r="AM11" s="15">
        <v>7547.1600504490279</v>
      </c>
      <c r="AN11" s="13">
        <v>16530.525775858845</v>
      </c>
      <c r="AO11" s="14">
        <v>1034.404449092392</v>
      </c>
      <c r="AP11" s="14">
        <v>479.57676492836424</v>
      </c>
      <c r="AQ11" s="14">
        <v>653.32476803589032</v>
      </c>
      <c r="AR11" s="14">
        <v>105.02380772519953</v>
      </c>
      <c r="AS11" s="14">
        <v>120.79548624788866</v>
      </c>
      <c r="AT11" s="14">
        <v>1220.9795533255165</v>
      </c>
      <c r="AU11" s="14">
        <v>2511.1494724150148</v>
      </c>
      <c r="AV11" s="14">
        <v>22655.780077629108</v>
      </c>
      <c r="AW11" s="13">
        <v>21948.231647681587</v>
      </c>
      <c r="AX11" s="14">
        <v>32575.868504602804</v>
      </c>
      <c r="AY11" s="4">
        <v>1064</v>
      </c>
      <c r="AZ11" s="2">
        <v>1704</v>
      </c>
      <c r="BA11" s="2">
        <v>7301</v>
      </c>
      <c r="BB11" s="2">
        <v>15951</v>
      </c>
      <c r="BC11" s="2">
        <v>13144</v>
      </c>
      <c r="BD11" s="2">
        <v>6983</v>
      </c>
      <c r="BE11" s="2">
        <v>4156</v>
      </c>
      <c r="BF11" s="2">
        <v>4492</v>
      </c>
      <c r="BG11" s="18">
        <v>8726</v>
      </c>
      <c r="BH11" s="16">
        <v>0.26</v>
      </c>
      <c r="BI11" s="17">
        <v>0.25</v>
      </c>
      <c r="BJ11" s="17">
        <v>4.4999999999999998E-2</v>
      </c>
      <c r="BK11" s="17">
        <v>0.45</v>
      </c>
    </row>
    <row r="12" spans="1:63" x14ac:dyDescent="0.35">
      <c r="A12" t="s">
        <v>113</v>
      </c>
      <c r="B12" t="s">
        <v>114</v>
      </c>
      <c r="C12" s="13">
        <v>115251.34158384912</v>
      </c>
      <c r="D12" s="14">
        <v>7515.7191635336731</v>
      </c>
      <c r="E12" s="14">
        <v>10405.713550634773</v>
      </c>
      <c r="F12" s="14">
        <v>1409.6005903818941</v>
      </c>
      <c r="G12" s="14">
        <v>1666.6473499505453</v>
      </c>
      <c r="H12" s="14">
        <v>7344.9825626029478</v>
      </c>
      <c r="I12" s="14">
        <v>19383.183144942774</v>
      </c>
      <c r="J12" s="14">
        <v>1703.782070174201</v>
      </c>
      <c r="K12" s="14">
        <v>850.40907085756692</v>
      </c>
      <c r="L12" s="14">
        <v>4052.4648010526876</v>
      </c>
      <c r="M12" s="14">
        <v>3789.0598967590126</v>
      </c>
      <c r="N12" s="15">
        <v>173372.9037847392</v>
      </c>
      <c r="O12" s="13">
        <v>95336.838872187785</v>
      </c>
      <c r="P12" s="14">
        <v>17580</v>
      </c>
      <c r="Q12" s="14">
        <v>938.97557562889051</v>
      </c>
      <c r="R12" s="14">
        <v>18518.975575628891</v>
      </c>
      <c r="S12" s="14">
        <v>2351.8750163111299</v>
      </c>
      <c r="T12" s="14">
        <v>2041.0664248548326</v>
      </c>
      <c r="U12" s="14">
        <v>1981.5140457222424</v>
      </c>
      <c r="V12" s="14">
        <v>25893.910643110816</v>
      </c>
      <c r="W12" s="14">
        <v>146124.18057781568</v>
      </c>
      <c r="X12" s="13">
        <v>65879.82108888049</v>
      </c>
      <c r="Y12" s="14">
        <v>110785.7304023749</v>
      </c>
      <c r="Z12" s="14">
        <v>59170.487697238343</v>
      </c>
      <c r="AA12" s="14">
        <v>21676.507373719778</v>
      </c>
      <c r="AB12" s="14">
        <v>36883.120574703105</v>
      </c>
      <c r="AC12" s="15">
        <v>294395.6671369166</v>
      </c>
      <c r="AD12" s="13">
        <v>485.6575917175814</v>
      </c>
      <c r="AE12" s="14">
        <v>47515.198197044672</v>
      </c>
      <c r="AF12" s="14">
        <v>8491.0366904211587</v>
      </c>
      <c r="AG12" s="14">
        <v>758.09023396746238</v>
      </c>
      <c r="AH12" s="14">
        <v>1489.7605305187274</v>
      </c>
      <c r="AI12" s="14">
        <v>2476.8521839100399</v>
      </c>
      <c r="AJ12" s="14">
        <v>4386.8949019895408</v>
      </c>
      <c r="AK12" s="14">
        <v>711.26123867334479</v>
      </c>
      <c r="AL12" s="14">
        <v>3100.3838413811482</v>
      </c>
      <c r="AM12" s="15">
        <v>69415.135409623676</v>
      </c>
      <c r="AN12" s="13">
        <v>156483.05044805584</v>
      </c>
      <c r="AO12" s="14">
        <v>14188.583083158826</v>
      </c>
      <c r="AP12" s="14">
        <v>6191.0015384089556</v>
      </c>
      <c r="AQ12" s="14">
        <v>43898.940469466463</v>
      </c>
      <c r="AR12" s="14">
        <v>1444.7925001009219</v>
      </c>
      <c r="AS12" s="14">
        <v>1786.3932986427351</v>
      </c>
      <c r="AT12" s="14">
        <v>611.4617547830868</v>
      </c>
      <c r="AU12" s="14">
        <v>3432.8334553025729</v>
      </c>
      <c r="AV12" s="14">
        <v>228037.0565479194</v>
      </c>
      <c r="AW12" s="13">
        <v>527695.7866213877</v>
      </c>
      <c r="AX12" s="14">
        <v>623971.60106920439</v>
      </c>
      <c r="AY12" s="4">
        <v>1490</v>
      </c>
      <c r="AZ12" s="2">
        <v>11190</v>
      </c>
      <c r="BA12" s="2">
        <v>73805</v>
      </c>
      <c r="BB12" s="2">
        <v>259851</v>
      </c>
      <c r="BC12" s="2">
        <v>139497</v>
      </c>
      <c r="BD12" s="2">
        <v>107789</v>
      </c>
      <c r="BE12" s="2">
        <v>19067</v>
      </c>
      <c r="BF12" s="2">
        <v>161581</v>
      </c>
      <c r="BG12" s="18">
        <v>137075</v>
      </c>
      <c r="BH12" s="16">
        <v>0.24</v>
      </c>
      <c r="BI12" s="17">
        <v>0.27</v>
      </c>
      <c r="BJ12" s="17">
        <v>6.8000000000000005E-2</v>
      </c>
      <c r="BK12" s="17">
        <v>0.43</v>
      </c>
    </row>
    <row r="13" spans="1:63" x14ac:dyDescent="0.35">
      <c r="A13" t="s">
        <v>115</v>
      </c>
      <c r="B13" t="s">
        <v>116</v>
      </c>
      <c r="C13" s="13">
        <v>8473.2961330969501</v>
      </c>
      <c r="D13" s="14">
        <v>7741.2525378987175</v>
      </c>
      <c r="E13" s="14">
        <v>954.6298656858595</v>
      </c>
      <c r="F13" s="14">
        <v>292.00622412163403</v>
      </c>
      <c r="G13" s="14">
        <v>184.46650287950823</v>
      </c>
      <c r="H13" s="14">
        <v>1331.2859872023068</v>
      </c>
      <c r="I13" s="14">
        <v>921.79729995392165</v>
      </c>
      <c r="J13" s="14">
        <v>2179.4932499552588</v>
      </c>
      <c r="K13" s="14">
        <v>262.91379311190792</v>
      </c>
      <c r="L13" s="14">
        <v>112.08565190119522</v>
      </c>
      <c r="M13" s="14">
        <v>949.85399313667017</v>
      </c>
      <c r="N13" s="15">
        <v>23403.081238943931</v>
      </c>
      <c r="O13" s="13">
        <v>18733.119444877171</v>
      </c>
      <c r="P13" s="14">
        <v>1889</v>
      </c>
      <c r="Q13" s="14">
        <v>100.54034139171767</v>
      </c>
      <c r="R13" s="14">
        <v>1989.5403413917177</v>
      </c>
      <c r="S13" s="14">
        <v>453.49939472480321</v>
      </c>
      <c r="T13" s="14">
        <v>445.99362923924929</v>
      </c>
      <c r="U13" s="14">
        <v>451.70287988640536</v>
      </c>
      <c r="V13" s="14">
        <v>6932.8176460075229</v>
      </c>
      <c r="W13" s="14">
        <v>29006.673336126871</v>
      </c>
      <c r="X13" s="13">
        <v>10881.99303994945</v>
      </c>
      <c r="Y13" s="14">
        <v>10340.420447640816</v>
      </c>
      <c r="Z13" s="14">
        <v>7094.7708843100963</v>
      </c>
      <c r="AA13" s="14">
        <v>5927.1119024977306</v>
      </c>
      <c r="AB13" s="14">
        <v>1602.3863936133039</v>
      </c>
      <c r="AC13" s="15">
        <v>35846.682668011395</v>
      </c>
      <c r="AD13" s="13">
        <v>1741.5378228767458</v>
      </c>
      <c r="AE13" s="14">
        <v>14749.515995284943</v>
      </c>
      <c r="AF13" s="14">
        <v>9460.8961603673561</v>
      </c>
      <c r="AG13" s="14">
        <v>655.67670163693651</v>
      </c>
      <c r="AH13" s="14">
        <v>1574.6220396319086</v>
      </c>
      <c r="AI13" s="14">
        <v>2952.4738530460927</v>
      </c>
      <c r="AJ13" s="14">
        <v>403.22110208167823</v>
      </c>
      <c r="AK13" s="14">
        <v>52.781101726966732</v>
      </c>
      <c r="AL13" s="14">
        <v>1407.7248151347346</v>
      </c>
      <c r="AM13" s="15">
        <v>32998.449591787365</v>
      </c>
      <c r="AN13" s="13">
        <v>25182.168493452242</v>
      </c>
      <c r="AO13" s="14">
        <v>2119.6019081404606</v>
      </c>
      <c r="AP13" s="14">
        <v>987.21809950772661</v>
      </c>
      <c r="AQ13" s="14">
        <v>1337.7803009841907</v>
      </c>
      <c r="AR13" s="14">
        <v>215.86510898410151</v>
      </c>
      <c r="AS13" s="14">
        <v>248.68944831796321</v>
      </c>
      <c r="AT13" s="14">
        <v>1627.2441916977421</v>
      </c>
      <c r="AU13" s="14">
        <v>249.21980578175794</v>
      </c>
      <c r="AV13" s="14">
        <v>31967.787356866182</v>
      </c>
      <c r="AW13" s="13">
        <v>66388.364121581486</v>
      </c>
      <c r="AX13" s="14">
        <v>85222.023907850366</v>
      </c>
      <c r="AY13" s="3">
        <v>853</v>
      </c>
      <c r="AZ13" s="2">
        <v>18097</v>
      </c>
      <c r="BA13" s="2">
        <v>9927</v>
      </c>
      <c r="BB13" s="2">
        <v>28500</v>
      </c>
      <c r="BC13" s="2">
        <v>6494</v>
      </c>
      <c r="BD13" s="2">
        <v>10695</v>
      </c>
      <c r="BE13" s="2">
        <v>5684</v>
      </c>
      <c r="BF13" s="2">
        <v>50777</v>
      </c>
      <c r="BG13" s="18">
        <v>22196</v>
      </c>
      <c r="BH13" s="16">
        <v>0.23</v>
      </c>
      <c r="BI13" s="17">
        <v>0.24</v>
      </c>
      <c r="BJ13" s="17">
        <v>6.5000000000000002E-2</v>
      </c>
      <c r="BK13" s="17">
        <v>0.46</v>
      </c>
    </row>
    <row r="14" spans="1:63" x14ac:dyDescent="0.35">
      <c r="A14" t="s">
        <v>117</v>
      </c>
      <c r="B14" t="s">
        <v>118</v>
      </c>
      <c r="C14" s="13">
        <v>3031.4704155430263</v>
      </c>
      <c r="D14" s="14">
        <v>303.61263948202514</v>
      </c>
      <c r="E14" s="14">
        <v>121.77223881046763</v>
      </c>
      <c r="F14" s="14">
        <v>138.05169502463599</v>
      </c>
      <c r="G14" s="14">
        <v>89.27775170289577</v>
      </c>
      <c r="H14" s="14">
        <v>363.54170409518406</v>
      </c>
      <c r="I14" s="14">
        <v>1097.1856038743913</v>
      </c>
      <c r="J14" s="14">
        <v>106.32851246628404</v>
      </c>
      <c r="K14" s="14">
        <v>211.95380334906528</v>
      </c>
      <c r="L14" s="14">
        <v>1188.889459613441</v>
      </c>
      <c r="M14" s="14">
        <v>399.98091903433351</v>
      </c>
      <c r="N14" s="15">
        <v>7052.0647429957498</v>
      </c>
      <c r="O14" s="13">
        <v>8480.4536737874841</v>
      </c>
      <c r="P14" s="14">
        <v>311</v>
      </c>
      <c r="Q14" s="14">
        <v>16.666550564798399</v>
      </c>
      <c r="R14" s="14">
        <v>327.6665505647984</v>
      </c>
      <c r="S14" s="14">
        <v>140.77447199738478</v>
      </c>
      <c r="T14" s="14">
        <v>227.19563607538615</v>
      </c>
      <c r="U14" s="14">
        <v>206.68898309902363</v>
      </c>
      <c r="V14" s="14">
        <v>496.05652549860474</v>
      </c>
      <c r="W14" s="14">
        <v>9878.8358410226829</v>
      </c>
      <c r="X14" s="13">
        <v>7895.2714478878552</v>
      </c>
      <c r="Y14" s="14">
        <v>8504.9851668762603</v>
      </c>
      <c r="Z14" s="14">
        <v>10068.214288344096</v>
      </c>
      <c r="AA14" s="14">
        <v>3627.3974687851419</v>
      </c>
      <c r="AB14" s="14">
        <v>4381.4237960681512</v>
      </c>
      <c r="AC14" s="15">
        <v>34477.292167961503</v>
      </c>
      <c r="AD14" s="13">
        <v>55.537474619855374</v>
      </c>
      <c r="AE14" s="14">
        <v>2987.0643570896091</v>
      </c>
      <c r="AF14" s="14">
        <v>299.32250629649735</v>
      </c>
      <c r="AG14" s="14">
        <v>146.46781481949898</v>
      </c>
      <c r="AH14" s="14">
        <v>59.652477898430682</v>
      </c>
      <c r="AI14" s="14">
        <v>125.31545183589364</v>
      </c>
      <c r="AJ14" s="14">
        <v>305.35983522250348</v>
      </c>
      <c r="AK14" s="14">
        <v>185.6662139069777</v>
      </c>
      <c r="AL14" s="14">
        <v>207.04147176242398</v>
      </c>
      <c r="AM14" s="15">
        <v>4371.4276034516915</v>
      </c>
      <c r="AN14" s="13">
        <v>13459.146337416578</v>
      </c>
      <c r="AO14" s="14">
        <v>1415.2587636697042</v>
      </c>
      <c r="AP14" s="14">
        <v>454.78973048326873</v>
      </c>
      <c r="AQ14" s="14">
        <v>887.69053860593181</v>
      </c>
      <c r="AR14" s="14">
        <v>105.34169861599516</v>
      </c>
      <c r="AS14" s="14">
        <v>131.03209515263845</v>
      </c>
      <c r="AT14" s="14">
        <v>607.61333903192258</v>
      </c>
      <c r="AU14" s="14">
        <v>96.59931888241934</v>
      </c>
      <c r="AV14" s="14">
        <v>17157.471821858457</v>
      </c>
      <c r="AW14" s="13">
        <v>42895.541321330114</v>
      </c>
      <c r="AX14" s="14">
        <v>51392.6615456824</v>
      </c>
      <c r="AY14" s="3">
        <v>183</v>
      </c>
      <c r="AZ14">
        <v>16</v>
      </c>
      <c r="BA14" s="2">
        <v>4385</v>
      </c>
      <c r="BB14" s="2">
        <v>23118</v>
      </c>
      <c r="BC14" s="2">
        <v>7610</v>
      </c>
      <c r="BD14" s="2">
        <v>11049</v>
      </c>
      <c r="BE14">
        <v>423</v>
      </c>
      <c r="BF14" s="2">
        <v>14521</v>
      </c>
      <c r="BG14" s="18">
        <v>11633</v>
      </c>
      <c r="BH14" s="16">
        <v>0.23</v>
      </c>
      <c r="BI14" s="17">
        <v>0.25</v>
      </c>
      <c r="BJ14" s="17">
        <v>5.7999999999999996E-2</v>
      </c>
      <c r="BK14" s="17">
        <v>0.46</v>
      </c>
    </row>
    <row r="15" spans="1:63" x14ac:dyDescent="0.35">
      <c r="A15" t="s">
        <v>119</v>
      </c>
      <c r="B15" t="s">
        <v>120</v>
      </c>
      <c r="C15" s="13">
        <v>675.14713100177232</v>
      </c>
      <c r="D15" s="14">
        <v>81.325761255726235</v>
      </c>
      <c r="E15" s="14">
        <v>110.2758763473277</v>
      </c>
      <c r="F15" s="14">
        <v>31.33033473366423</v>
      </c>
      <c r="G15" s="14">
        <v>20.69594364427503</v>
      </c>
      <c r="H15" s="14">
        <v>52.866767865166722</v>
      </c>
      <c r="I15" s="14">
        <v>468.52048542475779</v>
      </c>
      <c r="J15" s="14">
        <v>28.600604039985043</v>
      </c>
      <c r="K15" s="14">
        <v>16.465687790542415</v>
      </c>
      <c r="L15" s="14">
        <v>10.939420712277771</v>
      </c>
      <c r="M15" s="14">
        <v>22.02219804172967</v>
      </c>
      <c r="N15" s="15">
        <v>1518.1902108572251</v>
      </c>
      <c r="O15" s="13">
        <v>2679.7516584133477</v>
      </c>
      <c r="P15" s="14">
        <v>63</v>
      </c>
      <c r="Q15" s="14">
        <v>3.2609533213466619</v>
      </c>
      <c r="R15" s="14">
        <v>66.260953321346662</v>
      </c>
      <c r="S15" s="14">
        <v>86.948537313037733</v>
      </c>
      <c r="T15" s="14">
        <v>49.041384059433746</v>
      </c>
      <c r="U15" s="14">
        <v>36.978294632874956</v>
      </c>
      <c r="V15" s="14">
        <v>162.4390992678189</v>
      </c>
      <c r="W15" s="14">
        <v>3081.4199270078598</v>
      </c>
      <c r="X15" s="13">
        <v>1326.7989620930077</v>
      </c>
      <c r="Y15" s="14">
        <v>3725.5015907310562</v>
      </c>
      <c r="Z15" s="14">
        <v>2977.1346488620557</v>
      </c>
      <c r="AA15" s="14">
        <v>1947.6153312961289</v>
      </c>
      <c r="AB15" s="14">
        <v>804.82890605683485</v>
      </c>
      <c r="AC15" s="15">
        <v>10781.879439039083</v>
      </c>
      <c r="AD15" s="13">
        <v>15.01523715074341</v>
      </c>
      <c r="AE15" s="14">
        <v>848.48125677190785</v>
      </c>
      <c r="AF15" s="14">
        <v>71.124284596063802</v>
      </c>
      <c r="AG15" s="14">
        <v>80.424115321587863</v>
      </c>
      <c r="AH15" s="14">
        <v>27.836306497235732</v>
      </c>
      <c r="AI15" s="14">
        <v>22.616955854225882</v>
      </c>
      <c r="AJ15" s="14">
        <v>51.636125518352785</v>
      </c>
      <c r="AK15" s="14">
        <v>6.5653293683938738</v>
      </c>
      <c r="AL15" s="14">
        <v>108.11620626058667</v>
      </c>
      <c r="AM15" s="15">
        <v>1231.8158173390977</v>
      </c>
      <c r="AN15" s="13">
        <v>2914.0111917426307</v>
      </c>
      <c r="AO15" s="14">
        <v>217.92250434865713</v>
      </c>
      <c r="AP15" s="14">
        <v>100.65489299324479</v>
      </c>
      <c r="AQ15" s="14">
        <v>137.71895269442933</v>
      </c>
      <c r="AR15" s="14">
        <v>22.070216368759944</v>
      </c>
      <c r="AS15" s="14">
        <v>25.350423703946987</v>
      </c>
      <c r="AT15" s="14">
        <v>192.61772801771559</v>
      </c>
      <c r="AU15" s="14">
        <v>6.3895199236932774</v>
      </c>
      <c r="AV15" s="14">
        <v>3616.7354297930779</v>
      </c>
      <c r="AW15" s="13">
        <v>12453.231992556057</v>
      </c>
      <c r="AX15" s="14">
        <v>15136.244604290752</v>
      </c>
      <c r="AY15" s="3">
        <v>47</v>
      </c>
      <c r="AZ15">
        <v>1</v>
      </c>
      <c r="BA15" s="2">
        <v>1506</v>
      </c>
      <c r="BB15" s="2">
        <v>10450</v>
      </c>
      <c r="BC15" s="2">
        <v>1176</v>
      </c>
      <c r="BD15" s="2">
        <v>1889</v>
      </c>
      <c r="BE15">
        <v>50</v>
      </c>
      <c r="BF15" s="2">
        <v>2228</v>
      </c>
      <c r="BG15" s="18">
        <v>2883</v>
      </c>
      <c r="BH15" s="16">
        <v>0.2</v>
      </c>
      <c r="BI15" s="17">
        <v>0.28000000000000003</v>
      </c>
      <c r="BJ15" s="17">
        <v>4.4999999999999998E-2</v>
      </c>
      <c r="BK15" s="17">
        <v>0.47</v>
      </c>
    </row>
    <row r="16" spans="1:63" x14ac:dyDescent="0.35">
      <c r="A16" t="s">
        <v>121</v>
      </c>
      <c r="B16" t="s">
        <v>122</v>
      </c>
      <c r="C16" s="13">
        <v>1684.6491041548952</v>
      </c>
      <c r="D16" s="14">
        <v>352.17130746872635</v>
      </c>
      <c r="E16" s="14">
        <v>121.63718943343602</v>
      </c>
      <c r="F16" s="14">
        <v>107.46538873927354</v>
      </c>
      <c r="G16" s="14">
        <v>56.225200381019242</v>
      </c>
      <c r="H16" s="14">
        <v>132.88629074638345</v>
      </c>
      <c r="I16" s="14">
        <v>228.1761438597394</v>
      </c>
      <c r="J16" s="14">
        <v>115.7755932879853</v>
      </c>
      <c r="K16" s="14">
        <v>13.396053485223156</v>
      </c>
      <c r="L16" s="14">
        <v>115.18515443634061</v>
      </c>
      <c r="M16" s="14">
        <v>75.801532496856638</v>
      </c>
      <c r="N16" s="15">
        <v>3003.3689584898793</v>
      </c>
      <c r="O16" s="13">
        <v>1937.8954204398842</v>
      </c>
      <c r="P16" s="14">
        <v>112</v>
      </c>
      <c r="Q16" s="14">
        <v>5.7077187377036012</v>
      </c>
      <c r="R16" s="14">
        <v>117.7077187377036</v>
      </c>
      <c r="S16" s="14">
        <v>48.833030536417972</v>
      </c>
      <c r="T16" s="14">
        <v>105.64925389871064</v>
      </c>
      <c r="U16" s="14">
        <v>70.532720149637555</v>
      </c>
      <c r="V16" s="14">
        <v>103.65509391009348</v>
      </c>
      <c r="W16" s="14">
        <v>2384.2732376724475</v>
      </c>
      <c r="X16" s="13">
        <v>1395.3833364188988</v>
      </c>
      <c r="Y16" s="14">
        <v>2560.7295900467939</v>
      </c>
      <c r="Z16" s="14">
        <v>4619.4244553047565</v>
      </c>
      <c r="AA16" s="14">
        <v>579.78853368857494</v>
      </c>
      <c r="AB16" s="14">
        <v>2671.4277792958674</v>
      </c>
      <c r="AC16" s="15">
        <v>11826.753694754892</v>
      </c>
      <c r="AD16" s="13">
        <v>46.027873979072112</v>
      </c>
      <c r="AE16" s="14">
        <v>342.71238751721273</v>
      </c>
      <c r="AF16" s="14">
        <v>307.77027882308653</v>
      </c>
      <c r="AG16" s="14">
        <v>15.363924510066804</v>
      </c>
      <c r="AH16" s="14">
        <v>27.883192833599473</v>
      </c>
      <c r="AI16" s="14">
        <v>45.885992152041077</v>
      </c>
      <c r="AJ16" s="14">
        <v>13.76454939193146</v>
      </c>
      <c r="AK16" s="14">
        <v>37.4273956301205</v>
      </c>
      <c r="AL16" s="14">
        <v>82.054314119759738</v>
      </c>
      <c r="AM16" s="15">
        <v>918.88990895689039</v>
      </c>
      <c r="AN16" s="13">
        <v>83.50551834019447</v>
      </c>
      <c r="AO16" s="14">
        <v>207.25364148238998</v>
      </c>
      <c r="AP16" s="14">
        <v>95.452506172574303</v>
      </c>
      <c r="AQ16" s="14">
        <v>131.03479727535137</v>
      </c>
      <c r="AR16" s="14">
        <v>20.949450179964568</v>
      </c>
      <c r="AS16" s="14">
        <v>24.038399484472663</v>
      </c>
      <c r="AT16" s="14">
        <v>67.385753919404365</v>
      </c>
      <c r="AU16" s="14">
        <v>0</v>
      </c>
      <c r="AV16" s="14">
        <v>629.62006685435165</v>
      </c>
      <c r="AW16" s="13">
        <v>15124.839092149894</v>
      </c>
      <c r="AX16" s="14">
        <v>17068.442231327481</v>
      </c>
      <c r="AY16" s="3" t="s">
        <v>268</v>
      </c>
      <c r="AZ16">
        <v>0</v>
      </c>
      <c r="BA16" s="2">
        <v>1143</v>
      </c>
      <c r="BB16" s="2">
        <v>6005</v>
      </c>
      <c r="BC16">
        <v>20</v>
      </c>
      <c r="BD16">
        <v>925</v>
      </c>
      <c r="BE16">
        <v>5</v>
      </c>
      <c r="BF16" s="2">
        <v>9182</v>
      </c>
      <c r="BG16" s="18">
        <v>1482</v>
      </c>
      <c r="BH16" s="16">
        <v>0.2</v>
      </c>
      <c r="BI16" s="17">
        <v>0.28000000000000003</v>
      </c>
      <c r="BJ16" s="17">
        <v>8.199999999999999E-2</v>
      </c>
      <c r="BK16" s="17">
        <v>0.43</v>
      </c>
    </row>
    <row r="17" spans="1:63" x14ac:dyDescent="0.35">
      <c r="A17" t="s">
        <v>123</v>
      </c>
      <c r="B17" t="s">
        <v>124</v>
      </c>
      <c r="C17" s="13">
        <v>13430.175271383423</v>
      </c>
      <c r="D17" s="14">
        <v>5665.9739011459351</v>
      </c>
      <c r="E17" s="14">
        <v>774.21295011660447</v>
      </c>
      <c r="F17" s="14">
        <v>824.63261493543041</v>
      </c>
      <c r="G17" s="14">
        <v>578.99037244742169</v>
      </c>
      <c r="H17" s="14">
        <v>5413.6167761453398</v>
      </c>
      <c r="I17" s="14">
        <v>14567.690481879856</v>
      </c>
      <c r="J17" s="14">
        <v>3484.5773064778841</v>
      </c>
      <c r="K17" s="14">
        <v>295.95627651959006</v>
      </c>
      <c r="L17" s="14">
        <v>1365.0759592766747</v>
      </c>
      <c r="M17" s="14">
        <v>3592.6805358097258</v>
      </c>
      <c r="N17" s="15">
        <v>49993.582446137887</v>
      </c>
      <c r="O17" s="13">
        <v>38397.161201340037</v>
      </c>
      <c r="P17" s="14">
        <v>2287</v>
      </c>
      <c r="Q17" s="14">
        <v>122.23826967100831</v>
      </c>
      <c r="R17" s="14">
        <v>2409.2382696710083</v>
      </c>
      <c r="S17" s="14">
        <v>1076.5682873744693</v>
      </c>
      <c r="T17" s="14">
        <v>1128.2931454788688</v>
      </c>
      <c r="U17" s="14">
        <v>1359.4435903118124</v>
      </c>
      <c r="V17" s="14">
        <v>5743.1133149882671</v>
      </c>
      <c r="W17" s="14">
        <v>50113.817809164466</v>
      </c>
      <c r="X17" s="13">
        <v>31951.869003080647</v>
      </c>
      <c r="Y17" s="14">
        <v>21484.851883857638</v>
      </c>
      <c r="Z17" s="14">
        <v>23350.407885692945</v>
      </c>
      <c r="AA17" s="14">
        <v>28710.293893356487</v>
      </c>
      <c r="AB17" s="14">
        <v>13406.882221172687</v>
      </c>
      <c r="AC17" s="15">
        <v>118904.3048871604</v>
      </c>
      <c r="AD17" s="13">
        <v>309.08670785214241</v>
      </c>
      <c r="AE17" s="14">
        <v>5445.3250693634063</v>
      </c>
      <c r="AF17" s="14">
        <v>7716.7546330282103</v>
      </c>
      <c r="AG17" s="14">
        <v>274.88372134484257</v>
      </c>
      <c r="AH17" s="14">
        <v>1441.8166203383828</v>
      </c>
      <c r="AI17" s="14">
        <v>984.19808235052744</v>
      </c>
      <c r="AJ17" s="14">
        <v>1372.8152795362505</v>
      </c>
      <c r="AK17" s="14">
        <v>382.5384731413655</v>
      </c>
      <c r="AL17" s="14">
        <v>919.86013953558108</v>
      </c>
      <c r="AM17" s="15">
        <v>18847.278726490706</v>
      </c>
      <c r="AN17" s="13">
        <v>82070.116500957462</v>
      </c>
      <c r="AO17" s="14">
        <v>5601.4180870467435</v>
      </c>
      <c r="AP17" s="14">
        <v>2581.1451221557895</v>
      </c>
      <c r="AQ17" s="14">
        <v>3541.1720944538356</v>
      </c>
      <c r="AR17" s="14">
        <v>566.39800990341234</v>
      </c>
      <c r="AS17" s="14">
        <v>650.03468428589258</v>
      </c>
      <c r="AT17" s="14">
        <v>5662.6878264854186</v>
      </c>
      <c r="AU17" s="14">
        <v>4079.4598204178596</v>
      </c>
      <c r="AV17" s="14">
        <v>104752.43214570642</v>
      </c>
      <c r="AW17" s="13">
        <v>164036.89183338324</v>
      </c>
      <c r="AX17" s="14">
        <v>202556.29130439431</v>
      </c>
      <c r="AY17" s="3">
        <v>663</v>
      </c>
      <c r="AZ17">
        <v>787</v>
      </c>
      <c r="BA17" s="2">
        <v>25139</v>
      </c>
      <c r="BB17" s="2">
        <v>143809</v>
      </c>
      <c r="BC17" s="2">
        <v>19911</v>
      </c>
      <c r="BD17" s="2">
        <v>44818</v>
      </c>
      <c r="BE17" s="2">
        <v>7488</v>
      </c>
      <c r="BF17" s="2">
        <v>27988</v>
      </c>
      <c r="BG17" s="18">
        <v>72008</v>
      </c>
      <c r="BH17" s="16">
        <v>0.24</v>
      </c>
      <c r="BI17" s="17">
        <v>0.26</v>
      </c>
      <c r="BJ17" s="17">
        <v>6.7000000000000004E-2</v>
      </c>
      <c r="BK17" s="17">
        <v>0.43</v>
      </c>
    </row>
    <row r="18" spans="1:63" x14ac:dyDescent="0.35">
      <c r="A18" t="s">
        <v>125</v>
      </c>
      <c r="B18" t="s">
        <v>126</v>
      </c>
      <c r="C18" s="13">
        <v>7761.2447706362736</v>
      </c>
      <c r="D18" s="14">
        <v>1246.757000645719</v>
      </c>
      <c r="E18" s="14">
        <v>820.88693486341037</v>
      </c>
      <c r="F18" s="14">
        <v>346.56723197102389</v>
      </c>
      <c r="G18" s="14">
        <v>223.32400761440675</v>
      </c>
      <c r="H18" s="14">
        <v>921.71571657878837</v>
      </c>
      <c r="I18" s="14">
        <v>2121.7004659665554</v>
      </c>
      <c r="J18" s="14">
        <v>743.67997069868875</v>
      </c>
      <c r="K18" s="14">
        <v>316.52632220135428</v>
      </c>
      <c r="L18" s="14">
        <v>2676.510809363007</v>
      </c>
      <c r="M18" s="14">
        <v>923.76955723663605</v>
      </c>
      <c r="N18" s="15">
        <v>18102.682787775866</v>
      </c>
      <c r="O18" s="13">
        <v>27276.78761231004</v>
      </c>
      <c r="P18" s="14">
        <v>1922</v>
      </c>
      <c r="Q18" s="14">
        <v>102.17054728059861</v>
      </c>
      <c r="R18" s="14">
        <v>2024.1705472805986</v>
      </c>
      <c r="S18" s="14">
        <v>703.7083020343872</v>
      </c>
      <c r="T18" s="14">
        <v>688.26114037416176</v>
      </c>
      <c r="U18" s="14">
        <v>1055.1801038718145</v>
      </c>
      <c r="V18" s="14">
        <v>4016.3621813182208</v>
      </c>
      <c r="W18" s="14">
        <v>35764.469887189218</v>
      </c>
      <c r="X18" s="13">
        <v>8658.8123180441507</v>
      </c>
      <c r="Y18" s="14">
        <v>12248.528201218451</v>
      </c>
      <c r="Z18" s="14">
        <v>18364.14955334815</v>
      </c>
      <c r="AA18" s="14">
        <v>7213.0724551810226</v>
      </c>
      <c r="AB18" s="14">
        <v>9120.149998863797</v>
      </c>
      <c r="AC18" s="15">
        <v>55604.712526655567</v>
      </c>
      <c r="AD18" s="13">
        <v>122.81794590799046</v>
      </c>
      <c r="AE18" s="14">
        <v>4724.527023446537</v>
      </c>
      <c r="AF18" s="14">
        <v>827.92481496804953</v>
      </c>
      <c r="AG18" s="14">
        <v>491.21445282253637</v>
      </c>
      <c r="AH18" s="14">
        <v>106.36056888068767</v>
      </c>
      <c r="AI18" s="14">
        <v>1349.2462298548789</v>
      </c>
      <c r="AJ18" s="14">
        <v>369.32234182079321</v>
      </c>
      <c r="AK18" s="14">
        <v>371.41718844922133</v>
      </c>
      <c r="AL18" s="14">
        <v>489.09822579842711</v>
      </c>
      <c r="AM18" s="15">
        <v>8851.9287919491217</v>
      </c>
      <c r="AN18" s="13">
        <v>64979.825491607902</v>
      </c>
      <c r="AO18" s="14">
        <v>3400.0684278767494</v>
      </c>
      <c r="AP18" s="14">
        <v>1510.0233121175409</v>
      </c>
      <c r="AQ18" s="14">
        <v>2161.7317645176095</v>
      </c>
      <c r="AR18" s="14">
        <v>335.42742489269529</v>
      </c>
      <c r="AS18" s="14">
        <v>379.93040078875333</v>
      </c>
      <c r="AT18" s="14">
        <v>7365.7909557594121</v>
      </c>
      <c r="AU18" s="14">
        <v>4862.8530906817787</v>
      </c>
      <c r="AV18" s="14">
        <v>84995.650868242432</v>
      </c>
      <c r="AW18" s="13">
        <v>80710.114803860575</v>
      </c>
      <c r="AX18" s="14">
        <v>108089.07296345121</v>
      </c>
      <c r="AY18" s="4">
        <v>1459</v>
      </c>
      <c r="AZ18">
        <v>312</v>
      </c>
      <c r="BA18" s="2">
        <v>17973</v>
      </c>
      <c r="BB18" s="2">
        <v>55546</v>
      </c>
      <c r="BC18" s="2">
        <v>41103</v>
      </c>
      <c r="BD18" s="2">
        <v>29057</v>
      </c>
      <c r="BE18" s="2">
        <v>7316</v>
      </c>
      <c r="BF18" s="2">
        <v>15893</v>
      </c>
      <c r="BG18" s="18">
        <v>34659</v>
      </c>
      <c r="BH18" s="16">
        <v>0.28000000000000003</v>
      </c>
      <c r="BI18" s="17">
        <v>0.27</v>
      </c>
      <c r="BJ18" s="17">
        <v>5.2999999999999999E-2</v>
      </c>
      <c r="BK18" s="17">
        <v>0.39</v>
      </c>
    </row>
    <row r="19" spans="1:63" x14ac:dyDescent="0.35">
      <c r="A19" t="s">
        <v>127</v>
      </c>
      <c r="B19" t="s">
        <v>128</v>
      </c>
      <c r="C19" s="13">
        <v>4065.4258048885504</v>
      </c>
      <c r="D19" s="14">
        <v>291.56035790438392</v>
      </c>
      <c r="E19" s="14">
        <v>29.795999825325406</v>
      </c>
      <c r="F19" s="14">
        <v>36.480190041845404</v>
      </c>
      <c r="G19" s="14">
        <v>32.412485632542051</v>
      </c>
      <c r="H19" s="14">
        <v>298.72495034939243</v>
      </c>
      <c r="I19" s="14">
        <v>117.80424720195889</v>
      </c>
      <c r="J19" s="14">
        <v>246.42488114371392</v>
      </c>
      <c r="K19" s="14">
        <v>1298.8648318745356</v>
      </c>
      <c r="L19" s="14">
        <v>0</v>
      </c>
      <c r="M19" s="14">
        <v>57.668129469110852</v>
      </c>
      <c r="N19" s="15">
        <v>6475.1618783313579</v>
      </c>
      <c r="O19" s="13">
        <v>2522.5246320254491</v>
      </c>
      <c r="P19" s="14">
        <v>390</v>
      </c>
      <c r="Q19" s="14">
        <v>21.183151392834134</v>
      </c>
      <c r="R19" s="14">
        <v>411.18315139283413</v>
      </c>
      <c r="S19" s="14">
        <v>56.535269765614117</v>
      </c>
      <c r="T19" s="14">
        <v>47.900144377995154</v>
      </c>
      <c r="U19" s="14">
        <v>53.467684322731145</v>
      </c>
      <c r="V19" s="14">
        <v>2338.2046269399716</v>
      </c>
      <c r="W19" s="14">
        <v>5429.8155088245949</v>
      </c>
      <c r="X19" s="13">
        <v>1296.9854692142799</v>
      </c>
      <c r="Y19" s="14">
        <v>599.25272276953933</v>
      </c>
      <c r="Z19" s="14">
        <v>2722.4861210596268</v>
      </c>
      <c r="AA19" s="14">
        <v>356.27999812933012</v>
      </c>
      <c r="AB19" s="14">
        <v>541.56106110672124</v>
      </c>
      <c r="AC19" s="15">
        <v>5516.5653722794978</v>
      </c>
      <c r="AD19" s="13">
        <v>12.661779211305232</v>
      </c>
      <c r="AE19" s="14">
        <v>756.40427983358018</v>
      </c>
      <c r="AF19" s="14">
        <v>285.6186512344442</v>
      </c>
      <c r="AG19" s="14">
        <v>991.72420559067882</v>
      </c>
      <c r="AH19" s="14">
        <v>1741.244055895301</v>
      </c>
      <c r="AI19" s="14">
        <v>15.139945048484478</v>
      </c>
      <c r="AJ19" s="14">
        <v>96.015736100632239</v>
      </c>
      <c r="AK19" s="14">
        <v>3.16130855487694</v>
      </c>
      <c r="AL19" s="14">
        <v>172.06861467665604</v>
      </c>
      <c r="AM19" s="15">
        <v>4074.0385761459593</v>
      </c>
      <c r="AN19" s="13">
        <v>2997.6809198160117</v>
      </c>
      <c r="AO19" s="14">
        <v>215.29096269999809</v>
      </c>
      <c r="AP19" s="14">
        <v>96.744611132176558</v>
      </c>
      <c r="AQ19" s="14">
        <v>136.63331216676409</v>
      </c>
      <c r="AR19" s="14">
        <v>21.40679643277446</v>
      </c>
      <c r="AS19" s="14">
        <v>24.348603612768695</v>
      </c>
      <c r="AT19" s="14">
        <v>208.3686547348409</v>
      </c>
      <c r="AU19" s="14">
        <v>120.35918727344263</v>
      </c>
      <c r="AV19" s="14">
        <v>3820.8330478687772</v>
      </c>
      <c r="AW19" s="13">
        <v>13923.880037489558</v>
      </c>
      <c r="AX19" s="14">
        <v>16467.587820907844</v>
      </c>
      <c r="AY19" s="3">
        <v>735</v>
      </c>
      <c r="AZ19">
        <v>18</v>
      </c>
      <c r="BA19" s="2">
        <v>3353</v>
      </c>
      <c r="BB19" s="2">
        <v>9137</v>
      </c>
      <c r="BC19" s="2">
        <v>1359</v>
      </c>
      <c r="BD19" s="2">
        <v>1923</v>
      </c>
      <c r="BE19" s="2">
        <v>1433</v>
      </c>
      <c r="BF19" s="2">
        <v>3957</v>
      </c>
      <c r="BG19" s="18">
        <v>3401</v>
      </c>
      <c r="BH19" s="16">
        <v>0.33</v>
      </c>
      <c r="BI19" s="17">
        <v>0.28000000000000003</v>
      </c>
      <c r="BJ19" s="17">
        <v>4.4999999999999998E-2</v>
      </c>
      <c r="BK19" s="17">
        <v>0.34</v>
      </c>
    </row>
    <row r="20" spans="1:63" x14ac:dyDescent="0.35">
      <c r="A20" t="s">
        <v>129</v>
      </c>
      <c r="B20" t="s">
        <v>130</v>
      </c>
      <c r="C20" s="13">
        <v>895.24842982342602</v>
      </c>
      <c r="D20" s="14">
        <v>1036.0572010951612</v>
      </c>
      <c r="E20" s="14">
        <v>204.98285397682363</v>
      </c>
      <c r="F20" s="14">
        <v>75.10600344068412</v>
      </c>
      <c r="G20" s="14">
        <v>50.278233823258873</v>
      </c>
      <c r="H20" s="14">
        <v>122.65718809945115</v>
      </c>
      <c r="I20" s="14">
        <v>233.47876396937309</v>
      </c>
      <c r="J20" s="14">
        <v>40.698153855218109</v>
      </c>
      <c r="K20" s="14">
        <v>29.487760228233611</v>
      </c>
      <c r="L20" s="14">
        <v>7.2929471415185159</v>
      </c>
      <c r="M20" s="14">
        <v>46.727146263441789</v>
      </c>
      <c r="N20" s="15">
        <v>2742.0146817165901</v>
      </c>
      <c r="O20" s="13">
        <v>4447.4146484067915</v>
      </c>
      <c r="P20" s="14">
        <v>930</v>
      </c>
      <c r="Q20" s="14">
        <v>49.488735001850841</v>
      </c>
      <c r="R20" s="14">
        <v>979.48873500185084</v>
      </c>
      <c r="S20" s="14">
        <v>48.763483641321258</v>
      </c>
      <c r="T20" s="14">
        <v>97.995857385553734</v>
      </c>
      <c r="U20" s="14">
        <v>86.994016863466157</v>
      </c>
      <c r="V20" s="14">
        <v>1043.8078893160082</v>
      </c>
      <c r="W20" s="14">
        <v>6704.4646306149916</v>
      </c>
      <c r="X20" s="13">
        <v>1714.4842969720437</v>
      </c>
      <c r="Y20" s="14">
        <v>1916.0551279580629</v>
      </c>
      <c r="Z20" s="14">
        <v>4521.5360024678939</v>
      </c>
      <c r="AA20" s="14">
        <v>778.06078207584778</v>
      </c>
      <c r="AB20" s="14">
        <v>182.01122024851657</v>
      </c>
      <c r="AC20" s="15">
        <v>9112.1474297223631</v>
      </c>
      <c r="AD20" s="13">
        <v>23.022471372688862</v>
      </c>
      <c r="AE20" s="14">
        <v>525.08408523067123</v>
      </c>
      <c r="AF20" s="14">
        <v>606.49439255332561</v>
      </c>
      <c r="AG20" s="14">
        <v>359.12253227893979</v>
      </c>
      <c r="AH20" s="14">
        <v>38.744742910302627</v>
      </c>
      <c r="AI20" s="14">
        <v>382.78206280373195</v>
      </c>
      <c r="AJ20" s="14">
        <v>230.02456223528023</v>
      </c>
      <c r="AK20" s="14">
        <v>7.3729319604067101</v>
      </c>
      <c r="AL20" s="14">
        <v>105.25554751771875</v>
      </c>
      <c r="AM20" s="15">
        <v>2277.9033288630658</v>
      </c>
      <c r="AN20" s="13">
        <v>9687.7772676971581</v>
      </c>
      <c r="AO20" s="14">
        <v>569.04499980933656</v>
      </c>
      <c r="AP20" s="14">
        <v>263.79637170567474</v>
      </c>
      <c r="AQ20" s="14">
        <v>359.41185883635177</v>
      </c>
      <c r="AR20" s="14">
        <v>57.771487114322021</v>
      </c>
      <c r="AS20" s="14">
        <v>66.444679565802289</v>
      </c>
      <c r="AT20" s="14">
        <v>1057.3211878838079</v>
      </c>
      <c r="AU20" s="14">
        <v>264.27647880049204</v>
      </c>
      <c r="AV20" s="14">
        <v>12325.844331412947</v>
      </c>
      <c r="AW20" s="13">
        <v>14375.223387309519</v>
      </c>
      <c r="AX20" s="14">
        <v>18872.126770718161</v>
      </c>
      <c r="AY20" s="3">
        <v>829</v>
      </c>
      <c r="AZ20">
        <v>152</v>
      </c>
      <c r="BA20" s="2">
        <v>2483</v>
      </c>
      <c r="BB20" s="2">
        <v>9317</v>
      </c>
      <c r="BC20" s="2">
        <v>3776</v>
      </c>
      <c r="BD20" s="2">
        <v>3175</v>
      </c>
      <c r="BE20">
        <v>660</v>
      </c>
      <c r="BF20" s="2">
        <v>5454</v>
      </c>
      <c r="BG20" s="18">
        <v>7316</v>
      </c>
      <c r="BH20" s="16">
        <v>0.25</v>
      </c>
      <c r="BI20" s="17">
        <v>0.22</v>
      </c>
      <c r="BJ20" s="17">
        <v>4.4999999999999998E-2</v>
      </c>
      <c r="BK20" s="17">
        <v>0.49</v>
      </c>
    </row>
    <row r="21" spans="1:63" x14ac:dyDescent="0.35">
      <c r="A21" t="s">
        <v>131</v>
      </c>
      <c r="B21" t="s">
        <v>132</v>
      </c>
      <c r="C21" s="13">
        <v>6578.607708413906</v>
      </c>
      <c r="D21" s="14">
        <v>9285.4322402128819</v>
      </c>
      <c r="E21" s="14">
        <v>887.23783022082375</v>
      </c>
      <c r="F21" s="14">
        <v>412.73456036372033</v>
      </c>
      <c r="G21" s="14">
        <v>274.36830999857443</v>
      </c>
      <c r="H21" s="14">
        <v>2176.5747312054818</v>
      </c>
      <c r="I21" s="14">
        <v>4340.2994551528336</v>
      </c>
      <c r="J21" s="14">
        <v>1903.0299486120603</v>
      </c>
      <c r="K21" s="14">
        <v>445.77515183236818</v>
      </c>
      <c r="L21" s="14">
        <v>4099.0856950731568</v>
      </c>
      <c r="M21" s="14">
        <v>1704.1911596333043</v>
      </c>
      <c r="N21" s="15">
        <v>32107.336790719113</v>
      </c>
      <c r="O21" s="13">
        <v>29982.474287737452</v>
      </c>
      <c r="P21" s="14">
        <v>2438</v>
      </c>
      <c r="Q21" s="14">
        <v>130.2900480143303</v>
      </c>
      <c r="R21" s="14">
        <v>2568.2900480143303</v>
      </c>
      <c r="S21" s="14">
        <v>1386.7679878878623</v>
      </c>
      <c r="T21" s="14">
        <v>664.4998818005356</v>
      </c>
      <c r="U21" s="14">
        <v>677.92905341164953</v>
      </c>
      <c r="V21" s="14">
        <v>15364.75821253924</v>
      </c>
      <c r="W21" s="14">
        <v>50644.719471391072</v>
      </c>
      <c r="X21" s="13">
        <v>13503.760649500533</v>
      </c>
      <c r="Y21" s="14">
        <v>28627.755912930101</v>
      </c>
      <c r="Z21" s="14">
        <v>25653.206907638283</v>
      </c>
      <c r="AA21" s="14">
        <v>8187.3461640867936</v>
      </c>
      <c r="AB21" s="14">
        <v>8378.6203743165006</v>
      </c>
      <c r="AC21" s="15">
        <v>84350.6900084722</v>
      </c>
      <c r="AD21" s="13">
        <v>2740.5732445892413</v>
      </c>
      <c r="AE21" s="14">
        <v>17230.561018623452</v>
      </c>
      <c r="AF21" s="14">
        <v>1791.9407552819541</v>
      </c>
      <c r="AG21" s="14">
        <v>3429.6062613130375</v>
      </c>
      <c r="AH21" s="14">
        <v>1178.512822488105</v>
      </c>
      <c r="AI21" s="14">
        <v>300.30185049914269</v>
      </c>
      <c r="AJ21" s="14">
        <v>407.62926958203207</v>
      </c>
      <c r="AK21" s="14">
        <v>597.10652472615436</v>
      </c>
      <c r="AL21" s="14">
        <v>1263.6978168626331</v>
      </c>
      <c r="AM21" s="15">
        <v>28939.92956396575</v>
      </c>
      <c r="AN21" s="13">
        <v>76061.519327363072</v>
      </c>
      <c r="AO21" s="14">
        <v>6306.303526036796</v>
      </c>
      <c r="AP21" s="14">
        <v>2941.0322413413123</v>
      </c>
      <c r="AQ21" s="14">
        <v>3979.400643390376</v>
      </c>
      <c r="AR21" s="14">
        <v>642.80813324868211</v>
      </c>
      <c r="AS21" s="14">
        <v>740.89860282761788</v>
      </c>
      <c r="AT21" s="14">
        <v>4885.1930446610613</v>
      </c>
      <c r="AU21" s="14">
        <v>4725.9066230503304</v>
      </c>
      <c r="AV21" s="14">
        <v>100283.06214191922</v>
      </c>
      <c r="AW21" s="13">
        <v>126806.41622322856</v>
      </c>
      <c r="AX21" s="14">
        <v>156919.18055898038</v>
      </c>
      <c r="AY21" s="4">
        <v>3438</v>
      </c>
      <c r="AZ21" s="2">
        <v>3793</v>
      </c>
      <c r="BA21" s="2">
        <v>21221</v>
      </c>
      <c r="BB21" s="2">
        <v>63419</v>
      </c>
      <c r="BC21" s="2">
        <v>73465</v>
      </c>
      <c r="BD21" s="2">
        <v>29540</v>
      </c>
      <c r="BE21" s="2">
        <v>14915</v>
      </c>
      <c r="BF21" s="2">
        <v>43380</v>
      </c>
      <c r="BG21" s="18">
        <v>43155</v>
      </c>
      <c r="BH21" s="16">
        <v>0.26</v>
      </c>
      <c r="BI21" s="17">
        <v>0.24</v>
      </c>
      <c r="BJ21" s="17">
        <v>6.8000000000000005E-2</v>
      </c>
      <c r="BK21" s="17">
        <v>0.44</v>
      </c>
    </row>
    <row r="22" spans="1:63" x14ac:dyDescent="0.35">
      <c r="A22" t="s">
        <v>133</v>
      </c>
      <c r="B22" t="s">
        <v>134</v>
      </c>
      <c r="C22" s="13">
        <v>4066.3273279922396</v>
      </c>
      <c r="D22" s="14">
        <v>6908.5087532606485</v>
      </c>
      <c r="E22" s="14">
        <v>144.89387025977703</v>
      </c>
      <c r="F22" s="14">
        <v>157.86735764962324</v>
      </c>
      <c r="G22" s="14">
        <v>128.81876028679648</v>
      </c>
      <c r="H22" s="14">
        <v>458.73714123886623</v>
      </c>
      <c r="I22" s="14">
        <v>1909.9381265453635</v>
      </c>
      <c r="J22" s="14">
        <v>2671.5663631029261</v>
      </c>
      <c r="K22" s="14">
        <v>1045.5008370024514</v>
      </c>
      <c r="L22" s="14">
        <v>81.911593813746535</v>
      </c>
      <c r="M22" s="14">
        <v>616.05271977413952</v>
      </c>
      <c r="N22" s="15">
        <v>18190.122850926578</v>
      </c>
      <c r="O22" s="13">
        <v>15210.18647652312</v>
      </c>
      <c r="P22" s="14">
        <v>1974</v>
      </c>
      <c r="Q22" s="14">
        <v>105.80334658852871</v>
      </c>
      <c r="R22" s="14">
        <v>2079.8033465885287</v>
      </c>
      <c r="S22" s="14">
        <v>566.1515838275858</v>
      </c>
      <c r="T22" s="14">
        <v>296.19769421903322</v>
      </c>
      <c r="U22" s="14">
        <v>286.61445372947105</v>
      </c>
      <c r="V22" s="14">
        <v>7108.7795588815216</v>
      </c>
      <c r="W22" s="14">
        <v>25547.73311376926</v>
      </c>
      <c r="X22" s="13">
        <v>6027.4590809192341</v>
      </c>
      <c r="Y22" s="14">
        <v>12970.436329554355</v>
      </c>
      <c r="Z22" s="14">
        <v>22126.03769964564</v>
      </c>
      <c r="AA22" s="14">
        <v>4525.0446795467997</v>
      </c>
      <c r="AB22" s="14">
        <v>5072.2288391311295</v>
      </c>
      <c r="AC22" s="15">
        <v>50721.206628797161</v>
      </c>
      <c r="AD22" s="13">
        <v>2597.0718837872901</v>
      </c>
      <c r="AE22" s="14">
        <v>5831.8921693119446</v>
      </c>
      <c r="AF22" s="14">
        <v>780.97983280776782</v>
      </c>
      <c r="AG22" s="14">
        <v>2361.0342910241984</v>
      </c>
      <c r="AH22" s="14">
        <v>520.8336806923146</v>
      </c>
      <c r="AI22" s="14">
        <v>190.02154918936321</v>
      </c>
      <c r="AJ22" s="14">
        <v>267.85953293456436</v>
      </c>
      <c r="AK22" s="14">
        <v>37.447543813972587</v>
      </c>
      <c r="AL22" s="14">
        <v>523.058636575126</v>
      </c>
      <c r="AM22" s="15">
        <v>13110.199120136542</v>
      </c>
      <c r="AN22" s="13">
        <v>143655.02960815237</v>
      </c>
      <c r="AO22" s="14">
        <v>9977.8514188144018</v>
      </c>
      <c r="AP22" s="14">
        <v>4613.647021001656</v>
      </c>
      <c r="AQ22" s="14">
        <v>6304.567325905281</v>
      </c>
      <c r="AR22" s="14">
        <v>1011.2504890026466</v>
      </c>
      <c r="AS22" s="14">
        <v>1162.0021666503837</v>
      </c>
      <c r="AT22" s="14">
        <v>6006.8884385916499</v>
      </c>
      <c r="AU22" s="14">
        <v>6886.3547951715809</v>
      </c>
      <c r="AV22" s="14">
        <v>179617.59126328994</v>
      </c>
      <c r="AW22" s="13">
        <v>81248.648276286709</v>
      </c>
      <c r="AX22" s="14">
        <v>96564.638099398348</v>
      </c>
      <c r="AY22" s="4">
        <v>2195</v>
      </c>
      <c r="AZ22" s="2">
        <v>2580</v>
      </c>
      <c r="BA22" s="2">
        <v>12831</v>
      </c>
      <c r="BB22" s="2">
        <v>42590</v>
      </c>
      <c r="BC22" s="2">
        <v>154231</v>
      </c>
      <c r="BD22" s="2">
        <v>22885</v>
      </c>
      <c r="BE22" s="2">
        <v>11374</v>
      </c>
      <c r="BF22" s="2">
        <v>14762</v>
      </c>
      <c r="BG22" s="18">
        <v>23739</v>
      </c>
      <c r="BH22" s="16">
        <v>0.23</v>
      </c>
      <c r="BI22" s="17">
        <v>0.22</v>
      </c>
      <c r="BJ22" s="17">
        <v>7.8E-2</v>
      </c>
      <c r="BK22" s="17">
        <v>0.47</v>
      </c>
    </row>
    <row r="23" spans="1:63" x14ac:dyDescent="0.35">
      <c r="A23" t="s">
        <v>135</v>
      </c>
      <c r="B23" t="s">
        <v>136</v>
      </c>
      <c r="C23" s="13">
        <v>1151.6280046170334</v>
      </c>
      <c r="D23" s="14">
        <v>3929.2922705026263</v>
      </c>
      <c r="E23" s="14">
        <v>92.250637951156122</v>
      </c>
      <c r="F23" s="14">
        <v>86.570336119052243</v>
      </c>
      <c r="G23" s="14">
        <v>62.759062998123603</v>
      </c>
      <c r="H23" s="14">
        <v>540.0559786401077</v>
      </c>
      <c r="I23" s="14">
        <v>558.43930929174303</v>
      </c>
      <c r="J23" s="14">
        <v>1363.0737827801001</v>
      </c>
      <c r="K23" s="14">
        <v>53.909709701267303</v>
      </c>
      <c r="L23" s="14">
        <v>650.23234666713461</v>
      </c>
      <c r="M23" s="14">
        <v>2156.1845192094884</v>
      </c>
      <c r="N23" s="15">
        <v>10644.395958477833</v>
      </c>
      <c r="O23" s="13">
        <v>8969.9561706629302</v>
      </c>
      <c r="P23" s="14">
        <v>788</v>
      </c>
      <c r="Q23" s="14">
        <v>41.819861521558778</v>
      </c>
      <c r="R23" s="14">
        <v>829.81986152155878</v>
      </c>
      <c r="S23" s="14">
        <v>188.14975090545144</v>
      </c>
      <c r="T23" s="14">
        <v>214.05977252297834</v>
      </c>
      <c r="U23" s="14">
        <v>287.14838207836385</v>
      </c>
      <c r="V23" s="14">
        <v>2576.907815738954</v>
      </c>
      <c r="W23" s="14">
        <v>13066.041753430236</v>
      </c>
      <c r="X23" s="13">
        <v>6485.2781822901497</v>
      </c>
      <c r="Y23" s="14">
        <v>2151.1825067039167</v>
      </c>
      <c r="Z23" s="14">
        <v>6611.7603696060514</v>
      </c>
      <c r="AA23" s="14">
        <v>1989.4166795432966</v>
      </c>
      <c r="AB23" s="14">
        <v>2105.7178962882745</v>
      </c>
      <c r="AC23" s="15">
        <v>19343.355634431689</v>
      </c>
      <c r="AD23" s="13">
        <v>49.763834462802627</v>
      </c>
      <c r="AE23" s="14">
        <v>3646.4385561276004</v>
      </c>
      <c r="AF23" s="14">
        <v>285.7529968802009</v>
      </c>
      <c r="AG23" s="14">
        <v>4251.6059376040175</v>
      </c>
      <c r="AH23" s="14">
        <v>643.57972005767067</v>
      </c>
      <c r="AI23" s="14">
        <v>105.54910220834012</v>
      </c>
      <c r="AJ23" s="14">
        <v>226.15939754095695</v>
      </c>
      <c r="AK23" s="14">
        <v>99.489417423170778</v>
      </c>
      <c r="AL23" s="14">
        <v>422.72182394959344</v>
      </c>
      <c r="AM23" s="15">
        <v>9731.0607862543548</v>
      </c>
      <c r="AN23" s="13">
        <v>23766.241699638591</v>
      </c>
      <c r="AO23" s="14">
        <v>1731.1859821707374</v>
      </c>
      <c r="AP23" s="14">
        <v>800.85161182683237</v>
      </c>
      <c r="AQ23" s="14">
        <v>1093.7823116483514</v>
      </c>
      <c r="AR23" s="14">
        <v>175.50916297610632</v>
      </c>
      <c r="AS23" s="14">
        <v>201.70646446274964</v>
      </c>
      <c r="AT23" s="14">
        <v>817.52856857715472</v>
      </c>
      <c r="AU23" s="14">
        <v>3365.272779186882</v>
      </c>
      <c r="AV23" s="14">
        <v>31952.078580487403</v>
      </c>
      <c r="AW23" s="13">
        <v>34756.226140205799</v>
      </c>
      <c r="AX23" s="14">
        <v>43768.00217239029</v>
      </c>
      <c r="AY23" s="4">
        <v>2763</v>
      </c>
      <c r="AZ23">
        <v>28</v>
      </c>
      <c r="BA23" s="2">
        <v>6362</v>
      </c>
      <c r="BB23" s="2">
        <v>23079</v>
      </c>
      <c r="BC23" s="2">
        <v>18514</v>
      </c>
      <c r="BD23" s="2">
        <v>13316</v>
      </c>
      <c r="BE23" s="2">
        <v>5240</v>
      </c>
      <c r="BF23" s="2">
        <v>3768</v>
      </c>
      <c r="BG23" s="18">
        <v>11668</v>
      </c>
      <c r="BH23" s="16">
        <v>0.21</v>
      </c>
      <c r="BI23" s="17">
        <v>0.23</v>
      </c>
      <c r="BJ23" s="17">
        <v>7.4999999999999997E-2</v>
      </c>
      <c r="BK23" s="17">
        <v>0.48</v>
      </c>
    </row>
    <row r="24" spans="1:63" x14ac:dyDescent="0.35">
      <c r="A24" t="s">
        <v>137</v>
      </c>
      <c r="B24" t="s">
        <v>138</v>
      </c>
      <c r="C24" s="13">
        <v>1210.1827234868529</v>
      </c>
      <c r="D24" s="14">
        <v>2032.649686412429</v>
      </c>
      <c r="E24" s="14">
        <v>170.79626094038474</v>
      </c>
      <c r="F24" s="14">
        <v>93.739496039161963</v>
      </c>
      <c r="G24" s="14">
        <v>61.94618179436317</v>
      </c>
      <c r="H24" s="14">
        <v>433.71077935439575</v>
      </c>
      <c r="I24" s="14">
        <v>4473.9544147502766</v>
      </c>
      <c r="J24" s="14">
        <v>1768.3532496294756</v>
      </c>
      <c r="K24" s="14">
        <v>1536.1374447279868</v>
      </c>
      <c r="L24" s="14">
        <v>1082.0325723030999</v>
      </c>
      <c r="M24" s="14">
        <v>741.8055663416477</v>
      </c>
      <c r="N24" s="15">
        <v>13605.308375780074</v>
      </c>
      <c r="O24" s="13">
        <v>13392.13776565586</v>
      </c>
      <c r="P24" s="14">
        <v>611</v>
      </c>
      <c r="Q24" s="14">
        <v>32.760352751521509</v>
      </c>
      <c r="R24" s="14">
        <v>643.76035275152151</v>
      </c>
      <c r="S24" s="14">
        <v>194.04866037227586</v>
      </c>
      <c r="T24" s="14">
        <v>154.6453027897457</v>
      </c>
      <c r="U24" s="14">
        <v>174.22675113492406</v>
      </c>
      <c r="V24" s="14">
        <v>1047.4701257340043</v>
      </c>
      <c r="W24" s="14">
        <v>15606.28895843833</v>
      </c>
      <c r="X24" s="13">
        <v>3848.9130801878628</v>
      </c>
      <c r="Y24" s="14">
        <v>2647.8119514959017</v>
      </c>
      <c r="Z24" s="14">
        <v>3587.0708268945814</v>
      </c>
      <c r="AA24" s="14">
        <v>3095.7289521186754</v>
      </c>
      <c r="AB24" s="14">
        <v>3804.7862308823469</v>
      </c>
      <c r="AC24" s="15">
        <v>16984.311041579367</v>
      </c>
      <c r="AD24" s="13">
        <v>66.713958201152039</v>
      </c>
      <c r="AE24" s="14">
        <v>8142.4101712984502</v>
      </c>
      <c r="AF24" s="14">
        <v>2068.5077700374723</v>
      </c>
      <c r="AG24" s="14">
        <v>1315.0956935644563</v>
      </c>
      <c r="AH24" s="14">
        <v>152.24189697446741</v>
      </c>
      <c r="AI24" s="14">
        <v>47.321476336453422</v>
      </c>
      <c r="AJ24" s="14">
        <v>150.93386268964426</v>
      </c>
      <c r="AK24" s="14">
        <v>153.3011701175312</v>
      </c>
      <c r="AL24" s="14">
        <v>528.06464439996478</v>
      </c>
      <c r="AM24" s="15">
        <v>12624.590643619593</v>
      </c>
      <c r="AN24" s="13">
        <v>15811.185772675841</v>
      </c>
      <c r="AO24" s="14">
        <v>1161.3781882911819</v>
      </c>
      <c r="AP24" s="14">
        <v>538.31308766081077</v>
      </c>
      <c r="AQ24" s="14">
        <v>733.5485868777788</v>
      </c>
      <c r="AR24" s="14">
        <v>117.89621761196946</v>
      </c>
      <c r="AS24" s="14">
        <v>135.58909276957132</v>
      </c>
      <c r="AT24" s="14">
        <v>676.59436967073316</v>
      </c>
      <c r="AU24" s="14">
        <v>1052.701809643801</v>
      </c>
      <c r="AV24" s="14">
        <v>20227.20712520169</v>
      </c>
      <c r="AW24" s="13">
        <v>26429.634323197719</v>
      </c>
      <c r="AX24" s="14">
        <v>39854.532441605093</v>
      </c>
      <c r="AY24" s="3">
        <v>696</v>
      </c>
      <c r="AZ24" s="2">
        <v>5626</v>
      </c>
      <c r="BA24" s="2">
        <v>6689</v>
      </c>
      <c r="BB24" s="2">
        <v>12504</v>
      </c>
      <c r="BC24" s="2">
        <v>11161</v>
      </c>
      <c r="BD24" s="2">
        <v>6632</v>
      </c>
      <c r="BE24" s="2">
        <v>2537</v>
      </c>
      <c r="BF24" s="2">
        <v>24155</v>
      </c>
      <c r="BG24" s="18">
        <v>9048</v>
      </c>
      <c r="BH24" s="16">
        <v>0.24</v>
      </c>
      <c r="BI24" s="17">
        <v>0.28000000000000003</v>
      </c>
      <c r="BJ24" s="17">
        <v>5.9000000000000004E-2</v>
      </c>
      <c r="BK24" s="17">
        <v>0.43</v>
      </c>
    </row>
    <row r="25" spans="1:63" x14ac:dyDescent="0.35">
      <c r="A25" t="s">
        <v>139</v>
      </c>
      <c r="B25" t="s">
        <v>140</v>
      </c>
      <c r="C25" s="13">
        <v>1890.6531686362111</v>
      </c>
      <c r="D25" s="14">
        <v>279.75893374509127</v>
      </c>
      <c r="E25" s="14">
        <v>105.29892888811493</v>
      </c>
      <c r="F25" s="14">
        <v>114.08989014534723</v>
      </c>
      <c r="G25" s="14">
        <v>82.247366293697254</v>
      </c>
      <c r="H25" s="14">
        <v>295.40394631467808</v>
      </c>
      <c r="I25" s="14">
        <v>785.39484682322075</v>
      </c>
      <c r="J25" s="14">
        <v>1402.2707518561556</v>
      </c>
      <c r="K25" s="14">
        <v>41.239305316822161</v>
      </c>
      <c r="L25" s="14">
        <v>118.37632952133916</v>
      </c>
      <c r="M25" s="14">
        <v>139.84770777825543</v>
      </c>
      <c r="N25" s="15">
        <v>5254.5811753189328</v>
      </c>
      <c r="O25" s="13">
        <v>12418.974952045033</v>
      </c>
      <c r="P25" s="14">
        <v>684</v>
      </c>
      <c r="Q25" s="14">
        <v>36.601074518964424</v>
      </c>
      <c r="R25" s="14">
        <v>720.60107451896442</v>
      </c>
      <c r="S25" s="14">
        <v>230.20406049054935</v>
      </c>
      <c r="T25" s="14">
        <v>224.87550663084818</v>
      </c>
      <c r="U25" s="14">
        <v>272.54535634237942</v>
      </c>
      <c r="V25" s="14">
        <v>10153.216755419919</v>
      </c>
      <c r="W25" s="14">
        <v>24020.417705447693</v>
      </c>
      <c r="X25" s="13">
        <v>5252.5010506482404</v>
      </c>
      <c r="Y25" s="14">
        <v>5379.6107879705978</v>
      </c>
      <c r="Z25" s="14">
        <v>7186.0020473994273</v>
      </c>
      <c r="AA25" s="14">
        <v>3186.2210403373283</v>
      </c>
      <c r="AB25" s="14">
        <v>2430.9187498122419</v>
      </c>
      <c r="AC25" s="15">
        <v>23435.253676167835</v>
      </c>
      <c r="AD25" s="13">
        <v>6967.6028954593421</v>
      </c>
      <c r="AE25" s="14">
        <v>4041.1520878277925</v>
      </c>
      <c r="AF25" s="14">
        <v>1057.8241458638665</v>
      </c>
      <c r="AG25" s="14">
        <v>591.94070162167782</v>
      </c>
      <c r="AH25" s="14">
        <v>172.71880051454414</v>
      </c>
      <c r="AI25" s="14">
        <v>208.8579795076717</v>
      </c>
      <c r="AJ25" s="14">
        <v>128.30277918119242</v>
      </c>
      <c r="AK25" s="14">
        <v>31.82511425918041</v>
      </c>
      <c r="AL25" s="14">
        <v>536.46377086737846</v>
      </c>
      <c r="AM25" s="15">
        <v>13736.688275102642</v>
      </c>
      <c r="AN25" s="13">
        <v>67141.268705081849</v>
      </c>
      <c r="AO25" s="14">
        <v>4298.8877583621688</v>
      </c>
      <c r="AP25" s="14">
        <v>1926.9032528892335</v>
      </c>
      <c r="AQ25" s="14">
        <v>2729.3262000413488</v>
      </c>
      <c r="AR25" s="14">
        <v>426.72500378846905</v>
      </c>
      <c r="AS25" s="14">
        <v>484.93080879261606</v>
      </c>
      <c r="AT25" s="14">
        <v>4495.4938233598277</v>
      </c>
      <c r="AU25" s="14">
        <v>2160.5157947709567</v>
      </c>
      <c r="AV25" s="14">
        <v>83664.051347086453</v>
      </c>
      <c r="AW25" s="13">
        <v>34007.51279998356</v>
      </c>
      <c r="AX25" s="14">
        <v>46463.088826547566</v>
      </c>
      <c r="AY25" s="3">
        <v>696</v>
      </c>
      <c r="AZ25" s="2">
        <v>6067</v>
      </c>
      <c r="BA25" s="2">
        <v>7425</v>
      </c>
      <c r="BB25" s="2">
        <v>18881</v>
      </c>
      <c r="BC25" s="2">
        <v>76725</v>
      </c>
      <c r="BD25" s="2">
        <v>10649</v>
      </c>
      <c r="BE25" s="2">
        <v>8901</v>
      </c>
      <c r="BF25" s="2">
        <v>8425</v>
      </c>
      <c r="BG25" s="18">
        <v>12341</v>
      </c>
      <c r="BH25" s="16">
        <v>0.28999999999999998</v>
      </c>
      <c r="BI25" s="17">
        <v>0.28000000000000003</v>
      </c>
      <c r="BJ25" s="17">
        <v>4.4999999999999998E-2</v>
      </c>
      <c r="BK25" s="17">
        <v>0.39</v>
      </c>
    </row>
    <row r="26" spans="1:63" x14ac:dyDescent="0.35">
      <c r="A26" t="s">
        <v>141</v>
      </c>
      <c r="B26" t="s">
        <v>142</v>
      </c>
      <c r="C26" s="13">
        <v>3810.1584154402085</v>
      </c>
      <c r="D26" s="14">
        <v>444.91895562014156</v>
      </c>
      <c r="E26" s="14">
        <v>152.58332779671113</v>
      </c>
      <c r="F26" s="14">
        <v>150.53407933008427</v>
      </c>
      <c r="G26" s="14">
        <v>97.557377534034387</v>
      </c>
      <c r="H26" s="14">
        <v>244.37931897912412</v>
      </c>
      <c r="I26" s="14">
        <v>2061.6881534516106</v>
      </c>
      <c r="J26" s="14">
        <v>645.33765672749973</v>
      </c>
      <c r="K26" s="14">
        <v>329.25550621466891</v>
      </c>
      <c r="L26" s="14">
        <v>1278.0889865511197</v>
      </c>
      <c r="M26" s="14">
        <v>377.63278481127929</v>
      </c>
      <c r="N26" s="15">
        <v>9592.1345624564819</v>
      </c>
      <c r="O26" s="13">
        <v>28902.913988688728</v>
      </c>
      <c r="P26" s="14">
        <v>864</v>
      </c>
      <c r="Q26" s="14">
        <v>46.543006349167854</v>
      </c>
      <c r="R26" s="14">
        <v>910.54300634916785</v>
      </c>
      <c r="S26" s="14">
        <v>222.23319272780182</v>
      </c>
      <c r="T26" s="14">
        <v>257.14014537583978</v>
      </c>
      <c r="U26" s="14">
        <v>285.34004586179253</v>
      </c>
      <c r="V26" s="14">
        <v>9926.4336574849203</v>
      </c>
      <c r="W26" s="14">
        <v>40504.60403648825</v>
      </c>
      <c r="X26" s="13">
        <v>4194.7467647098474</v>
      </c>
      <c r="Y26" s="14">
        <v>7048.3823336881896</v>
      </c>
      <c r="Z26" s="14">
        <v>3765.8160279551885</v>
      </c>
      <c r="AA26" s="14">
        <v>4001.662530896027</v>
      </c>
      <c r="AB26" s="14">
        <v>1885.8121206960373</v>
      </c>
      <c r="AC26" s="15">
        <v>20896.419777945292</v>
      </c>
      <c r="AD26" s="13">
        <v>247.63057955756344</v>
      </c>
      <c r="AE26" s="14">
        <v>42375.625276613799</v>
      </c>
      <c r="AF26" s="14">
        <v>20110.748688288801</v>
      </c>
      <c r="AG26" s="14">
        <v>191.73164054513899</v>
      </c>
      <c r="AH26" s="14">
        <v>127.67913050340275</v>
      </c>
      <c r="AI26" s="14">
        <v>700.46869729796902</v>
      </c>
      <c r="AJ26" s="14">
        <v>158.72932233626813</v>
      </c>
      <c r="AK26" s="14">
        <v>186.43060682845555</v>
      </c>
      <c r="AL26" s="14">
        <v>2577.3841114817355</v>
      </c>
      <c r="AM26" s="15">
        <v>66676.428053453128</v>
      </c>
      <c r="AN26" s="13">
        <v>14571.400987512408</v>
      </c>
      <c r="AO26" s="14">
        <v>894.41349570837781</v>
      </c>
      <c r="AP26" s="14">
        <v>403.82479150131587</v>
      </c>
      <c r="AQ26" s="14">
        <v>567.22244434261199</v>
      </c>
      <c r="AR26" s="14">
        <v>89.214983148551553</v>
      </c>
      <c r="AS26" s="14">
        <v>101.64634420548775</v>
      </c>
      <c r="AT26" s="14">
        <v>810.86352657489363</v>
      </c>
      <c r="AU26" s="14">
        <v>1627.6367716183386</v>
      </c>
      <c r="AV26" s="14">
        <v>19066.223344611983</v>
      </c>
      <c r="AW26" s="13">
        <v>31141.0866007228</v>
      </c>
      <c r="AX26" s="14">
        <v>60090.543595760682</v>
      </c>
      <c r="AY26" s="3">
        <v>800</v>
      </c>
      <c r="AZ26" s="2">
        <v>28825</v>
      </c>
      <c r="BA26" s="2">
        <v>7278</v>
      </c>
      <c r="BB26" s="2">
        <v>50735</v>
      </c>
      <c r="BC26" s="2">
        <v>27184</v>
      </c>
      <c r="BD26" s="2">
        <v>8990</v>
      </c>
      <c r="BE26" s="2">
        <v>10044</v>
      </c>
      <c r="BF26" s="2">
        <v>9204</v>
      </c>
      <c r="BG26" s="18">
        <v>13676</v>
      </c>
      <c r="BH26" s="16">
        <v>0.26</v>
      </c>
      <c r="BI26" s="17">
        <v>0.26</v>
      </c>
      <c r="BJ26" s="17">
        <v>5.9000000000000004E-2</v>
      </c>
      <c r="BK26" s="17">
        <v>0.42</v>
      </c>
    </row>
    <row r="27" spans="1:63" x14ac:dyDescent="0.35">
      <c r="A27" t="s">
        <v>143</v>
      </c>
      <c r="B27" t="s">
        <v>144</v>
      </c>
      <c r="C27" s="13">
        <v>867.95034173846875</v>
      </c>
      <c r="D27" s="14">
        <v>1329.0787923384732</v>
      </c>
      <c r="E27" s="14">
        <v>271.82462119966283</v>
      </c>
      <c r="F27" s="14">
        <v>47.940216401055245</v>
      </c>
      <c r="G27" s="14">
        <v>32.758501271007177</v>
      </c>
      <c r="H27" s="14">
        <v>375.8636388248658</v>
      </c>
      <c r="I27" s="14">
        <v>352.57362541593943</v>
      </c>
      <c r="J27" s="14">
        <v>35.045885611243847</v>
      </c>
      <c r="K27" s="14">
        <v>80.744306037739165</v>
      </c>
      <c r="L27" s="14">
        <v>0</v>
      </c>
      <c r="M27" s="14">
        <v>74.314553446547961</v>
      </c>
      <c r="N27" s="15">
        <v>3468.0944822850029</v>
      </c>
      <c r="O27" s="13">
        <v>1817.0334280677341</v>
      </c>
      <c r="P27" s="14">
        <v>330</v>
      </c>
      <c r="Q27" s="14">
        <v>18.110718893150192</v>
      </c>
      <c r="R27" s="14">
        <v>348.11071889315019</v>
      </c>
      <c r="S27" s="14">
        <v>47.81277276201083</v>
      </c>
      <c r="T27" s="14">
        <v>67.985072929978926</v>
      </c>
      <c r="U27" s="14">
        <v>70.237474553433785</v>
      </c>
      <c r="V27" s="14">
        <v>622.62283280986753</v>
      </c>
      <c r="W27" s="14">
        <v>2973.8023000161756</v>
      </c>
      <c r="X27" s="13">
        <v>955.68213446994923</v>
      </c>
      <c r="Y27" s="14">
        <v>1402.9155650233997</v>
      </c>
      <c r="Z27" s="14">
        <v>3707.5339367054912</v>
      </c>
      <c r="AA27" s="14">
        <v>362.03310047104969</v>
      </c>
      <c r="AB27" s="14">
        <v>2256.2842572128998</v>
      </c>
      <c r="AC27" s="15">
        <v>8684.4489938827901</v>
      </c>
      <c r="AD27" s="13">
        <v>20.887836038525588</v>
      </c>
      <c r="AE27" s="14">
        <v>1462.627346311192</v>
      </c>
      <c r="AF27" s="14">
        <v>126.18929877442073</v>
      </c>
      <c r="AG27" s="14">
        <v>26.859022349651561</v>
      </c>
      <c r="AH27" s="14">
        <v>33.910095573258282</v>
      </c>
      <c r="AI27" s="14">
        <v>695.67326811020007</v>
      </c>
      <c r="AJ27" s="14">
        <v>182.53647193627972</v>
      </c>
      <c r="AK27" s="14">
        <v>8.4609862890850351</v>
      </c>
      <c r="AL27" s="14">
        <v>132.41973529941521</v>
      </c>
      <c r="AM27" s="15">
        <v>2689.5640606820284</v>
      </c>
      <c r="AN27" s="13">
        <v>6146.6464025899113</v>
      </c>
      <c r="AO27" s="14">
        <v>402.16345833567391</v>
      </c>
      <c r="AP27" s="14">
        <v>185.49601943335543</v>
      </c>
      <c r="AQ27" s="14">
        <v>254.20677318703756</v>
      </c>
      <c r="AR27" s="14">
        <v>40.691666265058927</v>
      </c>
      <c r="AS27" s="14">
        <v>46.71640833503988</v>
      </c>
      <c r="AT27" s="14">
        <v>481.50295531271661</v>
      </c>
      <c r="AU27" s="14">
        <v>284.19409325515687</v>
      </c>
      <c r="AV27" s="14">
        <v>7841.6177767139507</v>
      </c>
      <c r="AW27" s="13">
        <v>13559.759471115654</v>
      </c>
      <c r="AX27" s="14">
        <v>15394.90361807654</v>
      </c>
      <c r="AY27" s="3">
        <v>560</v>
      </c>
      <c r="AZ27">
        <v>3</v>
      </c>
      <c r="BA27" s="2">
        <v>1653</v>
      </c>
      <c r="BB27" s="2">
        <v>8134</v>
      </c>
      <c r="BC27" s="2">
        <v>2334</v>
      </c>
      <c r="BD27" s="2">
        <v>3587</v>
      </c>
      <c r="BE27">
        <v>699</v>
      </c>
      <c r="BF27" s="2">
        <v>3149</v>
      </c>
      <c r="BG27" s="18">
        <v>5539</v>
      </c>
      <c r="BH27" s="16">
        <v>0.27</v>
      </c>
      <c r="BI27" s="17">
        <v>0.27</v>
      </c>
      <c r="BJ27" s="17">
        <v>4.4999999999999998E-2</v>
      </c>
      <c r="BK27" s="17">
        <v>0.41</v>
      </c>
    </row>
    <row r="28" spans="1:63" x14ac:dyDescent="0.35">
      <c r="A28" t="s">
        <v>145</v>
      </c>
      <c r="B28" t="s">
        <v>146</v>
      </c>
      <c r="C28" s="13">
        <v>6865.2404314879241</v>
      </c>
      <c r="D28" s="14">
        <v>1202.4355029968572</v>
      </c>
      <c r="E28" s="14">
        <v>210.9450623290814</v>
      </c>
      <c r="F28" s="14">
        <v>275.62629295011584</v>
      </c>
      <c r="G28" s="14">
        <v>179.12370302107217</v>
      </c>
      <c r="H28" s="14">
        <v>479.67257038127008</v>
      </c>
      <c r="I28" s="14">
        <v>2004.2685974107364</v>
      </c>
      <c r="J28" s="14">
        <v>1634.0991811969348</v>
      </c>
      <c r="K28" s="14">
        <v>98.04240596913543</v>
      </c>
      <c r="L28" s="14">
        <v>1097.4873313150244</v>
      </c>
      <c r="M28" s="14">
        <v>1140.2066772222411</v>
      </c>
      <c r="N28" s="15">
        <v>15187.147756280392</v>
      </c>
      <c r="O28" s="13">
        <v>10706.882640411444</v>
      </c>
      <c r="P28" s="14">
        <v>905</v>
      </c>
      <c r="Q28" s="14">
        <v>48.860686438564358</v>
      </c>
      <c r="R28" s="14">
        <v>953.86068643856436</v>
      </c>
      <c r="S28" s="14">
        <v>433.2023250258589</v>
      </c>
      <c r="T28" s="14">
        <v>416.08387136079045</v>
      </c>
      <c r="U28" s="14">
        <v>418.36662643346818</v>
      </c>
      <c r="V28" s="14">
        <v>1926.0496965528034</v>
      </c>
      <c r="W28" s="14">
        <v>14854.44584622293</v>
      </c>
      <c r="X28" s="13">
        <v>11548.738830687298</v>
      </c>
      <c r="Y28" s="14">
        <v>24763.121855363486</v>
      </c>
      <c r="Z28" s="14">
        <v>18033.603521457062</v>
      </c>
      <c r="AA28" s="14">
        <v>8728.2053050373852</v>
      </c>
      <c r="AB28" s="14">
        <v>3495.8609751895528</v>
      </c>
      <c r="AC28" s="15">
        <v>66569.530487734781</v>
      </c>
      <c r="AD28" s="13">
        <v>455.76164678279889</v>
      </c>
      <c r="AE28" s="14">
        <v>1038.2079808626879</v>
      </c>
      <c r="AF28" s="14">
        <v>1078.7653655185832</v>
      </c>
      <c r="AG28" s="14">
        <v>145.01808485257337</v>
      </c>
      <c r="AH28" s="14">
        <v>75.449370385091143</v>
      </c>
      <c r="AI28" s="14">
        <v>132.4934040035767</v>
      </c>
      <c r="AJ28" s="14">
        <v>180.56255169189521</v>
      </c>
      <c r="AK28" s="14">
        <v>174.93735912080439</v>
      </c>
      <c r="AL28" s="14">
        <v>374.9415389526601</v>
      </c>
      <c r="AM28" s="15">
        <v>3656.1373021706718</v>
      </c>
      <c r="AN28" s="13">
        <v>20934.395384606123</v>
      </c>
      <c r="AO28" s="14">
        <v>1344.642815560707</v>
      </c>
      <c r="AP28" s="14">
        <v>518.64213851106717</v>
      </c>
      <c r="AQ28" s="14">
        <v>938.07806522176861</v>
      </c>
      <c r="AR28" s="14">
        <v>134.13016628879973</v>
      </c>
      <c r="AS28" s="14">
        <v>165.14108553822012</v>
      </c>
      <c r="AT28" s="14">
        <v>70.552448176987227</v>
      </c>
      <c r="AU28" s="14">
        <v>634.57738510704212</v>
      </c>
      <c r="AV28" s="14">
        <v>24740.159489010712</v>
      </c>
      <c r="AW28" s="13">
        <v>81383.036264361246</v>
      </c>
      <c r="AX28" s="14">
        <v>92138.779591211249</v>
      </c>
      <c r="AY28" s="3">
        <v>199</v>
      </c>
      <c r="AZ28">
        <v>469</v>
      </c>
      <c r="BA28" s="2">
        <v>9422</v>
      </c>
      <c r="BB28" s="2">
        <v>62494</v>
      </c>
      <c r="BC28" s="2">
        <v>4835</v>
      </c>
      <c r="BD28" s="2">
        <v>9557</v>
      </c>
      <c r="BE28" s="2">
        <v>1233</v>
      </c>
      <c r="BF28" s="2">
        <v>15798</v>
      </c>
      <c r="BG28" s="18">
        <v>21001</v>
      </c>
      <c r="BH28" s="16">
        <v>0.28000000000000003</v>
      </c>
      <c r="BI28" s="17">
        <v>0.22</v>
      </c>
      <c r="BJ28" s="17">
        <v>8.1000000000000003E-2</v>
      </c>
      <c r="BK28" s="17">
        <v>0.42</v>
      </c>
    </row>
    <row r="29" spans="1:63" x14ac:dyDescent="0.35">
      <c r="A29" t="s">
        <v>147</v>
      </c>
      <c r="B29" t="s">
        <v>148</v>
      </c>
      <c r="C29" s="13">
        <v>16379.231412174891</v>
      </c>
      <c r="D29" s="14">
        <v>2658.9173341817177</v>
      </c>
      <c r="E29" s="14">
        <v>1618.8072665290676</v>
      </c>
      <c r="F29" s="14">
        <v>434.56910449218577</v>
      </c>
      <c r="G29" s="14">
        <v>263.04509244711653</v>
      </c>
      <c r="H29" s="14">
        <v>1875.3310868216033</v>
      </c>
      <c r="I29" s="14">
        <v>4934.5778764815195</v>
      </c>
      <c r="J29" s="14">
        <v>1259.4870568648794</v>
      </c>
      <c r="K29" s="14">
        <v>405.92095947382035</v>
      </c>
      <c r="L29" s="14">
        <v>928.83169707535319</v>
      </c>
      <c r="M29" s="14">
        <v>2004.4369390849365</v>
      </c>
      <c r="N29" s="15">
        <v>32763.155825627087</v>
      </c>
      <c r="O29" s="13">
        <v>11690.202027205105</v>
      </c>
      <c r="P29" s="14">
        <v>5014</v>
      </c>
      <c r="Q29" s="14">
        <v>267.54245995226847</v>
      </c>
      <c r="R29" s="14">
        <v>5281.5424599522685</v>
      </c>
      <c r="S29" s="14">
        <v>624.45297899718719</v>
      </c>
      <c r="T29" s="14">
        <v>1066.649810346293</v>
      </c>
      <c r="U29" s="14">
        <v>135.92056905656568</v>
      </c>
      <c r="V29" s="14">
        <v>1604.4128736388684</v>
      </c>
      <c r="W29" s="14">
        <v>20403.180719196287</v>
      </c>
      <c r="X29" s="13">
        <v>14052.884614092503</v>
      </c>
      <c r="Y29" s="14">
        <v>21938.9889835637</v>
      </c>
      <c r="Z29" s="14">
        <v>17858.271942525123</v>
      </c>
      <c r="AA29" s="14">
        <v>10225.724048083102</v>
      </c>
      <c r="AB29" s="14">
        <v>17167.79259995999</v>
      </c>
      <c r="AC29" s="15">
        <v>81243.662188224422</v>
      </c>
      <c r="AD29" s="13">
        <v>127.04832001637199</v>
      </c>
      <c r="AE29" s="14">
        <v>2042.506005107329</v>
      </c>
      <c r="AF29" s="14">
        <v>1049.1245728614972</v>
      </c>
      <c r="AG29" s="14">
        <v>85.11033023478204</v>
      </c>
      <c r="AH29" s="14">
        <v>216.15976547523204</v>
      </c>
      <c r="AI29" s="14">
        <v>3095.0684816961721</v>
      </c>
      <c r="AJ29" s="14">
        <v>519.54610931496916</v>
      </c>
      <c r="AK29" s="14">
        <v>179.62758642347271</v>
      </c>
      <c r="AL29" s="14">
        <v>649.89675924336746</v>
      </c>
      <c r="AM29" s="15">
        <v>7964.0879303731936</v>
      </c>
      <c r="AN29" s="13">
        <v>14901.170107417236</v>
      </c>
      <c r="AO29" s="14">
        <v>2133.0991829928289</v>
      </c>
      <c r="AP29" s="14">
        <v>984.28637730613991</v>
      </c>
      <c r="AQ29" s="14">
        <v>4368.3672856991179</v>
      </c>
      <c r="AR29" s="14">
        <v>215.89033543278438</v>
      </c>
      <c r="AS29" s="14">
        <v>247.89109198945013</v>
      </c>
      <c r="AT29" s="14">
        <v>2677.4977466278833</v>
      </c>
      <c r="AU29" s="14">
        <v>320.199884723948</v>
      </c>
      <c r="AV29" s="14">
        <v>25848.402012189392</v>
      </c>
      <c r="AW29" s="13">
        <v>121939.47556848574</v>
      </c>
      <c r="AX29" s="14">
        <v>133897.22005564309</v>
      </c>
      <c r="AY29" s="3">
        <v>33</v>
      </c>
      <c r="AZ29">
        <v>42</v>
      </c>
      <c r="BA29" s="2">
        <v>13184</v>
      </c>
      <c r="BB29" s="2">
        <v>46135</v>
      </c>
      <c r="BC29" s="2">
        <v>14605</v>
      </c>
      <c r="BD29" s="2">
        <v>27860</v>
      </c>
      <c r="BE29">
        <v>990</v>
      </c>
      <c r="BF29" s="2">
        <v>43657</v>
      </c>
      <c r="BG29" s="18">
        <v>21716</v>
      </c>
      <c r="BH29" s="16">
        <v>0.22</v>
      </c>
      <c r="BI29" s="17">
        <v>0.27</v>
      </c>
      <c r="BJ29" s="17">
        <v>7.2000000000000008E-2</v>
      </c>
      <c r="BK29" s="17">
        <v>0.44</v>
      </c>
    </row>
    <row r="30" spans="1:63" x14ac:dyDescent="0.35">
      <c r="A30" t="s">
        <v>149</v>
      </c>
      <c r="B30" t="s">
        <v>150</v>
      </c>
      <c r="C30" s="13">
        <v>5344.7153402156837</v>
      </c>
      <c r="D30" s="14">
        <v>5112.5054807139713</v>
      </c>
      <c r="E30" s="14">
        <v>5227.1793862466384</v>
      </c>
      <c r="F30" s="14">
        <v>306.14788647253914</v>
      </c>
      <c r="G30" s="14">
        <v>198.77384905768358</v>
      </c>
      <c r="H30" s="14">
        <v>1039.7957536002489</v>
      </c>
      <c r="I30" s="14">
        <v>3663.1562491617829</v>
      </c>
      <c r="J30" s="14">
        <v>2930.4078519897748</v>
      </c>
      <c r="K30" s="14">
        <v>117.16000770201558</v>
      </c>
      <c r="L30" s="14">
        <v>2993.4537847928882</v>
      </c>
      <c r="M30" s="14">
        <v>1014.2091327630066</v>
      </c>
      <c r="N30" s="15">
        <v>27947.504722716236</v>
      </c>
      <c r="O30" s="13">
        <v>17717.153243058605</v>
      </c>
      <c r="P30" s="14">
        <v>2599</v>
      </c>
      <c r="Q30" s="14">
        <v>138.39013895409698</v>
      </c>
      <c r="R30" s="14">
        <v>2737.390138954097</v>
      </c>
      <c r="S30" s="14">
        <v>411.59862156813449</v>
      </c>
      <c r="T30" s="14">
        <v>436.51703804229555</v>
      </c>
      <c r="U30" s="14">
        <v>497.00348044853746</v>
      </c>
      <c r="V30" s="14">
        <v>5448.9759066013303</v>
      </c>
      <c r="W30" s="14">
        <v>27248.638428672999</v>
      </c>
      <c r="X30" s="13">
        <v>13955.387105873504</v>
      </c>
      <c r="Y30" s="14">
        <v>3059.3736019219791</v>
      </c>
      <c r="Z30" s="14">
        <v>6189.8349863822741</v>
      </c>
      <c r="AA30" s="14">
        <v>40047.372821222423</v>
      </c>
      <c r="AB30" s="14">
        <v>11832.643478793789</v>
      </c>
      <c r="AC30" s="15">
        <v>75084.611994193969</v>
      </c>
      <c r="AD30" s="13">
        <v>149.81808004087358</v>
      </c>
      <c r="AE30" s="14">
        <v>4870.3279612604638</v>
      </c>
      <c r="AF30" s="14">
        <v>1488.8040871406456</v>
      </c>
      <c r="AG30" s="14">
        <v>816.61648934548089</v>
      </c>
      <c r="AH30" s="14">
        <v>151.12300054773658</v>
      </c>
      <c r="AI30" s="14">
        <v>811.22678666951629</v>
      </c>
      <c r="AJ30" s="14">
        <v>530.97691913799588</v>
      </c>
      <c r="AK30" s="14">
        <v>416.03456325003492</v>
      </c>
      <c r="AL30" s="14">
        <v>805.95685894605106</v>
      </c>
      <c r="AM30" s="15">
        <v>10040.884746338799</v>
      </c>
      <c r="AN30" s="13">
        <v>207349.42303102379</v>
      </c>
      <c r="AO30" s="14">
        <v>14625.077646537355</v>
      </c>
      <c r="AP30" s="14">
        <v>6704.3591077461388</v>
      </c>
      <c r="AQ30" s="14">
        <v>9253.2767220712558</v>
      </c>
      <c r="AR30" s="14">
        <v>1473.7169741397388</v>
      </c>
      <c r="AS30" s="14">
        <v>1688.1986097371389</v>
      </c>
      <c r="AT30" s="14">
        <v>8770.8387839461175</v>
      </c>
      <c r="AU30" s="14">
        <v>8396.1802364527284</v>
      </c>
      <c r="AV30" s="14">
        <v>258261.07111165425</v>
      </c>
      <c r="AW30" s="13">
        <v>119623.1148138579</v>
      </c>
      <c r="AX30" s="14">
        <v>137478.65819587058</v>
      </c>
      <c r="AY30" s="3">
        <v>549</v>
      </c>
      <c r="AZ30" s="2">
        <v>2008</v>
      </c>
      <c r="BA30" s="2">
        <v>21249</v>
      </c>
      <c r="BB30" s="2">
        <v>34609</v>
      </c>
      <c r="BC30" s="2">
        <v>238995</v>
      </c>
      <c r="BD30" s="2">
        <v>33490</v>
      </c>
      <c r="BE30" s="2">
        <v>11682</v>
      </c>
      <c r="BF30" s="2">
        <v>24485</v>
      </c>
      <c r="BG30" s="18">
        <v>31516</v>
      </c>
      <c r="BH30" s="16">
        <v>0.22</v>
      </c>
      <c r="BI30" s="17">
        <v>0.24</v>
      </c>
      <c r="BJ30" s="17">
        <v>7.2999999999999995E-2</v>
      </c>
      <c r="BK30" s="17">
        <v>0.47</v>
      </c>
    </row>
    <row r="31" spans="1:63" x14ac:dyDescent="0.35">
      <c r="A31" t="s">
        <v>151</v>
      </c>
      <c r="B31" t="s">
        <v>152</v>
      </c>
      <c r="C31" s="13">
        <v>5120.265934228727</v>
      </c>
      <c r="D31" s="14">
        <v>2758.8243635496151</v>
      </c>
      <c r="E31" s="14">
        <v>982.31553438814433</v>
      </c>
      <c r="F31" s="14">
        <v>200.03916412480191</v>
      </c>
      <c r="G31" s="14">
        <v>139.59166277360094</v>
      </c>
      <c r="H31" s="14">
        <v>494.75416664940377</v>
      </c>
      <c r="I31" s="14">
        <v>908.47950031828248</v>
      </c>
      <c r="J31" s="14">
        <v>1197.8332885176087</v>
      </c>
      <c r="K31" s="14">
        <v>82.959965484969146</v>
      </c>
      <c r="L31" s="14">
        <v>1713.840747369524</v>
      </c>
      <c r="M31" s="14">
        <v>2566.8863323922483</v>
      </c>
      <c r="N31" s="15">
        <v>16165.790659796929</v>
      </c>
      <c r="O31" s="13">
        <v>17072.533896841465</v>
      </c>
      <c r="P31" s="14">
        <v>1985</v>
      </c>
      <c r="Q31" s="14">
        <v>105.98353660477596</v>
      </c>
      <c r="R31" s="14">
        <v>2090.983536604776</v>
      </c>
      <c r="S31" s="14">
        <v>260.87845495079557</v>
      </c>
      <c r="T31" s="14">
        <v>335.98743351037962</v>
      </c>
      <c r="U31" s="14">
        <v>341.60955527594695</v>
      </c>
      <c r="V31" s="14">
        <v>2035.9324918640559</v>
      </c>
      <c r="W31" s="14">
        <v>22137.925369047422</v>
      </c>
      <c r="X31" s="13">
        <v>11096.660647667266</v>
      </c>
      <c r="Y31" s="14">
        <v>8686.4278892221719</v>
      </c>
      <c r="Z31" s="14">
        <v>11929.169443138562</v>
      </c>
      <c r="AA31" s="14">
        <v>4150.0517975035473</v>
      </c>
      <c r="AB31" s="14">
        <v>7270.3072774918828</v>
      </c>
      <c r="AC31" s="15">
        <v>43132.617055023431</v>
      </c>
      <c r="AD31" s="13">
        <v>130.69643701797057</v>
      </c>
      <c r="AE31" s="14">
        <v>6316.4511180388545</v>
      </c>
      <c r="AF31" s="14">
        <v>582.67998178897813</v>
      </c>
      <c r="AG31" s="14">
        <v>1523.331649602168</v>
      </c>
      <c r="AH31" s="14">
        <v>353.5673613498027</v>
      </c>
      <c r="AI31" s="14">
        <v>352.48487475511587</v>
      </c>
      <c r="AJ31" s="14">
        <v>358.71549449019506</v>
      </c>
      <c r="AK31" s="14">
        <v>253.17777290696611</v>
      </c>
      <c r="AL31" s="14">
        <v>455.40184340046483</v>
      </c>
      <c r="AM31" s="15">
        <v>10326.506533350514</v>
      </c>
      <c r="AN31" s="13">
        <v>25824.823257972563</v>
      </c>
      <c r="AO31" s="14">
        <v>1913.5135438262973</v>
      </c>
      <c r="AP31" s="14">
        <v>880.49754246789507</v>
      </c>
      <c r="AQ31" s="14">
        <v>1209.9740157227204</v>
      </c>
      <c r="AR31" s="14">
        <v>193.30462149311475</v>
      </c>
      <c r="AS31" s="14">
        <v>221.7360867477212</v>
      </c>
      <c r="AT31" s="14">
        <v>1793.8681455626242</v>
      </c>
      <c r="AU31" s="14">
        <v>1393.9120434163099</v>
      </c>
      <c r="AV31" s="14">
        <v>33431.62925720925</v>
      </c>
      <c r="AW31" s="13">
        <v>62619.208869886941</v>
      </c>
      <c r="AX31" s="14">
        <v>79797.726303333227</v>
      </c>
      <c r="AY31" s="4">
        <v>1869</v>
      </c>
      <c r="AZ31">
        <v>193</v>
      </c>
      <c r="BA31" s="2">
        <v>12750</v>
      </c>
      <c r="BB31" s="2">
        <v>42627</v>
      </c>
      <c r="BC31" s="2">
        <v>16186</v>
      </c>
      <c r="BD31" s="2">
        <v>17269</v>
      </c>
      <c r="BE31" s="2">
        <v>3188</v>
      </c>
      <c r="BF31" s="2">
        <v>13558</v>
      </c>
      <c r="BG31" s="18">
        <v>17555</v>
      </c>
      <c r="BH31" s="16">
        <v>0.24</v>
      </c>
      <c r="BI31" s="17">
        <v>0.24</v>
      </c>
      <c r="BJ31" s="17">
        <v>0.08</v>
      </c>
      <c r="BK31" s="17">
        <v>0.43</v>
      </c>
    </row>
    <row r="32" spans="1:63" x14ac:dyDescent="0.35">
      <c r="A32" t="s">
        <v>153</v>
      </c>
      <c r="B32" t="s">
        <v>154</v>
      </c>
      <c r="C32" s="13">
        <v>1318.8636828317544</v>
      </c>
      <c r="D32" s="14">
        <v>230.87609585238866</v>
      </c>
      <c r="E32" s="14">
        <v>71.772576133759117</v>
      </c>
      <c r="F32" s="14">
        <v>65.987934956411138</v>
      </c>
      <c r="G32" s="14">
        <v>43.459060261448926</v>
      </c>
      <c r="H32" s="14">
        <v>103.33986467182329</v>
      </c>
      <c r="I32" s="14">
        <v>1695.5394255131826</v>
      </c>
      <c r="J32" s="14">
        <v>691.07091227439912</v>
      </c>
      <c r="K32" s="14">
        <v>14.092994975092138</v>
      </c>
      <c r="L32" s="14">
        <v>610.65026157383875</v>
      </c>
      <c r="M32" s="14">
        <v>172.84176621060433</v>
      </c>
      <c r="N32" s="15">
        <v>5018.4945752547028</v>
      </c>
      <c r="O32" s="13">
        <v>9179.379261530361</v>
      </c>
      <c r="P32" s="14">
        <v>427</v>
      </c>
      <c r="Q32" s="14">
        <v>23.044101959056718</v>
      </c>
      <c r="R32" s="14">
        <v>450.04410195905672</v>
      </c>
      <c r="S32" s="14">
        <v>138.50556181182174</v>
      </c>
      <c r="T32" s="14">
        <v>122.70497255023804</v>
      </c>
      <c r="U32" s="14">
        <v>154.25539612108855</v>
      </c>
      <c r="V32" s="14">
        <v>1992.4068298348304</v>
      </c>
      <c r="W32" s="14">
        <v>12037.296123807397</v>
      </c>
      <c r="X32" s="13">
        <v>1586.7221152546097</v>
      </c>
      <c r="Y32" s="14">
        <v>3817.6631459044393</v>
      </c>
      <c r="Z32" s="14">
        <v>2944.7153811741559</v>
      </c>
      <c r="AA32" s="14">
        <v>1793.9278097835743</v>
      </c>
      <c r="AB32" s="14">
        <v>4417.1249990238648</v>
      </c>
      <c r="AC32" s="15">
        <v>14560.153451140644</v>
      </c>
      <c r="AD32" s="13">
        <v>330.72957831229405</v>
      </c>
      <c r="AE32" s="14">
        <v>5736.9477033338108</v>
      </c>
      <c r="AF32" s="14">
        <v>1602.4509560141478</v>
      </c>
      <c r="AG32" s="14">
        <v>274.81796447555894</v>
      </c>
      <c r="AH32" s="14">
        <v>382.18288301530475</v>
      </c>
      <c r="AI32" s="14">
        <v>963.17574882609006</v>
      </c>
      <c r="AJ32" s="14">
        <v>147.37160178396712</v>
      </c>
      <c r="AK32" s="14">
        <v>86.284042089805979</v>
      </c>
      <c r="AL32" s="14">
        <v>420.75160054096534</v>
      </c>
      <c r="AM32" s="15">
        <v>9944.7120783919454</v>
      </c>
      <c r="AN32" s="13">
        <v>22181.70533360407</v>
      </c>
      <c r="AO32" s="14">
        <v>1490.3065204728302</v>
      </c>
      <c r="AP32" s="14">
        <v>686.25708529912777</v>
      </c>
      <c r="AQ32" s="14">
        <v>942.26160566979081</v>
      </c>
      <c r="AR32" s="14">
        <v>150.62485428520932</v>
      </c>
      <c r="AS32" s="14">
        <v>172.82364245125677</v>
      </c>
      <c r="AT32" s="14">
        <v>1223.9673775856011</v>
      </c>
      <c r="AU32" s="14">
        <v>742.08304020683795</v>
      </c>
      <c r="AV32" s="14">
        <v>27590.029459574725</v>
      </c>
      <c r="AW32" s="13">
        <v>21502.743431516119</v>
      </c>
      <c r="AX32" s="14">
        <v>30705.166795005538</v>
      </c>
      <c r="AY32" s="4">
        <v>1260</v>
      </c>
      <c r="AZ32" s="2">
        <v>2881</v>
      </c>
      <c r="BA32" s="2">
        <v>7290</v>
      </c>
      <c r="BB32" s="2">
        <v>15145</v>
      </c>
      <c r="BC32" s="2">
        <v>22720</v>
      </c>
      <c r="BD32" s="2">
        <v>5105</v>
      </c>
      <c r="BE32" s="2">
        <v>2813</v>
      </c>
      <c r="BF32" s="2">
        <v>3703</v>
      </c>
      <c r="BG32" s="18">
        <v>8234</v>
      </c>
      <c r="BH32" s="16">
        <v>0.2</v>
      </c>
      <c r="BI32" s="17">
        <v>0.31</v>
      </c>
      <c r="BJ32" s="17">
        <v>4.4999999999999998E-2</v>
      </c>
      <c r="BK32" s="17">
        <v>0.45</v>
      </c>
    </row>
    <row r="33" spans="1:63" x14ac:dyDescent="0.35">
      <c r="A33" t="s">
        <v>155</v>
      </c>
      <c r="B33" t="s">
        <v>156</v>
      </c>
      <c r="C33" s="13">
        <v>3384.4761395308274</v>
      </c>
      <c r="D33" s="14">
        <v>1439.6697074011138</v>
      </c>
      <c r="E33" s="14">
        <v>407.92735582076227</v>
      </c>
      <c r="F33" s="14">
        <v>205.96196680684668</v>
      </c>
      <c r="G33" s="14">
        <v>127.78029439021357</v>
      </c>
      <c r="H33" s="14">
        <v>703.63228855626676</v>
      </c>
      <c r="I33" s="14">
        <v>878.84537442223234</v>
      </c>
      <c r="J33" s="14">
        <v>1895.8973682854639</v>
      </c>
      <c r="K33" s="14">
        <v>81.194816854504083</v>
      </c>
      <c r="L33" s="14">
        <v>831.17057236243261</v>
      </c>
      <c r="M33" s="14">
        <v>450.33015625891886</v>
      </c>
      <c r="N33" s="15">
        <v>10406.886040689582</v>
      </c>
      <c r="O33" s="13">
        <v>21323.458333040056</v>
      </c>
      <c r="P33" s="14">
        <v>868</v>
      </c>
      <c r="Q33" s="14">
        <v>46.319958332495275</v>
      </c>
      <c r="R33" s="14">
        <v>914.31995833249528</v>
      </c>
      <c r="S33" s="14">
        <v>435.32595440986501</v>
      </c>
      <c r="T33" s="14">
        <v>342.87469180897062</v>
      </c>
      <c r="U33" s="14">
        <v>398.80696419066101</v>
      </c>
      <c r="V33" s="14">
        <v>1234.4274208025504</v>
      </c>
      <c r="W33" s="14">
        <v>24649.213322584597</v>
      </c>
      <c r="X33" s="13">
        <v>5618.8224465866342</v>
      </c>
      <c r="Y33" s="14">
        <v>20244.072874351921</v>
      </c>
      <c r="Z33" s="14">
        <v>10160.164601591436</v>
      </c>
      <c r="AA33" s="14">
        <v>2017.5976388258091</v>
      </c>
      <c r="AB33" s="14">
        <v>1513.6429444598273</v>
      </c>
      <c r="AC33" s="15">
        <v>39554.30050581562</v>
      </c>
      <c r="AD33" s="13">
        <v>180.71399673376911</v>
      </c>
      <c r="AE33" s="14">
        <v>3343.0973850224696</v>
      </c>
      <c r="AF33" s="14">
        <v>434.92212407461523</v>
      </c>
      <c r="AG33" s="14">
        <v>1760.8055688887421</v>
      </c>
      <c r="AH33" s="14">
        <v>695.17305118771083</v>
      </c>
      <c r="AI33" s="14">
        <v>322.481270051526</v>
      </c>
      <c r="AJ33" s="14">
        <v>219.58252532571527</v>
      </c>
      <c r="AK33" s="14">
        <v>129.8955533327433</v>
      </c>
      <c r="AL33" s="14">
        <v>366.57485034821889</v>
      </c>
      <c r="AM33" s="15">
        <v>7453.2463249655102</v>
      </c>
      <c r="AN33" s="13">
        <v>48917.234456565275</v>
      </c>
      <c r="AO33" s="14">
        <v>3676.3897647138492</v>
      </c>
      <c r="AP33" s="14">
        <v>1700.3004530747314</v>
      </c>
      <c r="AQ33" s="14">
        <v>2322.8696184878027</v>
      </c>
      <c r="AR33" s="14">
        <v>372.65586475331759</v>
      </c>
      <c r="AS33" s="14">
        <v>428.24346330594949</v>
      </c>
      <c r="AT33" s="14">
        <v>1750.1660671049647</v>
      </c>
      <c r="AU33" s="14">
        <v>16064.284376622338</v>
      </c>
      <c r="AV33" s="14">
        <v>75232.144064628228</v>
      </c>
      <c r="AW33" s="13">
        <v>56279.277944748501</v>
      </c>
      <c r="AX33" s="14">
        <v>77649.056236121061</v>
      </c>
      <c r="AY33" s="3">
        <v>766</v>
      </c>
      <c r="AZ33">
        <v>216</v>
      </c>
      <c r="BA33" s="2">
        <v>12016</v>
      </c>
      <c r="BB33" s="2">
        <v>37659</v>
      </c>
      <c r="BC33" s="2">
        <v>37732</v>
      </c>
      <c r="BD33" s="2">
        <v>18851</v>
      </c>
      <c r="BE33" s="2">
        <v>16793</v>
      </c>
      <c r="BF33" s="2">
        <v>10949</v>
      </c>
      <c r="BG33" s="18">
        <v>22314</v>
      </c>
      <c r="BH33" s="16">
        <v>0.26</v>
      </c>
      <c r="BI33" s="17">
        <v>0.25</v>
      </c>
      <c r="BJ33" s="17">
        <v>6.7000000000000004E-2</v>
      </c>
      <c r="BK33" s="17">
        <v>0.42</v>
      </c>
    </row>
    <row r="34" spans="1:63" x14ac:dyDescent="0.35">
      <c r="A34" t="s">
        <v>157</v>
      </c>
      <c r="B34" t="s">
        <v>158</v>
      </c>
      <c r="C34" s="13">
        <v>386.79640725330574</v>
      </c>
      <c r="D34" s="14">
        <v>123.68182021027702</v>
      </c>
      <c r="E34" s="14">
        <v>396.94036463993484</v>
      </c>
      <c r="F34" s="14">
        <v>34.018961600520768</v>
      </c>
      <c r="G34" s="14">
        <v>22.308793447335802</v>
      </c>
      <c r="H34" s="14">
        <v>56.021211688219694</v>
      </c>
      <c r="I34" s="14">
        <v>179.07229825230252</v>
      </c>
      <c r="J34" s="14">
        <v>328.2191379658189</v>
      </c>
      <c r="K34" s="14">
        <v>19.488932512764038</v>
      </c>
      <c r="L34" s="14">
        <v>9.1161839268981453</v>
      </c>
      <c r="M34" s="14">
        <v>22.624279474840304</v>
      </c>
      <c r="N34" s="15">
        <v>1578.2883909722177</v>
      </c>
      <c r="O34" s="13">
        <v>5148.72823453206</v>
      </c>
      <c r="P34" s="14">
        <v>249</v>
      </c>
      <c r="Q34" s="14">
        <v>12.898438813633447</v>
      </c>
      <c r="R34" s="14">
        <v>261.89843881363345</v>
      </c>
      <c r="S34" s="14">
        <v>60.630368416410093</v>
      </c>
      <c r="T34" s="14">
        <v>64.584982956364129</v>
      </c>
      <c r="U34" s="14">
        <v>77.289980516251774</v>
      </c>
      <c r="V34" s="14">
        <v>4218.7404837045815</v>
      </c>
      <c r="W34" s="14">
        <v>9831.8724889393015</v>
      </c>
      <c r="X34" s="13">
        <v>2173.783823869856</v>
      </c>
      <c r="Y34" s="14">
        <v>3247.1792207997851</v>
      </c>
      <c r="Z34" s="14">
        <v>1318.8716279266007</v>
      </c>
      <c r="AA34" s="14">
        <v>1215.8186806741637</v>
      </c>
      <c r="AB34" s="14">
        <v>329.1081235194028</v>
      </c>
      <c r="AC34" s="15">
        <v>8284.7614767898085</v>
      </c>
      <c r="AD34" s="13">
        <v>1354.2566608836473</v>
      </c>
      <c r="AE34" s="14">
        <v>3344.4766738533503</v>
      </c>
      <c r="AF34" s="14">
        <v>641.70540291512611</v>
      </c>
      <c r="AG34" s="14">
        <v>16.70977890997052</v>
      </c>
      <c r="AH34" s="14">
        <v>24.406952163821913</v>
      </c>
      <c r="AI34" s="14">
        <v>272.40889476804176</v>
      </c>
      <c r="AJ34" s="14">
        <v>50.831447876487097</v>
      </c>
      <c r="AK34" s="14">
        <v>5.1207864870363622</v>
      </c>
      <c r="AL34" s="14">
        <v>193.42105329099309</v>
      </c>
      <c r="AM34" s="15">
        <v>5903.3376511484748</v>
      </c>
      <c r="AN34" s="13">
        <v>5141.2361508309705</v>
      </c>
      <c r="AO34" s="14">
        <v>330.96070851320479</v>
      </c>
      <c r="AP34" s="14">
        <v>152.2530843147135</v>
      </c>
      <c r="AQ34" s="14">
        <v>209.28469142268781</v>
      </c>
      <c r="AR34" s="14">
        <v>33.428403575510259</v>
      </c>
      <c r="AS34" s="14">
        <v>38.341719360386257</v>
      </c>
      <c r="AT34" s="14">
        <v>620.04496507898693</v>
      </c>
      <c r="AU34" s="14">
        <v>63.23635453114003</v>
      </c>
      <c r="AV34" s="14">
        <v>6588.7860776275993</v>
      </c>
      <c r="AW34" s="13">
        <v>10534.507906748471</v>
      </c>
      <c r="AX34" s="14">
        <v>15696.134580094164</v>
      </c>
      <c r="AY34" s="3">
        <v>316</v>
      </c>
      <c r="AZ34" s="2">
        <v>2600</v>
      </c>
      <c r="BA34" s="2">
        <v>2703</v>
      </c>
      <c r="BB34" s="2">
        <v>9215</v>
      </c>
      <c r="BC34" s="2">
        <v>3116</v>
      </c>
      <c r="BD34" s="2">
        <v>2755</v>
      </c>
      <c r="BE34" s="2">
        <v>3148</v>
      </c>
      <c r="BF34" s="2">
        <v>3809</v>
      </c>
      <c r="BG34" s="18">
        <v>4525</v>
      </c>
      <c r="BH34" s="16">
        <v>0.28999999999999998</v>
      </c>
      <c r="BI34" s="17">
        <v>0.24</v>
      </c>
      <c r="BJ34" s="17">
        <v>6.0999999999999999E-2</v>
      </c>
      <c r="BK34" s="17">
        <v>0.41</v>
      </c>
    </row>
    <row r="35" spans="1:63" x14ac:dyDescent="0.35">
      <c r="A35" t="s">
        <v>159</v>
      </c>
      <c r="B35" t="s">
        <v>160</v>
      </c>
      <c r="C35" s="13">
        <v>1901.5686971918112</v>
      </c>
      <c r="D35" s="14">
        <v>676.27305332968388</v>
      </c>
      <c r="E35" s="14">
        <v>200.34070417096743</v>
      </c>
      <c r="F35" s="14">
        <v>64.883749146783842</v>
      </c>
      <c r="G35" s="14">
        <v>55.787802593303162</v>
      </c>
      <c r="H35" s="14">
        <v>490.20251536939418</v>
      </c>
      <c r="I35" s="14">
        <v>496.78596992636216</v>
      </c>
      <c r="J35" s="14">
        <v>566.55281386190131</v>
      </c>
      <c r="K35" s="14">
        <v>21.734219709667869</v>
      </c>
      <c r="L35" s="14">
        <v>750.2185267840656</v>
      </c>
      <c r="M35" s="14">
        <v>2669.561785687938</v>
      </c>
      <c r="N35" s="15">
        <v>7893.9098377718792</v>
      </c>
      <c r="O35" s="13">
        <v>9475.9166689738249</v>
      </c>
      <c r="P35" s="14">
        <v>234</v>
      </c>
      <c r="Q35" s="14">
        <v>12.215123141835761</v>
      </c>
      <c r="R35" s="14">
        <v>246.21512314183576</v>
      </c>
      <c r="S35" s="14">
        <v>90.032827096721675</v>
      </c>
      <c r="T35" s="14">
        <v>114.21371930135808</v>
      </c>
      <c r="U35" s="14">
        <v>122.03834784593292</v>
      </c>
      <c r="V35" s="14">
        <v>2586.3131884227114</v>
      </c>
      <c r="W35" s="14">
        <v>12634.729874782384</v>
      </c>
      <c r="X35" s="13">
        <v>1718.049988084646</v>
      </c>
      <c r="Y35" s="14">
        <v>3199.1977187347939</v>
      </c>
      <c r="Z35" s="14">
        <v>4012.7096211852499</v>
      </c>
      <c r="AA35" s="14">
        <v>2202.2901869807606</v>
      </c>
      <c r="AB35" s="14">
        <v>2213.2518623770852</v>
      </c>
      <c r="AC35" s="15">
        <v>13345.499377362536</v>
      </c>
      <c r="AD35" s="13">
        <v>24.234390930457007</v>
      </c>
      <c r="AE35" s="14">
        <v>731.58645044660716</v>
      </c>
      <c r="AF35" s="14">
        <v>762.34013251999465</v>
      </c>
      <c r="AG35" s="14">
        <v>2299.1931975971652</v>
      </c>
      <c r="AH35" s="14">
        <v>77.121560303561665</v>
      </c>
      <c r="AI35" s="14">
        <v>57.589774497821928</v>
      </c>
      <c r="AJ35" s="14">
        <v>133.43830093157246</v>
      </c>
      <c r="AK35" s="14">
        <v>112.37588082423183</v>
      </c>
      <c r="AL35" s="14">
        <v>178.50451696559426</v>
      </c>
      <c r="AM35" s="15">
        <v>4376.384205017006</v>
      </c>
      <c r="AN35" s="13">
        <v>13767.227547710356</v>
      </c>
      <c r="AO35" s="14">
        <v>985.16181942460605</v>
      </c>
      <c r="AP35" s="14">
        <v>455.97594062296048</v>
      </c>
      <c r="AQ35" s="14">
        <v>622.38595020996797</v>
      </c>
      <c r="AR35" s="14">
        <v>99.911327262870273</v>
      </c>
      <c r="AS35" s="14">
        <v>114.84590923326512</v>
      </c>
      <c r="AT35" s="14">
        <v>710.0886460190253</v>
      </c>
      <c r="AU35" s="14">
        <v>1344.4750916828393</v>
      </c>
      <c r="AV35" s="14">
        <v>18100.07223216589</v>
      </c>
      <c r="AW35" s="13">
        <v>21917.985834413106</v>
      </c>
      <c r="AX35" s="14">
        <v>31406.117626528769</v>
      </c>
      <c r="AY35" s="4">
        <v>1613</v>
      </c>
      <c r="AZ35">
        <v>292</v>
      </c>
      <c r="BA35" s="2">
        <v>6714</v>
      </c>
      <c r="BB35" s="2">
        <v>16587</v>
      </c>
      <c r="BC35" s="2">
        <v>8925</v>
      </c>
      <c r="BD35" s="2">
        <v>7206</v>
      </c>
      <c r="BE35" s="2">
        <v>2861</v>
      </c>
      <c r="BF35" s="2">
        <v>4384</v>
      </c>
      <c r="BG35" s="18">
        <v>7768</v>
      </c>
      <c r="BH35" s="16">
        <v>0.19</v>
      </c>
      <c r="BI35" s="17">
        <v>0.26</v>
      </c>
      <c r="BJ35" s="17">
        <v>7.2999999999999995E-2</v>
      </c>
      <c r="BK35" s="17">
        <v>0.48</v>
      </c>
    </row>
    <row r="36" spans="1:63" x14ac:dyDescent="0.35">
      <c r="A36" t="s">
        <v>161</v>
      </c>
      <c r="B36" t="s">
        <v>162</v>
      </c>
      <c r="C36" s="13">
        <v>8848.1145773837543</v>
      </c>
      <c r="D36" s="14">
        <v>219.7991552764185</v>
      </c>
      <c r="E36" s="14">
        <v>77.608276406624043</v>
      </c>
      <c r="F36" s="14">
        <v>94.004170350845371</v>
      </c>
      <c r="G36" s="14">
        <v>308.3984492315667</v>
      </c>
      <c r="H36" s="14">
        <v>517.24408625929311</v>
      </c>
      <c r="I36" s="14">
        <v>1765.5468942568393</v>
      </c>
      <c r="J36" s="14">
        <v>121.68650411964198</v>
      </c>
      <c r="K36" s="14">
        <v>15.944650241755504</v>
      </c>
      <c r="L36" s="14">
        <v>127.80047231262976</v>
      </c>
      <c r="M36" s="14">
        <v>263.56968883720612</v>
      </c>
      <c r="N36" s="15">
        <v>12359.716924676573</v>
      </c>
      <c r="O36" s="13">
        <v>8439.8917217039398</v>
      </c>
      <c r="P36" s="14">
        <v>8863</v>
      </c>
      <c r="Q36" s="14">
        <v>473.14743404979708</v>
      </c>
      <c r="R36" s="14">
        <v>9336.1474340497971</v>
      </c>
      <c r="S36" s="14">
        <v>154.62097675561699</v>
      </c>
      <c r="T36" s="14">
        <v>148.11149724235418</v>
      </c>
      <c r="U36" s="14">
        <v>153.1966185534157</v>
      </c>
      <c r="V36" s="14">
        <v>667.56077255448713</v>
      </c>
      <c r="W36" s="14">
        <v>18899.529020859613</v>
      </c>
      <c r="X36" s="13">
        <v>2454.1580061262262</v>
      </c>
      <c r="Y36" s="14">
        <v>2428.7409028313323</v>
      </c>
      <c r="Z36" s="14">
        <v>3810.4565847493232</v>
      </c>
      <c r="AA36" s="14">
        <v>2096.8450903050525</v>
      </c>
      <c r="AB36" s="14">
        <v>1382.6816217751993</v>
      </c>
      <c r="AC36" s="15">
        <v>12172.882205787133</v>
      </c>
      <c r="AD36" s="13">
        <v>32.917771340238069</v>
      </c>
      <c r="AE36" s="14">
        <v>510.62118548221639</v>
      </c>
      <c r="AF36" s="14">
        <v>1638.8862073410221</v>
      </c>
      <c r="AG36" s="14">
        <v>7.3314938826759004</v>
      </c>
      <c r="AH36" s="14">
        <v>58.953908411370044</v>
      </c>
      <c r="AI36" s="14">
        <v>111.02477915790581</v>
      </c>
      <c r="AJ36" s="14">
        <v>77.166610916362359</v>
      </c>
      <c r="AK36" s="14">
        <v>26.878608597668226</v>
      </c>
      <c r="AL36" s="14">
        <v>119.31131256474401</v>
      </c>
      <c r="AM36" s="15">
        <v>2583.091877694203</v>
      </c>
      <c r="AN36" s="13">
        <v>10468.703363171202</v>
      </c>
      <c r="AO36" s="14">
        <v>764.25990837895449</v>
      </c>
      <c r="AP36" s="14">
        <v>353.0397187702527</v>
      </c>
      <c r="AQ36" s="14">
        <v>482.97541782601144</v>
      </c>
      <c r="AR36" s="14">
        <v>77.406743601419038</v>
      </c>
      <c r="AS36" s="14">
        <v>88.915030233902897</v>
      </c>
      <c r="AT36" s="14">
        <v>903.66088922398535</v>
      </c>
      <c r="AU36" s="14">
        <v>25.199326090645435</v>
      </c>
      <c r="AV36" s="14">
        <v>13164.160397296373</v>
      </c>
      <c r="AW36" s="13">
        <v>32891.066053355804</v>
      </c>
      <c r="AX36" s="14">
        <v>41804.105209109533</v>
      </c>
      <c r="AY36" s="3" t="s">
        <v>268</v>
      </c>
      <c r="AZ36">
        <v>145</v>
      </c>
      <c r="BA36" s="2">
        <v>4011</v>
      </c>
      <c r="BB36" s="2">
        <v>28200</v>
      </c>
      <c r="BC36" s="2">
        <v>3829</v>
      </c>
      <c r="BD36" s="2">
        <v>5649</v>
      </c>
      <c r="BE36">
        <v>336</v>
      </c>
      <c r="BF36" s="2">
        <v>7525</v>
      </c>
      <c r="BG36" s="18">
        <v>9484</v>
      </c>
      <c r="BH36" s="16">
        <v>0.2</v>
      </c>
      <c r="BI36" s="17">
        <v>0.24</v>
      </c>
      <c r="BJ36" s="17">
        <v>8.6999999999999994E-2</v>
      </c>
      <c r="BK36" s="17">
        <v>0.47</v>
      </c>
    </row>
    <row r="37" spans="1:63" x14ac:dyDescent="0.35">
      <c r="A37" t="s">
        <v>163</v>
      </c>
      <c r="B37" t="s">
        <v>164</v>
      </c>
      <c r="C37" s="13">
        <v>1538.2504251992443</v>
      </c>
      <c r="D37" s="14">
        <v>1161.0744919775254</v>
      </c>
      <c r="E37" s="14">
        <v>254.52474707198937</v>
      </c>
      <c r="F37" s="14">
        <v>63.437257581938155</v>
      </c>
      <c r="G37" s="14">
        <v>39.965977887851196</v>
      </c>
      <c r="H37" s="14">
        <v>542.5702559424841</v>
      </c>
      <c r="I37" s="14">
        <v>919.74642550278236</v>
      </c>
      <c r="J37" s="14">
        <v>112.45763918734652</v>
      </c>
      <c r="K37" s="14">
        <v>531.58199246847573</v>
      </c>
      <c r="L37" s="14">
        <v>404.90835676198589</v>
      </c>
      <c r="M37" s="14">
        <v>273.58801052878755</v>
      </c>
      <c r="N37" s="15">
        <v>5842.1055801104094</v>
      </c>
      <c r="O37" s="13">
        <v>2630.340384170675</v>
      </c>
      <c r="P37" s="14">
        <v>130</v>
      </c>
      <c r="Q37" s="14">
        <v>6.7437237275054827</v>
      </c>
      <c r="R37" s="14">
        <v>136.74372372750548</v>
      </c>
      <c r="S37" s="14">
        <v>59.287689423516547</v>
      </c>
      <c r="T37" s="14">
        <v>82.89632815565507</v>
      </c>
      <c r="U37" s="14">
        <v>75.646863408140561</v>
      </c>
      <c r="V37" s="14">
        <v>462.92811217663814</v>
      </c>
      <c r="W37" s="14">
        <v>3447.8431010621307</v>
      </c>
      <c r="X37" s="13">
        <v>2738.5933026232888</v>
      </c>
      <c r="Y37" s="14">
        <v>2419.503411641379</v>
      </c>
      <c r="Z37" s="14">
        <v>4509.4791998363871</v>
      </c>
      <c r="AA37" s="14">
        <v>460.17477926193436</v>
      </c>
      <c r="AB37" s="14">
        <v>1171.7321059003518</v>
      </c>
      <c r="AC37" s="15">
        <v>11299.48279926334</v>
      </c>
      <c r="AD37" s="13">
        <v>21.879272892653262</v>
      </c>
      <c r="AE37" s="14">
        <v>559.49756633716675</v>
      </c>
      <c r="AF37" s="14">
        <v>111.54339946486044</v>
      </c>
      <c r="AG37" s="14">
        <v>11.570760172245235</v>
      </c>
      <c r="AH37" s="14">
        <v>23.401089756905819</v>
      </c>
      <c r="AI37" s="14">
        <v>387.33629506144473</v>
      </c>
      <c r="AJ37" s="14">
        <v>115.77810863234035</v>
      </c>
      <c r="AK37" s="14">
        <v>59.77413936514548</v>
      </c>
      <c r="AL37" s="14">
        <v>76.372382472132557</v>
      </c>
      <c r="AM37" s="15">
        <v>1367.1530141548944</v>
      </c>
      <c r="AN37" s="13">
        <v>6362.2762145226752</v>
      </c>
      <c r="AO37" s="14">
        <v>502.89049097150121</v>
      </c>
      <c r="AP37" s="14">
        <v>233.74719113666316</v>
      </c>
      <c r="AQ37" s="14">
        <v>317.49807579320975</v>
      </c>
      <c r="AR37" s="14">
        <v>51.145747045459657</v>
      </c>
      <c r="AS37" s="14">
        <v>58.879976401818176</v>
      </c>
      <c r="AT37" s="14">
        <v>612.7029961392675</v>
      </c>
      <c r="AU37" s="14">
        <v>60.043950847467713</v>
      </c>
      <c r="AV37" s="14">
        <v>8199.1846428580629</v>
      </c>
      <c r="AW37" s="13">
        <v>16860.030828993447</v>
      </c>
      <c r="AX37" s="14">
        <v>19497.114936891627</v>
      </c>
      <c r="AY37" s="3">
        <v>23</v>
      </c>
      <c r="AZ37">
        <v>46</v>
      </c>
      <c r="BA37" s="2">
        <v>1812</v>
      </c>
      <c r="BB37" s="2">
        <v>9392</v>
      </c>
      <c r="BC37" s="2">
        <v>4544</v>
      </c>
      <c r="BD37" s="2">
        <v>3640</v>
      </c>
      <c r="BE37">
        <v>306</v>
      </c>
      <c r="BF37" s="2">
        <v>4700</v>
      </c>
      <c r="BG37" s="18">
        <v>5694</v>
      </c>
      <c r="BH37" s="16">
        <v>0.25</v>
      </c>
      <c r="BI37" s="17">
        <v>0.23</v>
      </c>
      <c r="BJ37" s="17">
        <v>0.11</v>
      </c>
      <c r="BK37" s="17">
        <v>0.41</v>
      </c>
    </row>
    <row r="38" spans="1:63" x14ac:dyDescent="0.35">
      <c r="A38" t="s">
        <v>165</v>
      </c>
      <c r="B38" t="s">
        <v>166</v>
      </c>
      <c r="C38" s="13">
        <v>8781.481866895967</v>
      </c>
      <c r="D38" s="14">
        <v>1114.0359293372683</v>
      </c>
      <c r="E38" s="14">
        <v>289.04852464660564</v>
      </c>
      <c r="F38" s="14">
        <v>280.78511037265383</v>
      </c>
      <c r="G38" s="14">
        <v>187.17003653852294</v>
      </c>
      <c r="H38" s="14">
        <v>1520.30918404107</v>
      </c>
      <c r="I38" s="14">
        <v>1951.6335173925218</v>
      </c>
      <c r="J38" s="14">
        <v>1149.7029192403606</v>
      </c>
      <c r="K38" s="14">
        <v>85.735467912668312</v>
      </c>
      <c r="L38" s="14">
        <v>2418.8920743087542</v>
      </c>
      <c r="M38" s="14">
        <v>1674.6944577433621</v>
      </c>
      <c r="N38" s="15">
        <v>19453.489088429749</v>
      </c>
      <c r="O38" s="13">
        <v>14899.659585146013</v>
      </c>
      <c r="P38" s="14">
        <v>830</v>
      </c>
      <c r="Q38" s="14">
        <v>44.616740730358856</v>
      </c>
      <c r="R38" s="14">
        <v>874.61674073035886</v>
      </c>
      <c r="S38" s="14">
        <v>324.92844274085422</v>
      </c>
      <c r="T38" s="14">
        <v>411.18009450134969</v>
      </c>
      <c r="U38" s="14">
        <v>319.54549066693193</v>
      </c>
      <c r="V38" s="14">
        <v>11408.982491497874</v>
      </c>
      <c r="W38" s="14">
        <v>28238.912845283383</v>
      </c>
      <c r="X38" s="13">
        <v>8199.3446835434879</v>
      </c>
      <c r="Y38" s="14">
        <v>11130.143312832273</v>
      </c>
      <c r="Z38" s="14">
        <v>7524.3256392154053</v>
      </c>
      <c r="AA38" s="14">
        <v>2613.7576361290771</v>
      </c>
      <c r="AB38" s="14">
        <v>6864.7700450945913</v>
      </c>
      <c r="AC38" s="15">
        <v>36332.34131681484</v>
      </c>
      <c r="AD38" s="13">
        <v>111.69079964794311</v>
      </c>
      <c r="AE38" s="14">
        <v>12843.733562264833</v>
      </c>
      <c r="AF38" s="14">
        <v>891.74189244064814</v>
      </c>
      <c r="AG38" s="14">
        <v>70.845915285086292</v>
      </c>
      <c r="AH38" s="14">
        <v>110.45983329047914</v>
      </c>
      <c r="AI38" s="14">
        <v>115.72693633970809</v>
      </c>
      <c r="AJ38" s="14">
        <v>334.77324219288005</v>
      </c>
      <c r="AK38" s="14">
        <v>358.30317258078134</v>
      </c>
      <c r="AL38" s="14">
        <v>706.80046828217121</v>
      </c>
      <c r="AM38" s="15">
        <v>15544.075822324532</v>
      </c>
      <c r="AN38" s="13">
        <v>32282.577942558346</v>
      </c>
      <c r="AO38" s="14">
        <v>2597.4011181146552</v>
      </c>
      <c r="AP38" s="14">
        <v>1189.3389461186157</v>
      </c>
      <c r="AQ38" s="14">
        <v>1643.6615608990517</v>
      </c>
      <c r="AR38" s="14">
        <v>261.53249688410648</v>
      </c>
      <c r="AS38" s="14">
        <v>299.47413890846161</v>
      </c>
      <c r="AT38" s="14">
        <v>1820.1067156361944</v>
      </c>
      <c r="AU38" s="14">
        <v>979.63158672784493</v>
      </c>
      <c r="AV38" s="14">
        <v>41073.724505847284</v>
      </c>
      <c r="AW38" s="13">
        <v>56932.301816479878</v>
      </c>
      <c r="AX38" s="14">
        <v>71876.578142356258</v>
      </c>
      <c r="AY38" s="3">
        <v>51</v>
      </c>
      <c r="AZ38">
        <v>232</v>
      </c>
      <c r="BA38" s="2">
        <v>12565</v>
      </c>
      <c r="BB38" s="2">
        <v>32725</v>
      </c>
      <c r="BC38" s="2">
        <v>18098</v>
      </c>
      <c r="BD38" s="2">
        <v>26264</v>
      </c>
      <c r="BE38" s="2">
        <v>8614</v>
      </c>
      <c r="BF38" s="2">
        <v>13096</v>
      </c>
      <c r="BG38" s="18">
        <v>28998</v>
      </c>
      <c r="BH38" s="16">
        <v>0.27</v>
      </c>
      <c r="BI38" s="17">
        <v>0.28000000000000003</v>
      </c>
      <c r="BJ38" s="17">
        <v>5.2000000000000005E-2</v>
      </c>
      <c r="BK38" s="17">
        <v>0.4</v>
      </c>
    </row>
    <row r="39" spans="1:63" x14ac:dyDescent="0.35">
      <c r="A39" t="s">
        <v>167</v>
      </c>
      <c r="B39" t="s">
        <v>168</v>
      </c>
      <c r="C39" s="13">
        <v>3322.5171925511413</v>
      </c>
      <c r="D39" s="14">
        <v>1108.7196313710308</v>
      </c>
      <c r="E39" s="14">
        <v>63.398108740243273</v>
      </c>
      <c r="F39" s="14">
        <v>107.68168809498844</v>
      </c>
      <c r="G39" s="14">
        <v>59.925373580513792</v>
      </c>
      <c r="H39" s="14">
        <v>124.33823107446521</v>
      </c>
      <c r="I39" s="14">
        <v>331.08992668768809</v>
      </c>
      <c r="J39" s="14">
        <v>200.81515478226311</v>
      </c>
      <c r="K39" s="14">
        <v>155.90928675951531</v>
      </c>
      <c r="L39" s="14">
        <v>89.461611448290071</v>
      </c>
      <c r="M39" s="14">
        <v>74.45366982760811</v>
      </c>
      <c r="N39" s="15">
        <v>5638.309874917747</v>
      </c>
      <c r="O39" s="13">
        <v>13211.035176946598</v>
      </c>
      <c r="P39" s="14">
        <v>410</v>
      </c>
      <c r="Q39" s="14">
        <v>21.600376972780055</v>
      </c>
      <c r="R39" s="14">
        <v>431.60037697278005</v>
      </c>
      <c r="S39" s="14">
        <v>132.05487755417946</v>
      </c>
      <c r="T39" s="14">
        <v>107.93724183348597</v>
      </c>
      <c r="U39" s="14">
        <v>123.67610019502041</v>
      </c>
      <c r="V39" s="14">
        <v>3226.700961909612</v>
      </c>
      <c r="W39" s="14">
        <v>17233.004735411676</v>
      </c>
      <c r="X39" s="13">
        <v>1953.818085540496</v>
      </c>
      <c r="Y39" s="14">
        <v>1229.9287625240261</v>
      </c>
      <c r="Z39" s="14">
        <v>1539.3542411511901</v>
      </c>
      <c r="AA39" s="14">
        <v>750.59438226875545</v>
      </c>
      <c r="AB39" s="14">
        <v>585.59214438709978</v>
      </c>
      <c r="AC39" s="15">
        <v>6059.2876158715662</v>
      </c>
      <c r="AD39" s="13">
        <v>1204.5555889649927</v>
      </c>
      <c r="AE39" s="14">
        <v>12695.85923821771</v>
      </c>
      <c r="AF39" s="14">
        <v>14318.579623133233</v>
      </c>
      <c r="AG39" s="14">
        <v>94.015738155115216</v>
      </c>
      <c r="AH39" s="14">
        <v>36.287354348087447</v>
      </c>
      <c r="AI39" s="14">
        <v>112.97113016364936</v>
      </c>
      <c r="AJ39" s="14">
        <v>110.88025525253188</v>
      </c>
      <c r="AK39" s="14">
        <v>18.505537262185879</v>
      </c>
      <c r="AL39" s="14">
        <v>906.78828827844745</v>
      </c>
      <c r="AM39" s="15">
        <v>29498.442753775951</v>
      </c>
      <c r="AN39" s="13">
        <v>6094.2396696103751</v>
      </c>
      <c r="AO39" s="14">
        <v>445.35001649849193</v>
      </c>
      <c r="AP39" s="14">
        <v>204.28464325819911</v>
      </c>
      <c r="AQ39" s="14">
        <v>281.74509686250371</v>
      </c>
      <c r="AR39" s="14">
        <v>44.895348530268194</v>
      </c>
      <c r="AS39" s="14">
        <v>51.440955758038484</v>
      </c>
      <c r="AT39" s="14">
        <v>471.98213945810124</v>
      </c>
      <c r="AU39" s="14">
        <v>34.832404405787678</v>
      </c>
      <c r="AV39" s="14">
        <v>7628.7702743817654</v>
      </c>
      <c r="AW39" s="13">
        <v>12619.128383375237</v>
      </c>
      <c r="AX39" s="14">
        <v>25851.763937294614</v>
      </c>
      <c r="AY39" s="3">
        <v>335</v>
      </c>
      <c r="AZ39" s="2">
        <v>18629</v>
      </c>
      <c r="BA39" s="2">
        <v>4431</v>
      </c>
      <c r="BB39" s="2">
        <v>14031</v>
      </c>
      <c r="BC39" s="2">
        <v>8312</v>
      </c>
      <c r="BD39" s="2">
        <v>2754</v>
      </c>
      <c r="BE39" s="2">
        <v>2546</v>
      </c>
      <c r="BF39" s="2">
        <v>8935</v>
      </c>
      <c r="BG39" s="18">
        <v>6085</v>
      </c>
      <c r="BH39" s="16">
        <v>0.3</v>
      </c>
      <c r="BI39" s="17">
        <v>0.25</v>
      </c>
      <c r="BJ39" s="17">
        <v>4.4999999999999998E-2</v>
      </c>
      <c r="BK39" s="17">
        <v>0.4</v>
      </c>
    </row>
    <row r="40" spans="1:63" x14ac:dyDescent="0.35">
      <c r="A40" t="s">
        <v>169</v>
      </c>
      <c r="B40" t="s">
        <v>170</v>
      </c>
      <c r="C40" s="13">
        <v>14291.653051299183</v>
      </c>
      <c r="D40" s="14">
        <v>4337.6911843759144</v>
      </c>
      <c r="E40" s="14">
        <v>5285.0090761634692</v>
      </c>
      <c r="F40" s="14">
        <v>657.66341893366553</v>
      </c>
      <c r="G40" s="14">
        <v>433.55827877460865</v>
      </c>
      <c r="H40" s="14">
        <v>907.34582531820024</v>
      </c>
      <c r="I40" s="14">
        <v>5224.3201457904233</v>
      </c>
      <c r="J40" s="14">
        <v>1053.0532784902741</v>
      </c>
      <c r="K40" s="14">
        <v>771.09237578021009</v>
      </c>
      <c r="L40" s="14">
        <v>3539.7746858180644</v>
      </c>
      <c r="M40" s="14">
        <v>3765.7076424954216</v>
      </c>
      <c r="N40" s="15">
        <v>40266.868963239431</v>
      </c>
      <c r="O40" s="13">
        <v>58624.775776552793</v>
      </c>
      <c r="P40" s="14">
        <v>2210</v>
      </c>
      <c r="Q40" s="14">
        <v>117.53863466199527</v>
      </c>
      <c r="R40" s="14">
        <v>2327.5386346619953</v>
      </c>
      <c r="S40" s="14">
        <v>537.89280603279315</v>
      </c>
      <c r="T40" s="14">
        <v>1115.5933011308089</v>
      </c>
      <c r="U40" s="14">
        <v>765.03589011381689</v>
      </c>
      <c r="V40" s="14">
        <v>2775.7048755237502</v>
      </c>
      <c r="W40" s="14">
        <v>66146.541284015955</v>
      </c>
      <c r="X40" s="13">
        <v>36426.564500224791</v>
      </c>
      <c r="Y40" s="14">
        <v>34526.271056191712</v>
      </c>
      <c r="Z40" s="14">
        <v>36481.450392392006</v>
      </c>
      <c r="AA40" s="14">
        <v>8730.4268695176106</v>
      </c>
      <c r="AB40" s="14">
        <v>9843.0603997923936</v>
      </c>
      <c r="AC40" s="15">
        <v>126007.77321811851</v>
      </c>
      <c r="AD40" s="13">
        <v>306.00520837591256</v>
      </c>
      <c r="AE40" s="14">
        <v>5428.530787172539</v>
      </c>
      <c r="AF40" s="14">
        <v>2624.7971362455974</v>
      </c>
      <c r="AG40" s="14">
        <v>513.46766842370118</v>
      </c>
      <c r="AH40" s="14">
        <v>979.08868556620121</v>
      </c>
      <c r="AI40" s="14">
        <v>1692.9687333751403</v>
      </c>
      <c r="AJ40" s="14">
        <v>801.01242745705736</v>
      </c>
      <c r="AK40" s="14">
        <v>583.14374178044682</v>
      </c>
      <c r="AL40" s="14">
        <v>911.54585224033804</v>
      </c>
      <c r="AM40" s="15">
        <v>13840.560240636936</v>
      </c>
      <c r="AN40" s="13">
        <v>56625.674443967604</v>
      </c>
      <c r="AO40" s="14">
        <v>6251.6617432627518</v>
      </c>
      <c r="AP40" s="14">
        <v>2071.3517939585986</v>
      </c>
      <c r="AQ40" s="14">
        <v>3965.7800086335683</v>
      </c>
      <c r="AR40" s="14">
        <v>546.61977180869246</v>
      </c>
      <c r="AS40" s="14">
        <v>681.37725326237137</v>
      </c>
      <c r="AT40" s="14">
        <v>1294.1727931723362</v>
      </c>
      <c r="AU40" s="14">
        <v>800.75000982073084</v>
      </c>
      <c r="AV40" s="14">
        <v>72237.387817886643</v>
      </c>
      <c r="AW40" s="13">
        <v>171377.18104853615</v>
      </c>
      <c r="AX40" s="14">
        <v>230119.49545975091</v>
      </c>
      <c r="AY40" s="3">
        <v>576</v>
      </c>
      <c r="AZ40">
        <v>630</v>
      </c>
      <c r="BA40" s="2">
        <v>35754</v>
      </c>
      <c r="BB40" s="2">
        <v>72393</v>
      </c>
      <c r="BC40" s="2">
        <v>28420</v>
      </c>
      <c r="BD40" s="2">
        <v>30814</v>
      </c>
      <c r="BE40" s="2">
        <v>2385</v>
      </c>
      <c r="BF40" s="2">
        <v>91301</v>
      </c>
      <c r="BG40" s="18">
        <v>56226</v>
      </c>
      <c r="BH40" s="16">
        <v>0.25</v>
      </c>
      <c r="BI40" s="17">
        <v>0.25</v>
      </c>
      <c r="BJ40" s="17">
        <v>5.7000000000000002E-2</v>
      </c>
      <c r="BK40" s="17">
        <v>0.44</v>
      </c>
    </row>
    <row r="41" spans="1:63" x14ac:dyDescent="0.35">
      <c r="A41" t="s">
        <v>171</v>
      </c>
      <c r="B41" t="s">
        <v>172</v>
      </c>
      <c r="C41" s="13">
        <v>9091.3957774295995</v>
      </c>
      <c r="D41" s="14">
        <v>1354.1766366772003</v>
      </c>
      <c r="E41" s="14">
        <v>693.23699567870688</v>
      </c>
      <c r="F41" s="14">
        <v>365.84486886617856</v>
      </c>
      <c r="G41" s="14">
        <v>241.83959883686731</v>
      </c>
      <c r="H41" s="14">
        <v>1553.0437255776976</v>
      </c>
      <c r="I41" s="14">
        <v>2817.1080335935226</v>
      </c>
      <c r="J41" s="14">
        <v>1613.541091994085</v>
      </c>
      <c r="K41" s="14">
        <v>408.65783158746444</v>
      </c>
      <c r="L41" s="14">
        <v>1498.2976178197473</v>
      </c>
      <c r="M41" s="14">
        <v>927.63095128330417</v>
      </c>
      <c r="N41" s="15">
        <v>20564.773129344372</v>
      </c>
      <c r="O41" s="13">
        <v>18129.782427107606</v>
      </c>
      <c r="P41" s="14">
        <v>1649</v>
      </c>
      <c r="Q41" s="14">
        <v>88.422674819315489</v>
      </c>
      <c r="R41" s="14">
        <v>1737.4226748193155</v>
      </c>
      <c r="S41" s="14">
        <v>678.8718478870486</v>
      </c>
      <c r="T41" s="14">
        <v>677.97888626433758</v>
      </c>
      <c r="U41" s="14">
        <v>851.21005288936328</v>
      </c>
      <c r="V41" s="14">
        <v>2271.2260782423073</v>
      </c>
      <c r="W41" s="14">
        <v>24346.491967209979</v>
      </c>
      <c r="X41" s="13">
        <v>35052.375849062082</v>
      </c>
      <c r="Y41" s="14">
        <v>19371.224280233833</v>
      </c>
      <c r="Z41" s="14">
        <v>12045.538755571455</v>
      </c>
      <c r="AA41" s="14">
        <v>6650.1387812057119</v>
      </c>
      <c r="AB41" s="14">
        <v>5218.4018202557627</v>
      </c>
      <c r="AC41" s="15">
        <v>78337.679486328838</v>
      </c>
      <c r="AD41" s="13">
        <v>123.76566056181542</v>
      </c>
      <c r="AE41" s="14">
        <v>3935.8159627814598</v>
      </c>
      <c r="AF41" s="14">
        <v>666.51265621879463</v>
      </c>
      <c r="AG41" s="14">
        <v>370.58574587533099</v>
      </c>
      <c r="AH41" s="14">
        <v>986.29246054770681</v>
      </c>
      <c r="AI41" s="14">
        <v>1080.4621948404358</v>
      </c>
      <c r="AJ41" s="14">
        <v>533.50918095314694</v>
      </c>
      <c r="AK41" s="14">
        <v>237.65784877032104</v>
      </c>
      <c r="AL41" s="14">
        <v>462.33302176923183</v>
      </c>
      <c r="AM41" s="15">
        <v>8396.934732318241</v>
      </c>
      <c r="AN41" s="13">
        <v>61816.041826990077</v>
      </c>
      <c r="AO41" s="14">
        <v>4099.6221644095967</v>
      </c>
      <c r="AP41" s="14">
        <v>1882.4979613711009</v>
      </c>
      <c r="AQ41" s="14">
        <v>2593.1536786803617</v>
      </c>
      <c r="AR41" s="14">
        <v>413.56984888846648</v>
      </c>
      <c r="AS41" s="14">
        <v>474.04493398082974</v>
      </c>
      <c r="AT41" s="14">
        <v>4253.5240480483699</v>
      </c>
      <c r="AU41" s="14">
        <v>1948.7542963156955</v>
      </c>
      <c r="AV41" s="14">
        <v>77481.208758684486</v>
      </c>
      <c r="AW41" s="13">
        <v>105150.77949927481</v>
      </c>
      <c r="AX41" s="14">
        <v>123368.98460120174</v>
      </c>
      <c r="AY41" s="4">
        <v>1470</v>
      </c>
      <c r="AZ41">
        <v>337</v>
      </c>
      <c r="BA41" s="2">
        <v>13531</v>
      </c>
      <c r="BB41" s="2">
        <v>47104</v>
      </c>
      <c r="BC41" s="2">
        <v>44640</v>
      </c>
      <c r="BD41" s="2">
        <v>22601</v>
      </c>
      <c r="BE41" s="2">
        <v>2941</v>
      </c>
      <c r="BF41" s="2">
        <v>40465</v>
      </c>
      <c r="BG41" s="18">
        <v>36039</v>
      </c>
      <c r="BH41" s="16">
        <v>0.24</v>
      </c>
      <c r="BI41" s="17">
        <v>0.27</v>
      </c>
      <c r="BJ41" s="17">
        <v>0.08</v>
      </c>
      <c r="BK41" s="17">
        <v>0.41</v>
      </c>
    </row>
    <row r="42" spans="1:63" x14ac:dyDescent="0.35">
      <c r="A42" t="s">
        <v>173</v>
      </c>
      <c r="B42" t="s">
        <v>174</v>
      </c>
      <c r="C42" s="13">
        <v>304.81363481664249</v>
      </c>
      <c r="D42" s="14">
        <v>1722.9680775939094</v>
      </c>
      <c r="E42" s="14">
        <v>27.785674856034621</v>
      </c>
      <c r="F42" s="14">
        <v>30.376370556457825</v>
      </c>
      <c r="G42" s="14">
        <v>19.476280983695421</v>
      </c>
      <c r="H42" s="14">
        <v>125.12246172015215</v>
      </c>
      <c r="I42" s="14">
        <v>135.46758458123944</v>
      </c>
      <c r="J42" s="14">
        <v>792.23744422149343</v>
      </c>
      <c r="K42" s="14">
        <v>10.767001996186421</v>
      </c>
      <c r="L42" s="14">
        <v>0</v>
      </c>
      <c r="M42" s="14">
        <v>200.21713392659535</v>
      </c>
      <c r="N42" s="15">
        <v>3369.2316652524069</v>
      </c>
      <c r="O42" s="13">
        <v>6986.9926317845611</v>
      </c>
      <c r="P42" s="14">
        <v>327</v>
      </c>
      <c r="Q42" s="14">
        <v>17.815224831221201</v>
      </c>
      <c r="R42" s="14">
        <v>344.8152248312212</v>
      </c>
      <c r="S42" s="14">
        <v>88.797045396123721</v>
      </c>
      <c r="T42" s="14">
        <v>59.874125854456182</v>
      </c>
      <c r="U42" s="14">
        <v>61.646757727734496</v>
      </c>
      <c r="V42" s="14">
        <v>2103.6308184244654</v>
      </c>
      <c r="W42" s="14">
        <v>9645.7566040185629</v>
      </c>
      <c r="X42" s="13">
        <v>513.78484041505942</v>
      </c>
      <c r="Y42" s="14">
        <v>729.09093680033322</v>
      </c>
      <c r="Z42" s="14">
        <v>3302.1153507270938</v>
      </c>
      <c r="AA42" s="14">
        <v>310.2472547910919</v>
      </c>
      <c r="AB42" s="14">
        <v>254.45773951155905</v>
      </c>
      <c r="AC42" s="15">
        <v>5109.6961222451382</v>
      </c>
      <c r="AD42" s="13">
        <v>1746.6755924386457</v>
      </c>
      <c r="AE42" s="14">
        <v>15071.998687052846</v>
      </c>
      <c r="AF42" s="14">
        <v>14639.749094296123</v>
      </c>
      <c r="AG42" s="14">
        <v>718.70525686648546</v>
      </c>
      <c r="AH42" s="14">
        <v>64.118257606741267</v>
      </c>
      <c r="AI42" s="14">
        <v>20.662658613893733</v>
      </c>
      <c r="AJ42" s="14">
        <v>102.44143428886886</v>
      </c>
      <c r="AK42" s="14">
        <v>5.7143950367511689</v>
      </c>
      <c r="AL42" s="14">
        <v>828.04500610525758</v>
      </c>
      <c r="AM42" s="15">
        <v>33198.110382305611</v>
      </c>
      <c r="AN42" s="13">
        <v>5151.3591896393509</v>
      </c>
      <c r="AO42" s="14">
        <v>384.87126247181584</v>
      </c>
      <c r="AP42" s="14">
        <v>177.64781072208351</v>
      </c>
      <c r="AQ42" s="14">
        <v>243.24936049947792</v>
      </c>
      <c r="AR42" s="14">
        <v>38.960738520081065</v>
      </c>
      <c r="AS42" s="14">
        <v>44.740698133389266</v>
      </c>
      <c r="AT42" s="14">
        <v>128.50856017285008</v>
      </c>
      <c r="AU42" s="14">
        <v>1230.3146991086992</v>
      </c>
      <c r="AV42" s="14">
        <v>7399.6523192677469</v>
      </c>
      <c r="AW42" s="13">
        <v>9254.8364235180343</v>
      </c>
      <c r="AX42" s="14">
        <v>16259.644280133818</v>
      </c>
      <c r="AY42" s="4">
        <v>2829</v>
      </c>
      <c r="AZ42" s="2">
        <v>16145</v>
      </c>
      <c r="BA42" s="2">
        <v>3197</v>
      </c>
      <c r="BB42" s="2">
        <v>9200</v>
      </c>
      <c r="BC42" s="2">
        <v>6126</v>
      </c>
      <c r="BD42" s="2">
        <v>12845</v>
      </c>
      <c r="BE42" s="2">
        <v>3808</v>
      </c>
      <c r="BF42" s="2">
        <v>1534</v>
      </c>
      <c r="BG42" s="18">
        <v>3038</v>
      </c>
      <c r="BH42" s="16">
        <v>0.27</v>
      </c>
      <c r="BI42" s="17">
        <v>0.32</v>
      </c>
      <c r="BJ42" s="17">
        <v>4.4999999999999998E-2</v>
      </c>
      <c r="BK42" s="17">
        <v>0.36</v>
      </c>
    </row>
    <row r="43" spans="1:63" x14ac:dyDescent="0.35">
      <c r="A43" t="s">
        <v>175</v>
      </c>
      <c r="B43" t="s">
        <v>176</v>
      </c>
      <c r="C43" s="13">
        <v>8426.1176405550705</v>
      </c>
      <c r="D43" s="14">
        <v>1421.6246492136866</v>
      </c>
      <c r="E43" s="14">
        <v>305.74812313829557</v>
      </c>
      <c r="F43" s="14">
        <v>309.16965082671231</v>
      </c>
      <c r="G43" s="14">
        <v>213.92546597085109</v>
      </c>
      <c r="H43" s="14">
        <v>606.72265787745505</v>
      </c>
      <c r="I43" s="14">
        <v>3097.1677448493087</v>
      </c>
      <c r="J43" s="14">
        <v>8845.4600444670741</v>
      </c>
      <c r="K43" s="14">
        <v>163.13765809175135</v>
      </c>
      <c r="L43" s="14">
        <v>1753.920003279796</v>
      </c>
      <c r="M43" s="14">
        <v>622.65156970423254</v>
      </c>
      <c r="N43" s="15">
        <v>25765.645207974238</v>
      </c>
      <c r="O43" s="13">
        <v>31281.926545844461</v>
      </c>
      <c r="P43" s="14">
        <v>1526</v>
      </c>
      <c r="Q43" s="14">
        <v>81.608374366318458</v>
      </c>
      <c r="R43" s="14">
        <v>1607.6083743663185</v>
      </c>
      <c r="S43" s="14">
        <v>514.30347533684119</v>
      </c>
      <c r="T43" s="14">
        <v>540.88110911940601</v>
      </c>
      <c r="U43" s="14">
        <v>600.11308642284132</v>
      </c>
      <c r="V43" s="14">
        <v>7067.1889453113818</v>
      </c>
      <c r="W43" s="14">
        <v>41612.021536401247</v>
      </c>
      <c r="X43" s="13">
        <v>15341.195594988982</v>
      </c>
      <c r="Y43" s="14">
        <v>18072.603542873785</v>
      </c>
      <c r="Z43" s="14">
        <v>15660.679662082041</v>
      </c>
      <c r="AA43" s="14">
        <v>17883.898797685611</v>
      </c>
      <c r="AB43" s="14">
        <v>9516.9381894510007</v>
      </c>
      <c r="AC43" s="15">
        <v>76475.315787081418</v>
      </c>
      <c r="AD43" s="13">
        <v>876.18216141195524</v>
      </c>
      <c r="AE43" s="14">
        <v>11502.255081239002</v>
      </c>
      <c r="AF43" s="14">
        <v>5144.4105481638962</v>
      </c>
      <c r="AG43" s="14">
        <v>1067.5848553981896</v>
      </c>
      <c r="AH43" s="14">
        <v>973.51627539184926</v>
      </c>
      <c r="AI43" s="14">
        <v>354.88103427749712</v>
      </c>
      <c r="AJ43" s="14">
        <v>355.33590930721698</v>
      </c>
      <c r="AK43" s="14">
        <v>276.27483603443926</v>
      </c>
      <c r="AL43" s="14">
        <v>959.13636399293421</v>
      </c>
      <c r="AM43" s="15">
        <v>21509.577065216974</v>
      </c>
      <c r="AN43" s="13">
        <v>129742.49735316142</v>
      </c>
      <c r="AO43" s="14">
        <v>10146.91163273796</v>
      </c>
      <c r="AP43" s="14">
        <v>4691.5067903284535</v>
      </c>
      <c r="AQ43" s="14">
        <v>6411.4549623683206</v>
      </c>
      <c r="AR43" s="14">
        <v>1028.3389787616939</v>
      </c>
      <c r="AS43" s="14">
        <v>1181.6100535273797</v>
      </c>
      <c r="AT43" s="14">
        <v>4894.0841487651196</v>
      </c>
      <c r="AU43" s="14">
        <v>7958.4099324606441</v>
      </c>
      <c r="AV43" s="14">
        <v>166054.81385211099</v>
      </c>
      <c r="AW43" s="13">
        <v>108006.00636545573</v>
      </c>
      <c r="AX43" s="14">
        <v>139369.54128566652</v>
      </c>
      <c r="AY43" s="3">
        <v>742</v>
      </c>
      <c r="AZ43" s="2">
        <v>5663</v>
      </c>
      <c r="BA43" s="2">
        <v>17686</v>
      </c>
      <c r="BB43" s="2">
        <v>67806</v>
      </c>
      <c r="BC43" s="2">
        <v>128627</v>
      </c>
      <c r="BD43" s="2">
        <v>33783</v>
      </c>
      <c r="BE43" s="2">
        <v>14095</v>
      </c>
      <c r="BF43" s="2">
        <v>24869</v>
      </c>
      <c r="BG43" s="18">
        <v>38147</v>
      </c>
      <c r="BH43" s="16">
        <v>0.26</v>
      </c>
      <c r="BI43" s="17">
        <v>0.26</v>
      </c>
      <c r="BJ43" s="17">
        <v>6.7000000000000004E-2</v>
      </c>
      <c r="BK43" s="17">
        <v>0.41</v>
      </c>
    </row>
    <row r="44" spans="1:63" x14ac:dyDescent="0.35">
      <c r="A44" t="s">
        <v>177</v>
      </c>
      <c r="B44" t="s">
        <v>178</v>
      </c>
      <c r="C44" s="13">
        <v>1448.8513633113232</v>
      </c>
      <c r="D44" s="14">
        <v>1901.2220622096102</v>
      </c>
      <c r="E44" s="14">
        <v>376.82614893106387</v>
      </c>
      <c r="F44" s="14">
        <v>109.5803407140849</v>
      </c>
      <c r="G44" s="14">
        <v>71.424446620136948</v>
      </c>
      <c r="H44" s="14">
        <v>166.58750878107682</v>
      </c>
      <c r="I44" s="14">
        <v>2153.6326847581799</v>
      </c>
      <c r="J44" s="14">
        <v>1181.5686382030158</v>
      </c>
      <c r="K44" s="14">
        <v>103.33955359134627</v>
      </c>
      <c r="L44" s="14">
        <v>13.674275890347214</v>
      </c>
      <c r="M44" s="14">
        <v>69.884110684017841</v>
      </c>
      <c r="N44" s="15">
        <v>7596.5911336942036</v>
      </c>
      <c r="O44" s="13">
        <v>28850.053934942938</v>
      </c>
      <c r="P44" s="14">
        <v>941</v>
      </c>
      <c r="Q44" s="14">
        <v>49.938636549844659</v>
      </c>
      <c r="R44" s="14">
        <v>990.93863654984466</v>
      </c>
      <c r="S44" s="14">
        <v>218.77433414795917</v>
      </c>
      <c r="T44" s="14">
        <v>212.36471108858652</v>
      </c>
      <c r="U44" s="14">
        <v>249.22651408209208</v>
      </c>
      <c r="V44" s="14">
        <v>3183.867571200758</v>
      </c>
      <c r="W44" s="14">
        <v>33705.225702012176</v>
      </c>
      <c r="X44" s="13">
        <v>1611.4290189441481</v>
      </c>
      <c r="Y44" s="14">
        <v>2698.6748905723207</v>
      </c>
      <c r="Z44" s="14">
        <v>8055.3578896536255</v>
      </c>
      <c r="AA44" s="14">
        <v>475.90473718821886</v>
      </c>
      <c r="AB44" s="14">
        <v>1300.2641968332239</v>
      </c>
      <c r="AC44" s="15">
        <v>14141.630733191538</v>
      </c>
      <c r="AD44" s="13">
        <v>207.46573476418354</v>
      </c>
      <c r="AE44" s="14">
        <v>33154.29926415714</v>
      </c>
      <c r="AF44" s="14">
        <v>21515.7582195217</v>
      </c>
      <c r="AG44" s="14">
        <v>213.08233378541138</v>
      </c>
      <c r="AH44" s="14">
        <v>701.31347146034557</v>
      </c>
      <c r="AI44" s="14">
        <v>333.49972106349389</v>
      </c>
      <c r="AJ44" s="14">
        <v>122.77828264313759</v>
      </c>
      <c r="AK44" s="14">
        <v>26.032389537772293</v>
      </c>
      <c r="AL44" s="14">
        <v>2213.2974707175367</v>
      </c>
      <c r="AM44" s="15">
        <v>58487.526887650718</v>
      </c>
      <c r="AN44" s="13">
        <v>17133.322954326984</v>
      </c>
      <c r="AO44" s="14">
        <v>1143.266529606856</v>
      </c>
      <c r="AP44" s="14">
        <v>522.26188967010899</v>
      </c>
      <c r="AQ44" s="14">
        <v>723.73423485353771</v>
      </c>
      <c r="AR44" s="14">
        <v>114.93393172579333</v>
      </c>
      <c r="AS44" s="14">
        <v>131.49700335867846</v>
      </c>
      <c r="AT44" s="14">
        <v>1109.3758714161177</v>
      </c>
      <c r="AU44" s="14">
        <v>974.00837058303227</v>
      </c>
      <c r="AV44" s="14">
        <v>21852.400785541111</v>
      </c>
      <c r="AW44" s="13">
        <v>22625.361765340309</v>
      </c>
      <c r="AX44" s="14">
        <v>51525.354336833087</v>
      </c>
      <c r="AY44" s="3">
        <v>107</v>
      </c>
      <c r="AZ44" s="2">
        <v>30051</v>
      </c>
      <c r="BA44" s="2">
        <v>10754</v>
      </c>
      <c r="BB44" s="2">
        <v>33801</v>
      </c>
      <c r="BC44" s="2">
        <v>26430</v>
      </c>
      <c r="BD44" s="2">
        <v>7847</v>
      </c>
      <c r="BE44" s="2">
        <v>5737</v>
      </c>
      <c r="BF44" s="2">
        <v>9582</v>
      </c>
      <c r="BG44" s="18">
        <v>11473</v>
      </c>
      <c r="BH44" s="16">
        <v>0.21</v>
      </c>
      <c r="BI44" s="17">
        <v>0.32</v>
      </c>
      <c r="BJ44" s="17">
        <v>7.8E-2</v>
      </c>
      <c r="BK44" s="17">
        <v>0.38</v>
      </c>
    </row>
    <row r="45" spans="1:63" x14ac:dyDescent="0.35">
      <c r="A45" t="s">
        <v>179</v>
      </c>
      <c r="B45" t="s">
        <v>180</v>
      </c>
      <c r="C45" s="13">
        <v>5640.4820867448316</v>
      </c>
      <c r="D45" s="14">
        <v>1633.1423153473379</v>
      </c>
      <c r="E45" s="14">
        <v>1650.0022743347374</v>
      </c>
      <c r="F45" s="14">
        <v>169.01502706778979</v>
      </c>
      <c r="G45" s="14">
        <v>112.91996756169728</v>
      </c>
      <c r="H45" s="14">
        <v>328.91963658394758</v>
      </c>
      <c r="I45" s="14">
        <v>575.71376796051072</v>
      </c>
      <c r="J45" s="14">
        <v>191.85180104084952</v>
      </c>
      <c r="K45" s="14">
        <v>79.538576476189348</v>
      </c>
      <c r="L45" s="14">
        <v>187.48428280530487</v>
      </c>
      <c r="M45" s="14">
        <v>148.05722702601696</v>
      </c>
      <c r="N45" s="15">
        <v>10717.126962949211</v>
      </c>
      <c r="O45" s="13">
        <v>7456.16503266161</v>
      </c>
      <c r="P45" s="14">
        <v>1419</v>
      </c>
      <c r="Q45" s="14">
        <v>76.281478472790468</v>
      </c>
      <c r="R45" s="14">
        <v>1495.2814784727905</v>
      </c>
      <c r="S45" s="14">
        <v>314.19325076043782</v>
      </c>
      <c r="T45" s="14">
        <v>234.29239768740183</v>
      </c>
      <c r="U45" s="14">
        <v>1678.2856714504492</v>
      </c>
      <c r="V45" s="14">
        <v>1273.639261979105</v>
      </c>
      <c r="W45" s="14">
        <v>12451.857093011793</v>
      </c>
      <c r="X45" s="13">
        <v>5278.7440427032061</v>
      </c>
      <c r="Y45" s="14">
        <v>10084.933065446652</v>
      </c>
      <c r="Z45" s="14">
        <v>10234.268331650928</v>
      </c>
      <c r="AA45" s="14">
        <v>8734.9882081605556</v>
      </c>
      <c r="AB45" s="14">
        <v>5104.2424947111804</v>
      </c>
      <c r="AC45" s="15">
        <v>39437.176142672521</v>
      </c>
      <c r="AD45" s="13">
        <v>43.736709876181187</v>
      </c>
      <c r="AE45" s="14">
        <v>497.28737969406535</v>
      </c>
      <c r="AF45" s="14">
        <v>240.20584316495189</v>
      </c>
      <c r="AG45" s="14">
        <v>153.56474626263483</v>
      </c>
      <c r="AH45" s="14">
        <v>145.40630746549292</v>
      </c>
      <c r="AI45" s="14">
        <v>2548.6696174795084</v>
      </c>
      <c r="AJ45" s="14">
        <v>608.06414138495325</v>
      </c>
      <c r="AK45" s="14">
        <v>39.066846266119221</v>
      </c>
      <c r="AL45" s="14">
        <v>184.51774399663481</v>
      </c>
      <c r="AM45" s="15">
        <v>4460.5193355905412</v>
      </c>
      <c r="AN45" s="13">
        <v>19894.720913808105</v>
      </c>
      <c r="AO45" s="14">
        <v>1593.3062128692518</v>
      </c>
      <c r="AP45" s="14">
        <v>738.53866366863804</v>
      </c>
      <c r="AQ45" s="14">
        <v>1006.3579966660797</v>
      </c>
      <c r="AR45" s="14">
        <v>161.74615079434051</v>
      </c>
      <c r="AS45" s="14">
        <v>186.02160257940361</v>
      </c>
      <c r="AT45" s="14">
        <v>1121.2083941311653</v>
      </c>
      <c r="AU45" s="14">
        <v>839.79056408912368</v>
      </c>
      <c r="AV45" s="14">
        <v>25541.690498606105</v>
      </c>
      <c r="AW45" s="13">
        <v>58230.602974789283</v>
      </c>
      <c r="AX45" s="14">
        <v>65763.049485923679</v>
      </c>
      <c r="AY45" s="4">
        <v>2953</v>
      </c>
      <c r="AZ45">
        <v>40</v>
      </c>
      <c r="BA45" s="2">
        <v>6571</v>
      </c>
      <c r="BB45" s="2">
        <v>30627</v>
      </c>
      <c r="BC45" s="2">
        <v>17328</v>
      </c>
      <c r="BD45" s="2">
        <v>8175</v>
      </c>
      <c r="BE45" s="2">
        <v>1339</v>
      </c>
      <c r="BF45" s="2">
        <v>10837</v>
      </c>
      <c r="BG45" s="18">
        <v>14738</v>
      </c>
      <c r="BH45" s="16">
        <v>0.25</v>
      </c>
      <c r="BI45" s="17">
        <v>0.22</v>
      </c>
      <c r="BJ45" s="17">
        <v>5.5999999999999994E-2</v>
      </c>
      <c r="BK45" s="17">
        <v>0.47</v>
      </c>
    </row>
    <row r="46" spans="1:63" x14ac:dyDescent="0.35">
      <c r="A46" t="s">
        <v>181</v>
      </c>
      <c r="B46" t="s">
        <v>182</v>
      </c>
      <c r="C46" s="13">
        <v>6304.1440004083934</v>
      </c>
      <c r="D46" s="14">
        <v>3092.2171335553089</v>
      </c>
      <c r="E46" s="14">
        <v>464.5877487478441</v>
      </c>
      <c r="F46" s="14">
        <v>419.84101286808095</v>
      </c>
      <c r="G46" s="14">
        <v>272.98988271082328</v>
      </c>
      <c r="H46" s="14">
        <v>1280.4965684762121</v>
      </c>
      <c r="I46" s="14">
        <v>2973.4541380292112</v>
      </c>
      <c r="J46" s="14">
        <v>1618.8729897344294</v>
      </c>
      <c r="K46" s="14">
        <v>243.77560699235269</v>
      </c>
      <c r="L46" s="14">
        <v>4085.9376793088954</v>
      </c>
      <c r="M46" s="14">
        <v>823.42524823239705</v>
      </c>
      <c r="N46" s="15">
        <v>21579.74200906395</v>
      </c>
      <c r="O46" s="13">
        <v>39080.946212766299</v>
      </c>
      <c r="P46" s="14">
        <v>1976</v>
      </c>
      <c r="Q46" s="14">
        <v>105.40001591170858</v>
      </c>
      <c r="R46" s="14">
        <v>2081.4000159117086</v>
      </c>
      <c r="S46" s="14">
        <v>545.95504456116794</v>
      </c>
      <c r="T46" s="14">
        <v>766.81700721466473</v>
      </c>
      <c r="U46" s="14">
        <v>711.68904179995616</v>
      </c>
      <c r="V46" s="14">
        <v>8249.9788719793687</v>
      </c>
      <c r="W46" s="14">
        <v>51436.786194233166</v>
      </c>
      <c r="X46" s="13">
        <v>14896.641473500527</v>
      </c>
      <c r="Y46" s="14">
        <v>19326.631480377488</v>
      </c>
      <c r="Z46" s="14">
        <v>16212.188542024982</v>
      </c>
      <c r="AA46" s="14">
        <v>12976.925700028225</v>
      </c>
      <c r="AB46" s="14">
        <v>6577.2174342666358</v>
      </c>
      <c r="AC46" s="15">
        <v>69989.604630197849</v>
      </c>
      <c r="AD46" s="13">
        <v>6507.1711810669631</v>
      </c>
      <c r="AE46" s="14">
        <v>16123.093301537361</v>
      </c>
      <c r="AF46" s="14">
        <v>13653.120414234889</v>
      </c>
      <c r="AG46" s="14">
        <v>1687.9688054661669</v>
      </c>
      <c r="AH46" s="14">
        <v>771.02441187435147</v>
      </c>
      <c r="AI46" s="14">
        <v>1161.6749665756743</v>
      </c>
      <c r="AJ46" s="14">
        <v>604.64841795565223</v>
      </c>
      <c r="AK46" s="14">
        <v>584.97850372691403</v>
      </c>
      <c r="AL46" s="14">
        <v>7311.7240699280856</v>
      </c>
      <c r="AM46" s="15">
        <v>48405.404072366058</v>
      </c>
      <c r="AN46" s="13">
        <v>61995.442344285766</v>
      </c>
      <c r="AO46" s="14">
        <v>4346.9581798324389</v>
      </c>
      <c r="AP46" s="14">
        <v>1929.6748587695083</v>
      </c>
      <c r="AQ46" s="14">
        <v>2715.9959177169735</v>
      </c>
      <c r="AR46" s="14">
        <v>471.03646174073845</v>
      </c>
      <c r="AS46" s="14">
        <v>589.35261558788693</v>
      </c>
      <c r="AT46" s="14">
        <v>5196.8732617825799</v>
      </c>
      <c r="AU46" s="14">
        <v>4706.7755411846128</v>
      </c>
      <c r="AV46" s="14">
        <v>81952.109180900501</v>
      </c>
      <c r="AW46" s="13">
        <v>99955.598247522357</v>
      </c>
      <c r="AX46" s="14">
        <v>139141.9444762003</v>
      </c>
      <c r="AY46" s="3">
        <v>999</v>
      </c>
      <c r="AZ46" s="2">
        <v>17696</v>
      </c>
      <c r="BA46" s="2">
        <v>21111</v>
      </c>
      <c r="BB46" s="2">
        <v>63676</v>
      </c>
      <c r="BC46" s="2">
        <v>57299</v>
      </c>
      <c r="BD46" s="2">
        <v>39774</v>
      </c>
      <c r="BE46" s="2">
        <v>12205</v>
      </c>
      <c r="BF46" s="2">
        <v>18279</v>
      </c>
      <c r="BG46" s="18">
        <v>42325</v>
      </c>
      <c r="BH46" s="16">
        <v>0.25</v>
      </c>
      <c r="BI46" s="17">
        <v>0.25</v>
      </c>
      <c r="BJ46" s="17">
        <v>8.8000000000000009E-2</v>
      </c>
      <c r="BK46" s="17">
        <v>0.41</v>
      </c>
    </row>
    <row r="47" spans="1:63" x14ac:dyDescent="0.35">
      <c r="A47" t="s">
        <v>183</v>
      </c>
      <c r="B47" t="s">
        <v>184</v>
      </c>
      <c r="C47" s="13">
        <v>1478.9466484815152</v>
      </c>
      <c r="D47" s="14">
        <v>607.16131274630641</v>
      </c>
      <c r="E47" s="14">
        <v>90.575451930662183</v>
      </c>
      <c r="F47" s="14">
        <v>36.208885626845507</v>
      </c>
      <c r="G47" s="14">
        <v>24.148835112679791</v>
      </c>
      <c r="H47" s="14">
        <v>78.989001905856426</v>
      </c>
      <c r="I47" s="14">
        <v>366.71918690051439</v>
      </c>
      <c r="J47" s="14">
        <v>34.213525276193181</v>
      </c>
      <c r="K47" s="14">
        <v>9.4290299784805391</v>
      </c>
      <c r="L47" s="14">
        <v>63.702240638713391</v>
      </c>
      <c r="M47" s="14">
        <v>48.020470439478878</v>
      </c>
      <c r="N47" s="15">
        <v>2838.1145890372463</v>
      </c>
      <c r="O47" s="13">
        <v>1985.730285931857</v>
      </c>
      <c r="P47" s="14">
        <v>142</v>
      </c>
      <c r="Q47" s="14">
        <v>7.7735267439091444</v>
      </c>
      <c r="R47" s="14">
        <v>149.77352674390914</v>
      </c>
      <c r="S47" s="14">
        <v>33.534888941344491</v>
      </c>
      <c r="T47" s="14">
        <v>361.99148014017311</v>
      </c>
      <c r="U47" s="14">
        <v>55.351123335383676</v>
      </c>
      <c r="V47" s="14">
        <v>262.28535686653692</v>
      </c>
      <c r="W47" s="14">
        <v>2848.6666619592042</v>
      </c>
      <c r="X47" s="13">
        <v>3126.5593669207087</v>
      </c>
      <c r="Y47" s="14">
        <v>1345.0923335356297</v>
      </c>
      <c r="Z47" s="14">
        <v>2249.208759146391</v>
      </c>
      <c r="AA47" s="14">
        <v>2896.242054535388</v>
      </c>
      <c r="AB47" s="14">
        <v>1373.3650772910739</v>
      </c>
      <c r="AC47" s="15">
        <v>10990.467591429191</v>
      </c>
      <c r="AD47" s="13">
        <v>15.47600761179582</v>
      </c>
      <c r="AE47" s="14">
        <v>406.48625445951126</v>
      </c>
      <c r="AF47" s="14">
        <v>81.867886947846472</v>
      </c>
      <c r="AG47" s="14">
        <v>8.3348109820928933</v>
      </c>
      <c r="AH47" s="14">
        <v>230.93380622942314</v>
      </c>
      <c r="AI47" s="14">
        <v>32.121262776811825</v>
      </c>
      <c r="AJ47" s="14">
        <v>45.380152046938449</v>
      </c>
      <c r="AK47" s="14">
        <v>14.924839371226474</v>
      </c>
      <c r="AL47" s="14">
        <v>54.413632586604962</v>
      </c>
      <c r="AM47" s="15">
        <v>889.93865301225117</v>
      </c>
      <c r="AN47" s="13">
        <v>4014.7323996714126</v>
      </c>
      <c r="AO47" s="14">
        <v>226.0162646138312</v>
      </c>
      <c r="AP47" s="14">
        <v>91.204543666077669</v>
      </c>
      <c r="AQ47" s="14">
        <v>127.23433790190634</v>
      </c>
      <c r="AR47" s="14">
        <v>19.953293779047399</v>
      </c>
      <c r="AS47" s="14">
        <v>22.807945875934841</v>
      </c>
      <c r="AT47" s="14">
        <v>609.8176210891769</v>
      </c>
      <c r="AU47" s="14">
        <v>60.956260373941362</v>
      </c>
      <c r="AV47" s="14">
        <v>5172.7226669713282</v>
      </c>
      <c r="AW47" s="13">
        <v>14536.019159139083</v>
      </c>
      <c r="AX47" s="14">
        <v>16529.522971814851</v>
      </c>
      <c r="AY47" s="3" t="s">
        <v>268</v>
      </c>
      <c r="AZ47">
        <v>0</v>
      </c>
      <c r="BA47" s="2">
        <v>1150</v>
      </c>
      <c r="BB47" s="2">
        <v>8349</v>
      </c>
      <c r="BC47" s="2">
        <v>1508</v>
      </c>
      <c r="BD47" s="2">
        <v>3852</v>
      </c>
      <c r="BE47">
        <v>198</v>
      </c>
      <c r="BF47" s="2">
        <v>3706</v>
      </c>
      <c r="BG47" s="18">
        <v>3977</v>
      </c>
      <c r="BH47" s="16">
        <v>0.24</v>
      </c>
      <c r="BI47" s="17">
        <v>0.32</v>
      </c>
      <c r="BJ47" s="17">
        <v>4.4999999999999998E-2</v>
      </c>
      <c r="BK47" s="17">
        <v>0.4</v>
      </c>
    </row>
    <row r="48" spans="1:63" x14ac:dyDescent="0.35">
      <c r="A48" t="s">
        <v>185</v>
      </c>
      <c r="B48" t="s">
        <v>186</v>
      </c>
      <c r="C48" s="13">
        <v>3910.3424328302176</v>
      </c>
      <c r="D48" s="14">
        <v>1725.7020093217889</v>
      </c>
      <c r="E48" s="14">
        <v>7667.9956284219688</v>
      </c>
      <c r="F48" s="14">
        <v>145.13612729630853</v>
      </c>
      <c r="G48" s="14">
        <v>96.01630078392607</v>
      </c>
      <c r="H48" s="14">
        <v>882.79114153710566</v>
      </c>
      <c r="I48" s="14">
        <v>3029.7228387969467</v>
      </c>
      <c r="J48" s="14">
        <v>2411.7370977003175</v>
      </c>
      <c r="K48" s="14">
        <v>45.397644121265067</v>
      </c>
      <c r="L48" s="14">
        <v>4333.4236654433334</v>
      </c>
      <c r="M48" s="14">
        <v>1488.7353151990962</v>
      </c>
      <c r="N48" s="15">
        <v>25737.000201452276</v>
      </c>
      <c r="O48" s="13">
        <v>9183.3113530444316</v>
      </c>
      <c r="P48" s="14">
        <v>935</v>
      </c>
      <c r="Q48" s="14">
        <v>49.693858549072615</v>
      </c>
      <c r="R48" s="14">
        <v>984.69385854907262</v>
      </c>
      <c r="S48" s="14">
        <v>483.34014535464178</v>
      </c>
      <c r="T48" s="14">
        <v>255.39635303101571</v>
      </c>
      <c r="U48" s="14">
        <v>305.36280750945309</v>
      </c>
      <c r="V48" s="14">
        <v>1428.9596799201395</v>
      </c>
      <c r="W48" s="14">
        <v>12641.064197408754</v>
      </c>
      <c r="X48" s="13">
        <v>2522.759288405487</v>
      </c>
      <c r="Y48" s="14">
        <v>2592.7423973938135</v>
      </c>
      <c r="Z48" s="14">
        <v>7813.2482279842261</v>
      </c>
      <c r="AA48" s="14">
        <v>6000.2719448008547</v>
      </c>
      <c r="AB48" s="14">
        <v>10203.806541858152</v>
      </c>
      <c r="AC48" s="15">
        <v>29132.82840044253</v>
      </c>
      <c r="AD48" s="13">
        <v>85.353574170419989</v>
      </c>
      <c r="AE48" s="14">
        <v>2273.1678687566073</v>
      </c>
      <c r="AF48" s="14">
        <v>648.75493588878408</v>
      </c>
      <c r="AG48" s="14">
        <v>455.46384631569146</v>
      </c>
      <c r="AH48" s="14">
        <v>370.30469107471703</v>
      </c>
      <c r="AI48" s="14">
        <v>1268.2711357690685</v>
      </c>
      <c r="AJ48" s="14">
        <v>238.03596856010884</v>
      </c>
      <c r="AK48" s="14">
        <v>593.5902737051955</v>
      </c>
      <c r="AL48" s="14">
        <v>257.51232337923562</v>
      </c>
      <c r="AM48" s="15">
        <v>6190.4546176198282</v>
      </c>
      <c r="AN48" s="13">
        <v>49960.437014242307</v>
      </c>
      <c r="AO48" s="14">
        <v>3044.7532883288632</v>
      </c>
      <c r="AP48" s="14">
        <v>1401.1791800837921</v>
      </c>
      <c r="AQ48" s="14">
        <v>1925.2612327505299</v>
      </c>
      <c r="AR48" s="14">
        <v>307.60462575420854</v>
      </c>
      <c r="AS48" s="14">
        <v>352.86051258393763</v>
      </c>
      <c r="AT48" s="14">
        <v>3306.7649586976872</v>
      </c>
      <c r="AU48" s="14">
        <v>4996.3442548479279</v>
      </c>
      <c r="AV48" s="14">
        <v>65295.205067289251</v>
      </c>
      <c r="AW48" s="13">
        <v>56478.301852815319</v>
      </c>
      <c r="AX48" s="14">
        <v>65711.307064408815</v>
      </c>
      <c r="AY48" s="4">
        <v>1141</v>
      </c>
      <c r="AZ48">
        <v>123</v>
      </c>
      <c r="BA48" s="2">
        <v>11856</v>
      </c>
      <c r="BB48" s="2">
        <v>24572</v>
      </c>
      <c r="BC48" s="2">
        <v>49976</v>
      </c>
      <c r="BD48" s="2">
        <v>22487</v>
      </c>
      <c r="BE48" s="2">
        <v>5527</v>
      </c>
      <c r="BF48" s="2">
        <v>6509</v>
      </c>
      <c r="BG48" s="18">
        <v>16805</v>
      </c>
      <c r="BH48" s="16">
        <v>0.22</v>
      </c>
      <c r="BI48" s="17">
        <v>0.32</v>
      </c>
      <c r="BJ48" s="17">
        <v>8.199999999999999E-2</v>
      </c>
      <c r="BK48" s="17">
        <v>0.38</v>
      </c>
    </row>
    <row r="49" spans="1:63" x14ac:dyDescent="0.35">
      <c r="A49" t="s">
        <v>187</v>
      </c>
      <c r="B49" t="s">
        <v>188</v>
      </c>
      <c r="C49" s="13">
        <v>677.57874557583125</v>
      </c>
      <c r="D49" s="14">
        <v>1852.2765469506778</v>
      </c>
      <c r="E49" s="14">
        <v>47.331629890182313</v>
      </c>
      <c r="F49" s="14">
        <v>29.352071343024285</v>
      </c>
      <c r="G49" s="14">
        <v>19.070997505294695</v>
      </c>
      <c r="H49" s="14">
        <v>177.71627744294682</v>
      </c>
      <c r="I49" s="14">
        <v>195.4044027130052</v>
      </c>
      <c r="J49" s="14">
        <v>81.935500345188217</v>
      </c>
      <c r="K49" s="14">
        <v>17.166050083378067</v>
      </c>
      <c r="L49" s="14">
        <v>0</v>
      </c>
      <c r="M49" s="14">
        <v>616.05271977413952</v>
      </c>
      <c r="N49" s="15">
        <v>3713.8849416236681</v>
      </c>
      <c r="O49" s="13">
        <v>2608.9990098400381</v>
      </c>
      <c r="P49" s="14">
        <v>299</v>
      </c>
      <c r="Q49" s="14">
        <v>16.416927841436575</v>
      </c>
      <c r="R49" s="14">
        <v>315.41692784143657</v>
      </c>
      <c r="S49" s="14">
        <v>56.211442182394492</v>
      </c>
      <c r="T49" s="14">
        <v>56.153493299926048</v>
      </c>
      <c r="U49" s="14">
        <v>70.528684550714132</v>
      </c>
      <c r="V49" s="14">
        <v>608.32200002900424</v>
      </c>
      <c r="W49" s="14">
        <v>3715.6315577435134</v>
      </c>
      <c r="X49" s="13">
        <v>1030.1389535014041</v>
      </c>
      <c r="Y49" s="14">
        <v>2075.5414095939559</v>
      </c>
      <c r="Z49" s="14">
        <v>2006.7466517239066</v>
      </c>
      <c r="AA49" s="14">
        <v>723.78427777220884</v>
      </c>
      <c r="AB49" s="14">
        <v>1611.5058605749532</v>
      </c>
      <c r="AC49" s="15">
        <v>7447.717153166428</v>
      </c>
      <c r="AD49" s="13">
        <v>8.3094236747408186</v>
      </c>
      <c r="AE49" s="14">
        <v>1227.8469875495528</v>
      </c>
      <c r="AF49" s="14">
        <v>82.919876492962615</v>
      </c>
      <c r="AG49" s="14">
        <v>1511.3477159477993</v>
      </c>
      <c r="AH49" s="14">
        <v>118.4211780126511</v>
      </c>
      <c r="AI49" s="14">
        <v>88.813956868444365</v>
      </c>
      <c r="AJ49" s="14">
        <v>78.172048976314571</v>
      </c>
      <c r="AK49" s="14">
        <v>3.2529507219912777</v>
      </c>
      <c r="AL49" s="14">
        <v>123.80372926847855</v>
      </c>
      <c r="AM49" s="15">
        <v>3242.8878675129349</v>
      </c>
      <c r="AN49" s="13">
        <v>7353.1480330732147</v>
      </c>
      <c r="AO49" s="14">
        <v>505.30985507599348</v>
      </c>
      <c r="AP49" s="14">
        <v>236.72073839721278</v>
      </c>
      <c r="AQ49" s="14">
        <v>318.63811981984105</v>
      </c>
      <c r="AR49" s="14">
        <v>51.661833193666212</v>
      </c>
      <c r="AS49" s="14">
        <v>59.641193640426138</v>
      </c>
      <c r="AT49" s="14">
        <v>718.10962578664987</v>
      </c>
      <c r="AU49" s="14">
        <v>602.7113923884848</v>
      </c>
      <c r="AV49" s="14">
        <v>9845.9407913754876</v>
      </c>
      <c r="AW49" s="13">
        <v>13147.944944292098</v>
      </c>
      <c r="AX49" s="14">
        <v>15773.360881973573</v>
      </c>
      <c r="AY49" s="3">
        <v>797</v>
      </c>
      <c r="AZ49">
        <v>67</v>
      </c>
      <c r="BA49" s="2">
        <v>1871</v>
      </c>
      <c r="BB49" s="2">
        <v>8243</v>
      </c>
      <c r="BC49" s="2">
        <v>5552</v>
      </c>
      <c r="BD49" s="2">
        <v>5151</v>
      </c>
      <c r="BE49" s="2">
        <v>1066</v>
      </c>
      <c r="BF49" s="2">
        <v>1344</v>
      </c>
      <c r="BG49" s="18">
        <v>3874</v>
      </c>
      <c r="BH49" s="16">
        <v>0.26</v>
      </c>
      <c r="BI49" s="17">
        <v>0.17</v>
      </c>
      <c r="BJ49" s="17">
        <v>6.9000000000000006E-2</v>
      </c>
      <c r="BK49" s="17">
        <v>0.5</v>
      </c>
    </row>
    <row r="50" spans="1:63" x14ac:dyDescent="0.35">
      <c r="A50" t="s">
        <v>189</v>
      </c>
      <c r="B50" t="s">
        <v>190</v>
      </c>
      <c r="C50" s="13">
        <v>5122.7377885398382</v>
      </c>
      <c r="D50" s="14">
        <v>665.09099293950283</v>
      </c>
      <c r="E50" s="14">
        <v>5349.0703447772958</v>
      </c>
      <c r="F50" s="14">
        <v>228.34983640944247</v>
      </c>
      <c r="G50" s="14">
        <v>145.85286875835564</v>
      </c>
      <c r="H50" s="14">
        <v>395.94484075344639</v>
      </c>
      <c r="I50" s="14">
        <v>652.73298800036491</v>
      </c>
      <c r="J50" s="14">
        <v>470.15244089957667</v>
      </c>
      <c r="K50" s="14">
        <v>70.123538239629511</v>
      </c>
      <c r="L50" s="14">
        <v>91.161839268981439</v>
      </c>
      <c r="M50" s="14">
        <v>160.70529737246585</v>
      </c>
      <c r="N50" s="15">
        <v>13351.922775958901</v>
      </c>
      <c r="O50" s="13">
        <v>19242.865252484244</v>
      </c>
      <c r="P50" s="14">
        <v>919</v>
      </c>
      <c r="Q50" s="14">
        <v>49.016393191049588</v>
      </c>
      <c r="R50" s="14">
        <v>968.01639319104959</v>
      </c>
      <c r="S50" s="14">
        <v>6417.0073892681294</v>
      </c>
      <c r="T50" s="14">
        <v>326.92154377045927</v>
      </c>
      <c r="U50" s="14">
        <v>330.6390682701844</v>
      </c>
      <c r="V50" s="14">
        <v>5597.0226961254757</v>
      </c>
      <c r="W50" s="14">
        <v>32882.472343109541</v>
      </c>
      <c r="X50" s="13">
        <v>10909.322445373276</v>
      </c>
      <c r="Y50" s="14">
        <v>8694.9322207043097</v>
      </c>
      <c r="Z50" s="14">
        <v>17812.75315493159</v>
      </c>
      <c r="AA50" s="14">
        <v>6288.1574337726443</v>
      </c>
      <c r="AB50" s="14">
        <v>6312.2407678293966</v>
      </c>
      <c r="AC50" s="15">
        <v>50017.406022611212</v>
      </c>
      <c r="AD50" s="13">
        <v>166.94094336062201</v>
      </c>
      <c r="AE50" s="14">
        <v>3605.1125765018523</v>
      </c>
      <c r="AF50" s="14">
        <v>669.2060971464025</v>
      </c>
      <c r="AG50" s="14">
        <v>178.8374104096678</v>
      </c>
      <c r="AH50" s="14">
        <v>982.58721537127747</v>
      </c>
      <c r="AI50" s="14">
        <v>641.14282576253288</v>
      </c>
      <c r="AJ50" s="14">
        <v>227.64335275552989</v>
      </c>
      <c r="AK50" s="14">
        <v>39.68756497892312</v>
      </c>
      <c r="AL50" s="14">
        <v>344.27295680620597</v>
      </c>
      <c r="AM50" s="15">
        <v>6855.4309430930134</v>
      </c>
      <c r="AN50" s="13">
        <v>84375.232755620396</v>
      </c>
      <c r="AO50" s="14">
        <v>7392.2808162751016</v>
      </c>
      <c r="AP50" s="14">
        <v>3442.0793921621516</v>
      </c>
      <c r="AQ50" s="14">
        <v>4665.8092228795995</v>
      </c>
      <c r="AR50" s="14">
        <v>752.71197387281791</v>
      </c>
      <c r="AS50" s="14">
        <v>867.08586256781746</v>
      </c>
      <c r="AT50" s="14">
        <v>1153.1186799422014</v>
      </c>
      <c r="AU50" s="14">
        <v>4195.0962279407322</v>
      </c>
      <c r="AV50" s="14">
        <v>106843.41493126084</v>
      </c>
      <c r="AW50" s="13">
        <v>81054.055382254388</v>
      </c>
      <c r="AX50" s="14">
        <v>100345.93702792967</v>
      </c>
      <c r="AY50" s="3">
        <v>489</v>
      </c>
      <c r="AZ50">
        <v>350</v>
      </c>
      <c r="BA50" s="2">
        <v>18388</v>
      </c>
      <c r="BB50" s="2">
        <v>41687</v>
      </c>
      <c r="BC50" s="2">
        <v>84907</v>
      </c>
      <c r="BD50" s="2">
        <v>21184</v>
      </c>
      <c r="BE50" s="2">
        <v>7320</v>
      </c>
      <c r="BF50" s="2">
        <v>14124</v>
      </c>
      <c r="BG50" s="18">
        <v>21502</v>
      </c>
      <c r="BH50" s="16">
        <v>0.27</v>
      </c>
      <c r="BI50" s="17">
        <v>0.25</v>
      </c>
      <c r="BJ50" s="17">
        <v>8.199999999999999E-2</v>
      </c>
      <c r="BK50" s="17">
        <v>0.4</v>
      </c>
    </row>
    <row r="51" spans="1:63" x14ac:dyDescent="0.35">
      <c r="A51" t="s">
        <v>191</v>
      </c>
      <c r="B51" t="s">
        <v>192</v>
      </c>
      <c r="C51" s="13">
        <v>14830.179780150387</v>
      </c>
      <c r="D51" s="14">
        <v>26135.189032908573</v>
      </c>
      <c r="E51" s="14">
        <v>2098.0674345522129</v>
      </c>
      <c r="F51" s="14">
        <v>1141.3837250865545</v>
      </c>
      <c r="G51" s="14">
        <v>702.04222000910272</v>
      </c>
      <c r="H51" s="14">
        <v>1546.3227948260387</v>
      </c>
      <c r="I51" s="14">
        <v>8911.9647207795369</v>
      </c>
      <c r="J51" s="14">
        <v>4249.4723207024617</v>
      </c>
      <c r="K51" s="14">
        <v>621.6400066899223</v>
      </c>
      <c r="L51" s="14">
        <v>3023.0980256683883</v>
      </c>
      <c r="M51" s="14">
        <v>1310.4846088091824</v>
      </c>
      <c r="N51" s="15">
        <v>64569.844670182356</v>
      </c>
      <c r="O51" s="13">
        <v>146746.68127305011</v>
      </c>
      <c r="P51" s="14">
        <v>8098</v>
      </c>
      <c r="Q51" s="14">
        <v>433.04551485402408</v>
      </c>
      <c r="R51" s="14">
        <v>8531.0455148540241</v>
      </c>
      <c r="S51" s="14">
        <v>1741.6587609223711</v>
      </c>
      <c r="T51" s="14">
        <v>1980.3895005449669</v>
      </c>
      <c r="U51" s="14">
        <v>2142.5590416061459</v>
      </c>
      <c r="V51" s="14">
        <v>42634.210555890706</v>
      </c>
      <c r="W51" s="14">
        <v>203776.54464686831</v>
      </c>
      <c r="X51" s="13">
        <v>55833.896771774263</v>
      </c>
      <c r="Y51" s="14">
        <v>33624.57628661432</v>
      </c>
      <c r="Z51" s="14">
        <v>37126.627912803335</v>
      </c>
      <c r="AA51" s="14">
        <v>22289.629308021696</v>
      </c>
      <c r="AB51" s="14">
        <v>15595.350012882973</v>
      </c>
      <c r="AC51" s="15">
        <v>164470.08029209657</v>
      </c>
      <c r="AD51" s="13">
        <v>2646.2040850455874</v>
      </c>
      <c r="AE51" s="14">
        <v>181334.01780767075</v>
      </c>
      <c r="AF51" s="14">
        <v>100971.72815997223</v>
      </c>
      <c r="AG51" s="14">
        <v>2669.5708727545857</v>
      </c>
      <c r="AH51" s="14">
        <v>1340.7652243060356</v>
      </c>
      <c r="AI51" s="14">
        <v>793.09520857492589</v>
      </c>
      <c r="AJ51" s="14">
        <v>1008.7700384213202</v>
      </c>
      <c r="AK51" s="14">
        <v>564.32625325574486</v>
      </c>
      <c r="AL51" s="14">
        <v>11415.85140279261</v>
      </c>
      <c r="AM51" s="15">
        <v>302744.32905279379</v>
      </c>
      <c r="AN51" s="13">
        <v>158722.84859587866</v>
      </c>
      <c r="AO51" s="14">
        <v>12030.084311600709</v>
      </c>
      <c r="AP51" s="14">
        <v>5601.5546048794677</v>
      </c>
      <c r="AQ51" s="14">
        <v>7593.0731329152513</v>
      </c>
      <c r="AR51" s="14">
        <v>1224.9471525557212</v>
      </c>
      <c r="AS51" s="14">
        <v>1411.0738070460422</v>
      </c>
      <c r="AT51" s="14">
        <v>3997.4370688668296</v>
      </c>
      <c r="AU51" s="14">
        <v>10334.66146816018</v>
      </c>
      <c r="AV51" s="14">
        <v>200915.68014190288</v>
      </c>
      <c r="AW51" s="13">
        <v>248891.19975052468</v>
      </c>
      <c r="AX51" s="14">
        <v>396070.92653842882</v>
      </c>
      <c r="AY51" s="4">
        <v>2156</v>
      </c>
      <c r="AZ51" s="2">
        <v>199775</v>
      </c>
      <c r="BA51" s="2">
        <v>56600</v>
      </c>
      <c r="BB51" s="2">
        <v>209822</v>
      </c>
      <c r="BC51" s="2">
        <v>136654</v>
      </c>
      <c r="BD51" s="2">
        <v>80481</v>
      </c>
      <c r="BE51" s="2">
        <v>55115</v>
      </c>
      <c r="BF51" s="2">
        <v>84044</v>
      </c>
      <c r="BG51" s="18">
        <v>111830</v>
      </c>
      <c r="BH51" s="16">
        <v>0.23</v>
      </c>
      <c r="BI51" s="17">
        <v>0.28999999999999998</v>
      </c>
      <c r="BJ51" s="17">
        <v>7.4999999999999997E-2</v>
      </c>
      <c r="BK51" s="17">
        <v>0.4</v>
      </c>
    </row>
    <row r="52" spans="1:63" x14ac:dyDescent="0.35">
      <c r="A52" t="s">
        <v>193</v>
      </c>
      <c r="B52" t="s">
        <v>194</v>
      </c>
      <c r="C52" s="13">
        <v>7341.9918260736786</v>
      </c>
      <c r="D52" s="14">
        <v>653.51173479841282</v>
      </c>
      <c r="E52" s="14">
        <v>358.13882538066503</v>
      </c>
      <c r="F52" s="14">
        <v>139.21436007179292</v>
      </c>
      <c r="G52" s="14">
        <v>93.924950888236367</v>
      </c>
      <c r="H52" s="14">
        <v>247.65727019148159</v>
      </c>
      <c r="I52" s="14">
        <v>2431.1699873040511</v>
      </c>
      <c r="J52" s="14">
        <v>651.73652541936099</v>
      </c>
      <c r="K52" s="14">
        <v>38.05901870452864</v>
      </c>
      <c r="L52" s="14">
        <v>45.580919634490719</v>
      </c>
      <c r="M52" s="14">
        <v>99.818434648434561</v>
      </c>
      <c r="N52" s="15">
        <v>12100.803853115134</v>
      </c>
      <c r="O52" s="13">
        <v>4904.7602166974857</v>
      </c>
      <c r="P52" s="14">
        <v>566</v>
      </c>
      <c r="Q52" s="14">
        <v>30.217700397929207</v>
      </c>
      <c r="R52" s="14">
        <v>596.21770039792921</v>
      </c>
      <c r="S52" s="14">
        <v>185.52237854342536</v>
      </c>
      <c r="T52" s="14">
        <v>229.28197719363348</v>
      </c>
      <c r="U52" s="14">
        <v>220.33236568175482</v>
      </c>
      <c r="V52" s="14">
        <v>1662.1050264834673</v>
      </c>
      <c r="W52" s="14">
        <v>7798.2196649976959</v>
      </c>
      <c r="X52" s="13">
        <v>6531.0838605997587</v>
      </c>
      <c r="Y52" s="14">
        <v>3903.3903183947527</v>
      </c>
      <c r="Z52" s="14">
        <v>7417.2139321247914</v>
      </c>
      <c r="AA52" s="14">
        <v>8916.3063672824119</v>
      </c>
      <c r="AB52" s="14">
        <v>4962.8452258276766</v>
      </c>
      <c r="AC52" s="15">
        <v>31730.839704229391</v>
      </c>
      <c r="AD52" s="13">
        <v>1893.5361620476501</v>
      </c>
      <c r="AE52" s="14">
        <v>5366.2033403624473</v>
      </c>
      <c r="AF52" s="14">
        <v>2083.3074193074817</v>
      </c>
      <c r="AG52" s="14">
        <v>32.309900289091331</v>
      </c>
      <c r="AH52" s="14">
        <v>29.461431884122362</v>
      </c>
      <c r="AI52" s="14">
        <v>100.02195174860724</v>
      </c>
      <c r="AJ52" s="14">
        <v>109.61447294767849</v>
      </c>
      <c r="AK52" s="14">
        <v>105.49104022863112</v>
      </c>
      <c r="AL52" s="14">
        <v>445.55349795903135</v>
      </c>
      <c r="AM52" s="15">
        <v>10165.499216774742</v>
      </c>
      <c r="AN52" s="13">
        <v>18077.752103903149</v>
      </c>
      <c r="AO52" s="14">
        <v>1410.8017690794741</v>
      </c>
      <c r="AP52" s="14">
        <v>659.51285419866042</v>
      </c>
      <c r="AQ52" s="14">
        <v>889.91556216282265</v>
      </c>
      <c r="AR52" s="14">
        <v>144.03313090946222</v>
      </c>
      <c r="AS52" s="14">
        <v>166.15338340061604</v>
      </c>
      <c r="AT52" s="14">
        <v>1078.7670275878213</v>
      </c>
      <c r="AU52" s="14">
        <v>940.51613565117225</v>
      </c>
      <c r="AV52" s="14">
        <v>23367.451966893175</v>
      </c>
      <c r="AW52" s="13">
        <v>43904.476909547193</v>
      </c>
      <c r="AX52" s="14">
        <v>48839.454826642606</v>
      </c>
      <c r="AY52" s="3">
        <v>4</v>
      </c>
      <c r="AZ52" s="2">
        <v>5139</v>
      </c>
      <c r="BA52" s="2">
        <v>3552</v>
      </c>
      <c r="BB52" s="2">
        <v>33268</v>
      </c>
      <c r="BC52" s="2">
        <v>9080</v>
      </c>
      <c r="BD52" s="2">
        <v>8845</v>
      </c>
      <c r="BE52" s="2">
        <v>2050</v>
      </c>
      <c r="BF52" s="2">
        <v>10322</v>
      </c>
      <c r="BG52" s="18">
        <v>12904</v>
      </c>
      <c r="BH52" s="16">
        <v>0.26</v>
      </c>
      <c r="BI52" s="17">
        <v>0.25</v>
      </c>
      <c r="BJ52" s="17">
        <v>6.0999999999999999E-2</v>
      </c>
      <c r="BK52" s="17">
        <v>0.43</v>
      </c>
    </row>
    <row r="53" spans="1:63" x14ac:dyDescent="0.35">
      <c r="A53" t="s">
        <v>195</v>
      </c>
      <c r="B53" t="s">
        <v>196</v>
      </c>
      <c r="C53" s="13">
        <v>1771.1272548264774</v>
      </c>
      <c r="D53" s="14">
        <v>354.73173651521353</v>
      </c>
      <c r="E53" s="14">
        <v>119.38814299575836</v>
      </c>
      <c r="F53" s="14">
        <v>29.543315954678526</v>
      </c>
      <c r="G53" s="14">
        <v>18.255401799290293</v>
      </c>
      <c r="H53" s="14">
        <v>79.62611127691828</v>
      </c>
      <c r="I53" s="14">
        <v>168.68973733690964</v>
      </c>
      <c r="J53" s="14">
        <v>15.995644312757317</v>
      </c>
      <c r="K53" s="14">
        <v>14.898491309228989</v>
      </c>
      <c r="L53" s="14">
        <v>169.33505023212012</v>
      </c>
      <c r="M53" s="14">
        <v>69.512854495159942</v>
      </c>
      <c r="N53" s="15">
        <v>2811.1037410545123</v>
      </c>
      <c r="O53" s="13">
        <v>1386.4810878458088</v>
      </c>
      <c r="P53" s="14">
        <v>444</v>
      </c>
      <c r="Q53" s="14">
        <v>24.085987676993568</v>
      </c>
      <c r="R53" s="14">
        <v>468.08598767699357</v>
      </c>
      <c r="S53" s="14">
        <v>53.654753003302815</v>
      </c>
      <c r="T53" s="14">
        <v>397.00598788781866</v>
      </c>
      <c r="U53" s="14">
        <v>44.313069770041629</v>
      </c>
      <c r="V53" s="14">
        <v>247.42417393621267</v>
      </c>
      <c r="W53" s="14">
        <v>2596.9650601201784</v>
      </c>
      <c r="X53" s="13">
        <v>1823.9184283922777</v>
      </c>
      <c r="Y53" s="14">
        <v>2147.3295482940534</v>
      </c>
      <c r="Z53" s="14">
        <v>3010.2339135515008</v>
      </c>
      <c r="AA53" s="14">
        <v>1571.0995516534022</v>
      </c>
      <c r="AB53" s="14">
        <v>1631.305485995453</v>
      </c>
      <c r="AC53" s="15">
        <v>10183.886927886688</v>
      </c>
      <c r="AD53" s="13">
        <v>9.9903671984372213</v>
      </c>
      <c r="AE53" s="14">
        <v>339.52649394186705</v>
      </c>
      <c r="AF53" s="14">
        <v>48.089501588468544</v>
      </c>
      <c r="AG53" s="14">
        <v>10.390565164722595</v>
      </c>
      <c r="AH53" s="14">
        <v>585.60435207864975</v>
      </c>
      <c r="AI53" s="14">
        <v>1175.690504520926</v>
      </c>
      <c r="AJ53" s="14">
        <v>67.377915321270564</v>
      </c>
      <c r="AK53" s="14">
        <v>27.010227265553006</v>
      </c>
      <c r="AL53" s="14">
        <v>105.75380888455835</v>
      </c>
      <c r="AM53" s="15">
        <v>2369.4337359644533</v>
      </c>
      <c r="AN53" s="13">
        <v>1615.2894096082512</v>
      </c>
      <c r="AO53" s="14">
        <v>1087.2513604603198</v>
      </c>
      <c r="AP53" s="14">
        <v>500.80706860278622</v>
      </c>
      <c r="AQ53" s="14">
        <v>130.07103200093809</v>
      </c>
      <c r="AR53" s="14">
        <v>20.674225278099701</v>
      </c>
      <c r="AS53" s="14">
        <v>0</v>
      </c>
      <c r="AT53" s="14">
        <v>81.59157157286208</v>
      </c>
      <c r="AU53" s="14">
        <v>131.51024709618767</v>
      </c>
      <c r="AV53" s="14">
        <v>3567.1949146194447</v>
      </c>
      <c r="AW53" s="13">
        <v>16161.819417103154</v>
      </c>
      <c r="AX53" s="14">
        <v>17572.386492625956</v>
      </c>
      <c r="AY53" s="3">
        <v>22</v>
      </c>
      <c r="AZ53">
        <v>1</v>
      </c>
      <c r="BA53" s="2">
        <v>1342</v>
      </c>
      <c r="BB53" s="2">
        <v>5651</v>
      </c>
      <c r="BC53" s="2">
        <v>2265</v>
      </c>
      <c r="BD53" s="2">
        <v>4290</v>
      </c>
      <c r="BE53">
        <v>251</v>
      </c>
      <c r="BF53" s="2">
        <v>4808</v>
      </c>
      <c r="BG53" s="18">
        <v>2898</v>
      </c>
      <c r="BH53" s="16">
        <v>0.27</v>
      </c>
      <c r="BI53" s="17">
        <v>0.24</v>
      </c>
      <c r="BJ53" s="17">
        <v>4.4999999999999998E-2</v>
      </c>
      <c r="BK53" s="17">
        <v>0.45</v>
      </c>
    </row>
    <row r="54" spans="1:63" x14ac:dyDescent="0.35">
      <c r="A54" t="s">
        <v>197</v>
      </c>
      <c r="B54" t="s">
        <v>198</v>
      </c>
      <c r="C54" s="13">
        <v>5475.6493024190577</v>
      </c>
      <c r="D54" s="14">
        <v>2259.8092275098334</v>
      </c>
      <c r="E54" s="14">
        <v>738.2920927854218</v>
      </c>
      <c r="F54" s="14">
        <v>401.82866780983784</v>
      </c>
      <c r="G54" s="14">
        <v>247.10990649943406</v>
      </c>
      <c r="H54" s="14">
        <v>1819.0615115886378</v>
      </c>
      <c r="I54" s="14">
        <v>1765.6187332898057</v>
      </c>
      <c r="J54" s="14">
        <v>776.46724528186746</v>
      </c>
      <c r="K54" s="14">
        <v>256.86982482912089</v>
      </c>
      <c r="L54" s="14">
        <v>2367.2979775891808</v>
      </c>
      <c r="M54" s="14">
        <v>1137.8232423407483</v>
      </c>
      <c r="N54" s="15">
        <v>17245.827731942947</v>
      </c>
      <c r="O54" s="13">
        <v>16347.248275597858</v>
      </c>
      <c r="P54" s="14">
        <v>1172</v>
      </c>
      <c r="Q54" s="14">
        <v>62.185430376040131</v>
      </c>
      <c r="R54" s="14">
        <v>1234.1854303760401</v>
      </c>
      <c r="S54" s="14">
        <v>471.9094612526215</v>
      </c>
      <c r="T54" s="14">
        <v>545.93807215922504</v>
      </c>
      <c r="U54" s="14">
        <v>550.87662451771314</v>
      </c>
      <c r="V54" s="14">
        <v>11199.62307863398</v>
      </c>
      <c r="W54" s="14">
        <v>30349.780942537436</v>
      </c>
      <c r="X54" s="13">
        <v>18974.21356189753</v>
      </c>
      <c r="Y54" s="14">
        <v>17140.527358814928</v>
      </c>
      <c r="Z54" s="14">
        <v>13531.769048175478</v>
      </c>
      <c r="AA54" s="14">
        <v>10394.567404104104</v>
      </c>
      <c r="AB54" s="14">
        <v>14474.854738727929</v>
      </c>
      <c r="AC54" s="15">
        <v>74515.932111719972</v>
      </c>
      <c r="AD54" s="13">
        <v>3178.4482288976105</v>
      </c>
      <c r="AE54" s="14">
        <v>5398.3716147503137</v>
      </c>
      <c r="AF54" s="14">
        <v>2073.2616774761709</v>
      </c>
      <c r="AG54" s="14">
        <v>114.12832169135692</v>
      </c>
      <c r="AH54" s="14">
        <v>127.49580927862192</v>
      </c>
      <c r="AI54" s="14">
        <v>1476.2690674076448</v>
      </c>
      <c r="AJ54" s="14">
        <v>273.04850831595701</v>
      </c>
      <c r="AK54" s="14">
        <v>335.42468509379603</v>
      </c>
      <c r="AL54" s="14">
        <v>665.30725705915074</v>
      </c>
      <c r="AM54" s="15">
        <v>13641.755169970622</v>
      </c>
      <c r="AN54" s="13">
        <v>39623.043368256273</v>
      </c>
      <c r="AO54" s="14">
        <v>3518.7857507232766</v>
      </c>
      <c r="AP54" s="14">
        <v>1630.154680699218</v>
      </c>
      <c r="AQ54" s="14">
        <v>2222.7104967479763</v>
      </c>
      <c r="AR54" s="14">
        <v>357.08240197630005</v>
      </c>
      <c r="AS54" s="14">
        <v>410.59419233680359</v>
      </c>
      <c r="AT54" s="14">
        <v>1106.7034611380016</v>
      </c>
      <c r="AU54" s="14">
        <v>2001.4501568161409</v>
      </c>
      <c r="AV54" s="14">
        <v>50870.52450869399</v>
      </c>
      <c r="AW54" s="13">
        <v>97155.530717422313</v>
      </c>
      <c r="AX54" s="14">
        <v>113564.96442339622</v>
      </c>
      <c r="AY54" s="3">
        <v>817</v>
      </c>
      <c r="AZ54" s="2">
        <v>2841</v>
      </c>
      <c r="BA54" s="2">
        <v>10764</v>
      </c>
      <c r="BB54" s="2">
        <v>61763</v>
      </c>
      <c r="BC54" s="2">
        <v>20505</v>
      </c>
      <c r="BD54" s="2">
        <v>15934</v>
      </c>
      <c r="BE54" s="2">
        <v>8965</v>
      </c>
      <c r="BF54" s="2">
        <v>35072</v>
      </c>
      <c r="BG54" s="18">
        <v>29962</v>
      </c>
      <c r="BH54" s="16">
        <v>0.27</v>
      </c>
      <c r="BI54" s="17">
        <v>0.26</v>
      </c>
      <c r="BJ54" s="17">
        <v>5.9000000000000004E-2</v>
      </c>
      <c r="BK54" s="17">
        <v>0.42</v>
      </c>
    </row>
    <row r="55" spans="1:63" x14ac:dyDescent="0.35">
      <c r="A55" t="s">
        <v>199</v>
      </c>
      <c r="B55" t="s">
        <v>200</v>
      </c>
      <c r="C55" s="13">
        <v>5296.7219136860404</v>
      </c>
      <c r="D55" s="14">
        <v>3443.8138929255983</v>
      </c>
      <c r="E55" s="14">
        <v>2502.7582919688916</v>
      </c>
      <c r="F55" s="14">
        <v>278.62848187803218</v>
      </c>
      <c r="G55" s="14">
        <v>146.8688643909054</v>
      </c>
      <c r="H55" s="14">
        <v>1164.44079468633</v>
      </c>
      <c r="I55" s="14">
        <v>618.37334044737793</v>
      </c>
      <c r="J55" s="14">
        <v>252.86288499169964</v>
      </c>
      <c r="K55" s="14">
        <v>98.530323706210083</v>
      </c>
      <c r="L55" s="14">
        <v>499.38028804562987</v>
      </c>
      <c r="M55" s="14">
        <v>687.45567273023823</v>
      </c>
      <c r="N55" s="15">
        <v>14989.834749456955</v>
      </c>
      <c r="O55" s="13">
        <v>20218.182693589413</v>
      </c>
      <c r="P55" s="14">
        <v>2541</v>
      </c>
      <c r="Q55" s="14">
        <v>135.57449626187326</v>
      </c>
      <c r="R55" s="14">
        <v>2676.5744962618733</v>
      </c>
      <c r="S55" s="14">
        <v>367.11218677036106</v>
      </c>
      <c r="T55" s="14">
        <v>359.08292882661027</v>
      </c>
      <c r="U55" s="14">
        <v>386.10109005382111</v>
      </c>
      <c r="V55" s="14">
        <v>4591.141185198554</v>
      </c>
      <c r="W55" s="14">
        <v>28598.194580700634</v>
      </c>
      <c r="X55" s="13">
        <v>14427.533921743376</v>
      </c>
      <c r="Y55" s="14">
        <v>17806.435183251771</v>
      </c>
      <c r="Z55" s="14">
        <v>7485.1741817145994</v>
      </c>
      <c r="AA55" s="14">
        <v>6541.8043846783139</v>
      </c>
      <c r="AB55" s="14">
        <v>12442.204136426717</v>
      </c>
      <c r="AC55" s="15">
        <v>58703.151807814778</v>
      </c>
      <c r="AD55" s="13">
        <v>121.83126357759372</v>
      </c>
      <c r="AE55" s="14">
        <v>5354.8973716020555</v>
      </c>
      <c r="AF55" s="14">
        <v>474.64861969131681</v>
      </c>
      <c r="AG55" s="14">
        <v>315.66385050928807</v>
      </c>
      <c r="AH55" s="14">
        <v>251.28575972429411</v>
      </c>
      <c r="AI55" s="14">
        <v>1194.8884988341395</v>
      </c>
      <c r="AJ55" s="14">
        <v>1481.7296583705411</v>
      </c>
      <c r="AK55" s="14">
        <v>58.085550694922375</v>
      </c>
      <c r="AL55" s="14">
        <v>426.7066819607964</v>
      </c>
      <c r="AM55" s="15">
        <v>9679.7372549649481</v>
      </c>
      <c r="AN55" s="13">
        <v>25390.668826921155</v>
      </c>
      <c r="AO55" s="14">
        <v>1884.1517989869978</v>
      </c>
      <c r="AP55" s="14">
        <v>856.80880959572937</v>
      </c>
      <c r="AQ55" s="14">
        <v>1193.5802898075758</v>
      </c>
      <c r="AR55" s="14">
        <v>188.84151598549221</v>
      </c>
      <c r="AS55" s="14">
        <v>215.70554709998223</v>
      </c>
      <c r="AT55" s="14">
        <v>2218.011088748407</v>
      </c>
      <c r="AU55" s="14">
        <v>704.90276606639839</v>
      </c>
      <c r="AV55" s="14">
        <v>32652.670643211739</v>
      </c>
      <c r="AW55" s="13">
        <v>81256.808505683468</v>
      </c>
      <c r="AX55" s="14">
        <v>101610.56569553477</v>
      </c>
      <c r="AY55" s="3">
        <v>530</v>
      </c>
      <c r="AZ55">
        <v>96</v>
      </c>
      <c r="BA55" s="2">
        <v>13762</v>
      </c>
      <c r="BB55" s="2">
        <v>53069</v>
      </c>
      <c r="BC55" s="2">
        <v>14276</v>
      </c>
      <c r="BD55" s="2">
        <v>14202</v>
      </c>
      <c r="BE55" s="2">
        <v>3496</v>
      </c>
      <c r="BF55" s="2">
        <v>24775</v>
      </c>
      <c r="BG55" s="18">
        <v>20417</v>
      </c>
      <c r="BH55" s="16">
        <v>0.23</v>
      </c>
      <c r="BI55" s="17">
        <v>0.27</v>
      </c>
      <c r="BJ55" s="17">
        <v>6.4000000000000001E-2</v>
      </c>
      <c r="BK55" s="17">
        <v>0.43</v>
      </c>
    </row>
    <row r="56" spans="1:63" x14ac:dyDescent="0.35">
      <c r="A56" t="s">
        <v>201</v>
      </c>
      <c r="B56" t="s">
        <v>202</v>
      </c>
      <c r="C56" s="13">
        <v>535.82959217139955</v>
      </c>
      <c r="D56" s="14">
        <v>442.33137918528934</v>
      </c>
      <c r="E56" s="14">
        <v>153.80420824712635</v>
      </c>
      <c r="F56" s="14">
        <v>44.28301774208807</v>
      </c>
      <c r="G56" s="14">
        <v>27.926008444204278</v>
      </c>
      <c r="H56" s="14">
        <v>103.2509141993124</v>
      </c>
      <c r="I56" s="14">
        <v>360.86466635965905</v>
      </c>
      <c r="J56" s="14">
        <v>1663.6990389919281</v>
      </c>
      <c r="K56" s="14">
        <v>43.261573600247949</v>
      </c>
      <c r="L56" s="14">
        <v>0</v>
      </c>
      <c r="M56" s="14">
        <v>57.10225761438349</v>
      </c>
      <c r="N56" s="15">
        <v>3432.352656555639</v>
      </c>
      <c r="O56" s="13">
        <v>33562.806949189755</v>
      </c>
      <c r="P56" s="14">
        <v>456</v>
      </c>
      <c r="Q56" s="14">
        <v>24.375331190360725</v>
      </c>
      <c r="R56" s="14">
        <v>480.37533119036073</v>
      </c>
      <c r="S56" s="14">
        <v>91.553493238010347</v>
      </c>
      <c r="T56" s="14">
        <v>126.14104080451857</v>
      </c>
      <c r="U56" s="14">
        <v>188.87753885063933</v>
      </c>
      <c r="V56" s="14">
        <v>4732.1731537692422</v>
      </c>
      <c r="W56" s="14">
        <v>39181.927507042528</v>
      </c>
      <c r="X56" s="13">
        <v>1906.3298305317853</v>
      </c>
      <c r="Y56" s="14">
        <v>842.35722401555643</v>
      </c>
      <c r="Z56" s="14">
        <v>1137.0658746567401</v>
      </c>
      <c r="AA56" s="14">
        <v>2485.3926666840148</v>
      </c>
      <c r="AB56" s="14">
        <v>297.14195748405183</v>
      </c>
      <c r="AC56" s="15">
        <v>6668.2875533721481</v>
      </c>
      <c r="AD56" s="13">
        <v>16955.10109560347</v>
      </c>
      <c r="AE56" s="14">
        <v>3997.8231436738693</v>
      </c>
      <c r="AF56" s="14">
        <v>4973.7099105417628</v>
      </c>
      <c r="AG56" s="14">
        <v>26.244482067051674</v>
      </c>
      <c r="AH56" s="14">
        <v>14.017400060998222</v>
      </c>
      <c r="AI56" s="14">
        <v>251.99651603826069</v>
      </c>
      <c r="AJ56" s="14">
        <v>30.84849729363426</v>
      </c>
      <c r="AK56" s="14">
        <v>7.7708888411015034</v>
      </c>
      <c r="AL56" s="14">
        <v>893.37298666310289</v>
      </c>
      <c r="AM56" s="15">
        <v>27150.88492078325</v>
      </c>
      <c r="AN56" s="13">
        <v>6742.7450732825328</v>
      </c>
      <c r="AO56" s="14">
        <v>474.58820163554185</v>
      </c>
      <c r="AP56" s="14">
        <v>219.11715595638378</v>
      </c>
      <c r="AQ56" s="14">
        <v>299.94067944622236</v>
      </c>
      <c r="AR56" s="14">
        <v>48.051345815768158</v>
      </c>
      <c r="AS56" s="14">
        <v>55.18515215553024</v>
      </c>
      <c r="AT56" s="14">
        <v>892.38105116222823</v>
      </c>
      <c r="AU56" s="14">
        <v>215.85082634760346</v>
      </c>
      <c r="AV56" s="14">
        <v>8947.8594858018096</v>
      </c>
      <c r="AW56" s="13">
        <v>9743.4055181139211</v>
      </c>
      <c r="AX56" s="14">
        <v>43330.587798494031</v>
      </c>
      <c r="AY56" s="3">
        <v>697</v>
      </c>
      <c r="AZ56" s="2">
        <v>18798</v>
      </c>
      <c r="BA56" s="2">
        <v>4501</v>
      </c>
      <c r="BB56" s="2">
        <v>33570</v>
      </c>
      <c r="BC56" s="2">
        <v>10065</v>
      </c>
      <c r="BD56" s="2">
        <v>7967</v>
      </c>
      <c r="BE56" s="2">
        <v>4095</v>
      </c>
      <c r="BF56" s="2">
        <v>1660</v>
      </c>
      <c r="BG56" s="18">
        <v>4028</v>
      </c>
      <c r="BH56" s="16">
        <v>0.33</v>
      </c>
      <c r="BI56" s="17">
        <v>0.17</v>
      </c>
      <c r="BJ56" s="17">
        <v>4.4999999999999998E-2</v>
      </c>
      <c r="BK56" s="17">
        <v>0.45</v>
      </c>
    </row>
    <row r="57" spans="1:63" x14ac:dyDescent="0.35">
      <c r="A57" t="s">
        <v>203</v>
      </c>
      <c r="B57" t="s">
        <v>204</v>
      </c>
      <c r="C57" s="13">
        <v>4174.2843261456319</v>
      </c>
      <c r="D57" s="14">
        <v>1884.627918275251</v>
      </c>
      <c r="E57" s="14">
        <v>243.97960969182768</v>
      </c>
      <c r="F57" s="14">
        <v>161.34286669356914</v>
      </c>
      <c r="G57" s="14">
        <v>116.0227914229344</v>
      </c>
      <c r="H57" s="14">
        <v>529.2773943241798</v>
      </c>
      <c r="I57" s="14">
        <v>1203.6215085202582</v>
      </c>
      <c r="J57" s="14">
        <v>1775.4435281839308</v>
      </c>
      <c r="K57" s="14">
        <v>63.912671198394065</v>
      </c>
      <c r="L57" s="14">
        <v>942.6522491896593</v>
      </c>
      <c r="M57" s="14">
        <v>366.10344891757688</v>
      </c>
      <c r="N57" s="15">
        <v>11461.268312563212</v>
      </c>
      <c r="O57" s="13">
        <v>12805.877297480178</v>
      </c>
      <c r="P57" s="14">
        <v>1324</v>
      </c>
      <c r="Q57" s="14">
        <v>70.853269731047931</v>
      </c>
      <c r="R57" s="14">
        <v>1394.8532697310479</v>
      </c>
      <c r="S57" s="14">
        <v>325.8647901057214</v>
      </c>
      <c r="T57" s="14">
        <v>311.35660968022165</v>
      </c>
      <c r="U57" s="14">
        <v>373.99926265110741</v>
      </c>
      <c r="V57" s="14">
        <v>3217.5772228798533</v>
      </c>
      <c r="W57" s="14">
        <v>18429.528452528131</v>
      </c>
      <c r="X57" s="13">
        <v>20945.563177916101</v>
      </c>
      <c r="Y57" s="14">
        <v>8921.8259344225607</v>
      </c>
      <c r="Z57" s="14">
        <v>6210.5855996688697</v>
      </c>
      <c r="AA57" s="14">
        <v>18158.914754451831</v>
      </c>
      <c r="AB57" s="14">
        <v>1499.0622276691113</v>
      </c>
      <c r="AC57" s="15">
        <v>55735.951694128482</v>
      </c>
      <c r="AD57" s="13">
        <v>72.228245061617599</v>
      </c>
      <c r="AE57" s="14">
        <v>4189.4032471410819</v>
      </c>
      <c r="AF57" s="14">
        <v>526.64479317631003</v>
      </c>
      <c r="AG57" s="14">
        <v>1447.6451458110589</v>
      </c>
      <c r="AH57" s="14">
        <v>101.67372916013848</v>
      </c>
      <c r="AI57" s="14">
        <v>382.21559965954276</v>
      </c>
      <c r="AJ57" s="14">
        <v>293.18532530511629</v>
      </c>
      <c r="AK57" s="14">
        <v>148.07927628689376</v>
      </c>
      <c r="AL57" s="14">
        <v>369.48358816193559</v>
      </c>
      <c r="AM57" s="15">
        <v>7530.5589497636956</v>
      </c>
      <c r="AN57" s="13">
        <v>37272.206965356221</v>
      </c>
      <c r="AO57" s="14">
        <v>2783.7880053379336</v>
      </c>
      <c r="AP57" s="14">
        <v>1290.6144667067911</v>
      </c>
      <c r="AQ57" s="14">
        <v>1758.2314534203376</v>
      </c>
      <c r="AR57" s="14">
        <v>282.63673244686959</v>
      </c>
      <c r="AS57" s="14">
        <v>325.07899639447754</v>
      </c>
      <c r="AT57" s="14">
        <v>2288.8719046235806</v>
      </c>
      <c r="AU57" s="14">
        <v>3266.8902194539155</v>
      </c>
      <c r="AV57" s="14">
        <v>49268.318743740128</v>
      </c>
      <c r="AW57" s="13">
        <v>71870.083505052942</v>
      </c>
      <c r="AX57" s="14">
        <v>84746.814072264169</v>
      </c>
      <c r="AY57" s="4">
        <v>1088</v>
      </c>
      <c r="AZ57">
        <v>40</v>
      </c>
      <c r="BA57" s="2">
        <v>8305</v>
      </c>
      <c r="BB57" s="2">
        <v>36806</v>
      </c>
      <c r="BC57" s="2">
        <v>45376</v>
      </c>
      <c r="BD57" s="2">
        <v>17664</v>
      </c>
      <c r="BE57" s="2">
        <v>5247</v>
      </c>
      <c r="BF57" s="2">
        <v>9456</v>
      </c>
      <c r="BG57" s="18">
        <v>18444</v>
      </c>
      <c r="BH57" s="16">
        <v>0.28000000000000003</v>
      </c>
      <c r="BI57" s="17">
        <v>0.25</v>
      </c>
      <c r="BJ57" s="17">
        <v>4.4999999999999998E-2</v>
      </c>
      <c r="BK57" s="17">
        <v>0.42</v>
      </c>
    </row>
    <row r="58" spans="1:63" x14ac:dyDescent="0.35">
      <c r="A58" t="s">
        <v>205</v>
      </c>
      <c r="B58" t="s">
        <v>206</v>
      </c>
      <c r="C58" s="13">
        <v>222.53633890102211</v>
      </c>
      <c r="D58" s="14">
        <v>136.50058463778697</v>
      </c>
      <c r="E58" s="14">
        <v>26.081150232590154</v>
      </c>
      <c r="F58" s="14">
        <v>20.341997857421454</v>
      </c>
      <c r="G58" s="14">
        <v>13.059999561617991</v>
      </c>
      <c r="H58" s="14">
        <v>32.172887935669692</v>
      </c>
      <c r="I58" s="14">
        <v>79.687559421437882</v>
      </c>
      <c r="J58" s="14">
        <v>857.73684683956151</v>
      </c>
      <c r="K58" s="14">
        <v>6.1011845169134435</v>
      </c>
      <c r="L58" s="14">
        <v>4.5580919634490726</v>
      </c>
      <c r="M58" s="14">
        <v>13.210213020224757</v>
      </c>
      <c r="N58" s="15">
        <v>1411.986854887695</v>
      </c>
      <c r="O58" s="13">
        <v>7066.1557710841043</v>
      </c>
      <c r="P58" s="14">
        <v>273</v>
      </c>
      <c r="Q58" s="14">
        <v>14.753686246285042</v>
      </c>
      <c r="R58" s="14">
        <v>287.75368624628504</v>
      </c>
      <c r="S58" s="14">
        <v>47.342806067331281</v>
      </c>
      <c r="T58" s="14">
        <v>58.241489953607122</v>
      </c>
      <c r="U58" s="14">
        <v>87.083929042506526</v>
      </c>
      <c r="V58" s="14">
        <v>4701.3535168728777</v>
      </c>
      <c r="W58" s="14">
        <v>12247.931199266712</v>
      </c>
      <c r="X58" s="13">
        <v>2767.3651354943509</v>
      </c>
      <c r="Y58" s="14">
        <v>1934.6117613033732</v>
      </c>
      <c r="Z58" s="14">
        <v>1047.1641789083485</v>
      </c>
      <c r="AA58" s="14">
        <v>468.1805612611326</v>
      </c>
      <c r="AB58" s="14">
        <v>627.17400125038739</v>
      </c>
      <c r="AC58" s="15">
        <v>6844.4956382175933</v>
      </c>
      <c r="AD58" s="13">
        <v>6633.4448915993489</v>
      </c>
      <c r="AE58" s="14">
        <v>8521.6091800536506</v>
      </c>
      <c r="AF58" s="14">
        <v>5631.7742929795568</v>
      </c>
      <c r="AG58" s="14">
        <v>9.9532573558519424</v>
      </c>
      <c r="AH58" s="14">
        <v>61.165717002248584</v>
      </c>
      <c r="AI58" s="14">
        <v>106.43559099144098</v>
      </c>
      <c r="AJ58" s="14">
        <v>27.051683418900936</v>
      </c>
      <c r="AK58" s="14">
        <v>177.51655006713628</v>
      </c>
      <c r="AL58" s="14">
        <v>717.91253400901587</v>
      </c>
      <c r="AM58" s="15">
        <v>21886.863697477151</v>
      </c>
      <c r="AN58" s="13">
        <v>2737.8918453220517</v>
      </c>
      <c r="AO58" s="14">
        <v>186.67246536850706</v>
      </c>
      <c r="AP58" s="14">
        <v>86.858942328826274</v>
      </c>
      <c r="AQ58" s="14">
        <v>117.83559756569487</v>
      </c>
      <c r="AR58" s="14">
        <v>18.998734711163252</v>
      </c>
      <c r="AS58" s="14">
        <v>21.880021591510904</v>
      </c>
      <c r="AT58" s="14">
        <v>241.08257776463398</v>
      </c>
      <c r="AU58" s="14">
        <v>189.85118178809643</v>
      </c>
      <c r="AV58" s="14">
        <v>3601.0713664404843</v>
      </c>
      <c r="AW58" s="13">
        <v>8374.1122746922065</v>
      </c>
      <c r="AX58" s="14">
        <v>15455.021732022593</v>
      </c>
      <c r="AY58" s="3">
        <v>66</v>
      </c>
      <c r="AZ58" s="2">
        <v>13900</v>
      </c>
      <c r="BA58" s="2">
        <v>2182</v>
      </c>
      <c r="BB58" s="2">
        <v>11717</v>
      </c>
      <c r="BC58" s="2">
        <v>7327</v>
      </c>
      <c r="BD58" s="2">
        <v>2681</v>
      </c>
      <c r="BE58" s="2">
        <v>3832</v>
      </c>
      <c r="BF58" s="2">
        <v>1678</v>
      </c>
      <c r="BG58" s="18">
        <v>2608</v>
      </c>
      <c r="BH58" s="16">
        <v>0.16</v>
      </c>
      <c r="BI58" s="17">
        <v>0.28000000000000003</v>
      </c>
      <c r="BJ58" s="17">
        <v>4.4999999999999998E-2</v>
      </c>
      <c r="BK58" s="17">
        <v>0.51</v>
      </c>
    </row>
  </sheetData>
  <mergeCells count="8">
    <mergeCell ref="BH6:BK6"/>
    <mergeCell ref="AY6:BG6"/>
    <mergeCell ref="AW6:AX6"/>
    <mergeCell ref="C6:N6"/>
    <mergeCell ref="O6:W6"/>
    <mergeCell ref="X6:AC6"/>
    <mergeCell ref="AN6:AV6"/>
    <mergeCell ref="AD6:AM6"/>
  </mergeCells>
  <pageMargins left="0.7" right="0.7" top="0.75" bottom="0.75" header="0.3" footer="0.3"/>
  <pageSetup orientation="portrait" horizontalDpi="200" verticalDpi="20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b5d57-ebd0-454d-8188-5a9dd28706ca">
      <Terms xmlns="http://schemas.microsoft.com/office/infopath/2007/PartnerControls"/>
    </lcf76f155ced4ddcb4097134ff3c332f>
    <TaxCatchAll xmlns="0a20205c-0631-4ff0-81c6-46eee12fe7e9" xsi:nil="true"/>
    <Contents xmlns="e59b5d57-ebd0-454d-8188-5a9dd28706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B1F1723465AB499E4293ECA29A66FF" ma:contentTypeVersion="15" ma:contentTypeDescription="Create a new document." ma:contentTypeScope="" ma:versionID="5ee91bb291f2abb66ef687a9bfdc50ae">
  <xsd:schema xmlns:xsd="http://www.w3.org/2001/XMLSchema" xmlns:xs="http://www.w3.org/2001/XMLSchema" xmlns:p="http://schemas.microsoft.com/office/2006/metadata/properties" xmlns:ns2="4fede72c-504a-4774-85fb-8eb3d1496b98" xmlns:ns3="e59b5d57-ebd0-454d-8188-5a9dd28706ca" xmlns:ns4="0a20205c-0631-4ff0-81c6-46eee12fe7e9" targetNamespace="http://schemas.microsoft.com/office/2006/metadata/properties" ma:root="true" ma:fieldsID="6c4746438cae5bd098b30bedaad1255b" ns2:_="" ns3:_="" ns4:_="">
    <xsd:import namespace="4fede72c-504a-4774-85fb-8eb3d1496b98"/>
    <xsd:import namespace="e59b5d57-ebd0-454d-8188-5a9dd28706ca"/>
    <xsd:import namespace="0a20205c-0631-4ff0-81c6-46eee12fe7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Cont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de72c-504a-4774-85fb-8eb3d1496b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b5d57-ebd0-454d-8188-5a9dd2870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Contents" ma:index="22" nillable="true" ma:displayName="Contents" ma:format="Dropdown" ma:internalName="Cont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0205c-0631-4ff0-81c6-46eee12fe7e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8399c3c-3151-49b3-9830-e8954e69ce78}" ma:internalName="TaxCatchAll" ma:showField="CatchAllData" ma:web="4fede72c-504a-4774-85fb-8eb3d1496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4837A-6B47-4D3B-B101-6DC5BEACECC8}">
  <ds:schemaRefs>
    <ds:schemaRef ds:uri="http://schemas.microsoft.com/office/2006/metadata/properties"/>
    <ds:schemaRef ds:uri="http://schemas.microsoft.com/office/infopath/2007/PartnerControls"/>
    <ds:schemaRef ds:uri="e59b5d57-ebd0-454d-8188-5a9dd28706ca"/>
    <ds:schemaRef ds:uri="0a20205c-0631-4ff0-81c6-46eee12fe7e9"/>
  </ds:schemaRefs>
</ds:datastoreItem>
</file>

<file path=customXml/itemProps2.xml><?xml version="1.0" encoding="utf-8"?>
<ds:datastoreItem xmlns:ds="http://schemas.openxmlformats.org/officeDocument/2006/customXml" ds:itemID="{D9EFF9B5-A279-4F0B-9FCE-734660331C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29DF4-D31C-4977-A66A-E65920678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de72c-504a-4774-85fb-8eb3d1496b98"/>
    <ds:schemaRef ds:uri="e59b5d57-ebd0-454d-8188-5a9dd28706ca"/>
    <ds:schemaRef ds:uri="0a20205c-0631-4ff0-81c6-46eee12fe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Technology detail by industry</vt:lpstr>
      <vt:lpstr>Electricity WF characteristics</vt:lpstr>
      <vt:lpstr>TDS WF characteristics</vt:lpstr>
      <vt:lpstr>Fuels WF characteristics</vt:lpstr>
      <vt:lpstr>Efficiency WF characteristics</vt:lpstr>
      <vt:lpstr>Vehicles WF characteristics</vt:lpstr>
      <vt:lpstr>state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Keyser, David</dc:creator>
  <cp:lastModifiedBy>Lupica, Amy (CONTR)</cp:lastModifiedBy>
  <dcterms:created xsi:type="dcterms:W3CDTF">2023-06-15T14:58:36Z</dcterms:created>
  <dcterms:modified xsi:type="dcterms:W3CDTF">2023-06-27T19:25:45Z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0x01010073B1F1723465AB499E4293ECA29A66FF</vt:lpwstr>
  </property>
</Properties>
</file>