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carlisle\Desktop\Templates\2015\Dehum\"/>
    </mc:Choice>
  </mc:AlternateContent>
  <workbookProtection workbookPassword="CA0E" lockStructure="1"/>
  <bookViews>
    <workbookView xWindow="10245" yWindow="-15" windowWidth="10290" windowHeight="7665" tabRatio="899"/>
  </bookViews>
  <sheets>
    <sheet name="Instructions" sheetId="25" r:id="rId1"/>
    <sheet name="General Info &amp; Test Results" sheetId="1" r:id="rId2"/>
    <sheet name="Instrumentation" sheetId="27" r:id="rId3"/>
    <sheet name="Photos" sheetId="16" r:id="rId4"/>
    <sheet name="Standby Settings" sheetId="20" r:id="rId5"/>
    <sheet name="Setup &amp; Test Conditions Standby" sheetId="31" r:id="rId6"/>
    <sheet name="Test Data&amp;Calculations Standby" sheetId="32" r:id="rId7"/>
    <sheet name="Active Mode Settings" sheetId="33" r:id="rId8"/>
    <sheet name="Setup &amp; Test Conditions" sheetId="6" r:id="rId9"/>
    <sheet name="Test Data Inputs &amp; Calculations" sheetId="30" r:id="rId10"/>
    <sheet name="Comments" sheetId="29" r:id="rId11"/>
    <sheet name="Report Sign-Off Block" sheetId="24" r:id="rId12"/>
    <sheet name="Version Control" sheetId="23" r:id="rId13"/>
  </sheets>
  <definedNames>
    <definedName name="B">'Test Data Inputs &amp; Calculations'!$F$32</definedName>
    <definedName name="Be">'Test Data Inputs &amp; Calculations'!$F$33</definedName>
    <definedName name="Bs">'Test Data Inputs &amp; Calculations'!$F$22</definedName>
    <definedName name="Cr">'Test Data Inputs &amp; Calculations'!$F$55</definedName>
    <definedName name="Cr_rounded">'Test Data Inputs &amp; Calculations'!$G$55</definedName>
    <definedName name="Ct">'Test Data Inputs &amp; Calculations'!$F$54</definedName>
    <definedName name="d">'Test Data Inputs &amp; Calculations'!$F$48</definedName>
    <definedName name="E">'Test Data Inputs &amp; Calculations'!$F$60</definedName>
    <definedName name="Ee">'Test Data Inputs &amp; Calculations'!$F$34</definedName>
    <definedName name="EF">'Test Data Inputs &amp; Calculations'!$F$61</definedName>
    <definedName name="EF_rounded">'Test Data Inputs &amp; Calculations'!$G$61</definedName>
    <definedName name="Es" localSheetId="6">'Test Data&amp;Calculations Standby'!$F$28</definedName>
    <definedName name="Es">'Test Data Inputs &amp; Calculations'!$F$23</definedName>
    <definedName name="ETLP">'Test Data&amp;Calculations Standby'!$F$49</definedName>
    <definedName name="Hc">'Test Data Inputs &amp; Calculations'!$F$53</definedName>
    <definedName name="Ht">'Test Data Inputs &amp; Calculations'!$F$31</definedName>
    <definedName name="IEF">'Test Data Inputs &amp; Calculations'!$F$65</definedName>
    <definedName name="IEF_rounded">'Test Data Inputs &amp; Calculations'!$G$65</definedName>
    <definedName name="k">'Test Data&amp;Calculations Standby'!$F$44</definedName>
    <definedName name="lb_to_kg">'Test Data Inputs &amp; Calculations'!$F$49</definedName>
    <definedName name="m">'Test Data Inputs &amp; Calculations'!$F$59</definedName>
    <definedName name="p">'Test Data Inputs &amp; Calculations'!$F$28</definedName>
    <definedName name="PIA">'Test Data&amp;Calculations Standby'!$F$22</definedName>
    <definedName name="PIO">'Test Data&amp;Calculations Standby'!$F$48</definedName>
    <definedName name="poc">'Test Data&amp;Calculations Standby'!$F$28</definedName>
    <definedName name="pom">'Test Data&amp;Calculations Standby'!$F$23</definedName>
    <definedName name="SIO">'Test Data&amp;Calculations Standby'!$F$42</definedName>
    <definedName name="SOC">'Test Data&amp;Calculations Standby'!$F$43</definedName>
    <definedName name="Tt">'Test Data Inputs &amp; Calculations'!$F$29</definedName>
    <definedName name="Tw">'Test Data Inputs &amp; Calculations'!$F$30</definedName>
    <definedName name="w">'Test Data Inputs &amp; Calculations'!$F$27</definedName>
  </definedNames>
  <calcPr calcId="152511"/>
</workbook>
</file>

<file path=xl/calcChain.xml><?xml version="1.0" encoding="utf-8"?>
<calcChain xmlns="http://schemas.openxmlformats.org/spreadsheetml/2006/main">
  <c r="F48" i="32" l="1"/>
  <c r="F13" i="1"/>
  <c r="B7" i="25"/>
  <c r="C6" i="25"/>
  <c r="B6" i="25"/>
  <c r="B5" i="25"/>
  <c r="B4" i="25"/>
  <c r="C3" i="25"/>
  <c r="B3" i="25"/>
  <c r="B2" i="25"/>
  <c r="B8" i="1"/>
  <c r="B7" i="1"/>
  <c r="C6" i="1"/>
  <c r="B6" i="1"/>
  <c r="B5" i="1"/>
  <c r="B4" i="1"/>
  <c r="C3" i="1"/>
  <c r="B3" i="1"/>
  <c r="B2" i="1"/>
  <c r="B8" i="27"/>
  <c r="B7" i="27"/>
  <c r="C6" i="27"/>
  <c r="B6" i="27"/>
  <c r="B5" i="27"/>
  <c r="B4" i="27"/>
  <c r="C3" i="27"/>
  <c r="B3" i="27"/>
  <c r="B2" i="27"/>
  <c r="B8" i="16"/>
  <c r="B7" i="16"/>
  <c r="C6" i="16"/>
  <c r="B6" i="16"/>
  <c r="B5" i="16"/>
  <c r="B4" i="16"/>
  <c r="C3" i="16"/>
  <c r="B3" i="16"/>
  <c r="B2" i="16"/>
  <c r="B8" i="20"/>
  <c r="B7" i="20"/>
  <c r="C6" i="20"/>
  <c r="B6" i="20"/>
  <c r="B5" i="20"/>
  <c r="B4" i="20"/>
  <c r="C3" i="20"/>
  <c r="B3" i="20"/>
  <c r="B2" i="20"/>
  <c r="B8" i="31"/>
  <c r="B7" i="31"/>
  <c r="C6" i="31"/>
  <c r="B6" i="31"/>
  <c r="B5" i="31"/>
  <c r="B4" i="31"/>
  <c r="C3" i="31"/>
  <c r="B3" i="31"/>
  <c r="B2" i="31"/>
  <c r="B8" i="32"/>
  <c r="B7" i="32"/>
  <c r="D6" i="32"/>
  <c r="B6" i="32"/>
  <c r="B5" i="32"/>
  <c r="B4" i="32"/>
  <c r="D3" i="32"/>
  <c r="B3" i="32"/>
  <c r="B2" i="32"/>
  <c r="B8" i="33"/>
  <c r="B7" i="33"/>
  <c r="C6" i="33"/>
  <c r="B6" i="33"/>
  <c r="B5" i="33"/>
  <c r="B4" i="33"/>
  <c r="C3" i="33"/>
  <c r="B3" i="33"/>
  <c r="B2" i="33"/>
  <c r="C6" i="6"/>
  <c r="B8" i="6"/>
  <c r="B7" i="6"/>
  <c r="D6" i="30"/>
  <c r="B8" i="30"/>
  <c r="B7" i="30"/>
  <c r="B8" i="29"/>
  <c r="B7" i="29"/>
  <c r="C6" i="29"/>
  <c r="B6" i="29"/>
  <c r="B5" i="29"/>
  <c r="B4" i="29"/>
  <c r="C3" i="29"/>
  <c r="B3" i="29"/>
  <c r="B2" i="29"/>
  <c r="C6" i="24"/>
  <c r="B8" i="24"/>
  <c r="B7" i="24"/>
  <c r="C8" i="23"/>
  <c r="D8" i="30" s="1"/>
  <c r="C7" i="23"/>
  <c r="C7" i="24" s="1"/>
  <c r="C6" i="23"/>
  <c r="C5" i="23"/>
  <c r="C5" i="1" s="1"/>
  <c r="C4" i="23"/>
  <c r="C4" i="16" s="1"/>
  <c r="C4" i="31" l="1"/>
  <c r="C4" i="27"/>
  <c r="C4" i="25"/>
  <c r="D4" i="30"/>
  <c r="C4" i="6"/>
  <c r="D4" i="32"/>
  <c r="C4" i="20"/>
  <c r="C4" i="29"/>
  <c r="C4" i="1"/>
  <c r="D5" i="32"/>
  <c r="C5" i="27"/>
  <c r="C5" i="33"/>
  <c r="C5" i="16"/>
  <c r="C5" i="29"/>
  <c r="C5" i="20"/>
  <c r="C5" i="25"/>
  <c r="C4" i="24"/>
  <c r="C4" i="33"/>
  <c r="C5" i="31"/>
  <c r="C8" i="6"/>
  <c r="C8" i="33"/>
  <c r="C8" i="31"/>
  <c r="C8" i="20"/>
  <c r="C8" i="16"/>
  <c r="C8" i="1"/>
  <c r="D8" i="32"/>
  <c r="C8" i="27"/>
  <c r="C7" i="25"/>
  <c r="C7" i="1"/>
  <c r="C8" i="24"/>
  <c r="C8" i="29"/>
  <c r="C7" i="16"/>
  <c r="C7" i="27"/>
  <c r="C7" i="31"/>
  <c r="C7" i="20"/>
  <c r="C7" i="33"/>
  <c r="D7" i="32"/>
  <c r="C7" i="6"/>
  <c r="D7" i="30"/>
  <c r="C7" i="29"/>
  <c r="F49" i="32" l="1"/>
  <c r="B2" i="30" l="1"/>
  <c r="D15" i="24"/>
  <c r="H26" i="1" l="1"/>
  <c r="H25" i="1"/>
  <c r="H24" i="1"/>
  <c r="H23" i="1"/>
  <c r="E26" i="1"/>
  <c r="E25" i="1"/>
  <c r="E24" i="1"/>
  <c r="E23" i="1"/>
  <c r="F60" i="30"/>
  <c r="F59" i="30"/>
  <c r="F65" i="30" s="1"/>
  <c r="G65" i="30" s="1"/>
  <c r="F15" i="1" s="1"/>
  <c r="F54" i="30"/>
  <c r="F53" i="30"/>
  <c r="B6" i="30"/>
  <c r="B5" i="30"/>
  <c r="B4" i="30"/>
  <c r="B3" i="30"/>
  <c r="F55" i="30" l="1"/>
  <c r="F61" i="30"/>
  <c r="G61" i="30" l="1"/>
  <c r="F14" i="1" s="1"/>
  <c r="G24" i="1"/>
  <c r="G25" i="1"/>
  <c r="G26" i="1"/>
  <c r="G23" i="1"/>
  <c r="D5" i="30" l="1"/>
  <c r="B6" i="6" l="1"/>
  <c r="B5" i="6"/>
  <c r="B4" i="6"/>
  <c r="B3" i="6"/>
  <c r="B2" i="6"/>
  <c r="B6" i="24" l="1"/>
  <c r="B5" i="24"/>
  <c r="B4" i="24"/>
  <c r="B3" i="24"/>
  <c r="B2" i="24"/>
  <c r="D3" i="30"/>
  <c r="C5" i="6" l="1"/>
  <c r="C5" i="24"/>
  <c r="C3" i="6"/>
  <c r="C3" i="24"/>
</calcChain>
</file>

<file path=xl/sharedStrings.xml><?xml version="1.0" encoding="utf-8"?>
<sst xmlns="http://schemas.openxmlformats.org/spreadsheetml/2006/main" count="413" uniqueCount="277">
  <si>
    <t>Lab Name:</t>
  </si>
  <si>
    <t>Product Information</t>
  </si>
  <si>
    <t xml:space="preserve">Manufacturer model number: </t>
  </si>
  <si>
    <t>Condition as received:</t>
  </si>
  <si>
    <t>Settings</t>
  </si>
  <si>
    <t>Step 1</t>
  </si>
  <si>
    <t>Step 2</t>
  </si>
  <si>
    <t>Step 3</t>
  </si>
  <si>
    <t>Step 4</t>
  </si>
  <si>
    <t>Step 5</t>
  </si>
  <si>
    <t>Step 6</t>
  </si>
  <si>
    <t>Step 7</t>
  </si>
  <si>
    <t xml:space="preserve">     Height</t>
  </si>
  <si>
    <t xml:space="preserve">     Width</t>
  </si>
  <si>
    <t xml:space="preserve">     Depth</t>
  </si>
  <si>
    <t>Outer Dimensions (in)</t>
  </si>
  <si>
    <t>Table of Contents</t>
  </si>
  <si>
    <t>Date of Manufacture (if available):</t>
  </si>
  <si>
    <t>Variable</t>
  </si>
  <si>
    <t>Photos</t>
  </si>
  <si>
    <t xml:space="preserve">Lab  Information </t>
  </si>
  <si>
    <t>Input cell</t>
  </si>
  <si>
    <t>Title Block</t>
  </si>
  <si>
    <t>File Name:</t>
  </si>
  <si>
    <t>Tab Name:</t>
  </si>
  <si>
    <t>Version Number:</t>
  </si>
  <si>
    <t xml:space="preserve">Test Completion Date: </t>
  </si>
  <si>
    <t>Revisions List</t>
  </si>
  <si>
    <t>Version</t>
  </si>
  <si>
    <t>Date</t>
  </si>
  <si>
    <t>Role</t>
  </si>
  <si>
    <t>Entity</t>
  </si>
  <si>
    <t>Test Completion</t>
  </si>
  <si>
    <t>Reference Test Procedure</t>
  </si>
  <si>
    <t>Tab</t>
  </si>
  <si>
    <t>Contents</t>
  </si>
  <si>
    <t>General Info &amp; Test Results</t>
  </si>
  <si>
    <t>Test results</t>
  </si>
  <si>
    <t>Units</t>
  </si>
  <si>
    <t>Lab Location:</t>
  </si>
  <si>
    <t>Date Test Started:</t>
  </si>
  <si>
    <t>Date Test Finished:</t>
  </si>
  <si>
    <t>Accuracy</t>
  </si>
  <si>
    <t>Date of Last Calibration</t>
  </si>
  <si>
    <t>Deadline for Next Calibration</t>
  </si>
  <si>
    <t>Date Product Received:</t>
  </si>
  <si>
    <t xml:space="preserve">Brand: </t>
  </si>
  <si>
    <t xml:space="preserve">Manufacturer: </t>
  </si>
  <si>
    <t xml:space="preserve">Serial number: </t>
  </si>
  <si>
    <t>Report Sign-Off Block</t>
  </si>
  <si>
    <t>Version Control</t>
  </si>
  <si>
    <t>[MM/DD/YYYY]</t>
  </si>
  <si>
    <t>Instructions</t>
  </si>
  <si>
    <t>Test Information</t>
  </si>
  <si>
    <t>Model #</t>
  </si>
  <si>
    <t>Brand</t>
  </si>
  <si>
    <t>Result</t>
  </si>
  <si>
    <t>Comments</t>
  </si>
  <si>
    <t>Instrument Type</t>
  </si>
  <si>
    <t>Back to Instructions tab</t>
  </si>
  <si>
    <t>Setting 1:</t>
  </si>
  <si>
    <t>Setting 2:</t>
  </si>
  <si>
    <t>Setting 3:</t>
  </si>
  <si>
    <t>Setting 4:</t>
  </si>
  <si>
    <t>Setting 5:</t>
  </si>
  <si>
    <t>Report Sign-off Block</t>
  </si>
  <si>
    <t>LEGEND</t>
  </si>
  <si>
    <t>STEP:</t>
  </si>
  <si>
    <t>FILL IN INPUT CELLS IN THIS TAB:</t>
  </si>
  <si>
    <t>Setup (This table should include instrumentation, sensors, and all equipment used during testing)</t>
  </si>
  <si>
    <r>
      <rPr>
        <b/>
        <i/>
        <sz val="11"/>
        <color rgb="FFFF0000"/>
        <rFont val="Palatino Linotype"/>
        <family val="1"/>
      </rPr>
      <t>NOTE: This is only a copy</t>
    </r>
    <r>
      <rPr>
        <i/>
        <sz val="11"/>
        <color rgb="FFFF0000"/>
        <rFont val="Palatino Linotype"/>
        <family val="1"/>
      </rPr>
      <t>; sign off is done in the Report Sign-Off Block tab</t>
    </r>
  </si>
  <si>
    <t>Template Completion</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</si>
  <si>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</si>
  <si>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</si>
  <si>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 xml:space="preserve">Test Report Sign-Off Block </t>
  </si>
  <si>
    <t>Instructions for Completing this Template</t>
  </si>
  <si>
    <t xml:space="preserve">Latest Template Revision: </t>
  </si>
  <si>
    <t>pints/day</t>
  </si>
  <si>
    <t>L/kWh</t>
  </si>
  <si>
    <t>Test Data Inputs</t>
  </si>
  <si>
    <t>Measurement</t>
  </si>
  <si>
    <t>[°F]</t>
  </si>
  <si>
    <t>[kWh]</t>
  </si>
  <si>
    <t>Notes/Comments: (Please clarify any pertinent details, unusual events, etc.)</t>
  </si>
  <si>
    <t>Calculations</t>
  </si>
  <si>
    <t>Constants used in Calculations</t>
  </si>
  <si>
    <t>Test Data Inputs &amp; Calculations</t>
  </si>
  <si>
    <t>Resolution</t>
  </si>
  <si>
    <t>1. Positioning of Test Unit</t>
  </si>
  <si>
    <t>Test Condition</t>
  </si>
  <si>
    <t>Unit</t>
  </si>
  <si>
    <t>[ft]</t>
  </si>
  <si>
    <t>[ft/min]</t>
  </si>
  <si>
    <t>Describe method used to collect condensate:</t>
  </si>
  <si>
    <t>[hr]</t>
  </si>
  <si>
    <t>Allowable tolerances on readings taken during the performance tests.</t>
  </si>
  <si>
    <t>Reading</t>
  </si>
  <si>
    <t>Max Variation of Individual Readings</t>
  </si>
  <si>
    <t>± 2.0</t>
  </si>
  <si>
    <t>Amperes:</t>
  </si>
  <si>
    <t>Watts:</t>
  </si>
  <si>
    <t>Time:</t>
  </si>
  <si>
    <t>Weight:</t>
  </si>
  <si>
    <t>Volts:</t>
  </si>
  <si>
    <t>± 0.5</t>
  </si>
  <si>
    <t>± 0.3</t>
  </si>
  <si>
    <t>n/a</t>
  </si>
  <si>
    <t>[%]</t>
  </si>
  <si>
    <t>Setting Type</t>
  </si>
  <si>
    <t>Setting Selection</t>
  </si>
  <si>
    <t>Setting #</t>
  </si>
  <si>
    <t>Setting 6:</t>
  </si>
  <si>
    <t>Setting 7:</t>
  </si>
  <si>
    <t>Setting 8:</t>
  </si>
  <si>
    <t>Setting 9:</t>
  </si>
  <si>
    <t>Setting 10:</t>
  </si>
  <si>
    <t>[pint/day]</t>
  </si>
  <si>
    <t>Capacity (Ct):  Ct =  (w * 24)/(p * 1.04)</t>
  </si>
  <si>
    <t>Capacity Measurement</t>
  </si>
  <si>
    <t>EF</t>
  </si>
  <si>
    <t>[kg/L]</t>
  </si>
  <si>
    <t>2. Air Entering Dehumidifier</t>
  </si>
  <si>
    <t>3. Air Circulation</t>
  </si>
  <si>
    <t>4. Standard Test Voltage</t>
  </si>
  <si>
    <t>[V]</t>
  </si>
  <si>
    <t>5. Psychrometer Placement</t>
  </si>
  <si>
    <t>Distance of psychrometer from intake grille:</t>
  </si>
  <si>
    <t>Dry-bulb temperature of entering air:</t>
  </si>
  <si>
    <t>Wet-bulb temperature of entering air:</t>
  </si>
  <si>
    <t>Applied voltage:</t>
  </si>
  <si>
    <t>Ampere input:</t>
  </si>
  <si>
    <t>Watts input:</t>
  </si>
  <si>
    <t>6. Air Current Across Sensing Bulbs</t>
  </si>
  <si>
    <t>Air current velocity across sensing bulbs:</t>
  </si>
  <si>
    <t>Distance of air inlet from closest wall or partition:</t>
  </si>
  <si>
    <t>Distance of air outlet from closest wall or partition:</t>
  </si>
  <si>
    <t>Dry-bulb temperature:</t>
  </si>
  <si>
    <t>Wet-bulb temperature:</t>
  </si>
  <si>
    <t>Air current velocity:</t>
  </si>
  <si>
    <t>Standard test voltage:</t>
  </si>
  <si>
    <t>Run-In period:</t>
  </si>
  <si>
    <t>Dry-Bulb temperature:</t>
  </si>
  <si>
    <t>Wet-Bulb temperature:</t>
  </si>
  <si>
    <t>[in. Hg.]</t>
  </si>
  <si>
    <t>[L/kWh]</t>
  </si>
  <si>
    <t>[kg/lb]</t>
  </si>
  <si>
    <t>[lb]</t>
  </si>
  <si>
    <t>Start of Test</t>
  </si>
  <si>
    <t>End of Test</t>
  </si>
  <si>
    <t>7. Data Recording</t>
  </si>
  <si>
    <t>8. Condensate Removal</t>
  </si>
  <si>
    <t>9. Run-in Period</t>
  </si>
  <si>
    <t>[measurements/hr]</t>
  </si>
  <si>
    <t>Average dry-bulb temperature (Tt):</t>
  </si>
  <si>
    <t>Average relative humidity determined from the test data (Ht) (see Table II in AHAM Test Prodedure):</t>
  </si>
  <si>
    <t>Average barometric pressure during the rating test period (B):</t>
  </si>
  <si>
    <t>Constant</t>
  </si>
  <si>
    <t>Weight of condensate collected during the test period (w):</t>
  </si>
  <si>
    <t>Duration of test period (p):</t>
  </si>
  <si>
    <t>Capacity (Cr):  Cr = Ct + 0.025 * Ct * (80 - Tt) + 0.022 * Ct * (60 - Hc)</t>
  </si>
  <si>
    <t>Density of water at the test temperature (d):</t>
  </si>
  <si>
    <t>Conversion of pounds to kilograms:</t>
  </si>
  <si>
    <t>Energy Factor (EF): EF = m/(E * d)</t>
  </si>
  <si>
    <t>Watt-hour meter reading at start of test period (Es):</t>
  </si>
  <si>
    <t>Watt-hour meter reading at end of test period (Ee):</t>
  </si>
  <si>
    <t>Barometric pressure at start of test period (Bs):</t>
  </si>
  <si>
    <t>Barometric pressure at end of test period (Be):</t>
  </si>
  <si>
    <t>Mass of condensate collected (m):</t>
  </si>
  <si>
    <t>[kg]</t>
  </si>
  <si>
    <t>Energy consumption (E): E = Ee - Es</t>
  </si>
  <si>
    <t>Product Capacity (Cr):</t>
  </si>
  <si>
    <t>Energy Factor (EF):</t>
  </si>
  <si>
    <t>Watt-hour energy consumption:</t>
  </si>
  <si>
    <t>Average wet-bulb temperature (Tw):</t>
  </si>
  <si>
    <t>Rated Product Capacity (pints/day):</t>
  </si>
  <si>
    <t>Prior to Start of Test</t>
  </si>
  <si>
    <t>Reading #1</t>
  </si>
  <si>
    <t>Reading #2</t>
  </si>
  <si>
    <t>Reading #3</t>
  </si>
  <si>
    <t>Instrumentation</t>
  </si>
  <si>
    <t>Setup &amp; Test Conditions</t>
  </si>
  <si>
    <t>Variation of Arithmetical Average from Specified Test Condition</t>
  </si>
  <si>
    <t>10. Test Tolerances</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</si>
  <si>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</si>
  <si>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</si>
  <si>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1. Nameplate showing model number and serial number (if applicable)</t>
  </si>
  <si>
    <t>2. FTC EnergyGuide label (if present)</t>
  </si>
  <si>
    <t>3. Photos of test unit from all sides</t>
  </si>
  <si>
    <t>4. Confirmation of Test Unit Positioning</t>
  </si>
  <si>
    <t>5. Condensate Removal Setup</t>
  </si>
  <si>
    <t>6. Exact placement of all sensors on, in, or around the device</t>
  </si>
  <si>
    <t>7. Control Panel Settings</t>
  </si>
  <si>
    <t>8. Additional photos (if necessary)</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</si>
  <si>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</si>
  <si>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Reviewed by Test Lab</t>
  </si>
  <si>
    <t>[Test Lab Name]</t>
  </si>
  <si>
    <t>Corrected average relative humidity (Hc): Hc = Ht * (1 + 0.0063 * (29.921 - B))</t>
  </si>
  <si>
    <t>Instructions and table of contents</t>
  </si>
  <si>
    <t>Lab information, product information and test results</t>
  </si>
  <si>
    <t>Instrumentation requirements</t>
  </si>
  <si>
    <t>Setup and test condition requirements for each test</t>
  </si>
  <si>
    <t>Inputs for photographs</t>
  </si>
  <si>
    <t>Measurement inputs and automated calculations</t>
  </si>
  <si>
    <t>Inputs for report template user to provide comments</t>
  </si>
  <si>
    <t>Report review history</t>
  </si>
  <si>
    <t>Revision history</t>
  </si>
  <si>
    <t>Position the dehumidifier in the test room as described in Section 5.2 and 5.3 of ANSI/AHAM DH-1-2008.</t>
  </si>
  <si>
    <t>The air entering the dehumidifier shall have the conditions described in Section 7.1.2 of ANSI/AHAM DH-1-2008. Place the air sampling tree as described in Section 5.3 of ANSI/AHAM DH-1-2008.</t>
  </si>
  <si>
    <t>The air circulating in the test room should comply with the requirements in Section 5.2 of ANSI/AHAM DH-1-2008</t>
  </si>
  <si>
    <t>The test voltage shall comply with the requirements in Section 7.1.3 of ANSI/AHAM DH-1-2008.</t>
  </si>
  <si>
    <t>Place the psychrometer as described in Section 7.1.4 of ANSI/AHAM DH-1-2008.</t>
  </si>
  <si>
    <t>The psychrometer shall comply with the requirements in Section 4.2 of ANSI/AHAM DH-1-2008.</t>
  </si>
  <si>
    <t>Record the following data as described in Section 7.1.5 of ANSI/AHAM DH-1-2008:</t>
  </si>
  <si>
    <t>Collect the condensate as described in Section 5.4 of ANSI/AHAM DH-1-2008.</t>
  </si>
  <si>
    <t>Perform the run-in period as described in Section 5.5 of ANSI/AHAM DH-1-2008.</t>
  </si>
  <si>
    <t>Operate the dehumidifier and follow the procedure desribed in Section 7.1.6 of ANSI/AHAM DH-1-2008.</t>
  </si>
  <si>
    <t>1. Unit Installation</t>
  </si>
  <si>
    <t>Intsall the dehumidifier in accordance with Section 5, Paragraph 5.2 of IEC 62301, disregarding the provisions regarding batteries and the determination, classification, and testing of relevant modes.</t>
  </si>
  <si>
    <t xml:space="preserve">2. Electrical Energy Supply </t>
  </si>
  <si>
    <t>The supply test voltage and frequency shall comply with the requirements in Section 7.1.3 of ANSI/AHAM DH-1-2008. The supply frequency shall be maintained +/- 1 percent. Maintain the electrical supply voltage waveform indicated in Section 4, Paragraph 4.3.2 of IEC 62301. The watt meter used to measure standby mode and off mode power consumption shall meet the requirements specified in Section 4, Paragraph 4.4 of IEC 62301.</t>
  </si>
  <si>
    <t>Standard test frequency:</t>
  </si>
  <si>
    <t>[Hz]</t>
  </si>
  <si>
    <t>3. Test Room Conditions</t>
  </si>
  <si>
    <t>Maintain the test room ambient air temperature conditions as specified in Section 4, Paragraph 4.2 of IEC 62301.</t>
  </si>
  <si>
    <t>Ambient Test Room Temperature</t>
  </si>
  <si>
    <t>[C]</t>
  </si>
  <si>
    <t>Test Data</t>
  </si>
  <si>
    <t>Ensure that the dehumidifier is properly setupt and does not enter active mode during the test. For dehumidifiers that take some time to enter a stable state from a higher power state as discussed in Section 5, Paragraph 5.1, Note 1 of IEC 62301, allow sufficient time for the dehumidifier to reach the lower power state before proceeding with the test measurement.</t>
  </si>
  <si>
    <t>Follow the test procedure specified in Section 5, Paragraph 5.3.2 of IEC 62301 for testing in each possible mode as described below:</t>
  </si>
  <si>
    <t>Inactive/Off Mode</t>
  </si>
  <si>
    <t>If the dehumidifier has an inactive mode, but not an off mode, measure and record the average inactive mode power of the dehumidifier, PIA, in watts. Otherwise, if the dehumidifier has an off mode, measure and record the average off mode power of the dehumidifier, POM , in watts. Report only one of the measurments in this section.</t>
  </si>
  <si>
    <t>Inactive Mode Power (PIA):</t>
  </si>
  <si>
    <t>[W]</t>
  </si>
  <si>
    <t>Off Mode Power (POM):</t>
  </si>
  <si>
    <t>Off-Cycle Mode</t>
  </si>
  <si>
    <t>If the dehumidifier has an off-cycle mode, measure and record the average off-cycle mode power of the dehumidifier, POC , in watts.</t>
  </si>
  <si>
    <t>Average Off-cycle Mode Power (POC)</t>
  </si>
  <si>
    <t>Dehumidifier inactive mode or off mode annual hours (SIO)</t>
  </si>
  <si>
    <t>[hours]</t>
  </si>
  <si>
    <t>Dehumidifier off-cycle mode annual hours (SOC)</t>
  </si>
  <si>
    <t>Conversion factor for watt-hours to kilowatt-hours</t>
  </si>
  <si>
    <t>[kWh/Wh]</t>
  </si>
  <si>
    <t>Annual Combined Low-Power Mode Energy Consumption</t>
  </si>
  <si>
    <t>Incative mode power or off mode power (PIO): PIO = PIA or POM</t>
  </si>
  <si>
    <t>Combined low-power mode energy consumption (ETLP): ETLP = [(PIO x SIO) + (POC x SOC)] x k</t>
  </si>
  <si>
    <t>Standby Settings</t>
  </si>
  <si>
    <t>Step 8</t>
  </si>
  <si>
    <t>Step 9</t>
  </si>
  <si>
    <t>Setup &amp; Test Conditions Standby</t>
  </si>
  <si>
    <t>Test Data &amp; Calculations Standby</t>
  </si>
  <si>
    <t>Active Mode Settings</t>
  </si>
  <si>
    <t>Step 10</t>
  </si>
  <si>
    <t>Step 11</t>
  </si>
  <si>
    <t>Test Data Inputs &amp; Calculations Standby</t>
  </si>
  <si>
    <t>Input for active mode test settings</t>
  </si>
  <si>
    <t>Input for standby mode test settings</t>
  </si>
  <si>
    <t>Setup and test condition requirements for standby mode test</t>
  </si>
  <si>
    <t>Measurement inputs and automated calculations for standby mode test</t>
  </si>
  <si>
    <t>Integrated Energy Factor (IEF):</t>
  </si>
  <si>
    <t>Tabs</t>
  </si>
  <si>
    <t>Tabs with input cells</t>
  </si>
  <si>
    <t>Cells</t>
  </si>
  <si>
    <t>Auto-populated cell</t>
  </si>
  <si>
    <t>Provided data</t>
  </si>
  <si>
    <t>Test Report Template Name:</t>
  </si>
  <si>
    <t xml:space="preserve">Dehumidifier  </t>
  </si>
  <si>
    <t>Calculated Result (unrounded)</t>
  </si>
  <si>
    <t>Calculated Result
(unrounded)</t>
  </si>
  <si>
    <t>Calculated Result
(rounded per significant figures conventions and instrumentation resolution)</t>
  </si>
  <si>
    <t>-</t>
  </si>
  <si>
    <t>Calculated Result
(rounded per reference test procedure)</t>
  </si>
  <si>
    <t>IEF</t>
  </si>
  <si>
    <t>Integrated Energy Factor (IEF): IEF = (m/d)/(E + (ETLP*6/1095))</t>
  </si>
  <si>
    <t>v2.1</t>
  </si>
  <si>
    <t>v3.0</t>
  </si>
  <si>
    <t>v3.1</t>
  </si>
  <si>
    <t>Appendix X to Subpart B of Part 430-Uniform Test Method for Measuring the Energy Consumption of Dehumidifiers [77 FR 65995, October 31, 2012, redesignated and amended at 79 FR 7370, Feb. 7,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</si>
</sst>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39" x14ac:knownFonts="1">
    <font>
      <sz val="11"/>
      <color theme="1"/>
      <name val="Calibri"/>
      <family val="2"/>
      <scheme val="minor"/>
    </font>
    <font>
      <u/>
      <sz val="11"/>
      <color theme="10"/>
      <name val="Calibri"/>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2"/>
      <name val="Palatino Linotype"/>
      <family val="1"/>
    </font>
    <font>
      <u/>
      <sz val="11"/>
      <color theme="10"/>
      <name val="Palatino Linotype"/>
      <family val="1"/>
    </font>
    <font>
      <b/>
      <sz val="11"/>
      <name val="Palatino Linotype"/>
      <family val="1"/>
    </font>
    <font>
      <u/>
      <sz val="12"/>
      <color theme="10"/>
      <name val="Palatino Linotype"/>
      <family val="1"/>
    </font>
    <font>
      <i/>
      <sz val="11"/>
      <color rgb="FFFF0000"/>
      <name val="Palatino Linotype"/>
      <family val="1"/>
    </font>
    <font>
      <sz val="11"/>
      <color rgb="FF0070C0"/>
      <name val="Palatino Linotype"/>
      <family val="1"/>
    </font>
    <font>
      <i/>
      <sz val="11"/>
      <color theme="1"/>
      <name val="Palatino Linotype"/>
      <family val="1"/>
    </font>
    <font>
      <b/>
      <sz val="14"/>
      <color theme="1"/>
      <name val="Palatino Linotype"/>
      <family val="1"/>
    </font>
    <font>
      <sz val="11"/>
      <color rgb="FF000000"/>
      <name val="Palatino Linotype"/>
      <family val="2"/>
    </font>
    <font>
      <b/>
      <sz val="11"/>
      <color theme="1"/>
      <name val="Palatino Linotype"/>
      <family val="2"/>
    </font>
    <font>
      <b/>
      <i/>
      <sz val="11"/>
      <color rgb="FFFF0000"/>
      <name val="Palatino Linotype"/>
      <family val="1"/>
    </font>
    <font>
      <b/>
      <sz val="14"/>
      <name val="Palatino Linotype"/>
      <family val="1"/>
    </font>
    <font>
      <b/>
      <sz val="12"/>
      <name val="Palatino Linotype"/>
      <family val="1"/>
    </font>
    <font>
      <b/>
      <sz val="11"/>
      <color theme="0"/>
      <name val="Palatino Linotype"/>
      <family val="1"/>
    </font>
    <font>
      <sz val="12"/>
      <color theme="1"/>
      <name val="Palatino Linotype"/>
      <family val="1"/>
    </font>
    <font>
      <b/>
      <sz val="12"/>
      <color theme="1"/>
      <name val="Palatino Linotype"/>
      <family val="1"/>
    </font>
    <font>
      <sz val="11"/>
      <color theme="1"/>
      <name val="Calibri"/>
      <family val="2"/>
    </font>
    <font>
      <sz val="11"/>
      <color theme="0"/>
      <name val="Palatino Linotype"/>
      <family val="2"/>
    </font>
    <font>
      <sz val="11"/>
      <color rgb="FF9C6500"/>
      <name val="Palatino Linotype"/>
      <family val="2"/>
    </font>
  </fonts>
  <fills count="23">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99CCFF"/>
        <bgColor indexed="64"/>
      </patternFill>
    </fill>
    <fill>
      <patternFill patternType="solid">
        <fgColor rgb="FF800000"/>
        <bgColor indexed="64"/>
      </patternFill>
    </fill>
    <fill>
      <patternFill patternType="solid">
        <fgColor rgb="FFCCFFCC"/>
        <bgColor indexed="64"/>
      </patternFill>
    </fill>
    <fill>
      <patternFill patternType="solid">
        <fgColor rgb="FF0066CC"/>
        <bgColor indexed="64"/>
      </patternFill>
    </fill>
    <fill>
      <patternFill patternType="lightUp">
        <fgColor auto="1"/>
        <bgColor rgb="FFD8D8D8"/>
      </patternFill>
    </fill>
    <fill>
      <patternFill patternType="solid">
        <fgColor rgb="FFFFFFCC"/>
        <bgColor indexed="64"/>
      </patternFill>
    </fill>
    <fill>
      <patternFill patternType="solid">
        <fgColor rgb="FFFFEB9C"/>
      </patternFill>
    </fill>
    <fill>
      <patternFill patternType="solid">
        <fgColor theme="4" tint="0.39997558519241921"/>
        <bgColor indexed="65"/>
      </patternFill>
    </fill>
    <fill>
      <patternFill patternType="solid">
        <fgColor theme="5" tint="0.79998168889431442"/>
        <bgColor indexed="65"/>
      </patternFill>
    </fill>
    <fill>
      <patternFill patternType="solid">
        <fgColor theme="0" tint="-0.249977111117893"/>
        <bgColor indexed="64"/>
      </patternFill>
    </fill>
    <fill>
      <patternFill patternType="solid">
        <fgColor rgb="FF99CCFF"/>
        <bgColor theme="3" tint="0.59996337778862885"/>
      </patternFill>
    </fill>
  </fills>
  <borders count="108">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bottom style="thin">
        <color indexed="64"/>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medium">
        <color indexed="64"/>
      </left>
      <right/>
      <top/>
      <bottom style="thin">
        <color theme="0" tint="-0.24994659260841701"/>
      </bottom>
      <diagonal/>
    </border>
    <border>
      <left style="thin">
        <color indexed="64"/>
      </left>
      <right style="medium">
        <color indexed="64"/>
      </right>
      <top/>
      <bottom style="thin">
        <color theme="0" tint="-0.24994659260841701"/>
      </bottom>
      <diagonal/>
    </border>
    <border>
      <left/>
      <right style="medium">
        <color indexed="64"/>
      </right>
      <top style="thin">
        <color indexed="64"/>
      </top>
      <bottom style="thin">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style="thin">
        <color indexed="64"/>
      </right>
      <top style="thin">
        <color indexed="64"/>
      </top>
      <bottom style="medium">
        <color indexed="64"/>
      </bottom>
      <diagonal/>
    </border>
    <border>
      <left style="thin">
        <color theme="0" tint="-0.24994659260841701"/>
      </left>
      <right style="medium">
        <color indexed="64"/>
      </right>
      <top/>
      <bottom style="thin">
        <color theme="0" tint="-0.24994659260841701"/>
      </bottom>
      <diagonal/>
    </border>
    <border>
      <left style="medium">
        <color indexed="64"/>
      </left>
      <right/>
      <top style="medium">
        <color indexed="64"/>
      </top>
      <bottom style="thin">
        <color theme="0" tint="-0.249977111117893"/>
      </bottom>
      <diagonal/>
    </border>
    <border>
      <left/>
      <right style="thin">
        <color theme="0" tint="-0.249977111117893"/>
      </right>
      <top style="medium">
        <color indexed="64"/>
      </top>
      <bottom style="thin">
        <color theme="0" tint="-0.249977111117893"/>
      </bottom>
      <diagonal/>
    </border>
    <border>
      <left/>
      <right/>
      <top/>
      <bottom style="thin">
        <color theme="0" tint="-0.249977111117893"/>
      </bottom>
      <diagonal/>
    </border>
    <border>
      <left/>
      <right style="medium">
        <color indexed="64"/>
      </right>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thin">
        <color theme="0" tint="-0.249977111117893"/>
      </right>
      <top/>
      <bottom style="medium">
        <color indexed="64"/>
      </bottom>
      <diagonal/>
    </border>
    <border>
      <left/>
      <right/>
      <top style="thin">
        <color theme="0" tint="-0.14996795556505021"/>
      </top>
      <bottom style="thin">
        <color theme="0" tint="-0.14996795556505021"/>
      </bottom>
      <diagonal/>
    </border>
    <border>
      <left style="medium">
        <color indexed="64"/>
      </left>
      <right/>
      <top style="thin">
        <color theme="0" tint="-0.249977111117893"/>
      </top>
      <bottom style="medium">
        <color indexed="64"/>
      </bottom>
      <diagonal/>
    </border>
    <border>
      <left/>
      <right/>
      <top style="thin">
        <color theme="0" tint="-0.249977111117893"/>
      </top>
      <bottom style="medium">
        <color indexed="64"/>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style="thin">
        <color indexed="64"/>
      </left>
      <right/>
      <top style="thin">
        <color indexed="64"/>
      </top>
      <bottom style="thin">
        <color indexed="64"/>
      </bottom>
      <diagonal/>
    </border>
    <border>
      <left style="thin">
        <color theme="0" tint="-0.249977111117893"/>
      </left>
      <right/>
      <top/>
      <bottom style="thin">
        <color theme="0" tint="-0.249977111117893"/>
      </bottom>
      <diagonal/>
    </border>
    <border>
      <left style="medium">
        <color indexed="64"/>
      </left>
      <right style="thin">
        <color theme="0" tint="-0.249977111117893"/>
      </right>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1499679555650502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theme="0" tint="-0.24994659260841701"/>
      </top>
      <bottom/>
      <diagonal/>
    </border>
    <border>
      <left style="thin">
        <color indexed="64"/>
      </left>
      <right style="medium">
        <color indexed="64"/>
      </right>
      <top style="thin">
        <color theme="0" tint="-0.24994659260841701"/>
      </top>
      <bottom/>
      <diagonal/>
    </border>
    <border>
      <left/>
      <right style="thin">
        <color indexed="64"/>
      </right>
      <top style="medium">
        <color indexed="64"/>
      </top>
      <bottom style="thin">
        <color indexed="64"/>
      </bottom>
      <diagonal/>
    </border>
    <border>
      <left/>
      <right style="medium">
        <color indexed="64"/>
      </right>
      <top style="thin">
        <color theme="0" tint="-0.14996795556505021"/>
      </top>
      <bottom style="thin">
        <color theme="0" tint="-0.14996795556505021"/>
      </bottom>
      <diagonal/>
    </border>
    <border>
      <left/>
      <right style="medium">
        <color indexed="64"/>
      </right>
      <top style="thin">
        <color theme="0" tint="-0.14996795556505021"/>
      </top>
      <bottom style="medium">
        <color indexed="64"/>
      </bottom>
      <diagonal/>
    </border>
    <border>
      <left/>
      <right style="thin">
        <color indexed="64"/>
      </right>
      <top style="thin">
        <color indexed="64"/>
      </top>
      <bottom/>
      <diagonal/>
    </border>
    <border>
      <left/>
      <right style="medium">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theme="0" tint="-0.14996795556505021"/>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s>
  <cellStyleXfs count="27">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4" fillId="3" borderId="0" applyNumberFormat="0" applyBorder="0" applyAlignment="0" applyProtection="0"/>
    <xf numFmtId="0" fontId="5" fillId="4" borderId="0" applyNumberFormat="0" applyBorder="0" applyAlignment="0" applyProtection="0"/>
    <xf numFmtId="0" fontId="6" fillId="0" borderId="0"/>
    <xf numFmtId="0" fontId="7" fillId="6" borderId="0" applyNumberFormat="0" applyBorder="0" applyProtection="0">
      <alignment horizontal="left" vertical="center"/>
    </xf>
    <xf numFmtId="0" fontId="11" fillId="7" borderId="1">
      <alignment horizontal="center" vertical="center"/>
    </xf>
    <xf numFmtId="0" fontId="12" fillId="8" borderId="1" applyNumberFormat="0" applyAlignment="0" applyProtection="0"/>
    <xf numFmtId="0" fontId="8" fillId="0" borderId="1">
      <alignment horizontal="center"/>
    </xf>
    <xf numFmtId="0" fontId="13" fillId="9" borderId="0" applyNumberFormat="0" applyAlignment="0" applyProtection="0"/>
    <xf numFmtId="0" fontId="8" fillId="0" borderId="1">
      <alignment horizontal="center" vertical="center"/>
    </xf>
    <xf numFmtId="0" fontId="14" fillId="10" borderId="1" applyNumberFormat="0" applyProtection="0">
      <alignment horizontal="center" vertical="center"/>
    </xf>
    <xf numFmtId="0" fontId="15" fillId="11" borderId="1" applyNumberFormat="0" applyProtection="0">
      <alignment horizontal="center" vertical="center"/>
    </xf>
    <xf numFmtId="0" fontId="16" fillId="5" borderId="0"/>
    <xf numFmtId="0" fontId="10" fillId="0" borderId="0"/>
    <xf numFmtId="0" fontId="10" fillId="0" borderId="19">
      <alignment horizontal="center" vertical="center" wrapText="1"/>
    </xf>
    <xf numFmtId="0" fontId="12" fillId="10" borderId="1" applyNumberFormat="0" applyProtection="0">
      <alignment horizontal="center"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2" fillId="0" borderId="0"/>
    <xf numFmtId="0" fontId="6" fillId="0" borderId="0"/>
    <xf numFmtId="0" fontId="4" fillId="20" borderId="0" applyNumberFormat="0" applyBorder="0" applyAlignment="0" applyProtection="0"/>
    <xf numFmtId="0" fontId="37" fillId="19" borderId="0" applyNumberFormat="0" applyBorder="0" applyAlignment="0" applyProtection="0"/>
    <xf numFmtId="0" fontId="38" fillId="18" borderId="0" applyNumberFormat="0" applyBorder="0" applyAlignment="0" applyProtection="0"/>
  </cellStyleXfs>
  <cellXfs count="452">
    <xf numFmtId="0" fontId="0" fillId="0" borderId="0" xfId="0"/>
    <xf numFmtId="0" fontId="6" fillId="0" borderId="0" xfId="6"/>
    <xf numFmtId="0" fontId="6" fillId="0" borderId="10" xfId="6" applyBorder="1"/>
    <xf numFmtId="0" fontId="8" fillId="0" borderId="6" xfId="0" applyFont="1" applyBorder="1"/>
    <xf numFmtId="0" fontId="8" fillId="0" borderId="0" xfId="0" applyFont="1"/>
    <xf numFmtId="0" fontId="8" fillId="0" borderId="10" xfId="0" applyFont="1" applyBorder="1"/>
    <xf numFmtId="0" fontId="8" fillId="0" borderId="0" xfId="0" applyFont="1" applyBorder="1"/>
    <xf numFmtId="0" fontId="21" fillId="0" borderId="0" xfId="1" applyFont="1" applyAlignment="1" applyProtection="1">
      <protection locked="0"/>
    </xf>
    <xf numFmtId="0" fontId="22" fillId="6" borderId="7" xfId="7" applyFont="1" applyBorder="1" applyAlignment="1">
      <alignment vertical="center"/>
    </xf>
    <xf numFmtId="0" fontId="22" fillId="6" borderId="8" xfId="7" applyFont="1" applyBorder="1" applyAlignment="1">
      <alignment vertical="center"/>
    </xf>
    <xf numFmtId="0" fontId="22" fillId="6" borderId="9" xfId="7" applyFont="1" applyBorder="1" applyAlignment="1">
      <alignment vertical="center"/>
    </xf>
    <xf numFmtId="0" fontId="8" fillId="0" borderId="6" xfId="0" applyFont="1" applyBorder="1" applyAlignment="1">
      <alignment wrapText="1"/>
    </xf>
    <xf numFmtId="0" fontId="8" fillId="0" borderId="0" xfId="0" applyFont="1" applyBorder="1" applyAlignment="1">
      <alignment wrapText="1"/>
    </xf>
    <xf numFmtId="0" fontId="8" fillId="0" borderId="10" xfId="0" applyFont="1" applyBorder="1" applyAlignment="1">
      <alignment wrapText="1"/>
    </xf>
    <xf numFmtId="14" fontId="6" fillId="0" borderId="0" xfId="6" applyNumberFormat="1" applyFont="1"/>
    <xf numFmtId="0" fontId="6" fillId="0" borderId="0" xfId="6" applyFont="1"/>
    <xf numFmtId="0" fontId="6" fillId="0" borderId="0" xfId="6" applyFont="1" applyAlignment="1">
      <alignment horizontal="center"/>
    </xf>
    <xf numFmtId="0" fontId="6" fillId="0" borderId="0" xfId="6" applyNumberFormat="1" applyFont="1"/>
    <xf numFmtId="0" fontId="8" fillId="5" borderId="0" xfId="0" applyFont="1" applyFill="1"/>
    <xf numFmtId="0" fontId="6" fillId="5" borderId="0" xfId="6" applyFont="1" applyFill="1"/>
    <xf numFmtId="0" fontId="6" fillId="5" borderId="0" xfId="6" applyNumberFormat="1" applyFont="1" applyFill="1"/>
    <xf numFmtId="14" fontId="6" fillId="5" borderId="0" xfId="6" applyNumberFormat="1" applyFont="1" applyFill="1"/>
    <xf numFmtId="0" fontId="6" fillId="5" borderId="0" xfId="6" applyFill="1"/>
    <xf numFmtId="0" fontId="22" fillId="2" borderId="0" xfId="7" applyFont="1" applyFill="1" applyBorder="1" applyAlignment="1">
      <alignment horizontal="left" vertical="top"/>
    </xf>
    <xf numFmtId="0" fontId="22" fillId="2" borderId="0" xfId="7" applyFont="1" applyFill="1" applyBorder="1" applyAlignment="1">
      <alignment vertical="center"/>
    </xf>
    <xf numFmtId="0" fontId="22" fillId="6" borderId="29" xfId="7" applyFont="1" applyBorder="1" applyAlignment="1">
      <alignment horizontal="left" vertical="center"/>
    </xf>
    <xf numFmtId="0" fontId="22" fillId="6" borderId="31" xfId="7" applyFont="1" applyBorder="1" applyAlignment="1">
      <alignment horizontal="left" vertical="center"/>
    </xf>
    <xf numFmtId="0" fontId="22" fillId="6" borderId="29" xfId="7" applyFont="1" applyBorder="1" applyAlignment="1">
      <alignment vertical="center"/>
    </xf>
    <xf numFmtId="0" fontId="22" fillId="6" borderId="30" xfId="7" applyFont="1" applyBorder="1" applyAlignment="1">
      <alignment vertical="center"/>
    </xf>
    <xf numFmtId="0" fontId="22" fillId="6" borderId="31" xfId="7" applyFont="1" applyBorder="1" applyAlignment="1">
      <alignment vertical="center"/>
    </xf>
    <xf numFmtId="0" fontId="7" fillId="6" borderId="7" xfId="7" applyFont="1" applyBorder="1">
      <alignment horizontal="left" vertical="center"/>
    </xf>
    <xf numFmtId="0" fontId="7" fillId="6" borderId="9" xfId="7" applyFont="1" applyBorder="1">
      <alignment horizontal="left" vertical="center"/>
    </xf>
    <xf numFmtId="0" fontId="29" fillId="0" borderId="20" xfId="6" applyFont="1" applyBorder="1" applyAlignment="1">
      <alignment horizontal="center"/>
    </xf>
    <xf numFmtId="0" fontId="29" fillId="0" borderId="21" xfId="6" applyFont="1" applyBorder="1" applyAlignment="1">
      <alignment horizontal="center"/>
    </xf>
    <xf numFmtId="0" fontId="8" fillId="0" borderId="36" xfId="6" applyFont="1" applyBorder="1"/>
    <xf numFmtId="0" fontId="8" fillId="0" borderId="41" xfId="6" applyFont="1" applyBorder="1"/>
    <xf numFmtId="0" fontId="8" fillId="0" borderId="39" xfId="6" applyFont="1" applyBorder="1"/>
    <xf numFmtId="0" fontId="17" fillId="0" borderId="36" xfId="6" applyFont="1" applyBorder="1" applyAlignment="1">
      <alignment vertical="center"/>
    </xf>
    <xf numFmtId="0" fontId="17" fillId="0" borderId="39" xfId="6" applyFont="1" applyBorder="1" applyAlignment="1">
      <alignment vertical="center"/>
    </xf>
    <xf numFmtId="0" fontId="22" fillId="0" borderId="0" xfId="7" applyFont="1" applyFill="1" applyBorder="1" applyAlignment="1">
      <alignment vertical="center"/>
    </xf>
    <xf numFmtId="14" fontId="8" fillId="0" borderId="56" xfId="6" applyNumberFormat="1" applyFont="1" applyBorder="1" applyAlignment="1">
      <alignment horizontal="left"/>
    </xf>
    <xf numFmtId="14" fontId="8" fillId="0" borderId="57" xfId="6" applyNumberFormat="1" applyFont="1" applyBorder="1" applyAlignment="1">
      <alignment horizontal="left"/>
    </xf>
    <xf numFmtId="0" fontId="8" fillId="0" borderId="0" xfId="0" applyFont="1" applyAlignment="1">
      <alignment vertical="center"/>
    </xf>
    <xf numFmtId="0" fontId="8" fillId="5" borderId="0" xfId="0" applyFont="1" applyFill="1" applyAlignment="1">
      <alignment vertical="center"/>
    </xf>
    <xf numFmtId="0" fontId="23" fillId="0" borderId="0" xfId="1" applyFont="1" applyAlignment="1" applyProtection="1">
      <alignment vertical="center"/>
      <protection locked="0"/>
    </xf>
    <xf numFmtId="0" fontId="8" fillId="0" borderId="41" xfId="6" applyFont="1" applyBorder="1" applyAlignment="1">
      <alignment vertical="center"/>
    </xf>
    <xf numFmtId="0" fontId="8" fillId="0" borderId="36" xfId="6" applyNumberFormat="1" applyFont="1" applyBorder="1" applyAlignment="1">
      <alignment vertical="center"/>
    </xf>
    <xf numFmtId="0" fontId="8" fillId="0" borderId="36" xfId="6" applyFont="1" applyBorder="1" applyAlignment="1">
      <alignment vertical="center"/>
    </xf>
    <xf numFmtId="0" fontId="22" fillId="6" borderId="30" xfId="7" quotePrefix="1" applyFont="1" applyBorder="1" applyAlignment="1">
      <alignment horizontal="left" vertical="center"/>
    </xf>
    <xf numFmtId="0" fontId="8" fillId="0" borderId="39" xfId="6" applyFont="1" applyBorder="1" applyAlignment="1">
      <alignment vertical="center"/>
    </xf>
    <xf numFmtId="0" fontId="10" fillId="0" borderId="46" xfId="17" applyFont="1" applyBorder="1" applyAlignment="1">
      <alignment horizontal="center" vertical="center" wrapText="1"/>
    </xf>
    <xf numFmtId="0" fontId="10" fillId="0" borderId="4" xfId="17" applyFont="1" applyBorder="1" applyAlignment="1">
      <alignment horizontal="center" vertical="center" wrapText="1"/>
    </xf>
    <xf numFmtId="0" fontId="10" fillId="0" borderId="35" xfId="17" applyFont="1" applyBorder="1" applyAlignment="1">
      <alignment horizontal="center" vertical="center" wrapText="1"/>
    </xf>
    <xf numFmtId="0" fontId="8" fillId="0" borderId="0" xfId="0" applyFont="1" applyBorder="1" applyAlignment="1">
      <alignment vertical="center"/>
    </xf>
    <xf numFmtId="0" fontId="8" fillId="0" borderId="48" xfId="6" applyFont="1" applyBorder="1" applyAlignment="1">
      <alignment vertical="center"/>
    </xf>
    <xf numFmtId="0" fontId="8" fillId="0" borderId="49" xfId="6" applyFont="1" applyBorder="1" applyAlignment="1">
      <alignment vertical="center"/>
    </xf>
    <xf numFmtId="0" fontId="8" fillId="0" borderId="0" xfId="6" applyFont="1" applyBorder="1" applyAlignment="1">
      <alignment vertical="center"/>
    </xf>
    <xf numFmtId="0" fontId="24" fillId="0" borderId="0" xfId="6" applyFont="1" applyBorder="1" applyAlignment="1">
      <alignment vertical="center"/>
    </xf>
    <xf numFmtId="0" fontId="26" fillId="0" borderId="36" xfId="6" applyFont="1" applyBorder="1" applyAlignment="1">
      <alignment vertical="center"/>
    </xf>
    <xf numFmtId="0" fontId="8" fillId="0" borderId="43" xfId="0" applyFont="1" applyFill="1" applyBorder="1" applyAlignment="1">
      <alignment horizontal="left" vertical="center"/>
    </xf>
    <xf numFmtId="0" fontId="17" fillId="0" borderId="0" xfId="6" applyFont="1" applyAlignment="1">
      <alignment vertical="center"/>
    </xf>
    <xf numFmtId="0" fontId="17" fillId="5" borderId="0" xfId="6" applyFont="1" applyFill="1" applyAlignment="1">
      <alignment vertical="center"/>
    </xf>
    <xf numFmtId="0" fontId="8" fillId="0" borderId="0" xfId="6" applyFont="1" applyAlignment="1">
      <alignment vertical="center"/>
    </xf>
    <xf numFmtId="0" fontId="8" fillId="5" borderId="0" xfId="6" applyFont="1" applyFill="1" applyAlignment="1">
      <alignment vertical="center"/>
    </xf>
    <xf numFmtId="0" fontId="10" fillId="0" borderId="29" xfId="6" applyFont="1" applyBorder="1" applyAlignment="1">
      <alignment horizontal="center" vertical="center"/>
    </xf>
    <xf numFmtId="0" fontId="10" fillId="0" borderId="21" xfId="6" applyFont="1" applyBorder="1" applyAlignment="1">
      <alignment horizontal="center" vertical="center"/>
    </xf>
    <xf numFmtId="0" fontId="8" fillId="0" borderId="42" xfId="6" applyFont="1" applyBorder="1" applyAlignment="1">
      <alignment vertical="center"/>
    </xf>
    <xf numFmtId="0" fontId="8" fillId="0" borderId="38" xfId="6" applyFont="1" applyBorder="1" applyAlignment="1">
      <alignment vertical="center"/>
    </xf>
    <xf numFmtId="0" fontId="17" fillId="0" borderId="40" xfId="6" applyFont="1" applyBorder="1" applyAlignment="1">
      <alignment vertical="center"/>
    </xf>
    <xf numFmtId="0" fontId="17" fillId="0" borderId="0" xfId="6" applyFont="1" applyBorder="1" applyAlignment="1">
      <alignment vertical="center"/>
    </xf>
    <xf numFmtId="0" fontId="10" fillId="0" borderId="46" xfId="6" applyFont="1" applyFill="1" applyBorder="1" applyAlignment="1">
      <alignment horizontal="center" vertical="center"/>
    </xf>
    <xf numFmtId="0" fontId="10" fillId="0" borderId="4" xfId="6" applyFont="1" applyFill="1" applyBorder="1" applyAlignment="1">
      <alignment horizontal="center" vertical="center"/>
    </xf>
    <xf numFmtId="0" fontId="10" fillId="0" borderId="4" xfId="6" applyFont="1" applyBorder="1" applyAlignment="1">
      <alignment horizontal="center" vertical="center"/>
    </xf>
    <xf numFmtId="0" fontId="10" fillId="0" borderId="35" xfId="6" applyFont="1" applyFill="1" applyBorder="1" applyAlignment="1">
      <alignment horizontal="center" vertical="center"/>
    </xf>
    <xf numFmtId="0" fontId="25" fillId="0" borderId="0" xfId="0" applyFont="1" applyAlignment="1">
      <alignment vertical="center"/>
    </xf>
    <xf numFmtId="0" fontId="8" fillId="0" borderId="0" xfId="0" applyFont="1" applyFill="1" applyBorder="1" applyAlignment="1">
      <alignment vertical="center"/>
    </xf>
    <xf numFmtId="0" fontId="8" fillId="0" borderId="0" xfId="0" quotePrefix="1" applyFont="1" applyAlignment="1">
      <alignment vertical="center"/>
    </xf>
    <xf numFmtId="0" fontId="8" fillId="5" borderId="0" xfId="0" quotePrefix="1" applyFont="1" applyFill="1" applyAlignment="1">
      <alignment vertical="center"/>
    </xf>
    <xf numFmtId="0" fontId="26" fillId="0" borderId="0" xfId="0" applyFont="1" applyFill="1" applyBorder="1" applyAlignment="1">
      <alignment vertical="center" wrapText="1"/>
    </xf>
    <xf numFmtId="0" fontId="26" fillId="2" borderId="0" xfId="0" applyFont="1" applyFill="1" applyBorder="1" applyAlignment="1">
      <alignment vertical="center" wrapText="1"/>
    </xf>
    <xf numFmtId="0" fontId="26" fillId="0" borderId="0"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8" fillId="0" borderId="48" xfId="0" applyFont="1" applyBorder="1" applyAlignment="1">
      <alignment vertical="center"/>
    </xf>
    <xf numFmtId="0" fontId="8" fillId="2" borderId="0" xfId="0" applyFont="1" applyFill="1" applyBorder="1" applyAlignment="1">
      <alignment vertical="center"/>
    </xf>
    <xf numFmtId="0" fontId="8" fillId="0" borderId="0" xfId="0" applyFont="1" applyAlignment="1">
      <alignment vertical="center" wrapText="1"/>
    </xf>
    <xf numFmtId="0" fontId="8" fillId="5" borderId="0" xfId="0" applyFont="1" applyFill="1" applyAlignment="1">
      <alignment vertical="center" wrapText="1"/>
    </xf>
    <xf numFmtId="0" fontId="8" fillId="0" borderId="0" xfId="0" applyFont="1" applyBorder="1" applyAlignment="1">
      <alignment vertical="center" wrapText="1"/>
    </xf>
    <xf numFmtId="0" fontId="8" fillId="5" borderId="0" xfId="0" applyFont="1" applyFill="1" applyBorder="1" applyAlignment="1">
      <alignment vertical="center" wrapText="1"/>
    </xf>
    <xf numFmtId="0" fontId="8" fillId="0" borderId="49" xfId="0" applyFont="1" applyBorder="1" applyAlignment="1">
      <alignment vertical="center"/>
    </xf>
    <xf numFmtId="0" fontId="26" fillId="5" borderId="0" xfId="0" applyFont="1" applyFill="1" applyAlignment="1">
      <alignment vertical="center"/>
    </xf>
    <xf numFmtId="0" fontId="6" fillId="0" borderId="36" xfId="6" applyNumberFormat="1" applyBorder="1"/>
    <xf numFmtId="0" fontId="9" fillId="0" borderId="59" xfId="6" applyFont="1" applyBorder="1" applyAlignment="1">
      <alignment horizontal="left"/>
    </xf>
    <xf numFmtId="0" fontId="6" fillId="0" borderId="41" xfId="6" applyFont="1" applyBorder="1"/>
    <xf numFmtId="0" fontId="6" fillId="0" borderId="36" xfId="6" applyFont="1" applyBorder="1"/>
    <xf numFmtId="0" fontId="6" fillId="0" borderId="36" xfId="6" applyNumberFormat="1" applyFont="1" applyBorder="1"/>
    <xf numFmtId="0" fontId="28" fillId="0" borderId="56" xfId="6" applyFont="1" applyBorder="1" applyAlignment="1">
      <alignment horizontal="left"/>
    </xf>
    <xf numFmtId="14" fontId="6" fillId="0" borderId="56" xfId="6" applyNumberFormat="1" applyFont="1" applyBorder="1" applyAlignment="1">
      <alignment horizontal="left"/>
    </xf>
    <xf numFmtId="0" fontId="28" fillId="0" borderId="59" xfId="6" applyFont="1" applyBorder="1" applyAlignment="1">
      <alignment horizontal="left"/>
    </xf>
    <xf numFmtId="0" fontId="6" fillId="0" borderId="39" xfId="6" applyFont="1" applyBorder="1"/>
    <xf numFmtId="14" fontId="6" fillId="0" borderId="57" xfId="6" applyNumberFormat="1" applyFont="1" applyBorder="1" applyAlignment="1">
      <alignment horizontal="left"/>
    </xf>
    <xf numFmtId="0" fontId="6" fillId="0" borderId="48" xfId="6" applyNumberFormat="1" applyFont="1" applyBorder="1" applyAlignment="1">
      <alignment horizontal="center" wrapText="1"/>
    </xf>
    <xf numFmtId="14" fontId="6" fillId="0" borderId="38" xfId="6" applyNumberFormat="1" applyFont="1" applyBorder="1" applyAlignment="1">
      <alignment horizontal="center" wrapText="1"/>
    </xf>
    <xf numFmtId="165" fontId="12" fillId="0" borderId="48" xfId="6" applyNumberFormat="1" applyFont="1" applyBorder="1" applyAlignment="1">
      <alignment horizontal="center" wrapText="1"/>
    </xf>
    <xf numFmtId="0" fontId="6" fillId="0" borderId="49" xfId="6" applyNumberFormat="1" applyFont="1" applyBorder="1" applyAlignment="1">
      <alignment horizontal="center" wrapText="1"/>
    </xf>
    <xf numFmtId="14" fontId="6" fillId="0" borderId="40" xfId="6" applyNumberFormat="1" applyFont="1" applyBorder="1" applyAlignment="1">
      <alignment horizontal="center" wrapText="1"/>
    </xf>
    <xf numFmtId="0" fontId="6" fillId="0" borderId="47" xfId="6" applyNumberFormat="1" applyFont="1" applyBorder="1" applyAlignment="1">
      <alignment horizontal="center" wrapText="1"/>
    </xf>
    <xf numFmtId="14" fontId="6" fillId="0" borderId="42" xfId="6" applyNumberFormat="1" applyFont="1" applyBorder="1" applyAlignment="1">
      <alignment horizontal="center" wrapText="1"/>
    </xf>
    <xf numFmtId="0" fontId="22" fillId="6" borderId="29" xfId="7" applyFont="1" applyBorder="1" applyAlignment="1">
      <alignment horizontal="left" vertical="center"/>
    </xf>
    <xf numFmtId="0" fontId="22" fillId="6" borderId="31" xfId="7" applyFont="1" applyBorder="1" applyAlignment="1">
      <alignment horizontal="left" vertical="center"/>
    </xf>
    <xf numFmtId="0" fontId="31" fillId="2" borderId="6" xfId="7" applyFont="1" applyFill="1" applyBorder="1" applyAlignment="1">
      <alignment horizontal="center" vertical="center"/>
    </xf>
    <xf numFmtId="0" fontId="31" fillId="2" borderId="28" xfId="7" applyFont="1" applyFill="1" applyBorder="1" applyAlignment="1">
      <alignment horizontal="center" vertical="center"/>
    </xf>
    <xf numFmtId="14" fontId="11" fillId="13" borderId="1" xfId="18" applyNumberFormat="1" applyFont="1" applyFill="1" applyBorder="1" applyProtection="1">
      <alignment horizontal="center" vertical="center"/>
    </xf>
    <xf numFmtId="0" fontId="11" fillId="13" borderId="18" xfId="18" applyFont="1" applyFill="1" applyBorder="1" applyAlignment="1" applyProtection="1">
      <alignment horizontal="left" vertical="center"/>
    </xf>
    <xf numFmtId="0" fontId="11" fillId="13" borderId="17" xfId="18" applyFont="1" applyFill="1" applyBorder="1" applyAlignment="1" applyProtection="1">
      <alignment horizontal="left" vertical="center"/>
    </xf>
    <xf numFmtId="0" fontId="17" fillId="12" borderId="15" xfId="18" applyFont="1" applyFill="1" applyBorder="1" applyAlignment="1" applyProtection="1">
      <alignment horizontal="left" vertical="center"/>
      <protection locked="0"/>
    </xf>
    <xf numFmtId="0" fontId="17" fillId="12" borderId="18" xfId="18" applyFont="1" applyFill="1" applyBorder="1" applyAlignment="1" applyProtection="1">
      <alignment horizontal="left" vertical="center"/>
      <protection locked="0"/>
    </xf>
    <xf numFmtId="14" fontId="17" fillId="12" borderId="1" xfId="18" applyNumberFormat="1" applyFont="1" applyFill="1" applyBorder="1" applyProtection="1">
      <alignment horizontal="center" vertical="center"/>
      <protection locked="0"/>
    </xf>
    <xf numFmtId="0" fontId="17" fillId="12" borderId="18" xfId="18" applyFont="1" applyFill="1" applyBorder="1" applyAlignment="1" applyProtection="1">
      <alignment horizontal="center" vertical="center"/>
      <protection locked="0"/>
    </xf>
    <xf numFmtId="0" fontId="17" fillId="12" borderId="17" xfId="18" applyFont="1" applyFill="1" applyBorder="1" applyAlignment="1" applyProtection="1">
      <alignment horizontal="center" vertical="center"/>
      <protection locked="0"/>
    </xf>
    <xf numFmtId="0" fontId="17" fillId="12" borderId="1" xfId="18" applyFont="1" applyFill="1" applyBorder="1" applyAlignment="1" applyProtection="1">
      <alignment horizontal="left" vertical="center"/>
      <protection locked="0"/>
    </xf>
    <xf numFmtId="0" fontId="17" fillId="12" borderId="16" xfId="18" applyFont="1" applyFill="1" applyBorder="1" applyAlignment="1" applyProtection="1">
      <alignment horizontal="left" vertical="center"/>
      <protection locked="0"/>
    </xf>
    <xf numFmtId="0" fontId="17" fillId="12" borderId="23" xfId="18" applyFont="1" applyFill="1" applyBorder="1" applyAlignment="1" applyProtection="1">
      <alignment horizontal="left" vertical="center"/>
      <protection locked="0"/>
    </xf>
    <xf numFmtId="0" fontId="17" fillId="12" borderId="17" xfId="18" applyFont="1" applyFill="1" applyBorder="1" applyAlignment="1" applyProtection="1">
      <alignment horizontal="left" vertical="center"/>
      <protection locked="0"/>
    </xf>
    <xf numFmtId="0" fontId="20" fillId="12" borderId="43" xfId="18" applyFont="1" applyFill="1" applyBorder="1" applyAlignment="1" applyProtection="1">
      <alignment horizontal="left" vertical="center"/>
      <protection locked="0"/>
    </xf>
    <xf numFmtId="0" fontId="20" fillId="12" borderId="32" xfId="18" applyFont="1" applyFill="1" applyBorder="1" applyAlignment="1" applyProtection="1">
      <alignment horizontal="left" vertical="center"/>
      <protection locked="0"/>
    </xf>
    <xf numFmtId="0" fontId="17" fillId="12" borderId="14" xfId="18" applyFont="1" applyFill="1" applyBorder="1" applyAlignment="1" applyProtection="1">
      <alignment horizontal="left" vertical="center"/>
      <protection locked="0"/>
    </xf>
    <xf numFmtId="0" fontId="34" fillId="2" borderId="0" xfId="0" applyFont="1" applyFill="1" applyProtection="1"/>
    <xf numFmtId="0" fontId="0" fillId="5" borderId="0" xfId="0" applyFill="1" applyProtection="1"/>
    <xf numFmtId="0" fontId="8" fillId="2" borderId="6" xfId="0" applyFont="1" applyFill="1" applyBorder="1" applyProtection="1"/>
    <xf numFmtId="0" fontId="8" fillId="2" borderId="0" xfId="0" applyFont="1" applyFill="1" applyBorder="1" applyProtection="1"/>
    <xf numFmtId="0" fontId="8" fillId="2" borderId="10" xfId="0" applyFont="1" applyFill="1" applyBorder="1" applyProtection="1"/>
    <xf numFmtId="0" fontId="35" fillId="2" borderId="0" xfId="0" applyFont="1" applyFill="1" applyProtection="1"/>
    <xf numFmtId="0" fontId="10" fillId="2" borderId="6" xfId="0" applyFont="1" applyFill="1" applyBorder="1" applyProtection="1"/>
    <xf numFmtId="0" fontId="8" fillId="0" borderId="10" xfId="0" applyFont="1" applyFill="1" applyBorder="1" applyProtection="1"/>
    <xf numFmtId="0" fontId="34" fillId="5" borderId="0" xfId="0" applyFont="1" applyFill="1" applyBorder="1" applyProtection="1"/>
    <xf numFmtId="0" fontId="10" fillId="2" borderId="0" xfId="0" applyFont="1" applyFill="1" applyBorder="1" applyAlignment="1" applyProtection="1">
      <alignment horizontal="center" vertical="center"/>
    </xf>
    <xf numFmtId="0" fontId="36" fillId="0" borderId="10" xfId="0" applyFont="1" applyFill="1" applyBorder="1" applyProtection="1"/>
    <xf numFmtId="0" fontId="17" fillId="0" borderId="33" xfId="0" applyFont="1" applyBorder="1" applyAlignment="1" applyProtection="1">
      <alignment horizontal="left" vertical="center"/>
    </xf>
    <xf numFmtId="0" fontId="17" fillId="0" borderId="69" xfId="0" applyFont="1" applyBorder="1" applyAlignment="1" applyProtection="1">
      <alignment horizontal="left" vertical="center"/>
    </xf>
    <xf numFmtId="0" fontId="0" fillId="0" borderId="10" xfId="0" applyFont="1" applyFill="1" applyBorder="1" applyProtection="1"/>
    <xf numFmtId="0" fontId="8" fillId="2" borderId="11" xfId="0" applyFont="1" applyFill="1" applyBorder="1" applyProtection="1"/>
    <xf numFmtId="0" fontId="8" fillId="2" borderId="12" xfId="0" applyFont="1" applyFill="1" applyBorder="1" applyProtection="1"/>
    <xf numFmtId="0" fontId="8" fillId="2" borderId="13" xfId="0" applyFont="1" applyFill="1" applyBorder="1" applyProtection="1"/>
    <xf numFmtId="0" fontId="8" fillId="0" borderId="10" xfId="0" applyNumberFormat="1" applyFont="1" applyFill="1" applyBorder="1" applyAlignment="1" applyProtection="1">
      <alignment horizontal="left"/>
    </xf>
    <xf numFmtId="0" fontId="8" fillId="0" borderId="10"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8" fillId="2" borderId="0" xfId="0" applyFont="1" applyFill="1" applyProtection="1"/>
    <xf numFmtId="0" fontId="8" fillId="2" borderId="0" xfId="0" applyFont="1" applyFill="1" applyBorder="1" applyAlignment="1" applyProtection="1">
      <alignment vertical="top"/>
    </xf>
    <xf numFmtId="0" fontId="8" fillId="0" borderId="13" xfId="0" applyFont="1" applyFill="1" applyBorder="1" applyProtection="1"/>
    <xf numFmtId="0" fontId="34" fillId="5" borderId="0" xfId="0" applyFont="1" applyFill="1" applyProtection="1"/>
    <xf numFmtId="0" fontId="34" fillId="2" borderId="0" xfId="0" applyFont="1" applyFill="1"/>
    <xf numFmtId="0" fontId="10" fillId="0" borderId="18"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47" xfId="0" applyFont="1" applyBorder="1" applyAlignment="1">
      <alignment vertical="center"/>
    </xf>
    <xf numFmtId="0" fontId="10" fillId="0" borderId="46" xfId="0" applyFont="1" applyBorder="1" applyAlignment="1">
      <alignment horizontal="center" vertical="center" wrapText="1"/>
    </xf>
    <xf numFmtId="0" fontId="10" fillId="2" borderId="10" xfId="0" applyFont="1" applyFill="1" applyBorder="1" applyAlignment="1" applyProtection="1">
      <alignment horizontal="center" wrapText="1"/>
    </xf>
    <xf numFmtId="0" fontId="8" fillId="2" borderId="10" xfId="0" applyFont="1" applyFill="1" applyBorder="1" applyAlignment="1" applyProtection="1">
      <alignment horizontal="left" wrapText="1"/>
    </xf>
    <xf numFmtId="0" fontId="8" fillId="0" borderId="0" xfId="0" applyFont="1" applyFill="1" applyBorder="1" applyProtection="1"/>
    <xf numFmtId="0" fontId="36" fillId="0" borderId="0" xfId="0" applyFont="1" applyFill="1" applyBorder="1" applyProtection="1"/>
    <xf numFmtId="0" fontId="0" fillId="0" borderId="0" xfId="0" applyFont="1" applyFill="1" applyBorder="1" applyProtection="1"/>
    <xf numFmtId="0" fontId="34" fillId="0" borderId="0" xfId="0" applyFont="1" applyFill="1" applyProtection="1"/>
    <xf numFmtId="0" fontId="10" fillId="0" borderId="0" xfId="0" applyFont="1" applyFill="1" applyBorder="1" applyAlignment="1" applyProtection="1">
      <alignment horizontal="left"/>
    </xf>
    <xf numFmtId="0" fontId="8" fillId="0" borderId="0" xfId="0" applyFont="1" applyFill="1" applyProtection="1"/>
    <xf numFmtId="0" fontId="8" fillId="0" borderId="0" xfId="0" applyFont="1" applyFill="1" applyBorder="1" applyAlignment="1" applyProtection="1">
      <alignment vertical="top"/>
    </xf>
    <xf numFmtId="0" fontId="34" fillId="0" borderId="0" xfId="0" applyFont="1" applyFill="1"/>
    <xf numFmtId="0" fontId="8" fillId="0" borderId="36" xfId="6" applyFont="1" applyFill="1" applyBorder="1" applyAlignment="1">
      <alignment vertical="center"/>
    </xf>
    <xf numFmtId="0" fontId="8" fillId="0" borderId="38" xfId="6" applyFont="1" applyFill="1" applyBorder="1" applyAlignment="1">
      <alignment vertical="center"/>
    </xf>
    <xf numFmtId="0" fontId="8" fillId="22" borderId="1" xfId="0" applyNumberFormat="1" applyFont="1" applyFill="1" applyBorder="1" applyAlignment="1" applyProtection="1">
      <alignment horizontal="center"/>
      <protection locked="0"/>
    </xf>
    <xf numFmtId="0" fontId="8" fillId="0" borderId="0" xfId="4" applyNumberFormat="1" applyFont="1" applyFill="1" applyBorder="1" applyAlignment="1" applyProtection="1">
      <alignment horizontal="left" vertical="top" wrapText="1"/>
    </xf>
    <xf numFmtId="0" fontId="17" fillId="0" borderId="34" xfId="0" applyFont="1" applyBorder="1" applyAlignment="1" applyProtection="1">
      <alignment horizontal="left" vertical="center"/>
    </xf>
    <xf numFmtId="0" fontId="8" fillId="0" borderId="13" xfId="0" applyNumberFormat="1" applyFont="1" applyFill="1" applyBorder="1" applyAlignment="1" applyProtection="1">
      <alignment horizontal="left"/>
    </xf>
    <xf numFmtId="0" fontId="17" fillId="0" borderId="82" xfId="0" applyFont="1" applyBorder="1" applyAlignment="1" applyProtection="1">
      <alignment horizontal="left" vertical="center"/>
    </xf>
    <xf numFmtId="2" fontId="11" fillId="13" borderId="23" xfId="0" applyNumberFormat="1" applyFont="1" applyFill="1" applyBorder="1" applyAlignment="1" applyProtection="1">
      <alignment horizontal="center"/>
    </xf>
    <xf numFmtId="0" fontId="8" fillId="2" borderId="13" xfId="0" applyFont="1" applyFill="1" applyBorder="1" applyAlignment="1" applyProtection="1">
      <alignment horizontal="left" wrapText="1"/>
    </xf>
    <xf numFmtId="165" fontId="17" fillId="0" borderId="1" xfId="24" applyNumberFormat="1" applyFont="1" applyFill="1" applyBorder="1" applyAlignment="1" applyProtection="1">
      <alignment horizontal="center"/>
    </xf>
    <xf numFmtId="14" fontId="11" fillId="13" borderId="23" xfId="18" applyNumberFormat="1" applyFont="1" applyFill="1" applyBorder="1" applyProtection="1">
      <alignment horizontal="center" vertical="center"/>
    </xf>
    <xf numFmtId="14" fontId="11" fillId="13" borderId="4" xfId="18" applyNumberFormat="1" applyFont="1" applyFill="1" applyBorder="1" applyProtection="1">
      <alignment horizontal="center" vertical="center"/>
    </xf>
    <xf numFmtId="0" fontId="11" fillId="13" borderId="35" xfId="18" applyFont="1" applyFill="1" applyBorder="1" applyAlignment="1" applyProtection="1">
      <alignment horizontal="left" vertical="center"/>
    </xf>
    <xf numFmtId="0" fontId="10" fillId="0" borderId="87" xfId="21" applyFont="1" applyBorder="1" applyAlignment="1" applyProtection="1">
      <alignment horizontal="center"/>
    </xf>
    <xf numFmtId="0" fontId="10" fillId="0" borderId="21" xfId="21" applyFont="1" applyBorder="1" applyAlignment="1" applyProtection="1">
      <alignment horizontal="center"/>
    </xf>
    <xf numFmtId="14" fontId="17" fillId="12" borderId="23" xfId="18" applyNumberFormat="1" applyFont="1" applyFill="1" applyBorder="1" applyProtection="1">
      <alignment horizontal="center" vertical="center"/>
      <protection locked="0"/>
    </xf>
    <xf numFmtId="0" fontId="17" fillId="12" borderId="35" xfId="18" applyFont="1" applyFill="1" applyBorder="1" applyAlignment="1" applyProtection="1">
      <alignment horizontal="left" vertical="center"/>
      <protection locked="0"/>
    </xf>
    <xf numFmtId="165" fontId="12" fillId="0" borderId="93" xfId="6" applyNumberFormat="1" applyFont="1" applyBorder="1" applyAlignment="1">
      <alignment horizontal="center" wrapText="1"/>
    </xf>
    <xf numFmtId="14" fontId="6" fillId="0" borderId="94" xfId="6" applyNumberFormat="1" applyFont="1" applyBorder="1" applyAlignment="1">
      <alignment horizontal="center" wrapText="1"/>
    </xf>
    <xf numFmtId="0" fontId="9" fillId="0" borderId="0" xfId="6" applyFont="1" applyBorder="1" applyAlignment="1">
      <alignment vertical="center"/>
    </xf>
    <xf numFmtId="0" fontId="22" fillId="0" borderId="0" xfId="7" applyFont="1" applyFill="1" applyBorder="1" applyAlignment="1">
      <alignment horizontal="left" vertical="center"/>
    </xf>
    <xf numFmtId="0" fontId="22" fillId="6" borderId="29" xfId="7" applyFont="1" applyBorder="1" applyAlignment="1">
      <alignment horizontal="left" vertical="center"/>
    </xf>
    <xf numFmtId="0" fontId="22" fillId="6" borderId="31" xfId="7" applyFont="1" applyBorder="1" applyAlignment="1">
      <alignment horizontal="left" vertical="center"/>
    </xf>
    <xf numFmtId="0" fontId="26" fillId="0" borderId="0" xfId="0" applyFont="1" applyFill="1" applyBorder="1" applyAlignment="1" applyProtection="1">
      <alignment horizontal="left" vertical="center" wrapText="1"/>
    </xf>
    <xf numFmtId="0" fontId="0" fillId="0" borderId="7" xfId="0" applyBorder="1" applyAlignment="1">
      <alignment vertical="center"/>
    </xf>
    <xf numFmtId="0" fontId="8" fillId="2" borderId="8" xfId="0" applyFont="1" applyFill="1" applyBorder="1" applyProtection="1"/>
    <xf numFmtId="0" fontId="10" fillId="2" borderId="8" xfId="0" applyFont="1" applyFill="1" applyBorder="1" applyAlignment="1" applyProtection="1">
      <alignment horizontal="center" vertical="center"/>
    </xf>
    <xf numFmtId="0" fontId="10" fillId="2" borderId="9" xfId="0" applyFont="1" applyFill="1" applyBorder="1" applyAlignment="1" applyProtection="1">
      <alignment horizontal="center" wrapText="1"/>
    </xf>
    <xf numFmtId="0" fontId="8" fillId="2" borderId="18" xfId="0" applyFont="1" applyFill="1" applyBorder="1" applyAlignment="1" applyProtection="1">
      <alignment horizontal="left" wrapText="1"/>
    </xf>
    <xf numFmtId="0" fontId="8" fillId="2" borderId="17" xfId="0" applyFont="1" applyFill="1" applyBorder="1" applyAlignment="1" applyProtection="1">
      <alignment horizontal="left" wrapText="1"/>
    </xf>
    <xf numFmtId="0" fontId="10" fillId="0" borderId="29" xfId="21" applyFont="1" applyBorder="1" applyAlignment="1" applyProtection="1"/>
    <xf numFmtId="0" fontId="10" fillId="0" borderId="86" xfId="21" applyFont="1" applyBorder="1" applyAlignment="1" applyProtection="1"/>
    <xf numFmtId="0" fontId="11" fillId="13" borderId="22" xfId="18" applyFont="1" applyFill="1" applyBorder="1" applyAlignment="1" applyProtection="1">
      <alignment vertical="center"/>
    </xf>
    <xf numFmtId="0" fontId="11" fillId="13" borderId="95" xfId="18" applyFont="1" applyFill="1" applyBorder="1" applyAlignment="1" applyProtection="1">
      <alignment vertical="center"/>
    </xf>
    <xf numFmtId="0" fontId="11" fillId="13" borderId="83" xfId="18" applyFont="1" applyFill="1" applyBorder="1" applyAlignment="1" applyProtection="1">
      <alignment vertical="center"/>
    </xf>
    <xf numFmtId="0" fontId="11" fillId="13" borderId="5" xfId="18" applyFont="1" applyFill="1" applyBorder="1" applyAlignment="1" applyProtection="1">
      <alignment vertical="center"/>
    </xf>
    <xf numFmtId="0" fontId="11" fillId="13" borderId="84" xfId="18" applyFont="1" applyFill="1" applyBorder="1" applyAlignment="1" applyProtection="1">
      <alignment vertical="center"/>
    </xf>
    <xf numFmtId="0" fontId="11" fillId="13" borderId="58" xfId="18" applyFont="1" applyFill="1" applyBorder="1" applyAlignment="1" applyProtection="1">
      <alignment vertical="center"/>
    </xf>
    <xf numFmtId="0" fontId="21" fillId="0" borderId="96" xfId="1" applyFont="1" applyBorder="1" applyAlignment="1" applyProtection="1">
      <alignment vertical="center"/>
      <protection locked="0"/>
    </xf>
    <xf numFmtId="0" fontId="21" fillId="0" borderId="97" xfId="1" applyFont="1" applyBorder="1" applyAlignment="1" applyProtection="1">
      <alignment vertical="center"/>
      <protection locked="0"/>
    </xf>
    <xf numFmtId="0" fontId="8" fillId="0" borderId="93" xfId="6" applyFont="1" applyBorder="1" applyAlignment="1">
      <alignment vertical="center"/>
    </xf>
    <xf numFmtId="0" fontId="8" fillId="0" borderId="99" xfId="0" applyFont="1" applyBorder="1" applyAlignment="1">
      <alignment horizontal="center" vertical="center"/>
    </xf>
    <xf numFmtId="0" fontId="8" fillId="0" borderId="16" xfId="6" applyFont="1" applyBorder="1" applyAlignment="1">
      <alignment vertical="center"/>
    </xf>
    <xf numFmtId="0" fontId="8" fillId="0" borderId="17" xfId="0" applyFont="1" applyBorder="1" applyAlignment="1">
      <alignment horizontal="center" vertical="center"/>
    </xf>
    <xf numFmtId="0" fontId="8" fillId="0" borderId="15" xfId="6" applyFont="1" applyBorder="1" applyAlignment="1">
      <alignment vertical="center"/>
    </xf>
    <xf numFmtId="0" fontId="8" fillId="0" borderId="18" xfId="0" applyFont="1" applyBorder="1" applyAlignment="1">
      <alignment horizontal="center" vertical="center"/>
    </xf>
    <xf numFmtId="164" fontId="8" fillId="12" borderId="10" xfId="4" applyNumberFormat="1" applyFont="1" applyFill="1" applyBorder="1" applyAlignment="1" applyProtection="1">
      <alignment horizontal="center" vertical="center"/>
    </xf>
    <xf numFmtId="0" fontId="11" fillId="13" borderId="10" xfId="5" applyFont="1" applyFill="1" applyBorder="1" applyAlignment="1" applyProtection="1">
      <alignment horizontal="center" vertical="center"/>
    </xf>
    <xf numFmtId="0" fontId="17" fillId="0" borderId="10" xfId="6" applyFont="1" applyFill="1" applyBorder="1" applyAlignment="1" applyProtection="1">
      <alignment horizontal="center" vertical="center"/>
    </xf>
    <xf numFmtId="0" fontId="27" fillId="16" borderId="13" xfId="0" applyFont="1" applyFill="1" applyBorder="1" applyAlignment="1" applyProtection="1">
      <alignment horizontal="center" vertical="center"/>
    </xf>
    <xf numFmtId="0" fontId="10" fillId="21" borderId="100" xfId="0" applyFont="1" applyFill="1" applyBorder="1" applyAlignment="1">
      <alignment horizontal="center" vertical="center"/>
    </xf>
    <xf numFmtId="0" fontId="11" fillId="15" borderId="27" xfId="6" applyFont="1" applyFill="1" applyBorder="1" applyAlignment="1" applyProtection="1">
      <alignment horizontal="center" vertical="center"/>
    </xf>
    <xf numFmtId="0" fontId="21" fillId="0" borderId="103" xfId="1" applyFont="1" applyBorder="1" applyAlignment="1" applyProtection="1">
      <alignment vertical="center"/>
      <protection locked="0"/>
    </xf>
    <xf numFmtId="0" fontId="22" fillId="2" borderId="7" xfId="7" applyFont="1" applyFill="1" applyBorder="1" applyAlignment="1">
      <alignment horizontal="left" vertical="center"/>
    </xf>
    <xf numFmtId="0" fontId="22" fillId="2" borderId="104" xfId="7" applyFont="1" applyFill="1" applyBorder="1" applyAlignment="1">
      <alignment horizontal="left" vertical="center"/>
    </xf>
    <xf numFmtId="0" fontId="22" fillId="2" borderId="11" xfId="7" applyFont="1" applyFill="1" applyBorder="1" applyAlignment="1">
      <alignment horizontal="left" vertical="center"/>
    </xf>
    <xf numFmtId="0" fontId="22" fillId="2" borderId="105" xfId="7" applyFont="1" applyFill="1" applyBorder="1" applyAlignment="1">
      <alignment horizontal="left" vertical="center"/>
    </xf>
    <xf numFmtId="0" fontId="17" fillId="0" borderId="80" xfId="6" applyFont="1" applyBorder="1" applyAlignment="1">
      <alignment vertical="center"/>
    </xf>
    <xf numFmtId="0" fontId="17" fillId="0" borderId="72" xfId="6" applyFont="1" applyBorder="1" applyAlignment="1">
      <alignment vertical="center"/>
    </xf>
    <xf numFmtId="0" fontId="17" fillId="0" borderId="75" xfId="6" applyFont="1" applyFill="1" applyBorder="1" applyAlignment="1">
      <alignment vertical="center"/>
    </xf>
    <xf numFmtId="14" fontId="17" fillId="12" borderId="18" xfId="18" applyNumberFormat="1" applyFont="1" applyFill="1" applyBorder="1" applyAlignment="1" applyProtection="1">
      <alignment horizontal="center" vertical="center"/>
      <protection locked="0"/>
    </xf>
    <xf numFmtId="14" fontId="17" fillId="12" borderId="17" xfId="18" applyNumberFormat="1" applyFont="1" applyFill="1" applyBorder="1" applyAlignment="1" applyProtection="1">
      <alignment horizontal="center" vertical="center"/>
      <protection locked="0"/>
    </xf>
    <xf numFmtId="0" fontId="6" fillId="0" borderId="56" xfId="6" applyNumberFormat="1" applyFont="1" applyBorder="1" applyAlignment="1">
      <alignment horizontal="left"/>
    </xf>
    <xf numFmtId="0" fontId="6" fillId="0" borderId="106" xfId="6" applyFont="1" applyBorder="1" applyAlignment="1">
      <alignment horizontal="left" vertical="center"/>
    </xf>
    <xf numFmtId="0" fontId="6" fillId="0" borderId="107" xfId="6" applyNumberFormat="1" applyFont="1" applyBorder="1" applyAlignment="1">
      <alignment horizontal="left" vertical="center" wrapText="1"/>
    </xf>
    <xf numFmtId="0" fontId="8" fillId="0" borderId="56" xfId="6" applyNumberFormat="1" applyFont="1" applyBorder="1" applyAlignment="1">
      <alignment horizontal="left"/>
    </xf>
    <xf numFmtId="0" fontId="8" fillId="0" borderId="56" xfId="6" applyNumberFormat="1" applyFont="1" applyBorder="1" applyAlignment="1">
      <alignment horizontal="left" vertical="center" wrapText="1"/>
    </xf>
    <xf numFmtId="0" fontId="8" fillId="0" borderId="57" xfId="6" applyNumberFormat="1" applyFont="1" applyBorder="1" applyAlignment="1">
      <alignment horizontal="left" vertical="center" wrapText="1"/>
    </xf>
    <xf numFmtId="0" fontId="33" fillId="13" borderId="98" xfId="14" quotePrefix="1" applyNumberFormat="1" applyFont="1" applyFill="1" applyBorder="1" applyAlignment="1">
      <alignment vertical="center"/>
    </xf>
    <xf numFmtId="0" fontId="33" fillId="13" borderId="1" xfId="14" quotePrefix="1" applyNumberFormat="1" applyFont="1" applyFill="1" applyBorder="1" applyAlignment="1">
      <alignment vertical="center"/>
    </xf>
    <xf numFmtId="0" fontId="33" fillId="13" borderId="23" xfId="14" quotePrefix="1" applyNumberFormat="1" applyFont="1" applyFill="1" applyBorder="1" applyAlignment="1">
      <alignment vertical="center"/>
    </xf>
    <xf numFmtId="0" fontId="8" fillId="2" borderId="18" xfId="0" applyFont="1" applyFill="1" applyBorder="1" applyProtection="1"/>
    <xf numFmtId="164" fontId="17" fillId="0" borderId="23" xfId="24" applyNumberFormat="1" applyFont="1" applyFill="1" applyBorder="1" applyAlignment="1" applyProtection="1">
      <alignment horizontal="center"/>
    </xf>
    <xf numFmtId="0" fontId="8" fillId="2" borderId="17" xfId="0" applyFont="1" applyFill="1" applyBorder="1" applyProtection="1"/>
    <xf numFmtId="0" fontId="8" fillId="2" borderId="1" xfId="0" quotePrefix="1"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49" fontId="17" fillId="12" borderId="23" xfId="0" applyNumberFormat="1" applyFont="1" applyFill="1" applyBorder="1" applyAlignment="1" applyProtection="1">
      <alignment horizontal="center"/>
      <protection locked="0"/>
    </xf>
    <xf numFmtId="0" fontId="11" fillId="13" borderId="4" xfId="0" applyNumberFormat="1" applyFont="1" applyFill="1" applyBorder="1" applyAlignment="1" applyProtection="1">
      <alignment horizontal="center"/>
    </xf>
    <xf numFmtId="0" fontId="11" fillId="13" borderId="1" xfId="0" applyNumberFormat="1" applyFont="1" applyFill="1" applyBorder="1" applyAlignment="1" applyProtection="1">
      <alignment horizontal="center"/>
    </xf>
    <xf numFmtId="0" fontId="11" fillId="13" borderId="23" xfId="0" applyNumberFormat="1" applyFont="1" applyFill="1" applyBorder="1" applyAlignment="1" applyProtection="1">
      <alignment horizontal="center"/>
    </xf>
    <xf numFmtId="0" fontId="8" fillId="12" borderId="1" xfId="0" applyNumberFormat="1" applyFont="1" applyFill="1" applyBorder="1" applyAlignment="1" applyProtection="1">
      <alignment horizontal="center"/>
      <protection locked="0"/>
    </xf>
    <xf numFmtId="0" fontId="8" fillId="12" borderId="23" xfId="0" applyNumberFormat="1" applyFont="1" applyFill="1" applyBorder="1" applyAlignment="1" applyProtection="1">
      <alignment horizontal="center"/>
      <protection locked="0"/>
    </xf>
    <xf numFmtId="0" fontId="34" fillId="2" borderId="11" xfId="0" applyFont="1" applyFill="1" applyBorder="1" applyProtection="1"/>
    <xf numFmtId="0" fontId="34" fillId="2" borderId="12" xfId="0" applyFont="1" applyFill="1" applyBorder="1" applyProtection="1"/>
    <xf numFmtId="0" fontId="34" fillId="2" borderId="13" xfId="0" applyFont="1" applyFill="1" applyBorder="1" applyProtection="1"/>
    <xf numFmtId="0" fontId="34" fillId="2" borderId="0" xfId="0" applyFont="1" applyFill="1" applyBorder="1" applyProtection="1"/>
    <xf numFmtId="0" fontId="11" fillId="0" borderId="0" xfId="18" applyFont="1" applyFill="1" applyBorder="1" applyAlignment="1" applyProtection="1">
      <alignment vertical="center"/>
    </xf>
    <xf numFmtId="14" fontId="11" fillId="0" borderId="0" xfId="18" applyNumberFormat="1" applyFont="1" applyFill="1" applyBorder="1" applyProtection="1">
      <alignment horizontal="center" vertical="center"/>
    </xf>
    <xf numFmtId="0" fontId="11" fillId="0" borderId="0" xfId="18" applyFont="1" applyFill="1" applyBorder="1" applyAlignment="1" applyProtection="1">
      <alignment horizontal="left" vertical="center"/>
    </xf>
    <xf numFmtId="0" fontId="7" fillId="6" borderId="29" xfId="7" applyBorder="1" applyAlignment="1">
      <alignment horizontal="left" vertical="center"/>
    </xf>
    <xf numFmtId="0" fontId="7" fillId="6" borderId="31" xfId="7" applyBorder="1" applyAlignment="1">
      <alignment horizontal="left" vertical="center"/>
    </xf>
    <xf numFmtId="0" fontId="21" fillId="0" borderId="29" xfId="1" applyFont="1" applyBorder="1" applyAlignment="1" applyProtection="1">
      <alignment horizontal="left" vertical="center" wrapText="1"/>
      <protection locked="0"/>
    </xf>
    <xf numFmtId="0" fontId="21" fillId="0" borderId="31" xfId="1" applyFont="1" applyBorder="1" applyAlignment="1" applyProtection="1">
      <alignment horizontal="left" vertical="center" wrapText="1"/>
      <protection locked="0"/>
    </xf>
    <xf numFmtId="0" fontId="17" fillId="14" borderId="7" xfId="7" applyFont="1" applyFill="1" applyBorder="1" applyAlignment="1">
      <alignment horizontal="left" vertical="center" wrapText="1"/>
    </xf>
    <xf numFmtId="0" fontId="17" fillId="14" borderId="9" xfId="7" applyFont="1" applyFill="1" applyBorder="1" applyAlignment="1">
      <alignment horizontal="left" vertical="center" wrapText="1"/>
    </xf>
    <xf numFmtId="0" fontId="17" fillId="14" borderId="6" xfId="7" applyFont="1" applyFill="1" applyBorder="1" applyAlignment="1">
      <alignment horizontal="left" vertical="center" wrapText="1"/>
    </xf>
    <xf numFmtId="0" fontId="17" fillId="14" borderId="10" xfId="7" applyFont="1" applyFill="1" applyBorder="1" applyAlignment="1">
      <alignment horizontal="left" vertical="center" wrapText="1"/>
    </xf>
    <xf numFmtId="0" fontId="17" fillId="14" borderId="11" xfId="7" applyFont="1" applyFill="1" applyBorder="1" applyAlignment="1">
      <alignment horizontal="left" vertical="center" wrapText="1"/>
    </xf>
    <xf numFmtId="0" fontId="17" fillId="14" borderId="13" xfId="7" applyFont="1" applyFill="1" applyBorder="1" applyAlignment="1">
      <alignment horizontal="left" vertical="center" wrapText="1"/>
    </xf>
    <xf numFmtId="0" fontId="17" fillId="14" borderId="7" xfId="7" applyFont="1" applyFill="1" applyBorder="1" applyAlignment="1" applyProtection="1">
      <alignment horizontal="left" vertical="center" wrapText="1"/>
    </xf>
    <xf numFmtId="0" fontId="17" fillId="14" borderId="9" xfId="7" applyFont="1" applyFill="1" applyBorder="1" applyAlignment="1" applyProtection="1">
      <alignment horizontal="left" vertical="center" wrapText="1"/>
    </xf>
    <xf numFmtId="0" fontId="17" fillId="14" borderId="11" xfId="7" applyFont="1" applyFill="1" applyBorder="1" applyAlignment="1" applyProtection="1">
      <alignment horizontal="left" vertical="center" wrapText="1"/>
    </xf>
    <xf numFmtId="0" fontId="17" fillId="14" borderId="13" xfId="7" applyFont="1" applyFill="1" applyBorder="1" applyAlignment="1" applyProtection="1">
      <alignment horizontal="left" vertical="center" wrapText="1"/>
    </xf>
    <xf numFmtId="0" fontId="10" fillId="21" borderId="29" xfId="0" applyFont="1" applyFill="1" applyBorder="1" applyAlignment="1">
      <alignment horizontal="center"/>
    </xf>
    <xf numFmtId="0" fontId="10" fillId="21" borderId="31" xfId="0" applyFont="1" applyFill="1" applyBorder="1" applyAlignment="1">
      <alignment horizontal="center"/>
    </xf>
    <xf numFmtId="0" fontId="10" fillId="21" borderId="101" xfId="0" applyFont="1" applyFill="1" applyBorder="1" applyAlignment="1">
      <alignment horizontal="center" vertical="center"/>
    </xf>
    <xf numFmtId="0" fontId="10" fillId="21" borderId="102" xfId="0" applyFont="1" applyFill="1" applyBorder="1" applyAlignment="1">
      <alignment horizontal="center" vertical="center"/>
    </xf>
    <xf numFmtId="0" fontId="32" fillId="6" borderId="29" xfId="7" applyFont="1" applyBorder="1" applyAlignment="1">
      <alignment horizontal="left" vertical="center"/>
    </xf>
    <xf numFmtId="0" fontId="32" fillId="6" borderId="31" xfId="7" applyFont="1" applyBorder="1" applyAlignment="1">
      <alignment horizontal="left" vertical="center"/>
    </xf>
    <xf numFmtId="0" fontId="22" fillId="17" borderId="7" xfId="7" applyFont="1" applyFill="1" applyBorder="1" applyAlignment="1" applyProtection="1">
      <alignment horizontal="left" vertical="center" wrapText="1"/>
    </xf>
    <xf numFmtId="0" fontId="22" fillId="17" borderId="8" xfId="7" applyFont="1" applyFill="1" applyBorder="1" applyAlignment="1" applyProtection="1">
      <alignment horizontal="left" vertical="center" wrapText="1"/>
    </xf>
    <xf numFmtId="0" fontId="22" fillId="17" borderId="9" xfId="7" applyFont="1" applyFill="1" applyBorder="1" applyAlignment="1" applyProtection="1">
      <alignment horizontal="left" vertical="center" wrapText="1"/>
    </xf>
    <xf numFmtId="0" fontId="22" fillId="17" borderId="6" xfId="7" applyFont="1" applyFill="1" applyBorder="1" applyAlignment="1" applyProtection="1">
      <alignment horizontal="left" vertical="center" wrapText="1"/>
    </xf>
    <xf numFmtId="0" fontId="22" fillId="17" borderId="0" xfId="7" applyFont="1" applyFill="1" applyBorder="1" applyAlignment="1" applyProtection="1">
      <alignment horizontal="left" vertical="center" wrapText="1"/>
    </xf>
    <xf numFmtId="0" fontId="22" fillId="17" borderId="10" xfId="7" applyFont="1" applyFill="1" applyBorder="1" applyAlignment="1" applyProtection="1">
      <alignment horizontal="left" vertical="center" wrapText="1"/>
    </xf>
    <xf numFmtId="0" fontId="22" fillId="17" borderId="11" xfId="7" applyFont="1" applyFill="1" applyBorder="1" applyAlignment="1" applyProtection="1">
      <alignment horizontal="left" vertical="center" wrapText="1"/>
    </xf>
    <xf numFmtId="0" fontId="22" fillId="17" borderId="12" xfId="7" applyFont="1" applyFill="1" applyBorder="1" applyAlignment="1" applyProtection="1">
      <alignment horizontal="left" vertical="center" wrapText="1"/>
    </xf>
    <xf numFmtId="0" fontId="22" fillId="17" borderId="13" xfId="7" applyFont="1" applyFill="1" applyBorder="1" applyAlignment="1" applyProtection="1">
      <alignment horizontal="left" vertical="center" wrapText="1"/>
    </xf>
    <xf numFmtId="0" fontId="22" fillId="6" borderId="29" xfId="7" applyFont="1" applyBorder="1" applyAlignment="1" applyProtection="1">
      <alignment horizontal="left" vertical="center"/>
    </xf>
    <xf numFmtId="0" fontId="22" fillId="6" borderId="30" xfId="7" applyFont="1" applyBorder="1" applyAlignment="1" applyProtection="1">
      <alignment horizontal="left" vertical="center"/>
    </xf>
    <xf numFmtId="0" fontId="22" fillId="6" borderId="31" xfId="7" applyFont="1" applyBorder="1" applyAlignment="1" applyProtection="1">
      <alignment horizontal="left" vertical="center"/>
    </xf>
    <xf numFmtId="0" fontId="23" fillId="0" borderId="0" xfId="1" applyFont="1" applyAlignment="1" applyProtection="1">
      <alignment horizontal="left" vertical="center"/>
      <protection locked="0"/>
    </xf>
    <xf numFmtId="0" fontId="22" fillId="6" borderId="29" xfId="7" applyFont="1" applyBorder="1" applyAlignment="1">
      <alignment horizontal="left" vertical="center"/>
    </xf>
    <xf numFmtId="0" fontId="22" fillId="6" borderId="30" xfId="7" applyFont="1" applyBorder="1" applyAlignment="1">
      <alignment horizontal="left" vertical="center"/>
    </xf>
    <xf numFmtId="0" fontId="22" fillId="6" borderId="31" xfId="7" applyFont="1" applyBorder="1" applyAlignment="1">
      <alignment horizontal="left" vertical="center"/>
    </xf>
    <xf numFmtId="0" fontId="8" fillId="12" borderId="6" xfId="0" applyFont="1" applyFill="1" applyBorder="1" applyAlignment="1" applyProtection="1">
      <alignment horizontal="left" vertical="top" wrapText="1"/>
      <protection locked="0"/>
    </xf>
    <xf numFmtId="0" fontId="8" fillId="12" borderId="0" xfId="0" applyFont="1" applyFill="1" applyBorder="1" applyAlignment="1" applyProtection="1">
      <alignment horizontal="left" vertical="top" wrapText="1"/>
      <protection locked="0"/>
    </xf>
    <xf numFmtId="0" fontId="8" fillId="12" borderId="10" xfId="0" applyFont="1" applyFill="1" applyBorder="1" applyAlignment="1" applyProtection="1">
      <alignment horizontal="left" vertical="top" wrapText="1"/>
      <protection locked="0"/>
    </xf>
    <xf numFmtId="0" fontId="8" fillId="12" borderId="11" xfId="0" applyFont="1" applyFill="1" applyBorder="1" applyAlignment="1" applyProtection="1">
      <alignment horizontal="left" vertical="top" wrapText="1"/>
      <protection locked="0"/>
    </xf>
    <xf numFmtId="0" fontId="8" fillId="12" borderId="12" xfId="0" applyFont="1" applyFill="1" applyBorder="1" applyAlignment="1" applyProtection="1">
      <alignment horizontal="left" vertical="top" wrapText="1"/>
      <protection locked="0"/>
    </xf>
    <xf numFmtId="0" fontId="8" fillId="12" borderId="13" xfId="0" applyFont="1" applyFill="1" applyBorder="1" applyAlignment="1" applyProtection="1">
      <alignment horizontal="left" vertical="top" wrapText="1"/>
      <protection locked="0"/>
    </xf>
    <xf numFmtId="0" fontId="22" fillId="6" borderId="29" xfId="7" applyFont="1" applyBorder="1" applyAlignment="1">
      <alignment horizontal="left" vertical="top"/>
    </xf>
    <xf numFmtId="0" fontId="22" fillId="6" borderId="30" xfId="7" applyFont="1" applyBorder="1" applyAlignment="1">
      <alignment horizontal="left" vertical="top"/>
    </xf>
    <xf numFmtId="0" fontId="22" fillId="6" borderId="31" xfId="7" applyFont="1" applyBorder="1" applyAlignment="1">
      <alignment horizontal="left" vertical="top"/>
    </xf>
    <xf numFmtId="0" fontId="8" fillId="12" borderId="7" xfId="0" applyFont="1" applyFill="1" applyBorder="1" applyAlignment="1" applyProtection="1">
      <alignment horizontal="left" vertical="top" wrapText="1"/>
      <protection locked="0"/>
    </xf>
    <xf numFmtId="0" fontId="8" fillId="12" borderId="8" xfId="0" applyFont="1" applyFill="1" applyBorder="1" applyAlignment="1" applyProtection="1">
      <alignment horizontal="left" vertical="top" wrapText="1"/>
      <protection locked="0"/>
    </xf>
    <xf numFmtId="0" fontId="8" fillId="12" borderId="9" xfId="0" applyFont="1" applyFill="1" applyBorder="1" applyAlignment="1" applyProtection="1">
      <alignment horizontal="left" vertical="top" wrapText="1"/>
      <protection locked="0"/>
    </xf>
    <xf numFmtId="0" fontId="8" fillId="12" borderId="4" xfId="0" applyFont="1" applyFill="1" applyBorder="1" applyAlignment="1" applyProtection="1">
      <alignment horizontal="center" vertical="center"/>
      <protection locked="0"/>
    </xf>
    <xf numFmtId="0" fontId="8" fillId="12" borderId="35" xfId="0" applyFont="1" applyFill="1" applyBorder="1" applyAlignment="1" applyProtection="1">
      <alignment horizontal="center" vertical="center"/>
      <protection locked="0"/>
    </xf>
    <xf numFmtId="0" fontId="8" fillId="12" borderId="1" xfId="0" applyFont="1" applyFill="1" applyBorder="1" applyAlignment="1" applyProtection="1">
      <alignment horizontal="center" vertical="center"/>
      <protection locked="0"/>
    </xf>
    <xf numFmtId="0" fontId="8" fillId="12" borderId="18" xfId="0" applyFont="1" applyFill="1" applyBorder="1" applyAlignment="1" applyProtection="1">
      <alignment horizontal="center" vertical="center"/>
      <protection locked="0"/>
    </xf>
    <xf numFmtId="0" fontId="8" fillId="12" borderId="23" xfId="0" applyFont="1" applyFill="1" applyBorder="1" applyAlignment="1" applyProtection="1">
      <alignment horizontal="center" vertical="center"/>
      <protection locked="0"/>
    </xf>
    <xf numFmtId="0" fontId="8" fillId="12" borderId="17" xfId="0" applyFont="1" applyFill="1" applyBorder="1" applyAlignment="1" applyProtection="1">
      <alignment horizontal="center" vertical="center"/>
      <protection locked="0"/>
    </xf>
    <xf numFmtId="0" fontId="10" fillId="0" borderId="4" xfId="0" applyFont="1" applyBorder="1" applyAlignment="1">
      <alignment horizontal="center" vertical="center" wrapText="1"/>
    </xf>
    <xf numFmtId="0" fontId="9" fillId="0" borderId="52" xfId="6" applyFont="1" applyBorder="1" applyAlignment="1">
      <alignment horizontal="left" vertical="center"/>
    </xf>
    <xf numFmtId="0" fontId="9" fillId="0" borderId="53" xfId="6" applyFont="1" applyBorder="1" applyAlignment="1">
      <alignment horizontal="left" vertical="center"/>
    </xf>
    <xf numFmtId="0" fontId="9" fillId="0" borderId="44" xfId="6" applyFont="1" applyBorder="1" applyAlignment="1">
      <alignment horizontal="left" vertical="center"/>
    </xf>
    <xf numFmtId="0" fontId="10" fillId="0" borderId="35" xfId="0" applyFont="1" applyBorder="1" applyAlignment="1">
      <alignment horizontal="center" vertical="center" wrapText="1"/>
    </xf>
    <xf numFmtId="0" fontId="9" fillId="0" borderId="54" xfId="6" applyNumberFormat="1" applyFont="1" applyBorder="1" applyAlignment="1">
      <alignment horizontal="left" vertical="center"/>
    </xf>
    <xf numFmtId="0" fontId="9" fillId="0" borderId="50" xfId="6" applyNumberFormat="1" applyFont="1" applyBorder="1" applyAlignment="1">
      <alignment horizontal="left" vertical="center"/>
    </xf>
    <xf numFmtId="0" fontId="9" fillId="0" borderId="37" xfId="6" applyNumberFormat="1" applyFont="1" applyBorder="1" applyAlignment="1">
      <alignment horizontal="left" vertical="center"/>
    </xf>
    <xf numFmtId="14" fontId="9" fillId="0" borderId="54" xfId="6" applyNumberFormat="1" applyFont="1" applyBorder="1" applyAlignment="1">
      <alignment horizontal="left" vertical="center"/>
    </xf>
    <xf numFmtId="14" fontId="9" fillId="0" borderId="50" xfId="6" applyNumberFormat="1" applyFont="1" applyBorder="1" applyAlignment="1">
      <alignment horizontal="left" vertical="center"/>
    </xf>
    <xf numFmtId="14" fontId="9" fillId="0" borderId="37" xfId="6" applyNumberFormat="1" applyFont="1" applyBorder="1" applyAlignment="1">
      <alignment horizontal="left" vertical="center"/>
    </xf>
    <xf numFmtId="0" fontId="9" fillId="0" borderId="54" xfId="6" applyNumberFormat="1" applyFont="1" applyBorder="1" applyAlignment="1">
      <alignment horizontal="left" vertical="center" wrapText="1"/>
    </xf>
    <xf numFmtId="0" fontId="9" fillId="0" borderId="50" xfId="6" applyNumberFormat="1" applyFont="1" applyBorder="1" applyAlignment="1">
      <alignment horizontal="left" vertical="center" wrapText="1"/>
    </xf>
    <xf numFmtId="0" fontId="9" fillId="0" borderId="37" xfId="6" applyNumberFormat="1" applyFont="1" applyBorder="1" applyAlignment="1">
      <alignment horizontal="left" vertical="center" wrapText="1"/>
    </xf>
    <xf numFmtId="14" fontId="9" fillId="0" borderId="55" xfId="6" applyNumberFormat="1" applyFont="1" applyBorder="1" applyAlignment="1">
      <alignment horizontal="left" vertical="center"/>
    </xf>
    <xf numFmtId="14" fontId="9" fillId="0" borderId="51" xfId="6" applyNumberFormat="1" applyFont="1" applyBorder="1" applyAlignment="1">
      <alignment horizontal="left" vertical="center"/>
    </xf>
    <xf numFmtId="14" fontId="9" fillId="0" borderId="45" xfId="6" applyNumberFormat="1" applyFont="1" applyBorder="1" applyAlignment="1">
      <alignment horizontal="left" vertical="center"/>
    </xf>
    <xf numFmtId="0" fontId="26" fillId="0" borderId="29"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26" fillId="0" borderId="31"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0" fillId="0" borderId="88" xfId="0" applyFont="1" applyFill="1" applyBorder="1" applyAlignment="1">
      <alignment horizontal="center" vertical="center" wrapText="1"/>
    </xf>
    <xf numFmtId="0" fontId="10" fillId="0" borderId="89"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21" fillId="0" borderId="0" xfId="1" applyFont="1" applyAlignment="1" applyProtection="1">
      <alignment horizontal="left" vertical="center"/>
      <protection locked="0"/>
    </xf>
    <xf numFmtId="0" fontId="8" fillId="0" borderId="15" xfId="0" applyFont="1" applyBorder="1" applyAlignment="1">
      <alignment horizontal="left" vertical="center"/>
    </xf>
    <xf numFmtId="0" fontId="8" fillId="0" borderId="1" xfId="0" applyFont="1" applyBorder="1" applyAlignment="1">
      <alignment horizontal="left" vertical="center"/>
    </xf>
    <xf numFmtId="0" fontId="8" fillId="12" borderId="1" xfId="0" applyNumberFormat="1" applyFont="1" applyFill="1" applyBorder="1" applyAlignment="1" applyProtection="1">
      <alignment horizontal="center" vertical="center"/>
      <protection locked="0"/>
    </xf>
    <xf numFmtId="14" fontId="8" fillId="0" borderId="1" xfId="0" applyNumberFormat="1" applyFont="1" applyFill="1" applyBorder="1" applyAlignment="1" applyProtection="1">
      <alignment horizontal="center" vertical="center"/>
    </xf>
    <xf numFmtId="14" fontId="8" fillId="0" borderId="18" xfId="0" applyNumberFormat="1" applyFont="1" applyFill="1" applyBorder="1" applyAlignment="1" applyProtection="1">
      <alignment horizontal="center" vertical="center"/>
    </xf>
    <xf numFmtId="0" fontId="8" fillId="0" borderId="16" xfId="0" applyFont="1" applyBorder="1" applyAlignment="1">
      <alignment horizontal="left" vertical="center"/>
    </xf>
    <xf numFmtId="0" fontId="8" fillId="0" borderId="23" xfId="0" applyFont="1" applyBorder="1" applyAlignment="1">
      <alignment horizontal="left" vertical="center"/>
    </xf>
    <xf numFmtId="0" fontId="8" fillId="12" borderId="23" xfId="0" applyNumberFormat="1" applyFont="1" applyFill="1" applyBorder="1" applyAlignment="1" applyProtection="1">
      <alignment horizontal="center" vertical="center"/>
      <protection locked="0"/>
    </xf>
    <xf numFmtId="14" fontId="8" fillId="0" borderId="23" xfId="0" applyNumberFormat="1" applyFont="1" applyFill="1" applyBorder="1" applyAlignment="1" applyProtection="1">
      <alignment horizontal="center" vertical="center"/>
    </xf>
    <xf numFmtId="14" fontId="8" fillId="0" borderId="17" xfId="0" applyNumberFormat="1" applyFont="1" applyFill="1" applyBorder="1" applyAlignment="1" applyProtection="1">
      <alignment horizontal="center" vertical="center"/>
    </xf>
    <xf numFmtId="0" fontId="10" fillId="0" borderId="4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8" fillId="0" borderId="75" xfId="0" applyFont="1" applyFill="1" applyBorder="1" applyAlignment="1">
      <alignment horizontal="left" vertical="center"/>
    </xf>
    <xf numFmtId="0" fontId="8" fillId="0" borderId="76" xfId="0" applyFont="1" applyFill="1" applyBorder="1" applyAlignment="1">
      <alignment horizontal="left" vertical="center"/>
    </xf>
    <xf numFmtId="0" fontId="8" fillId="0" borderId="77" xfId="0" applyFont="1" applyFill="1" applyBorder="1" applyAlignment="1">
      <alignment horizontal="left" vertical="center"/>
    </xf>
    <xf numFmtId="0" fontId="8" fillId="0" borderId="64" xfId="21" applyFont="1" applyBorder="1" applyAlignment="1" applyProtection="1">
      <alignment horizontal="left" vertical="center"/>
    </xf>
    <xf numFmtId="0" fontId="8" fillId="0" borderId="65" xfId="21" applyFont="1" applyBorder="1" applyAlignment="1" applyProtection="1">
      <alignment horizontal="left" vertical="center"/>
    </xf>
    <xf numFmtId="0" fontId="8" fillId="0" borderId="11" xfId="21" applyFont="1" applyBorder="1" applyAlignment="1" applyProtection="1">
      <alignment horizontal="left" vertical="center"/>
    </xf>
    <xf numFmtId="0" fontId="8" fillId="0" borderId="68" xfId="21" applyFont="1" applyBorder="1" applyAlignment="1" applyProtection="1">
      <alignment horizontal="left" vertical="center"/>
    </xf>
    <xf numFmtId="0" fontId="10" fillId="21" borderId="29" xfId="0" applyFont="1" applyFill="1" applyBorder="1" applyAlignment="1" applyProtection="1">
      <alignment horizontal="left"/>
    </xf>
    <xf numFmtId="0" fontId="10" fillId="21" borderId="30" xfId="0" applyFont="1" applyFill="1" applyBorder="1" applyAlignment="1" applyProtection="1">
      <alignment horizontal="left"/>
    </xf>
    <xf numFmtId="0" fontId="10" fillId="21" borderId="31" xfId="0" applyFont="1" applyFill="1" applyBorder="1" applyAlignment="1" applyProtection="1">
      <alignment horizontal="left"/>
    </xf>
    <xf numFmtId="0" fontId="8" fillId="0" borderId="60" xfId="21" applyFont="1" applyBorder="1" applyAlignment="1" applyProtection="1">
      <alignment horizontal="left" vertical="center"/>
    </xf>
    <xf numFmtId="0" fontId="8" fillId="0" borderId="61" xfId="21" applyFont="1" applyBorder="1" applyAlignment="1" applyProtection="1">
      <alignment horizontal="left" vertical="center"/>
    </xf>
    <xf numFmtId="0" fontId="9" fillId="0" borderId="62" xfId="21" applyFont="1" applyBorder="1" applyAlignment="1" applyProtection="1">
      <alignment horizontal="left" vertical="center"/>
    </xf>
    <xf numFmtId="0" fontId="9" fillId="0" borderId="63" xfId="21" applyFont="1" applyBorder="1" applyAlignment="1" applyProtection="1">
      <alignment horizontal="left" vertical="center"/>
    </xf>
    <xf numFmtId="0" fontId="9" fillId="0" borderId="66" xfId="21" applyNumberFormat="1" applyFont="1" applyBorder="1" applyAlignment="1" applyProtection="1">
      <alignment horizontal="left" vertical="center"/>
    </xf>
    <xf numFmtId="0" fontId="9" fillId="0" borderId="67" xfId="21" applyNumberFormat="1" applyFont="1" applyBorder="1" applyAlignment="1" applyProtection="1">
      <alignment horizontal="left" vertical="center"/>
    </xf>
    <xf numFmtId="14" fontId="9" fillId="0" borderId="66" xfId="21" applyNumberFormat="1" applyFont="1" applyBorder="1" applyAlignment="1" applyProtection="1">
      <alignment horizontal="left" vertical="center"/>
    </xf>
    <xf numFmtId="14" fontId="9" fillId="0" borderId="67" xfId="21" applyNumberFormat="1" applyFont="1" applyBorder="1" applyAlignment="1" applyProtection="1">
      <alignment horizontal="left" vertical="center"/>
    </xf>
    <xf numFmtId="0" fontId="9" fillId="0" borderId="74" xfId="21" applyNumberFormat="1" applyFont="1" applyBorder="1" applyAlignment="1" applyProtection="1">
      <alignment horizontal="left" vertical="center" wrapText="1"/>
    </xf>
    <xf numFmtId="0" fontId="9" fillId="0" borderId="67" xfId="21" applyNumberFormat="1" applyFont="1" applyBorder="1" applyAlignment="1" applyProtection="1">
      <alignment horizontal="left" vertical="center" wrapText="1"/>
    </xf>
    <xf numFmtId="14" fontId="9" fillId="0" borderId="12" xfId="21" applyNumberFormat="1" applyFont="1" applyBorder="1" applyAlignment="1" applyProtection="1">
      <alignment horizontal="left" vertical="center"/>
    </xf>
    <xf numFmtId="14" fontId="9" fillId="0" borderId="13" xfId="21" applyNumberFormat="1" applyFont="1" applyBorder="1" applyAlignment="1" applyProtection="1">
      <alignment horizontal="left" vertical="center"/>
    </xf>
    <xf numFmtId="0" fontId="8" fillId="2" borderId="15" xfId="0" applyFont="1" applyFill="1" applyBorder="1" applyAlignment="1" applyProtection="1">
      <alignment horizontal="left"/>
    </xf>
    <xf numFmtId="0" fontId="8" fillId="2" borderId="1" xfId="0" applyFont="1" applyFill="1" applyBorder="1" applyAlignment="1" applyProtection="1">
      <alignment horizontal="left"/>
    </xf>
    <xf numFmtId="0" fontId="26" fillId="0" borderId="29" xfId="0" applyFont="1" applyFill="1" applyBorder="1" applyAlignment="1" applyProtection="1">
      <alignment horizontal="left" vertical="center" wrapText="1"/>
    </xf>
    <xf numFmtId="0" fontId="26" fillId="0" borderId="30" xfId="0" applyFont="1" applyFill="1" applyBorder="1" applyAlignment="1" applyProtection="1">
      <alignment horizontal="left" vertical="center" wrapText="1"/>
    </xf>
    <xf numFmtId="0" fontId="26" fillId="0" borderId="31" xfId="0" applyFont="1" applyFill="1" applyBorder="1" applyAlignment="1" applyProtection="1">
      <alignment horizontal="left" vertical="center" wrapText="1"/>
    </xf>
    <xf numFmtId="0" fontId="8" fillId="12" borderId="6" xfId="4" applyNumberFormat="1" applyFont="1" applyFill="1" applyBorder="1" applyAlignment="1" applyProtection="1">
      <alignment horizontal="left" vertical="top" wrapText="1"/>
      <protection locked="0"/>
    </xf>
    <xf numFmtId="0" fontId="8" fillId="12" borderId="0" xfId="4" applyNumberFormat="1" applyFont="1" applyFill="1" applyBorder="1" applyAlignment="1" applyProtection="1">
      <alignment horizontal="left" vertical="top" wrapText="1"/>
      <protection locked="0"/>
    </xf>
    <xf numFmtId="0" fontId="8" fillId="12" borderId="10" xfId="4" applyNumberFormat="1" applyFont="1" applyFill="1" applyBorder="1" applyAlignment="1" applyProtection="1">
      <alignment horizontal="left" vertical="top" wrapText="1"/>
      <protection locked="0"/>
    </xf>
    <xf numFmtId="0" fontId="8" fillId="12" borderId="11" xfId="4" applyNumberFormat="1" applyFont="1" applyFill="1" applyBorder="1" applyAlignment="1" applyProtection="1">
      <alignment horizontal="left" vertical="top" wrapText="1"/>
      <protection locked="0"/>
    </xf>
    <xf numFmtId="0" fontId="8" fillId="12" borderId="12" xfId="4" applyNumberFormat="1" applyFont="1" applyFill="1" applyBorder="1" applyAlignment="1" applyProtection="1">
      <alignment horizontal="left" vertical="top" wrapText="1"/>
      <protection locked="0"/>
    </xf>
    <xf numFmtId="0" fontId="8" fillId="12" borderId="13" xfId="4" applyNumberFormat="1" applyFont="1" applyFill="1" applyBorder="1" applyAlignment="1" applyProtection="1">
      <alignment horizontal="left" vertical="top" wrapText="1"/>
      <protection locked="0"/>
    </xf>
    <xf numFmtId="0" fontId="8" fillId="2" borderId="16" xfId="0" applyFont="1" applyFill="1" applyBorder="1" applyAlignment="1" applyProtection="1">
      <alignment horizontal="left"/>
    </xf>
    <xf numFmtId="0" fontId="8" fillId="2" borderId="23" xfId="0" applyFont="1" applyFill="1" applyBorder="1" applyAlignment="1" applyProtection="1">
      <alignment horizontal="left"/>
    </xf>
    <xf numFmtId="0" fontId="8" fillId="0" borderId="64" xfId="0" applyFont="1" applyBorder="1" applyAlignment="1">
      <alignment horizontal="left" vertical="center"/>
    </xf>
    <xf numFmtId="0" fontId="8" fillId="0" borderId="66" xfId="0" applyFont="1" applyBorder="1" applyAlignment="1">
      <alignment horizontal="left" vertical="center"/>
    </xf>
    <xf numFmtId="0" fontId="8" fillId="0" borderId="81" xfId="0" applyFont="1" applyBorder="1" applyAlignment="1">
      <alignment horizontal="left" vertical="center"/>
    </xf>
    <xf numFmtId="0" fontId="8" fillId="0" borderId="72" xfId="0" applyFont="1" applyBorder="1" applyAlignment="1">
      <alignment horizontal="left" vertical="center"/>
    </xf>
    <xf numFmtId="0" fontId="8" fillId="0" borderId="73" xfId="0" applyFont="1" applyBorder="1" applyAlignment="1">
      <alignment horizontal="left" vertical="center"/>
    </xf>
    <xf numFmtId="0" fontId="8" fillId="0" borderId="74" xfId="0" applyFont="1" applyBorder="1" applyAlignment="1">
      <alignment horizontal="left" vertical="center"/>
    </xf>
    <xf numFmtId="0" fontId="8" fillId="0" borderId="75" xfId="0" applyFont="1" applyBorder="1" applyAlignment="1">
      <alignment horizontal="left" vertical="center"/>
    </xf>
    <xf numFmtId="0" fontId="8" fillId="0" borderId="76" xfId="0" applyFont="1" applyBorder="1" applyAlignment="1">
      <alignment horizontal="left" vertical="center"/>
    </xf>
    <xf numFmtId="0" fontId="8" fillId="0" borderId="77" xfId="0" applyFont="1" applyBorder="1" applyAlignment="1">
      <alignment horizontal="left" vertical="center"/>
    </xf>
    <xf numFmtId="0" fontId="8" fillId="0" borderId="72" xfId="0" applyFont="1" applyFill="1" applyBorder="1" applyAlignment="1">
      <alignment horizontal="left" vertical="center" wrapText="1"/>
    </xf>
    <xf numFmtId="0" fontId="8" fillId="0" borderId="74"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7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80" xfId="0" applyFont="1" applyFill="1" applyBorder="1" applyAlignment="1">
      <alignment horizontal="left" vertical="center" wrapText="1"/>
    </xf>
    <xf numFmtId="0" fontId="8" fillId="0" borderId="79"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8" fillId="0" borderId="77" xfId="0" applyFont="1" applyFill="1" applyBorder="1" applyAlignment="1">
      <alignment horizontal="left" vertical="center" wrapText="1"/>
    </xf>
    <xf numFmtId="0" fontId="8" fillId="0" borderId="23" xfId="0" applyFont="1" applyFill="1" applyBorder="1" applyAlignment="1">
      <alignment horizontal="center" vertical="center" wrapText="1"/>
    </xf>
    <xf numFmtId="0" fontId="8" fillId="0" borderId="46" xfId="0" applyFont="1" applyFill="1" applyBorder="1" applyAlignment="1" applyProtection="1">
      <alignment horizontal="center" vertical="center" wrapText="1"/>
    </xf>
    <xf numFmtId="0" fontId="8" fillId="0" borderId="4" xfId="0" quotePrefix="1" applyFont="1" applyFill="1" applyBorder="1" applyAlignment="1" applyProtection="1">
      <alignment horizontal="center" vertical="center" wrapText="1"/>
    </xf>
    <xf numFmtId="0" fontId="8" fillId="0" borderId="15" xfId="0" quotePrefix="1" applyFont="1" applyFill="1" applyBorder="1" applyAlignment="1" applyProtection="1">
      <alignment horizontal="center" vertical="center" wrapText="1"/>
    </xf>
    <xf numFmtId="0" fontId="8" fillId="0" borderId="1" xfId="0" quotePrefix="1" applyFont="1" applyFill="1" applyBorder="1" applyAlignment="1" applyProtection="1">
      <alignment horizontal="center" vertical="center" wrapText="1"/>
    </xf>
    <xf numFmtId="0" fontId="8" fillId="0" borderId="16" xfId="0" quotePrefix="1" applyFont="1" applyFill="1" applyBorder="1" applyAlignment="1" applyProtection="1">
      <alignment horizontal="center" vertical="center" wrapText="1"/>
    </xf>
    <xf numFmtId="0" fontId="8" fillId="0" borderId="23" xfId="0" quotePrefix="1" applyFont="1" applyFill="1" applyBorder="1" applyAlignment="1" applyProtection="1">
      <alignment horizontal="center" vertical="center" wrapText="1"/>
    </xf>
    <xf numFmtId="0" fontId="8" fillId="12" borderId="4" xfId="0" quotePrefix="1" applyFont="1" applyFill="1" applyBorder="1" applyAlignment="1" applyProtection="1">
      <alignment horizontal="left" vertical="top" wrapText="1"/>
      <protection locked="0"/>
    </xf>
    <xf numFmtId="0" fontId="8" fillId="12" borderId="35" xfId="0" quotePrefix="1" applyFont="1" applyFill="1" applyBorder="1" applyAlignment="1" applyProtection="1">
      <alignment horizontal="left" vertical="top" wrapText="1"/>
      <protection locked="0"/>
    </xf>
    <xf numFmtId="0" fontId="8" fillId="12" borderId="1" xfId="0" quotePrefix="1" applyFont="1" applyFill="1" applyBorder="1" applyAlignment="1" applyProtection="1">
      <alignment horizontal="left" vertical="top" wrapText="1"/>
      <protection locked="0"/>
    </xf>
    <xf numFmtId="0" fontId="8" fillId="12" borderId="18" xfId="0" quotePrefix="1" applyFont="1" applyFill="1" applyBorder="1" applyAlignment="1" applyProtection="1">
      <alignment horizontal="left" vertical="top" wrapText="1"/>
      <protection locked="0"/>
    </xf>
    <xf numFmtId="0" fontId="8" fillId="12" borderId="23" xfId="0" quotePrefix="1" applyFont="1" applyFill="1" applyBorder="1" applyAlignment="1" applyProtection="1">
      <alignment horizontal="left" vertical="top" wrapText="1"/>
      <protection locked="0"/>
    </xf>
    <xf numFmtId="0" fontId="8" fillId="12" borderId="17" xfId="0" quotePrefix="1" applyFont="1" applyFill="1" applyBorder="1" applyAlignment="1" applyProtection="1">
      <alignment horizontal="left" vertical="top" wrapText="1"/>
      <protection locked="0"/>
    </xf>
    <xf numFmtId="0" fontId="8" fillId="2" borderId="75" xfId="0" applyFont="1" applyFill="1" applyBorder="1" applyAlignment="1" applyProtection="1">
      <alignment horizontal="left"/>
    </xf>
    <xf numFmtId="0" fontId="8" fillId="2" borderId="76" xfId="0" applyFont="1" applyFill="1" applyBorder="1" applyAlignment="1" applyProtection="1">
      <alignment horizontal="left"/>
    </xf>
    <xf numFmtId="0" fontId="8" fillId="2" borderId="77" xfId="0" applyFont="1" applyFill="1" applyBorder="1" applyAlignment="1" applyProtection="1">
      <alignment horizontal="left"/>
    </xf>
    <xf numFmtId="0" fontId="21" fillId="0" borderId="0" xfId="19" applyFont="1" applyAlignment="1" applyProtection="1">
      <alignment horizontal="left" vertical="center"/>
      <protection locked="0"/>
    </xf>
    <xf numFmtId="0" fontId="10" fillId="2" borderId="8" xfId="0" applyFont="1" applyFill="1" applyBorder="1" applyAlignment="1" applyProtection="1">
      <alignment horizontal="center" vertical="center"/>
    </xf>
    <xf numFmtId="165" fontId="17" fillId="0" borderId="1" xfId="24" applyNumberFormat="1" applyFont="1" applyFill="1" applyBorder="1" applyAlignment="1" applyProtection="1">
      <alignment horizontal="center"/>
    </xf>
    <xf numFmtId="0" fontId="17" fillId="0" borderId="23" xfId="24" applyNumberFormat="1" applyFont="1" applyFill="1" applyBorder="1" applyAlignment="1" applyProtection="1">
      <alignment horizontal="center"/>
    </xf>
    <xf numFmtId="0" fontId="8" fillId="2" borderId="72" xfId="0" applyFont="1" applyFill="1" applyBorder="1" applyAlignment="1" applyProtection="1">
      <alignment horizontal="left"/>
    </xf>
    <xf numFmtId="0" fontId="8" fillId="2" borderId="73" xfId="0" applyFont="1" applyFill="1" applyBorder="1" applyAlignment="1" applyProtection="1">
      <alignment horizontal="left"/>
    </xf>
    <xf numFmtId="0" fontId="8" fillId="2" borderId="74" xfId="0" applyFont="1" applyFill="1" applyBorder="1" applyAlignment="1" applyProtection="1">
      <alignment horizontal="left"/>
    </xf>
    <xf numFmtId="0" fontId="8" fillId="2" borderId="64" xfId="0" applyFont="1" applyFill="1" applyBorder="1" applyAlignment="1" applyProtection="1">
      <alignment horizontal="left"/>
    </xf>
    <xf numFmtId="0" fontId="8" fillId="2" borderId="66" xfId="0" applyFont="1" applyFill="1" applyBorder="1" applyAlignment="1" applyProtection="1">
      <alignment horizontal="left"/>
    </xf>
    <xf numFmtId="0" fontId="8" fillId="2" borderId="70" xfId="0" applyFont="1" applyFill="1" applyBorder="1" applyAlignment="1" applyProtection="1">
      <alignment horizontal="left"/>
    </xf>
    <xf numFmtId="0" fontId="8" fillId="2" borderId="71" xfId="0" applyFont="1" applyFill="1" applyBorder="1" applyAlignment="1" applyProtection="1">
      <alignment horizontal="left"/>
    </xf>
    <xf numFmtId="0" fontId="8" fillId="12" borderId="24" xfId="0" applyFont="1" applyFill="1" applyBorder="1" applyAlignment="1" applyProtection="1">
      <alignment horizontal="left" vertical="top" wrapText="1"/>
      <protection locked="0"/>
    </xf>
    <xf numFmtId="0" fontId="8" fillId="12" borderId="2" xfId="0" applyFont="1" applyFill="1" applyBorder="1" applyAlignment="1" applyProtection="1">
      <alignment horizontal="left" vertical="top" wrapText="1"/>
      <protection locked="0"/>
    </xf>
    <xf numFmtId="0" fontId="8" fillId="12" borderId="25" xfId="0" applyFont="1" applyFill="1" applyBorder="1" applyAlignment="1" applyProtection="1">
      <alignment horizontal="left" vertical="top" wrapText="1"/>
      <protection locked="0"/>
    </xf>
    <xf numFmtId="0" fontId="8" fillId="12" borderId="26" xfId="0" applyFont="1" applyFill="1" applyBorder="1" applyAlignment="1" applyProtection="1">
      <alignment horizontal="left" vertical="top" wrapText="1"/>
      <protection locked="0"/>
    </xf>
    <xf numFmtId="0" fontId="8" fillId="12" borderId="3" xfId="0" applyFont="1" applyFill="1" applyBorder="1" applyAlignment="1" applyProtection="1">
      <alignment horizontal="left" vertical="top" wrapText="1"/>
      <protection locked="0"/>
    </xf>
    <xf numFmtId="0" fontId="8" fillId="12" borderId="27" xfId="0" applyFont="1" applyFill="1" applyBorder="1" applyAlignment="1" applyProtection="1">
      <alignment horizontal="left" vertical="top" wrapText="1"/>
      <protection locked="0"/>
    </xf>
    <xf numFmtId="0" fontId="8" fillId="0" borderId="84" xfId="21" applyFont="1" applyBorder="1" applyAlignment="1" applyProtection="1">
      <alignment horizontal="left"/>
    </xf>
    <xf numFmtId="0" fontId="8" fillId="0" borderId="58" xfId="21" applyFont="1" applyBorder="1" applyAlignment="1" applyProtection="1">
      <alignment horizontal="left"/>
    </xf>
    <xf numFmtId="0" fontId="17" fillId="17" borderId="88" xfId="7" applyFont="1" applyFill="1" applyBorder="1" applyAlignment="1" applyProtection="1">
      <alignment horizontal="left" vertical="center" wrapText="1"/>
    </xf>
    <xf numFmtId="0" fontId="17" fillId="17" borderId="89" xfId="7" applyFont="1" applyFill="1" applyBorder="1" applyAlignment="1" applyProtection="1">
      <alignment horizontal="left" vertical="center" wrapText="1"/>
    </xf>
    <xf numFmtId="0" fontId="17" fillId="17" borderId="14" xfId="7" applyFont="1" applyFill="1" applyBorder="1" applyAlignment="1" applyProtection="1">
      <alignment horizontal="left" vertical="center" wrapText="1"/>
    </xf>
    <xf numFmtId="0" fontId="17" fillId="17" borderId="90" xfId="7" applyFont="1" applyFill="1" applyBorder="1" applyAlignment="1" applyProtection="1">
      <alignment horizontal="left" vertical="center" wrapText="1"/>
    </xf>
    <xf numFmtId="0" fontId="17" fillId="17" borderId="91" xfId="7" applyFont="1" applyFill="1" applyBorder="1" applyAlignment="1" applyProtection="1">
      <alignment horizontal="left" vertical="center" wrapText="1"/>
    </xf>
    <xf numFmtId="0" fontId="17" fillId="17" borderId="92" xfId="7" applyFont="1" applyFill="1" applyBorder="1" applyAlignment="1" applyProtection="1">
      <alignment horizontal="left" vertical="center" wrapText="1"/>
    </xf>
    <xf numFmtId="0" fontId="10" fillId="0" borderId="29" xfId="21" applyFont="1" applyBorder="1" applyAlignment="1" applyProtection="1">
      <alignment horizontal="center"/>
    </xf>
    <xf numFmtId="0" fontId="10" fillId="0" borderId="86" xfId="21" applyFont="1" applyBorder="1" applyAlignment="1" applyProtection="1">
      <alignment horizontal="center"/>
    </xf>
    <xf numFmtId="0" fontId="8" fillId="0" borderId="26" xfId="21" applyFont="1" applyBorder="1" applyAlignment="1" applyProtection="1">
      <alignment horizontal="left"/>
    </xf>
    <xf numFmtId="0" fontId="8" fillId="0" borderId="85" xfId="21" applyFont="1" applyBorder="1" applyAlignment="1" applyProtection="1">
      <alignment horizontal="left"/>
    </xf>
    <xf numFmtId="0" fontId="8" fillId="0" borderId="83" xfId="21" applyFont="1" applyBorder="1" applyAlignment="1" applyProtection="1">
      <alignment horizontal="left"/>
    </xf>
    <xf numFmtId="0" fontId="8" fillId="0" borderId="5" xfId="21" applyFont="1" applyBorder="1" applyAlignment="1" applyProtection="1">
      <alignment horizontal="left"/>
    </xf>
    <xf numFmtId="0" fontId="7" fillId="6" borderId="29" xfId="7" applyFont="1" applyBorder="1" applyAlignment="1">
      <alignment horizontal="left" vertical="center"/>
    </xf>
    <xf numFmtId="0" fontId="7" fillId="6" borderId="31" xfId="7" applyFont="1" applyBorder="1" applyAlignment="1">
      <alignment horizontal="left" vertical="center"/>
    </xf>
  </cellXfs>
  <cellStyles count="27">
    <cellStyle name="20% - Accent2" xfId="24" builtinId="34"/>
    <cellStyle name="40% - Accent1" xfId="4" builtinId="31"/>
    <cellStyle name="60% - Accent1 2" xfId="25"/>
    <cellStyle name="60% - Accent2" xfId="5" builtinId="36"/>
    <cellStyle name="Auto Populated Cells" xfId="8"/>
    <cellStyle name="Calculation 2" xfId="9"/>
    <cellStyle name="Conditional Cell" xfId="10"/>
    <cellStyle name="Explanatory Text 2" xfId="11"/>
    <cellStyle name="Explanatory Text 3" xfId="20"/>
    <cellStyle name="Fixed Values" xfId="12"/>
    <cellStyle name="Heading 4 2" xfId="7"/>
    <cellStyle name="Hyperlink" xfId="1" builtinId="8"/>
    <cellStyle name="Hyperlink 2" xfId="19"/>
    <cellStyle name="Input 2" xfId="13"/>
    <cellStyle name="Input 3" xfId="18"/>
    <cellStyle name="Neutral 2" xfId="26"/>
    <cellStyle name="Normal" xfId="0" builtinId="0"/>
    <cellStyle name="Normal 2" xfId="2"/>
    <cellStyle name="Normal 2 2" xfId="21"/>
    <cellStyle name="Normal 3" xfId="3"/>
    <cellStyle name="Normal 3 2" xfId="22"/>
    <cellStyle name="Normal 3 3" xfId="23"/>
    <cellStyle name="Normal 4" xfId="6"/>
    <cellStyle name="Output 2" xfId="14"/>
    <cellStyle name="Revision Needed" xfId="15"/>
    <cellStyle name="Tab Header" xfId="16"/>
    <cellStyle name="Table Header" xfId="17"/>
  </cellStyles>
  <dxfs count="0"/>
  <tableStyles count="0" defaultTableStyle="TableStyleMedium9" defaultPivotStyle="PivotStyleLight16"/>
  <colors>
    <mruColors>
      <color rgb="FF99CCFF"/>
      <color rgb="FF800000"/>
      <color rgb="FF0066CC"/>
      <color rgb="FF000000"/>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text-idx?SID=967830295bfdc43b92a896cbc3c2e123&amp;mc=true&amp;node=pt10.3.430&amp;rgn=div5" TargetMode="External"/><Relationship Id="rId1" Type="http://schemas.openxmlformats.org/officeDocument/2006/relationships/hyperlink" Target="http://ecfr.gpoaccess.gov/cgi/t/text/text-idx?c=ecfr&amp;sid=90b436e5a5fddce10dde4ce1be7a9bea&amp;rgn=div9&amp;view=text&amp;node=10:3.0.1.4.17.2.9.6.6&amp;idno=1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57"/>
  <sheetViews>
    <sheetView showGridLines="0" tabSelected="1" zoomScale="80" zoomScaleNormal="80" workbookViewId="0">
      <selection activeCell="B11" sqref="B11:C11"/>
    </sheetView>
  </sheetViews>
  <sheetFormatPr defaultRowHeight="16.5" x14ac:dyDescent="0.25"/>
  <cols>
    <col min="1" max="1" width="2.7109375" style="60" customWidth="1"/>
    <col min="2" max="2" width="55" style="60" customWidth="1"/>
    <col min="3" max="3" width="146" style="60" customWidth="1"/>
    <col min="4" max="4" width="5.140625" style="60" customWidth="1"/>
    <col min="5" max="5" width="4.140625" style="60" customWidth="1"/>
    <col min="6" max="16384" width="9.140625" style="60"/>
  </cols>
  <sheetData>
    <row r="1" spans="2:5" ht="17.25" thickBot="1" x14ac:dyDescent="0.3">
      <c r="E1" s="61"/>
    </row>
    <row r="2" spans="2:5" ht="18" thickBot="1" x14ac:dyDescent="0.3">
      <c r="B2" s="255" t="str">
        <f>'Version Control'!$B$2</f>
        <v>Title Block</v>
      </c>
      <c r="C2" s="256"/>
      <c r="E2" s="61"/>
    </row>
    <row r="3" spans="2:5" s="62" customFormat="1" x14ac:dyDescent="0.3">
      <c r="B3" s="35" t="str">
        <f>'Version Control'!$B$3</f>
        <v>Test Report Template Name:</v>
      </c>
      <c r="C3" s="91" t="str">
        <f>'Version Control'!$C$3</f>
        <v xml:space="preserve">Dehumidifier  </v>
      </c>
      <c r="E3" s="63"/>
    </row>
    <row r="4" spans="2:5" s="62" customFormat="1" x14ac:dyDescent="0.3">
      <c r="B4" s="90" t="str">
        <f>'Version Control'!$B$4</f>
        <v>Version Number:</v>
      </c>
      <c r="C4" s="231" t="str">
        <f>'Version Control'!$C$4</f>
        <v>v3.1</v>
      </c>
      <c r="E4" s="63"/>
    </row>
    <row r="5" spans="2:5" s="62" customFormat="1" x14ac:dyDescent="0.3">
      <c r="B5" s="34" t="str">
        <f>'Version Control'!$B$5</f>
        <v xml:space="preserve">Latest Template Revision: </v>
      </c>
      <c r="C5" s="40">
        <f>'Version Control'!$C$5</f>
        <v>42298</v>
      </c>
      <c r="E5" s="63"/>
    </row>
    <row r="6" spans="2:5" s="62" customFormat="1" x14ac:dyDescent="0.3">
      <c r="B6" s="34" t="str">
        <f>'Version Control'!$B$6</f>
        <v>Tab Name:</v>
      </c>
      <c r="C6" s="231" t="str">
        <f ca="1">MID(CELL("filename",A1), FIND("]", CELL("filename", A1))+ 1, 255)</f>
        <v>Instructions</v>
      </c>
      <c r="E6" s="63"/>
    </row>
    <row r="7" spans="2:5" ht="17.25" thickBot="1" x14ac:dyDescent="0.3">
      <c r="B7" s="49" t="str">
        <f>'Version Control'!$B$7</f>
        <v>File Name:</v>
      </c>
      <c r="C7" s="233" t="str">
        <f ca="1">'Version Control'!$C$7</f>
        <v>Dehumidifier - v3.1.xlsx</v>
      </c>
      <c r="E7" s="61"/>
    </row>
    <row r="8" spans="2:5" x14ac:dyDescent="0.25">
      <c r="E8" s="61"/>
    </row>
    <row r="9" spans="2:5" ht="17.25" thickBot="1" x14ac:dyDescent="0.3">
      <c r="E9" s="61"/>
    </row>
    <row r="10" spans="2:5" ht="18" thickBot="1" x14ac:dyDescent="0.3">
      <c r="B10" s="107" t="s">
        <v>33</v>
      </c>
      <c r="C10" s="108"/>
      <c r="E10" s="61"/>
    </row>
    <row r="11" spans="2:5" ht="17.25" thickBot="1" x14ac:dyDescent="0.3">
      <c r="B11" s="257" t="s">
        <v>276</v>
      </c>
      <c r="C11" s="258"/>
      <c r="E11" s="61"/>
    </row>
    <row r="12" spans="2:5" ht="17.25" thickBot="1" x14ac:dyDescent="0.3">
      <c r="E12" s="61"/>
    </row>
    <row r="13" spans="2:5" ht="18" thickBot="1" x14ac:dyDescent="0.3">
      <c r="B13" s="107" t="s">
        <v>16</v>
      </c>
      <c r="C13" s="108"/>
      <c r="E13" s="61"/>
    </row>
    <row r="14" spans="2:5" ht="18" thickBot="1" x14ac:dyDescent="0.3">
      <c r="B14" s="64" t="s">
        <v>34</v>
      </c>
      <c r="C14" s="65" t="s">
        <v>35</v>
      </c>
      <c r="E14" s="61"/>
    </row>
    <row r="15" spans="2:5" x14ac:dyDescent="0.25">
      <c r="B15" s="45" t="s">
        <v>52</v>
      </c>
      <c r="C15" s="66" t="s">
        <v>197</v>
      </c>
      <c r="E15" s="61"/>
    </row>
    <row r="16" spans="2:5" x14ac:dyDescent="0.25">
      <c r="B16" s="47" t="s">
        <v>36</v>
      </c>
      <c r="C16" s="67" t="s">
        <v>198</v>
      </c>
      <c r="E16" s="61"/>
    </row>
    <row r="17" spans="2:5" x14ac:dyDescent="0.25">
      <c r="B17" s="47" t="s">
        <v>179</v>
      </c>
      <c r="C17" s="67" t="s">
        <v>199</v>
      </c>
      <c r="E17" s="61"/>
    </row>
    <row r="18" spans="2:5" x14ac:dyDescent="0.25">
      <c r="B18" s="47" t="s">
        <v>19</v>
      </c>
      <c r="C18" s="67" t="s">
        <v>201</v>
      </c>
      <c r="E18" s="61"/>
    </row>
    <row r="19" spans="2:5" x14ac:dyDescent="0.25">
      <c r="B19" s="47" t="s">
        <v>245</v>
      </c>
      <c r="C19" s="67" t="s">
        <v>255</v>
      </c>
      <c r="E19" s="61"/>
    </row>
    <row r="20" spans="2:5" x14ac:dyDescent="0.25">
      <c r="B20" s="47" t="s">
        <v>248</v>
      </c>
      <c r="C20" s="67" t="s">
        <v>256</v>
      </c>
      <c r="E20" s="61"/>
    </row>
    <row r="21" spans="2:5" x14ac:dyDescent="0.25">
      <c r="B21" s="47" t="s">
        <v>253</v>
      </c>
      <c r="C21" s="167" t="s">
        <v>257</v>
      </c>
      <c r="E21" s="61"/>
    </row>
    <row r="22" spans="2:5" x14ac:dyDescent="0.25">
      <c r="B22" s="47" t="s">
        <v>250</v>
      </c>
      <c r="C22" s="67" t="s">
        <v>254</v>
      </c>
      <c r="E22" s="61"/>
    </row>
    <row r="23" spans="2:5" x14ac:dyDescent="0.25">
      <c r="B23" s="47" t="s">
        <v>180</v>
      </c>
      <c r="C23" s="67" t="s">
        <v>200</v>
      </c>
      <c r="E23" s="61"/>
    </row>
    <row r="24" spans="2:5" x14ac:dyDescent="0.25">
      <c r="B24" s="166" t="s">
        <v>86</v>
      </c>
      <c r="C24" s="167" t="s">
        <v>202</v>
      </c>
      <c r="E24" s="61"/>
    </row>
    <row r="25" spans="2:5" x14ac:dyDescent="0.25">
      <c r="B25" s="47" t="s">
        <v>57</v>
      </c>
      <c r="C25" s="67" t="s">
        <v>203</v>
      </c>
      <c r="E25" s="61"/>
    </row>
    <row r="26" spans="2:5" x14ac:dyDescent="0.25">
      <c r="B26" s="47" t="s">
        <v>49</v>
      </c>
      <c r="C26" s="67" t="s">
        <v>204</v>
      </c>
      <c r="E26" s="61"/>
    </row>
    <row r="27" spans="2:5" ht="17.25" thickBot="1" x14ac:dyDescent="0.3">
      <c r="B27" s="38" t="s">
        <v>50</v>
      </c>
      <c r="C27" s="68" t="s">
        <v>205</v>
      </c>
      <c r="E27" s="61"/>
    </row>
    <row r="28" spans="2:5" ht="17.25" thickBot="1" x14ac:dyDescent="0.3">
      <c r="E28" s="61"/>
    </row>
    <row r="29" spans="2:5" ht="18" thickBot="1" x14ac:dyDescent="0.4">
      <c r="B29" s="269" t="s">
        <v>66</v>
      </c>
      <c r="C29" s="270"/>
      <c r="E29" s="61"/>
    </row>
    <row r="30" spans="2:5" ht="16.5" customHeight="1" x14ac:dyDescent="0.25">
      <c r="B30" s="216" t="s">
        <v>259</v>
      </c>
      <c r="C30" s="217" t="s">
        <v>260</v>
      </c>
      <c r="E30" s="61"/>
    </row>
    <row r="31" spans="2:5" x14ac:dyDescent="0.25">
      <c r="B31" s="271" t="s">
        <v>261</v>
      </c>
      <c r="C31" s="212" t="s">
        <v>21</v>
      </c>
      <c r="E31" s="61"/>
    </row>
    <row r="32" spans="2:5" x14ac:dyDescent="0.25">
      <c r="B32" s="271"/>
      <c r="C32" s="213" t="s">
        <v>262</v>
      </c>
      <c r="E32" s="61"/>
    </row>
    <row r="33" spans="2:5" x14ac:dyDescent="0.25">
      <c r="B33" s="271"/>
      <c r="C33" s="214" t="s">
        <v>263</v>
      </c>
      <c r="E33" s="61"/>
    </row>
    <row r="34" spans="2:5" ht="21.75" thickBot="1" x14ac:dyDescent="0.3">
      <c r="B34" s="272"/>
      <c r="C34" s="215" t="s">
        <v>72</v>
      </c>
      <c r="E34" s="61"/>
    </row>
    <row r="35" spans="2:5" ht="17.25" thickBot="1" x14ac:dyDescent="0.3">
      <c r="C35" s="53"/>
      <c r="E35" s="61"/>
    </row>
    <row r="36" spans="2:5" ht="18.75" thickBot="1" x14ac:dyDescent="0.3">
      <c r="B36" s="273" t="s">
        <v>75</v>
      </c>
      <c r="C36" s="274"/>
      <c r="E36" s="61"/>
    </row>
    <row r="37" spans="2:5" ht="16.5" customHeight="1" x14ac:dyDescent="0.25">
      <c r="B37" s="259" t="s">
        <v>73</v>
      </c>
      <c r="C37" s="260"/>
      <c r="E37" s="61"/>
    </row>
    <row r="38" spans="2:5" x14ac:dyDescent="0.25">
      <c r="B38" s="261"/>
      <c r="C38" s="262"/>
      <c r="E38" s="61"/>
    </row>
    <row r="39" spans="2:5" ht="19.5" customHeight="1" thickBot="1" x14ac:dyDescent="0.3">
      <c r="B39" s="263"/>
      <c r="C39" s="264"/>
      <c r="E39" s="61"/>
    </row>
    <row r="40" spans="2:5" ht="16.5" customHeight="1" x14ac:dyDescent="0.25">
      <c r="B40" s="265" t="s">
        <v>183</v>
      </c>
      <c r="C40" s="266"/>
      <c r="E40" s="61"/>
    </row>
    <row r="41" spans="2:5" ht="21.75" customHeight="1" thickBot="1" x14ac:dyDescent="0.3">
      <c r="B41" s="267"/>
      <c r="C41" s="268"/>
      <c r="E41" s="61"/>
    </row>
    <row r="42" spans="2:5" ht="9.75" customHeight="1" x14ac:dyDescent="0.25">
      <c r="B42" s="219"/>
      <c r="C42" s="220"/>
      <c r="E42" s="61"/>
    </row>
    <row r="43" spans="2:5" ht="21" x14ac:dyDescent="0.25">
      <c r="B43" s="109" t="s">
        <v>67</v>
      </c>
      <c r="C43" s="110" t="s">
        <v>68</v>
      </c>
      <c r="E43" s="61"/>
    </row>
    <row r="44" spans="2:5" ht="9.75" customHeight="1" thickBot="1" x14ac:dyDescent="0.3">
      <c r="B44" s="221"/>
      <c r="C44" s="222"/>
      <c r="E44" s="61"/>
    </row>
    <row r="45" spans="2:5" s="62" customFormat="1" ht="15" customHeight="1" x14ac:dyDescent="0.25">
      <c r="B45" s="223" t="s">
        <v>5</v>
      </c>
      <c r="C45" s="218" t="s">
        <v>36</v>
      </c>
      <c r="E45" s="63"/>
    </row>
    <row r="46" spans="2:5" x14ac:dyDescent="0.25">
      <c r="B46" s="224" t="s">
        <v>6</v>
      </c>
      <c r="C46" s="204" t="s">
        <v>179</v>
      </c>
      <c r="E46" s="61"/>
    </row>
    <row r="47" spans="2:5" x14ac:dyDescent="0.25">
      <c r="B47" s="224" t="s">
        <v>7</v>
      </c>
      <c r="C47" s="204" t="s">
        <v>19</v>
      </c>
      <c r="E47" s="61"/>
    </row>
    <row r="48" spans="2:5" x14ac:dyDescent="0.25">
      <c r="B48" s="224" t="s">
        <v>8</v>
      </c>
      <c r="C48" s="204" t="s">
        <v>245</v>
      </c>
      <c r="E48" s="61"/>
    </row>
    <row r="49" spans="1:5" x14ac:dyDescent="0.25">
      <c r="B49" s="224" t="s">
        <v>9</v>
      </c>
      <c r="C49" s="204" t="s">
        <v>248</v>
      </c>
      <c r="E49" s="61"/>
    </row>
    <row r="50" spans="1:5" x14ac:dyDescent="0.25">
      <c r="B50" s="224" t="s">
        <v>10</v>
      </c>
      <c r="C50" s="204" t="s">
        <v>249</v>
      </c>
      <c r="E50" s="61"/>
    </row>
    <row r="51" spans="1:5" x14ac:dyDescent="0.25">
      <c r="B51" s="224" t="s">
        <v>11</v>
      </c>
      <c r="C51" s="204" t="s">
        <v>250</v>
      </c>
      <c r="E51" s="61"/>
    </row>
    <row r="52" spans="1:5" x14ac:dyDescent="0.25">
      <c r="B52" s="224" t="s">
        <v>246</v>
      </c>
      <c r="C52" s="204" t="s">
        <v>180</v>
      </c>
      <c r="E52" s="61"/>
    </row>
    <row r="53" spans="1:5" x14ac:dyDescent="0.25">
      <c r="B53" s="224" t="s">
        <v>247</v>
      </c>
      <c r="C53" s="204" t="s">
        <v>86</v>
      </c>
      <c r="E53" s="61"/>
    </row>
    <row r="54" spans="1:5" x14ac:dyDescent="0.25">
      <c r="B54" s="224" t="s">
        <v>251</v>
      </c>
      <c r="C54" s="204" t="s">
        <v>57</v>
      </c>
      <c r="E54" s="61"/>
    </row>
    <row r="55" spans="1:5" ht="17.25" thickBot="1" x14ac:dyDescent="0.3">
      <c r="B55" s="225" t="s">
        <v>252</v>
      </c>
      <c r="C55" s="205" t="s">
        <v>65</v>
      </c>
      <c r="E55" s="61"/>
    </row>
    <row r="56" spans="1:5" x14ac:dyDescent="0.25">
      <c r="B56" s="56"/>
      <c r="C56" s="69"/>
      <c r="E56" s="61"/>
    </row>
    <row r="57" spans="1:5" x14ac:dyDescent="0.25">
      <c r="A57" s="61"/>
      <c r="B57" s="61"/>
      <c r="C57" s="61"/>
      <c r="D57" s="61"/>
      <c r="E57" s="61"/>
    </row>
  </sheetData>
  <sheetProtection password="CA0E" sheet="1" objects="1" scenarios="1" selectLockedCells="1"/>
  <mergeCells count="7">
    <mergeCell ref="B2:C2"/>
    <mergeCell ref="B11:C11"/>
    <mergeCell ref="B37:C39"/>
    <mergeCell ref="B40:C41"/>
    <mergeCell ref="B29:C29"/>
    <mergeCell ref="B31:B34"/>
    <mergeCell ref="B36:C36"/>
  </mergeCells>
  <hyperlinks>
    <hyperlink ref="B11" r:id="rId1" display="10 CFR 430 Subpart B Appendix A1:  Uniform Test Method for Measuring the Energy Consumption of Electric Refrigerators and Electric Refrigerator-Freezers [76 FR 12502, Mar. 7, 2011]"/>
    <hyperlink ref="C54" location="Comments!A1" display="Fill in Input Cells on &quot;Comments&quot; tab"/>
    <hyperlink ref="C55" location="'Report Sign-Off Block'!A1" display="Fill in Input Cells on &quot;Report Sign-off Block&quot; tab"/>
    <hyperlink ref="C52" location="'Setup &amp; Test Conditions'!A1" display="Setup &amp; Test Conditions"/>
    <hyperlink ref="C46" location="Instrumentation!A1" display="Instrumentation"/>
    <hyperlink ref="C45" location="'General Info &amp; Test Results'!A1" display="Fill in Input Cells on &quot;General Info &amp; Test Results&quot; tab"/>
    <hyperlink ref="B11:C11" r:id="rId2" display="Appendix X to Subpart B of Part 430-Uniform Test Method for Measuring the Energy Consumption of Dehumidifiers [77 FR 65995, October 31, 2012, redesignated and amended at 79 FR 7370, Feb. 7, 2014]"/>
    <hyperlink ref="C53" location="'Test Data Inputs &amp; Calculations'!A1" display="Test Data Inputs &amp; Calculations"/>
    <hyperlink ref="C47" location="Photos!A1" display="Fill in Input Cells on &quot;Photos&quot; tab, if applicable"/>
    <hyperlink ref="C48" location="'Standby Settings'!A1" display="'Standby Settings'!A1"/>
    <hyperlink ref="C49" location="'Setup &amp; Test Conditions Standby'!A1" display="'Setup &amp; Test Conditions Standby'!A1"/>
    <hyperlink ref="C50" location="'Test Data&amp;Calculations Standby'!A1" display="Test Data &amp; Calculations Standby"/>
    <hyperlink ref="C51" location="'Active Mode Settings'!A1" display="'Active Mode Settings'!A1"/>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K68"/>
  <sheetViews>
    <sheetView showGridLines="0" zoomScale="80" zoomScaleNormal="80" workbookViewId="0">
      <selection activeCell="G4" sqref="G4:H4"/>
    </sheetView>
  </sheetViews>
  <sheetFormatPr defaultRowHeight="18" x14ac:dyDescent="0.35"/>
  <cols>
    <col min="1" max="1" width="4.5703125" style="150" customWidth="1"/>
    <col min="2" max="2" width="7.85546875" style="150" customWidth="1"/>
    <col min="3" max="3" width="36" style="150" customWidth="1"/>
    <col min="4" max="4" width="32.28515625" style="150" customWidth="1"/>
    <col min="5" max="5" width="34" style="150" customWidth="1"/>
    <col min="6" max="6" width="31" style="150" customWidth="1"/>
    <col min="7" max="7" width="27" style="150" customWidth="1"/>
    <col min="8" max="8" width="12.85546875" style="150" customWidth="1"/>
    <col min="9" max="9" width="5.7109375" style="165" customWidth="1"/>
    <col min="10" max="10" width="5.7109375" customWidth="1"/>
    <col min="11" max="11" width="3.42578125" customWidth="1"/>
  </cols>
  <sheetData>
    <row r="1" spans="1:11" ht="18.75" thickBot="1" x14ac:dyDescent="0.4">
      <c r="A1" s="126"/>
      <c r="B1" s="126"/>
      <c r="C1" s="126"/>
      <c r="D1" s="126"/>
      <c r="E1" s="126"/>
      <c r="F1" s="126"/>
      <c r="G1" s="126"/>
      <c r="H1" s="126"/>
      <c r="I1" s="161"/>
      <c r="K1" s="127"/>
    </row>
    <row r="2" spans="1:11" ht="18.75" thickBot="1" x14ac:dyDescent="0.4">
      <c r="A2" s="126"/>
      <c r="B2" s="284" t="str">
        <f>'Version Control'!$B$2</f>
        <v>Title Block</v>
      </c>
      <c r="C2" s="285"/>
      <c r="D2" s="285"/>
      <c r="E2" s="286"/>
      <c r="F2" s="126"/>
      <c r="G2" s="126"/>
      <c r="H2" s="126"/>
      <c r="I2" s="161"/>
      <c r="K2" s="127"/>
    </row>
    <row r="3" spans="1:11" x14ac:dyDescent="0.35">
      <c r="A3" s="126"/>
      <c r="B3" s="359" t="str">
        <f>'Version Control'!$B$3</f>
        <v>Test Report Template Name:</v>
      </c>
      <c r="C3" s="360"/>
      <c r="D3" s="361" t="str">
        <f>'Version Control'!$C$3</f>
        <v xml:space="preserve">Dehumidifier  </v>
      </c>
      <c r="E3" s="362"/>
      <c r="F3" s="126"/>
      <c r="G3" s="126"/>
      <c r="H3" s="126"/>
      <c r="I3" s="161"/>
      <c r="K3" s="127"/>
    </row>
    <row r="4" spans="1:11" x14ac:dyDescent="0.35">
      <c r="A4" s="126"/>
      <c r="B4" s="352" t="str">
        <f>'Version Control'!$B$4</f>
        <v>Version Number:</v>
      </c>
      <c r="C4" s="353"/>
      <c r="D4" s="363" t="str">
        <f>'Version Control'!$C$4</f>
        <v>v3.1</v>
      </c>
      <c r="E4" s="364"/>
      <c r="F4" s="126"/>
      <c r="G4" s="419" t="s">
        <v>59</v>
      </c>
      <c r="H4" s="419"/>
      <c r="I4" s="161"/>
      <c r="K4" s="127"/>
    </row>
    <row r="5" spans="1:11" x14ac:dyDescent="0.35">
      <c r="A5" s="126"/>
      <c r="B5" s="352" t="str">
        <f>'Version Control'!$B$5</f>
        <v xml:space="preserve">Latest Template Revision: </v>
      </c>
      <c r="C5" s="353"/>
      <c r="D5" s="365">
        <f>'Version Control'!$C$5</f>
        <v>42298</v>
      </c>
      <c r="E5" s="366"/>
      <c r="F5" s="126"/>
      <c r="G5" s="126"/>
      <c r="H5" s="126"/>
      <c r="I5" s="161"/>
      <c r="K5" s="127"/>
    </row>
    <row r="6" spans="1:11" x14ac:dyDescent="0.35">
      <c r="A6" s="126"/>
      <c r="B6" s="352" t="str">
        <f>'Version Control'!$B$6</f>
        <v>Tab Name:</v>
      </c>
      <c r="C6" s="353"/>
      <c r="D6" s="363" t="str">
        <f ca="1">MID(CELL("filename",A1), FIND("]", CELL("filename", A1))+ 1, 255)</f>
        <v>Test Data Inputs &amp; Calculations</v>
      </c>
      <c r="E6" s="364"/>
      <c r="F6" s="126"/>
      <c r="G6" s="126"/>
      <c r="H6" s="126"/>
      <c r="I6" s="161"/>
      <c r="K6" s="127"/>
    </row>
    <row r="7" spans="1:11" ht="41.25" customHeight="1" x14ac:dyDescent="0.35">
      <c r="A7" s="126"/>
      <c r="B7" s="352" t="str">
        <f>'Version Control'!$B$7</f>
        <v>File Name:</v>
      </c>
      <c r="C7" s="353"/>
      <c r="D7" s="367" t="str">
        <f ca="1">'Version Control'!$C$7</f>
        <v>Dehumidifier - v3.1.xlsx</v>
      </c>
      <c r="E7" s="368"/>
      <c r="F7" s="126"/>
      <c r="G7" s="126"/>
      <c r="H7" s="126"/>
      <c r="I7" s="161"/>
      <c r="K7" s="127"/>
    </row>
    <row r="8" spans="1:11" ht="18.75" thickBot="1" x14ac:dyDescent="0.4">
      <c r="A8" s="126"/>
      <c r="B8" s="354" t="str">
        <f>'Version Control'!$B$8</f>
        <v xml:space="preserve">Test Completion Date: </v>
      </c>
      <c r="C8" s="355"/>
      <c r="D8" s="369" t="str">
        <f>'Version Control'!$C$8</f>
        <v>[MM/DD/YYYY]</v>
      </c>
      <c r="E8" s="370"/>
      <c r="F8" s="126"/>
      <c r="G8" s="126"/>
      <c r="H8" s="126"/>
      <c r="I8" s="161"/>
      <c r="K8" s="127"/>
    </row>
    <row r="9" spans="1:11" x14ac:dyDescent="0.35">
      <c r="A9" s="126"/>
      <c r="B9" s="126"/>
      <c r="C9" s="126"/>
      <c r="D9" s="126"/>
      <c r="E9" s="126"/>
      <c r="F9" s="126"/>
      <c r="G9" s="126"/>
      <c r="H9" s="126"/>
      <c r="I9" s="161"/>
      <c r="K9" s="127"/>
    </row>
    <row r="10" spans="1:11" ht="18.75" thickBot="1" x14ac:dyDescent="0.4">
      <c r="A10" s="126"/>
      <c r="B10" s="126"/>
      <c r="C10" s="126"/>
      <c r="D10" s="126"/>
      <c r="E10" s="126"/>
      <c r="F10" s="126"/>
      <c r="G10" s="126"/>
      <c r="H10" s="126"/>
      <c r="I10" s="161"/>
      <c r="K10" s="127"/>
    </row>
    <row r="11" spans="1:11" ht="18.75" thickBot="1" x14ac:dyDescent="0.4">
      <c r="A11" s="126"/>
      <c r="B11" s="356" t="s">
        <v>79</v>
      </c>
      <c r="C11" s="357"/>
      <c r="D11" s="357"/>
      <c r="E11" s="357"/>
      <c r="F11" s="357"/>
      <c r="G11" s="357"/>
      <c r="H11" s="358"/>
      <c r="I11" s="162"/>
      <c r="K11" s="127"/>
    </row>
    <row r="12" spans="1:11" ht="18.75" thickBot="1" x14ac:dyDescent="0.4">
      <c r="A12" s="126"/>
      <c r="B12" s="128"/>
      <c r="C12" s="129"/>
      <c r="D12" s="129"/>
      <c r="E12" s="129"/>
      <c r="F12" s="129"/>
      <c r="G12" s="129"/>
      <c r="H12" s="130"/>
      <c r="I12" s="158"/>
      <c r="K12" s="127"/>
    </row>
    <row r="13" spans="1:11" ht="18.75" thickBot="1" x14ac:dyDescent="0.4">
      <c r="A13" s="126"/>
      <c r="B13" s="128"/>
      <c r="C13" s="356" t="s">
        <v>175</v>
      </c>
      <c r="D13" s="357"/>
      <c r="E13" s="357"/>
      <c r="F13" s="357"/>
      <c r="G13" s="358"/>
      <c r="H13" s="130"/>
      <c r="I13" s="158"/>
      <c r="K13" s="127"/>
    </row>
    <row r="14" spans="1:11" ht="18.75" thickBot="1" x14ac:dyDescent="0.4">
      <c r="A14" s="126"/>
      <c r="B14" s="128"/>
      <c r="C14" s="373" t="s">
        <v>215</v>
      </c>
      <c r="D14" s="374"/>
      <c r="E14" s="374"/>
      <c r="F14" s="374"/>
      <c r="G14" s="375"/>
      <c r="H14" s="130"/>
      <c r="I14" s="158"/>
      <c r="K14" s="127"/>
    </row>
    <row r="15" spans="1:11" x14ac:dyDescent="0.35">
      <c r="A15" s="126"/>
      <c r="B15" s="128"/>
      <c r="C15" s="128"/>
      <c r="D15" s="135" t="s">
        <v>176</v>
      </c>
      <c r="E15" s="135" t="s">
        <v>177</v>
      </c>
      <c r="F15" s="135" t="s">
        <v>178</v>
      </c>
      <c r="G15" s="156"/>
      <c r="H15" s="130"/>
      <c r="I15" s="158"/>
      <c r="K15" s="127"/>
    </row>
    <row r="16" spans="1:11" x14ac:dyDescent="0.35">
      <c r="A16" s="126"/>
      <c r="B16" s="128"/>
      <c r="C16" s="137" t="s">
        <v>136</v>
      </c>
      <c r="D16" s="246"/>
      <c r="E16" s="246"/>
      <c r="F16" s="246"/>
      <c r="G16" s="143" t="s">
        <v>81</v>
      </c>
      <c r="H16" s="130"/>
      <c r="I16" s="158"/>
      <c r="K16" s="127"/>
    </row>
    <row r="17" spans="1:11" x14ac:dyDescent="0.35">
      <c r="A17" s="126"/>
      <c r="B17" s="128"/>
      <c r="C17" s="137" t="s">
        <v>137</v>
      </c>
      <c r="D17" s="246"/>
      <c r="E17" s="246"/>
      <c r="F17" s="246"/>
      <c r="G17" s="143" t="s">
        <v>81</v>
      </c>
      <c r="H17" s="130"/>
      <c r="I17" s="158"/>
      <c r="K17" s="127"/>
    </row>
    <row r="18" spans="1:11" ht="18.75" thickBot="1" x14ac:dyDescent="0.4">
      <c r="A18" s="126"/>
      <c r="B18" s="128"/>
      <c r="C18" s="170" t="s">
        <v>129</v>
      </c>
      <c r="D18" s="247"/>
      <c r="E18" s="247"/>
      <c r="F18" s="247"/>
      <c r="G18" s="171" t="s">
        <v>124</v>
      </c>
      <c r="H18" s="130"/>
      <c r="I18" s="158"/>
      <c r="K18" s="127"/>
    </row>
    <row r="19" spans="1:11" ht="18.75" thickBot="1" x14ac:dyDescent="0.4">
      <c r="A19" s="126"/>
      <c r="B19" s="128"/>
      <c r="C19" s="129"/>
      <c r="D19" s="129"/>
      <c r="E19" s="129"/>
      <c r="F19" s="129"/>
      <c r="G19" s="129"/>
      <c r="H19" s="130"/>
      <c r="I19" s="158"/>
      <c r="K19" s="127"/>
    </row>
    <row r="20" spans="1:11" ht="18.75" thickBot="1" x14ac:dyDescent="0.4">
      <c r="A20" s="131"/>
      <c r="B20" s="132"/>
      <c r="C20" s="356" t="s">
        <v>147</v>
      </c>
      <c r="D20" s="357"/>
      <c r="E20" s="357"/>
      <c r="F20" s="357"/>
      <c r="G20" s="358"/>
      <c r="H20" s="133"/>
      <c r="I20" s="158"/>
      <c r="K20" s="134"/>
    </row>
    <row r="21" spans="1:11" x14ac:dyDescent="0.35">
      <c r="A21" s="131"/>
      <c r="B21" s="132"/>
      <c r="C21" s="128"/>
      <c r="D21" s="129"/>
      <c r="E21" s="129"/>
      <c r="F21" s="135" t="s">
        <v>80</v>
      </c>
      <c r="G21" s="156"/>
      <c r="H21" s="136"/>
      <c r="I21" s="159"/>
      <c r="K21" s="134"/>
    </row>
    <row r="22" spans="1:11" x14ac:dyDescent="0.35">
      <c r="A22" s="131"/>
      <c r="B22" s="132"/>
      <c r="C22" s="137" t="s">
        <v>165</v>
      </c>
      <c r="D22" s="138"/>
      <c r="E22" s="138"/>
      <c r="F22" s="246"/>
      <c r="G22" s="143" t="s">
        <v>143</v>
      </c>
      <c r="H22" s="139"/>
      <c r="I22" s="160"/>
      <c r="K22" s="134"/>
    </row>
    <row r="23" spans="1:11" ht="18.75" thickBot="1" x14ac:dyDescent="0.4">
      <c r="A23" s="131"/>
      <c r="B23" s="132"/>
      <c r="C23" s="170" t="s">
        <v>163</v>
      </c>
      <c r="D23" s="172"/>
      <c r="E23" s="172"/>
      <c r="F23" s="247"/>
      <c r="G23" s="171" t="s">
        <v>82</v>
      </c>
      <c r="H23" s="139"/>
      <c r="I23" s="160"/>
      <c r="K23" s="134"/>
    </row>
    <row r="24" spans="1:11" ht="18.75" thickBot="1" x14ac:dyDescent="0.4">
      <c r="A24" s="126"/>
      <c r="B24" s="128"/>
      <c r="C24" s="129"/>
      <c r="D24" s="129"/>
      <c r="E24" s="129"/>
      <c r="F24" s="129"/>
      <c r="G24" s="129"/>
      <c r="H24" s="130"/>
      <c r="I24" s="158"/>
      <c r="K24" s="127"/>
    </row>
    <row r="25" spans="1:11" ht="18.75" thickBot="1" x14ac:dyDescent="0.4">
      <c r="A25" s="126"/>
      <c r="B25" s="128"/>
      <c r="C25" s="356" t="s">
        <v>148</v>
      </c>
      <c r="D25" s="357"/>
      <c r="E25" s="357"/>
      <c r="F25" s="357"/>
      <c r="G25" s="358"/>
      <c r="H25" s="130"/>
      <c r="I25" s="158"/>
      <c r="K25" s="127"/>
    </row>
    <row r="26" spans="1:11" x14ac:dyDescent="0.35">
      <c r="A26" s="126"/>
      <c r="B26" s="128"/>
      <c r="C26" s="128"/>
      <c r="D26" s="129"/>
      <c r="E26" s="129"/>
      <c r="F26" s="135" t="s">
        <v>80</v>
      </c>
      <c r="G26" s="130"/>
      <c r="H26" s="130"/>
      <c r="I26" s="158"/>
      <c r="K26" s="127"/>
    </row>
    <row r="27" spans="1:11" x14ac:dyDescent="0.35">
      <c r="A27" s="126"/>
      <c r="B27" s="128"/>
      <c r="C27" s="137" t="s">
        <v>157</v>
      </c>
      <c r="D27" s="138"/>
      <c r="E27" s="138"/>
      <c r="F27" s="168"/>
      <c r="G27" s="143" t="s">
        <v>146</v>
      </c>
      <c r="H27" s="130"/>
      <c r="I27" s="158"/>
      <c r="K27" s="127"/>
    </row>
    <row r="28" spans="1:11" x14ac:dyDescent="0.35">
      <c r="A28" s="126"/>
      <c r="B28" s="128"/>
      <c r="C28" s="137" t="s">
        <v>158</v>
      </c>
      <c r="D28" s="138"/>
      <c r="E28" s="138"/>
      <c r="F28" s="168"/>
      <c r="G28" s="143" t="s">
        <v>94</v>
      </c>
      <c r="H28" s="144"/>
      <c r="I28" s="145"/>
      <c r="K28" s="127"/>
    </row>
    <row r="29" spans="1:11" x14ac:dyDescent="0.35">
      <c r="A29" s="126"/>
      <c r="B29" s="128"/>
      <c r="C29" s="137" t="s">
        <v>153</v>
      </c>
      <c r="D29" s="138"/>
      <c r="E29" s="138"/>
      <c r="F29" s="168"/>
      <c r="G29" s="143" t="s">
        <v>81</v>
      </c>
      <c r="H29" s="144"/>
      <c r="I29" s="145"/>
      <c r="K29" s="127"/>
    </row>
    <row r="30" spans="1:11" x14ac:dyDescent="0.35">
      <c r="A30" s="126"/>
      <c r="B30" s="128"/>
      <c r="C30" s="137" t="s">
        <v>173</v>
      </c>
      <c r="D30" s="138"/>
      <c r="E30" s="138"/>
      <c r="F30" s="168"/>
      <c r="G30" s="143" t="s">
        <v>81</v>
      </c>
      <c r="H30" s="144"/>
      <c r="I30" s="145"/>
      <c r="K30" s="127"/>
    </row>
    <row r="31" spans="1:11" x14ac:dyDescent="0.35">
      <c r="A31" s="126"/>
      <c r="B31" s="128"/>
      <c r="C31" s="137" t="s">
        <v>154</v>
      </c>
      <c r="D31" s="138"/>
      <c r="E31" s="138"/>
      <c r="F31" s="168"/>
      <c r="G31" s="143" t="s">
        <v>107</v>
      </c>
      <c r="H31" s="144"/>
      <c r="I31" s="145"/>
      <c r="K31" s="127"/>
    </row>
    <row r="32" spans="1:11" x14ac:dyDescent="0.35">
      <c r="A32" s="126"/>
      <c r="B32" s="128"/>
      <c r="C32" s="137" t="s">
        <v>155</v>
      </c>
      <c r="D32" s="138"/>
      <c r="E32" s="138"/>
      <c r="F32" s="168"/>
      <c r="G32" s="143" t="s">
        <v>143</v>
      </c>
      <c r="H32" s="144"/>
      <c r="I32" s="145"/>
      <c r="K32" s="127"/>
    </row>
    <row r="33" spans="1:11" x14ac:dyDescent="0.35">
      <c r="A33" s="126"/>
      <c r="B33" s="128"/>
      <c r="C33" s="137" t="s">
        <v>166</v>
      </c>
      <c r="D33" s="138"/>
      <c r="E33" s="138"/>
      <c r="F33" s="246"/>
      <c r="G33" s="143" t="s">
        <v>143</v>
      </c>
      <c r="H33" s="144"/>
      <c r="I33" s="145"/>
      <c r="K33" s="127"/>
    </row>
    <row r="34" spans="1:11" ht="18.75" thickBot="1" x14ac:dyDescent="0.4">
      <c r="A34" s="126"/>
      <c r="B34" s="128"/>
      <c r="C34" s="170" t="s">
        <v>164</v>
      </c>
      <c r="D34" s="172"/>
      <c r="E34" s="172"/>
      <c r="F34" s="247"/>
      <c r="G34" s="171" t="s">
        <v>82</v>
      </c>
      <c r="H34" s="144"/>
      <c r="I34" s="145"/>
      <c r="K34" s="127"/>
    </row>
    <row r="35" spans="1:11" ht="18.75" thickBot="1" x14ac:dyDescent="0.4">
      <c r="A35" s="126"/>
      <c r="B35" s="140"/>
      <c r="C35" s="141"/>
      <c r="D35" s="141"/>
      <c r="E35" s="141"/>
      <c r="F35" s="141"/>
      <c r="G35" s="141"/>
      <c r="H35" s="142"/>
      <c r="I35" s="158"/>
      <c r="K35" s="127"/>
    </row>
    <row r="36" spans="1:11" ht="18.75" thickBot="1" x14ac:dyDescent="0.4">
      <c r="A36" s="126"/>
      <c r="B36" s="146"/>
      <c r="C36" s="146"/>
      <c r="D36" s="146"/>
      <c r="E36" s="146"/>
      <c r="F36" s="146"/>
      <c r="G36" s="146"/>
      <c r="H36" s="146"/>
      <c r="I36" s="163"/>
      <c r="K36" s="127"/>
    </row>
    <row r="37" spans="1:11" ht="18.75" thickBot="1" x14ac:dyDescent="0.4">
      <c r="A37" s="126"/>
      <c r="B37" s="356" t="s">
        <v>83</v>
      </c>
      <c r="C37" s="357"/>
      <c r="D37" s="357"/>
      <c r="E37" s="357"/>
      <c r="F37" s="357"/>
      <c r="G37" s="357"/>
      <c r="H37" s="358"/>
      <c r="I37" s="162"/>
      <c r="K37" s="127"/>
    </row>
    <row r="38" spans="1:11" x14ac:dyDescent="0.35">
      <c r="A38" s="126"/>
      <c r="B38" s="376"/>
      <c r="C38" s="377"/>
      <c r="D38" s="377"/>
      <c r="E38" s="377"/>
      <c r="F38" s="377"/>
      <c r="G38" s="377"/>
      <c r="H38" s="378"/>
      <c r="I38" s="169"/>
      <c r="K38" s="127"/>
    </row>
    <row r="39" spans="1:11" x14ac:dyDescent="0.35">
      <c r="A39" s="126"/>
      <c r="B39" s="376"/>
      <c r="C39" s="377"/>
      <c r="D39" s="377"/>
      <c r="E39" s="377"/>
      <c r="F39" s="377"/>
      <c r="G39" s="377"/>
      <c r="H39" s="378"/>
      <c r="I39" s="169"/>
      <c r="K39" s="127"/>
    </row>
    <row r="40" spans="1:11" x14ac:dyDescent="0.35">
      <c r="A40" s="126"/>
      <c r="B40" s="376"/>
      <c r="C40" s="377"/>
      <c r="D40" s="377"/>
      <c r="E40" s="377"/>
      <c r="F40" s="377"/>
      <c r="G40" s="377"/>
      <c r="H40" s="378"/>
      <c r="I40" s="169"/>
      <c r="K40" s="127"/>
    </row>
    <row r="41" spans="1:11" x14ac:dyDescent="0.35">
      <c r="A41" s="126"/>
      <c r="B41" s="376"/>
      <c r="C41" s="377"/>
      <c r="D41" s="377"/>
      <c r="E41" s="377"/>
      <c r="F41" s="377"/>
      <c r="G41" s="377"/>
      <c r="H41" s="378"/>
      <c r="I41" s="169"/>
      <c r="K41" s="127"/>
    </row>
    <row r="42" spans="1:11" ht="18.75" thickBot="1" x14ac:dyDescent="0.4">
      <c r="A42" s="126"/>
      <c r="B42" s="379"/>
      <c r="C42" s="380"/>
      <c r="D42" s="380"/>
      <c r="E42" s="380"/>
      <c r="F42" s="380"/>
      <c r="G42" s="380"/>
      <c r="H42" s="381"/>
      <c r="I42" s="169"/>
      <c r="K42" s="127"/>
    </row>
    <row r="43" spans="1:11" ht="18.75" thickBot="1" x14ac:dyDescent="0.4">
      <c r="A43" s="126"/>
      <c r="B43" s="147"/>
      <c r="C43" s="147"/>
      <c r="D43" s="147"/>
      <c r="E43" s="147"/>
      <c r="F43" s="147"/>
      <c r="G43" s="147"/>
      <c r="H43" s="147"/>
      <c r="I43" s="164"/>
      <c r="K43" s="127"/>
    </row>
    <row r="44" spans="1:11" ht="18.75" thickBot="1" x14ac:dyDescent="0.4">
      <c r="A44" s="126"/>
      <c r="B44" s="356" t="s">
        <v>84</v>
      </c>
      <c r="C44" s="357"/>
      <c r="D44" s="357"/>
      <c r="E44" s="357"/>
      <c r="F44" s="357"/>
      <c r="G44" s="357"/>
      <c r="H44" s="357"/>
      <c r="I44" s="358"/>
      <c r="J44" s="162"/>
      <c r="K44" s="127"/>
    </row>
    <row r="45" spans="1:11" ht="18.75" thickBot="1" x14ac:dyDescent="0.4">
      <c r="A45" s="126"/>
      <c r="B45" s="128"/>
      <c r="C45" s="129"/>
      <c r="D45" s="129"/>
      <c r="E45" s="129"/>
      <c r="F45" s="129"/>
      <c r="G45" s="129"/>
      <c r="H45" s="129"/>
      <c r="I45" s="130"/>
      <c r="J45" s="158"/>
      <c r="K45" s="127"/>
    </row>
    <row r="46" spans="1:11" ht="18.75" thickBot="1" x14ac:dyDescent="0.4">
      <c r="A46" s="126"/>
      <c r="B46" s="128"/>
      <c r="C46" s="356" t="s">
        <v>85</v>
      </c>
      <c r="D46" s="357"/>
      <c r="E46" s="357"/>
      <c r="F46" s="357"/>
      <c r="G46" s="357"/>
      <c r="H46" s="358"/>
      <c r="I46" s="130"/>
      <c r="J46" s="158"/>
      <c r="K46" s="127"/>
    </row>
    <row r="47" spans="1:11" x14ac:dyDescent="0.35">
      <c r="A47" s="126"/>
      <c r="B47" s="128"/>
      <c r="C47" s="128"/>
      <c r="D47" s="129"/>
      <c r="E47" s="129"/>
      <c r="F47" s="420" t="s">
        <v>156</v>
      </c>
      <c r="G47" s="420"/>
      <c r="H47" s="130"/>
      <c r="I47" s="130"/>
      <c r="J47" s="158"/>
      <c r="K47" s="127"/>
    </row>
    <row r="48" spans="1:11" x14ac:dyDescent="0.35">
      <c r="A48" s="126"/>
      <c r="B48" s="128"/>
      <c r="C48" s="426" t="s">
        <v>160</v>
      </c>
      <c r="D48" s="427"/>
      <c r="E48" s="427"/>
      <c r="F48" s="421">
        <v>1</v>
      </c>
      <c r="G48" s="421"/>
      <c r="H48" s="130" t="s">
        <v>120</v>
      </c>
      <c r="I48" s="130"/>
      <c r="J48" s="158"/>
      <c r="K48" s="127"/>
    </row>
    <row r="49" spans="1:11" ht="18.75" thickBot="1" x14ac:dyDescent="0.4">
      <c r="A49" s="126"/>
      <c r="B49" s="128"/>
      <c r="C49" s="428" t="s">
        <v>161</v>
      </c>
      <c r="D49" s="429"/>
      <c r="E49" s="429"/>
      <c r="F49" s="422">
        <v>0.45359237000000002</v>
      </c>
      <c r="G49" s="422"/>
      <c r="H49" s="142" t="s">
        <v>145</v>
      </c>
      <c r="I49" s="130"/>
      <c r="J49" s="158"/>
      <c r="K49" s="127"/>
    </row>
    <row r="50" spans="1:11" ht="18.75" thickBot="1" x14ac:dyDescent="0.4">
      <c r="A50" s="126"/>
      <c r="B50" s="128"/>
      <c r="C50" s="129"/>
      <c r="D50" s="129"/>
      <c r="E50" s="129"/>
      <c r="F50" s="129"/>
      <c r="G50" s="129"/>
      <c r="H50" s="129"/>
      <c r="I50" s="130"/>
      <c r="J50" s="158"/>
      <c r="K50" s="127"/>
    </row>
    <row r="51" spans="1:11" ht="18.75" thickBot="1" x14ac:dyDescent="0.4">
      <c r="A51" s="126"/>
      <c r="B51" s="128"/>
      <c r="C51" s="356" t="s">
        <v>118</v>
      </c>
      <c r="D51" s="357"/>
      <c r="E51" s="357"/>
      <c r="F51" s="357"/>
      <c r="G51" s="357"/>
      <c r="H51" s="358"/>
      <c r="I51" s="130"/>
      <c r="J51" s="158"/>
      <c r="K51" s="127"/>
    </row>
    <row r="52" spans="1:11" ht="89.25" customHeight="1" x14ac:dyDescent="0.35">
      <c r="A52" s="126"/>
      <c r="B52" s="128"/>
      <c r="C52" s="128"/>
      <c r="D52" s="129"/>
      <c r="E52" s="129"/>
      <c r="F52" s="241" t="s">
        <v>267</v>
      </c>
      <c r="G52" s="241" t="s">
        <v>268</v>
      </c>
      <c r="H52" s="156"/>
      <c r="I52" s="130"/>
      <c r="J52" s="158"/>
      <c r="K52" s="127"/>
    </row>
    <row r="53" spans="1:11" x14ac:dyDescent="0.35">
      <c r="A53" s="126"/>
      <c r="B53" s="128"/>
      <c r="C53" s="423" t="s">
        <v>196</v>
      </c>
      <c r="D53" s="424"/>
      <c r="E53" s="425"/>
      <c r="F53" s="243">
        <f>Ht*(1+0.0063*(29.921-B))</f>
        <v>0</v>
      </c>
      <c r="G53" s="240" t="s">
        <v>269</v>
      </c>
      <c r="H53" s="157" t="s">
        <v>107</v>
      </c>
      <c r="I53" s="130"/>
      <c r="J53" s="158"/>
      <c r="K53" s="127"/>
    </row>
    <row r="54" spans="1:11" x14ac:dyDescent="0.35">
      <c r="A54" s="126"/>
      <c r="B54" s="128"/>
      <c r="C54" s="423" t="s">
        <v>117</v>
      </c>
      <c r="D54" s="424"/>
      <c r="E54" s="425"/>
      <c r="F54" s="244" t="e">
        <f>(w*24)/(p*1.04)</f>
        <v>#DIV/0!</v>
      </c>
      <c r="G54" s="240" t="s">
        <v>269</v>
      </c>
      <c r="H54" s="157" t="s">
        <v>116</v>
      </c>
      <c r="I54" s="130"/>
      <c r="J54" s="158"/>
      <c r="K54" s="127"/>
    </row>
    <row r="55" spans="1:11" ht="18.75" thickBot="1" x14ac:dyDescent="0.4">
      <c r="A55" s="126"/>
      <c r="B55" s="128"/>
      <c r="C55" s="416" t="s">
        <v>159</v>
      </c>
      <c r="D55" s="417"/>
      <c r="E55" s="418"/>
      <c r="F55" s="245" t="e">
        <f>Ct+(0.025*Ct*(80-Tt))+(0.022*Ct*(60-Hc))</f>
        <v>#DIV/0!</v>
      </c>
      <c r="G55" s="242"/>
      <c r="H55" s="174" t="s">
        <v>116</v>
      </c>
      <c r="I55" s="139"/>
      <c r="J55" s="160"/>
      <c r="K55" s="127"/>
    </row>
    <row r="56" spans="1:11" ht="18.75" thickBot="1" x14ac:dyDescent="0.4">
      <c r="A56" s="126"/>
      <c r="B56" s="128"/>
      <c r="C56" s="129"/>
      <c r="D56" s="129"/>
      <c r="E56" s="129"/>
      <c r="F56" s="129"/>
      <c r="G56" s="129"/>
      <c r="H56" s="129"/>
      <c r="I56" s="130"/>
      <c r="J56" s="158"/>
      <c r="K56" s="127"/>
    </row>
    <row r="57" spans="1:11" ht="18.75" thickBot="1" x14ac:dyDescent="0.4">
      <c r="A57" s="126"/>
      <c r="B57" s="128"/>
      <c r="C57" s="356" t="s">
        <v>119</v>
      </c>
      <c r="D57" s="357"/>
      <c r="E57" s="357"/>
      <c r="F57" s="357"/>
      <c r="G57" s="357"/>
      <c r="H57" s="358"/>
      <c r="I57" s="130"/>
      <c r="J57" s="158"/>
      <c r="K57" s="127"/>
    </row>
    <row r="58" spans="1:11" ht="54.75" customHeight="1" x14ac:dyDescent="0.35">
      <c r="A58" s="126"/>
      <c r="B58" s="128"/>
      <c r="C58" s="128"/>
      <c r="D58" s="129"/>
      <c r="E58" s="129"/>
      <c r="F58" s="241" t="s">
        <v>267</v>
      </c>
      <c r="G58" s="241" t="s">
        <v>270</v>
      </c>
      <c r="H58" s="156"/>
      <c r="I58" s="130"/>
      <c r="J58" s="158"/>
      <c r="K58" s="127"/>
    </row>
    <row r="59" spans="1:11" x14ac:dyDescent="0.35">
      <c r="A59" s="126"/>
      <c r="B59" s="128"/>
      <c r="C59" s="423" t="s">
        <v>167</v>
      </c>
      <c r="D59" s="424"/>
      <c r="E59" s="425"/>
      <c r="F59" s="244">
        <f>w*lb_to_kg</f>
        <v>0</v>
      </c>
      <c r="G59" s="240" t="s">
        <v>269</v>
      </c>
      <c r="H59" s="157" t="s">
        <v>168</v>
      </c>
      <c r="I59" s="130"/>
      <c r="J59" s="158"/>
      <c r="K59" s="127"/>
    </row>
    <row r="60" spans="1:11" x14ac:dyDescent="0.35">
      <c r="A60" s="126"/>
      <c r="B60" s="128"/>
      <c r="C60" s="423" t="s">
        <v>169</v>
      </c>
      <c r="D60" s="424"/>
      <c r="E60" s="425"/>
      <c r="F60" s="244">
        <f>Ee-Es</f>
        <v>0</v>
      </c>
      <c r="G60" s="240" t="s">
        <v>269</v>
      </c>
      <c r="H60" s="157" t="s">
        <v>82</v>
      </c>
      <c r="I60" s="130"/>
      <c r="J60" s="158"/>
      <c r="K60" s="127"/>
    </row>
    <row r="61" spans="1:11" ht="18.75" thickBot="1" x14ac:dyDescent="0.4">
      <c r="A61" s="126"/>
      <c r="B61" s="128"/>
      <c r="C61" s="416" t="s">
        <v>162</v>
      </c>
      <c r="D61" s="417"/>
      <c r="E61" s="418"/>
      <c r="F61" s="245" t="e">
        <f>m/(E*d)</f>
        <v>#DIV/0!</v>
      </c>
      <c r="G61" s="173" t="e">
        <f>ROUND(EF,2)</f>
        <v>#DIV/0!</v>
      </c>
      <c r="H61" s="174" t="s">
        <v>144</v>
      </c>
      <c r="I61" s="130"/>
      <c r="J61" s="158"/>
      <c r="K61" s="127"/>
    </row>
    <row r="62" spans="1:11" ht="18.75" thickBot="1" x14ac:dyDescent="0.4">
      <c r="A62" s="126"/>
      <c r="B62" s="128"/>
      <c r="C62" s="129"/>
      <c r="D62" s="129"/>
      <c r="E62" s="129"/>
      <c r="F62" s="129"/>
      <c r="G62" s="129"/>
      <c r="H62" s="129"/>
      <c r="I62" s="133"/>
      <c r="J62" s="158"/>
      <c r="K62" s="127"/>
    </row>
    <row r="63" spans="1:11" ht="18.75" thickBot="1" x14ac:dyDescent="0.4">
      <c r="A63" s="126"/>
      <c r="B63" s="128"/>
      <c r="C63" s="356" t="s">
        <v>271</v>
      </c>
      <c r="D63" s="357"/>
      <c r="E63" s="357"/>
      <c r="F63" s="357"/>
      <c r="G63" s="357"/>
      <c r="H63" s="358"/>
      <c r="I63" s="133"/>
      <c r="J63" s="158"/>
      <c r="K63" s="127"/>
    </row>
    <row r="64" spans="1:11" ht="51.75" x14ac:dyDescent="0.35">
      <c r="A64" s="126"/>
      <c r="B64" s="128"/>
      <c r="C64" s="128"/>
      <c r="D64" s="129"/>
      <c r="E64" s="129"/>
      <c r="F64" s="241" t="s">
        <v>267</v>
      </c>
      <c r="G64" s="241" t="s">
        <v>270</v>
      </c>
      <c r="H64" s="156"/>
      <c r="I64" s="133"/>
      <c r="J64" s="158"/>
      <c r="K64" s="127"/>
    </row>
    <row r="65" spans="1:11" ht="18.75" thickBot="1" x14ac:dyDescent="0.4">
      <c r="A65" s="126"/>
      <c r="B65" s="128"/>
      <c r="C65" s="416" t="s">
        <v>272</v>
      </c>
      <c r="D65" s="417"/>
      <c r="E65" s="418"/>
      <c r="F65" s="245" t="e">
        <f>(m/d)/(E+(ETLP*6/1095))</f>
        <v>#VALUE!</v>
      </c>
      <c r="G65" s="173" t="e">
        <f>ROUND(IEF,2)</f>
        <v>#VALUE!</v>
      </c>
      <c r="H65" s="174" t="s">
        <v>144</v>
      </c>
      <c r="I65" s="133"/>
      <c r="J65" s="158"/>
      <c r="K65" s="127"/>
    </row>
    <row r="66" spans="1:11" ht="18.75" thickBot="1" x14ac:dyDescent="0.4">
      <c r="A66" s="126"/>
      <c r="B66" s="248"/>
      <c r="C66" s="249"/>
      <c r="D66" s="249"/>
      <c r="E66" s="249"/>
      <c r="F66" s="249"/>
      <c r="G66" s="249"/>
      <c r="H66" s="249"/>
      <c r="I66" s="250"/>
      <c r="J66" s="161"/>
      <c r="K66" s="127"/>
    </row>
    <row r="67" spans="1:11" x14ac:dyDescent="0.35">
      <c r="A67" s="126"/>
      <c r="B67" s="251"/>
      <c r="C67" s="251"/>
      <c r="D67" s="251"/>
      <c r="E67" s="251"/>
      <c r="F67" s="251"/>
      <c r="G67" s="251"/>
      <c r="H67" s="251"/>
      <c r="I67" s="251"/>
      <c r="J67" s="161"/>
      <c r="K67" s="127"/>
    </row>
    <row r="68" spans="1:11" ht="12.75" customHeight="1" x14ac:dyDescent="0.35">
      <c r="A68" s="149"/>
      <c r="B68" s="149"/>
      <c r="C68" s="149"/>
      <c r="D68" s="149"/>
      <c r="E68" s="149"/>
      <c r="F68" s="149"/>
      <c r="G68" s="149"/>
      <c r="H68" s="149"/>
      <c r="I68" s="149"/>
      <c r="J68" s="149"/>
      <c r="K68" s="127"/>
    </row>
  </sheetData>
  <sheetProtection password="CA0E" sheet="1" objects="1" scenarios="1" selectLockedCells="1"/>
  <mergeCells count="38">
    <mergeCell ref="B11:H11"/>
    <mergeCell ref="C20:G20"/>
    <mergeCell ref="C25:G25"/>
    <mergeCell ref="B2:E2"/>
    <mergeCell ref="B3:C3"/>
    <mergeCell ref="D3:E3"/>
    <mergeCell ref="B4:C4"/>
    <mergeCell ref="D4:E4"/>
    <mergeCell ref="B5:C5"/>
    <mergeCell ref="D5:E5"/>
    <mergeCell ref="B6:C6"/>
    <mergeCell ref="D6:E6"/>
    <mergeCell ref="B8:C8"/>
    <mergeCell ref="D8:E8"/>
    <mergeCell ref="C13:G13"/>
    <mergeCell ref="C14:G14"/>
    <mergeCell ref="C59:E59"/>
    <mergeCell ref="C48:E48"/>
    <mergeCell ref="C49:E49"/>
    <mergeCell ref="C54:E54"/>
    <mergeCell ref="C53:E53"/>
    <mergeCell ref="C57:H57"/>
    <mergeCell ref="C63:H63"/>
    <mergeCell ref="C65:E65"/>
    <mergeCell ref="G4:H4"/>
    <mergeCell ref="B7:C7"/>
    <mergeCell ref="D7:E7"/>
    <mergeCell ref="C51:H51"/>
    <mergeCell ref="F47:G47"/>
    <mergeCell ref="F48:G48"/>
    <mergeCell ref="F49:G49"/>
    <mergeCell ref="C46:H46"/>
    <mergeCell ref="B44:I44"/>
    <mergeCell ref="C55:E55"/>
    <mergeCell ref="C61:E61"/>
    <mergeCell ref="C60:E60"/>
    <mergeCell ref="B37:H37"/>
    <mergeCell ref="B38:H42"/>
  </mergeCells>
  <hyperlinks>
    <hyperlink ref="G4" location="Instructions!C35" display="Back to Instructions tab"/>
  </hyperlinks>
  <pageMargins left="0.7" right="0.7" top="0.75" bottom="0.75" header="0.3" footer="0.3"/>
  <pageSetup orientation="portrait"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I53"/>
  <sheetViews>
    <sheetView showGridLines="0" zoomScale="90" zoomScaleNormal="90" workbookViewId="0">
      <selection activeCell="E4" sqref="E4"/>
    </sheetView>
  </sheetViews>
  <sheetFormatPr defaultRowHeight="16.5" x14ac:dyDescent="0.3"/>
  <cols>
    <col min="1" max="1" width="4.42578125" style="4" customWidth="1"/>
    <col min="2" max="2" width="31.5703125" style="4" customWidth="1"/>
    <col min="3" max="3" width="39.28515625" style="4" customWidth="1"/>
    <col min="4" max="4" width="9.140625" style="4"/>
    <col min="5" max="5" width="24.140625" style="4" bestFit="1" customWidth="1"/>
    <col min="6" max="6" width="68.140625" style="4" customWidth="1"/>
    <col min="7" max="7" width="9.140625" style="4" customWidth="1"/>
    <col min="8" max="8" width="4.42578125" style="4" customWidth="1"/>
    <col min="9" max="9" width="3.140625" style="4" customWidth="1"/>
    <col min="10" max="16384" width="9.140625" style="4"/>
  </cols>
  <sheetData>
    <row r="1" spans="2:9" ht="17.25" thickBot="1" x14ac:dyDescent="0.35">
      <c r="I1" s="18"/>
    </row>
    <row r="2" spans="2:9" ht="18" thickBot="1" x14ac:dyDescent="0.35">
      <c r="B2" s="255" t="str">
        <f>'Version Control'!$B$2</f>
        <v>Title Block</v>
      </c>
      <c r="C2" s="256"/>
      <c r="I2" s="18"/>
    </row>
    <row r="3" spans="2:9" x14ac:dyDescent="0.3">
      <c r="B3" s="35" t="str">
        <f>'Version Control'!$B$3</f>
        <v>Test Report Template Name:</v>
      </c>
      <c r="C3" s="91" t="str">
        <f>'Version Control'!$C$3</f>
        <v xml:space="preserve">Dehumidifier  </v>
      </c>
      <c r="I3" s="18"/>
    </row>
    <row r="4" spans="2:9" x14ac:dyDescent="0.3">
      <c r="B4" s="90" t="str">
        <f>'Version Control'!$B$4</f>
        <v>Version Number:</v>
      </c>
      <c r="C4" s="231" t="str">
        <f>'Version Control'!$C$4</f>
        <v>v3.1</v>
      </c>
      <c r="E4" s="7" t="s">
        <v>59</v>
      </c>
      <c r="I4" s="18"/>
    </row>
    <row r="5" spans="2:9" x14ac:dyDescent="0.3">
      <c r="B5" s="34" t="str">
        <f>'Version Control'!$B$5</f>
        <v xml:space="preserve">Latest Template Revision: </v>
      </c>
      <c r="C5" s="40">
        <f>'Version Control'!$C$5</f>
        <v>42298</v>
      </c>
      <c r="I5" s="18"/>
    </row>
    <row r="6" spans="2:9" x14ac:dyDescent="0.3">
      <c r="B6" s="34" t="str">
        <f>'Version Control'!$B$6</f>
        <v>Tab Name:</v>
      </c>
      <c r="C6" s="231" t="str">
        <f ca="1">MID(CELL("filename",A1), FIND("]", CELL("filename", A1))+ 1, 255)</f>
        <v>Comments</v>
      </c>
      <c r="I6" s="18"/>
    </row>
    <row r="7" spans="2:9" ht="37.5" customHeight="1" x14ac:dyDescent="0.3">
      <c r="B7" s="47" t="str">
        <f>'Version Control'!$B$7</f>
        <v>File Name:</v>
      </c>
      <c r="C7" s="232" t="str">
        <f ca="1">'Version Control'!$C$7</f>
        <v>Dehumidifier - v3.1.xlsx</v>
      </c>
      <c r="I7" s="18"/>
    </row>
    <row r="8" spans="2:9" ht="17.25" thickBot="1" x14ac:dyDescent="0.35">
      <c r="B8" s="36" t="str">
        <f>'Version Control'!$B$8</f>
        <v xml:space="preserve">Test Completion Date: </v>
      </c>
      <c r="C8" s="41" t="str">
        <f>'Version Control'!$C$8</f>
        <v>[MM/DD/YYYY]</v>
      </c>
      <c r="I8" s="18"/>
    </row>
    <row r="9" spans="2:9" x14ac:dyDescent="0.3">
      <c r="I9" s="18"/>
    </row>
    <row r="10" spans="2:9" ht="17.25" thickBot="1" x14ac:dyDescent="0.35">
      <c r="I10" s="18"/>
    </row>
    <row r="11" spans="2:9" ht="18" thickBot="1" x14ac:dyDescent="0.35">
      <c r="B11" s="297" t="s">
        <v>57</v>
      </c>
      <c r="C11" s="298"/>
      <c r="D11" s="298"/>
      <c r="E11" s="298"/>
      <c r="F11" s="298"/>
      <c r="G11" s="299"/>
      <c r="H11" s="23"/>
      <c r="I11" s="18"/>
    </row>
    <row r="12" spans="2:9" x14ac:dyDescent="0.3">
      <c r="B12" s="3"/>
      <c r="C12" s="6"/>
      <c r="D12" s="6"/>
      <c r="E12" s="6"/>
      <c r="F12" s="6"/>
      <c r="G12" s="5"/>
      <c r="H12" s="6"/>
      <c r="I12" s="18"/>
    </row>
    <row r="13" spans="2:9" x14ac:dyDescent="0.3">
      <c r="B13" s="430"/>
      <c r="C13" s="431"/>
      <c r="D13" s="431"/>
      <c r="E13" s="431"/>
      <c r="F13" s="431"/>
      <c r="G13" s="432"/>
      <c r="H13" s="6"/>
      <c r="I13" s="18"/>
    </row>
    <row r="14" spans="2:9" x14ac:dyDescent="0.3">
      <c r="B14" s="291"/>
      <c r="C14" s="292"/>
      <c r="D14" s="292"/>
      <c r="E14" s="292"/>
      <c r="F14" s="292"/>
      <c r="G14" s="293"/>
      <c r="H14" s="6"/>
      <c r="I14" s="18"/>
    </row>
    <row r="15" spans="2:9" x14ac:dyDescent="0.3">
      <c r="B15" s="291"/>
      <c r="C15" s="292"/>
      <c r="D15" s="292"/>
      <c r="E15" s="292"/>
      <c r="F15" s="292"/>
      <c r="G15" s="293"/>
      <c r="H15" s="6"/>
      <c r="I15" s="18"/>
    </row>
    <row r="16" spans="2:9" x14ac:dyDescent="0.3">
      <c r="B16" s="433"/>
      <c r="C16" s="434"/>
      <c r="D16" s="434"/>
      <c r="E16" s="434"/>
      <c r="F16" s="434"/>
      <c r="G16" s="435"/>
      <c r="H16" s="6"/>
      <c r="I16" s="18"/>
    </row>
    <row r="17" spans="2:9" x14ac:dyDescent="0.3">
      <c r="B17" s="11"/>
      <c r="C17" s="12"/>
      <c r="D17" s="12"/>
      <c r="E17" s="12"/>
      <c r="F17" s="12"/>
      <c r="G17" s="13"/>
      <c r="H17" s="6"/>
      <c r="I17" s="18"/>
    </row>
    <row r="18" spans="2:9" x14ac:dyDescent="0.3">
      <c r="B18" s="430"/>
      <c r="C18" s="431"/>
      <c r="D18" s="431"/>
      <c r="E18" s="431"/>
      <c r="F18" s="431"/>
      <c r="G18" s="432"/>
      <c r="H18" s="6"/>
      <c r="I18" s="18"/>
    </row>
    <row r="19" spans="2:9" x14ac:dyDescent="0.3">
      <c r="B19" s="291"/>
      <c r="C19" s="292"/>
      <c r="D19" s="292"/>
      <c r="E19" s="292"/>
      <c r="F19" s="292"/>
      <c r="G19" s="293"/>
      <c r="H19" s="6"/>
      <c r="I19" s="18"/>
    </row>
    <row r="20" spans="2:9" x14ac:dyDescent="0.3">
      <c r="B20" s="291"/>
      <c r="C20" s="292"/>
      <c r="D20" s="292"/>
      <c r="E20" s="292"/>
      <c r="F20" s="292"/>
      <c r="G20" s="293"/>
      <c r="H20" s="6"/>
      <c r="I20" s="18"/>
    </row>
    <row r="21" spans="2:9" x14ac:dyDescent="0.3">
      <c r="B21" s="433"/>
      <c r="C21" s="434"/>
      <c r="D21" s="434"/>
      <c r="E21" s="434"/>
      <c r="F21" s="434"/>
      <c r="G21" s="435"/>
      <c r="H21" s="6"/>
      <c r="I21" s="18"/>
    </row>
    <row r="22" spans="2:9" x14ac:dyDescent="0.3">
      <c r="B22" s="11"/>
      <c r="C22" s="12"/>
      <c r="D22" s="12"/>
      <c r="E22" s="12"/>
      <c r="F22" s="12"/>
      <c r="G22" s="13"/>
      <c r="H22" s="6"/>
      <c r="I22" s="18"/>
    </row>
    <row r="23" spans="2:9" x14ac:dyDescent="0.3">
      <c r="B23" s="430"/>
      <c r="C23" s="431"/>
      <c r="D23" s="431"/>
      <c r="E23" s="431"/>
      <c r="F23" s="431"/>
      <c r="G23" s="432"/>
      <c r="H23" s="6"/>
      <c r="I23" s="18"/>
    </row>
    <row r="24" spans="2:9" x14ac:dyDescent="0.3">
      <c r="B24" s="291"/>
      <c r="C24" s="292"/>
      <c r="D24" s="292"/>
      <c r="E24" s="292"/>
      <c r="F24" s="292"/>
      <c r="G24" s="293"/>
      <c r="H24" s="6"/>
      <c r="I24" s="18"/>
    </row>
    <row r="25" spans="2:9" x14ac:dyDescent="0.3">
      <c r="B25" s="291"/>
      <c r="C25" s="292"/>
      <c r="D25" s="292"/>
      <c r="E25" s="292"/>
      <c r="F25" s="292"/>
      <c r="G25" s="293"/>
      <c r="H25" s="6"/>
      <c r="I25" s="18"/>
    </row>
    <row r="26" spans="2:9" x14ac:dyDescent="0.3">
      <c r="B26" s="433"/>
      <c r="C26" s="434"/>
      <c r="D26" s="434"/>
      <c r="E26" s="434"/>
      <c r="F26" s="434"/>
      <c r="G26" s="435"/>
      <c r="H26" s="6"/>
      <c r="I26" s="18"/>
    </row>
    <row r="27" spans="2:9" x14ac:dyDescent="0.3">
      <c r="B27" s="11"/>
      <c r="C27" s="12"/>
      <c r="D27" s="12"/>
      <c r="E27" s="12"/>
      <c r="F27" s="12"/>
      <c r="G27" s="13"/>
      <c r="H27" s="6"/>
      <c r="I27" s="18"/>
    </row>
    <row r="28" spans="2:9" x14ac:dyDescent="0.3">
      <c r="B28" s="430"/>
      <c r="C28" s="431"/>
      <c r="D28" s="431"/>
      <c r="E28" s="431"/>
      <c r="F28" s="431"/>
      <c r="G28" s="432"/>
      <c r="H28" s="6"/>
      <c r="I28" s="18"/>
    </row>
    <row r="29" spans="2:9" x14ac:dyDescent="0.3">
      <c r="B29" s="291"/>
      <c r="C29" s="292"/>
      <c r="D29" s="292"/>
      <c r="E29" s="292"/>
      <c r="F29" s="292"/>
      <c r="G29" s="293"/>
      <c r="H29" s="6"/>
      <c r="I29" s="18"/>
    </row>
    <row r="30" spans="2:9" x14ac:dyDescent="0.3">
      <c r="B30" s="291"/>
      <c r="C30" s="292"/>
      <c r="D30" s="292"/>
      <c r="E30" s="292"/>
      <c r="F30" s="292"/>
      <c r="G30" s="293"/>
      <c r="H30" s="6"/>
      <c r="I30" s="18"/>
    </row>
    <row r="31" spans="2:9" x14ac:dyDescent="0.3">
      <c r="B31" s="433"/>
      <c r="C31" s="434"/>
      <c r="D31" s="434"/>
      <c r="E31" s="434"/>
      <c r="F31" s="434"/>
      <c r="G31" s="435"/>
      <c r="H31" s="6"/>
      <c r="I31" s="18"/>
    </row>
    <row r="32" spans="2:9" x14ac:dyDescent="0.3">
      <c r="B32" s="11"/>
      <c r="C32" s="12"/>
      <c r="D32" s="12"/>
      <c r="E32" s="12"/>
      <c r="F32" s="12"/>
      <c r="G32" s="13"/>
      <c r="H32" s="6"/>
      <c r="I32" s="18"/>
    </row>
    <row r="33" spans="2:9" x14ac:dyDescent="0.3">
      <c r="B33" s="430"/>
      <c r="C33" s="431"/>
      <c r="D33" s="431"/>
      <c r="E33" s="431"/>
      <c r="F33" s="431"/>
      <c r="G33" s="432"/>
      <c r="H33" s="6"/>
      <c r="I33" s="18"/>
    </row>
    <row r="34" spans="2:9" x14ac:dyDescent="0.3">
      <c r="B34" s="291"/>
      <c r="C34" s="292"/>
      <c r="D34" s="292"/>
      <c r="E34" s="292"/>
      <c r="F34" s="292"/>
      <c r="G34" s="293"/>
      <c r="H34" s="6"/>
      <c r="I34" s="18"/>
    </row>
    <row r="35" spans="2:9" x14ac:dyDescent="0.3">
      <c r="B35" s="291"/>
      <c r="C35" s="292"/>
      <c r="D35" s="292"/>
      <c r="E35" s="292"/>
      <c r="F35" s="292"/>
      <c r="G35" s="293"/>
      <c r="H35" s="6"/>
      <c r="I35" s="18"/>
    </row>
    <row r="36" spans="2:9" x14ac:dyDescent="0.3">
      <c r="B36" s="433"/>
      <c r="C36" s="434"/>
      <c r="D36" s="434"/>
      <c r="E36" s="434"/>
      <c r="F36" s="434"/>
      <c r="G36" s="435"/>
      <c r="H36" s="6"/>
      <c r="I36" s="18"/>
    </row>
    <row r="37" spans="2:9" x14ac:dyDescent="0.3">
      <c r="B37" s="11"/>
      <c r="C37" s="12"/>
      <c r="D37" s="12"/>
      <c r="E37" s="12"/>
      <c r="F37" s="12"/>
      <c r="G37" s="13"/>
      <c r="H37" s="6"/>
      <c r="I37" s="18"/>
    </row>
    <row r="38" spans="2:9" x14ac:dyDescent="0.3">
      <c r="B38" s="430"/>
      <c r="C38" s="431"/>
      <c r="D38" s="431"/>
      <c r="E38" s="431"/>
      <c r="F38" s="431"/>
      <c r="G38" s="432"/>
      <c r="H38" s="6"/>
      <c r="I38" s="18"/>
    </row>
    <row r="39" spans="2:9" x14ac:dyDescent="0.3">
      <c r="B39" s="291"/>
      <c r="C39" s="292"/>
      <c r="D39" s="292"/>
      <c r="E39" s="292"/>
      <c r="F39" s="292"/>
      <c r="G39" s="293"/>
      <c r="H39" s="6"/>
      <c r="I39" s="18"/>
    </row>
    <row r="40" spans="2:9" x14ac:dyDescent="0.3">
      <c r="B40" s="291"/>
      <c r="C40" s="292"/>
      <c r="D40" s="292"/>
      <c r="E40" s="292"/>
      <c r="F40" s="292"/>
      <c r="G40" s="293"/>
      <c r="H40" s="6"/>
      <c r="I40" s="18"/>
    </row>
    <row r="41" spans="2:9" x14ac:dyDescent="0.3">
      <c r="B41" s="433"/>
      <c r="C41" s="434"/>
      <c r="D41" s="434"/>
      <c r="E41" s="434"/>
      <c r="F41" s="434"/>
      <c r="G41" s="435"/>
      <c r="H41" s="6"/>
      <c r="I41" s="18"/>
    </row>
    <row r="42" spans="2:9" x14ac:dyDescent="0.3">
      <c r="B42" s="11"/>
      <c r="C42" s="12"/>
      <c r="D42" s="12"/>
      <c r="E42" s="12"/>
      <c r="F42" s="12"/>
      <c r="G42" s="13"/>
      <c r="H42" s="6"/>
      <c r="I42" s="18"/>
    </row>
    <row r="43" spans="2:9" x14ac:dyDescent="0.3">
      <c r="B43" s="430"/>
      <c r="C43" s="431"/>
      <c r="D43" s="431"/>
      <c r="E43" s="431"/>
      <c r="F43" s="431"/>
      <c r="G43" s="432"/>
      <c r="H43" s="6"/>
      <c r="I43" s="18"/>
    </row>
    <row r="44" spans="2:9" x14ac:dyDescent="0.3">
      <c r="B44" s="291"/>
      <c r="C44" s="292"/>
      <c r="D44" s="292"/>
      <c r="E44" s="292"/>
      <c r="F44" s="292"/>
      <c r="G44" s="293"/>
      <c r="H44" s="6"/>
      <c r="I44" s="18"/>
    </row>
    <row r="45" spans="2:9" x14ac:dyDescent="0.3">
      <c r="B45" s="291"/>
      <c r="C45" s="292"/>
      <c r="D45" s="292"/>
      <c r="E45" s="292"/>
      <c r="F45" s="292"/>
      <c r="G45" s="293"/>
      <c r="H45" s="6"/>
      <c r="I45" s="18"/>
    </row>
    <row r="46" spans="2:9" x14ac:dyDescent="0.3">
      <c r="B46" s="433"/>
      <c r="C46" s="434"/>
      <c r="D46" s="434"/>
      <c r="E46" s="434"/>
      <c r="F46" s="434"/>
      <c r="G46" s="435"/>
      <c r="H46" s="6"/>
      <c r="I46" s="18"/>
    </row>
    <row r="47" spans="2:9" x14ac:dyDescent="0.3">
      <c r="B47" s="11"/>
      <c r="C47" s="12"/>
      <c r="D47" s="12"/>
      <c r="E47" s="12"/>
      <c r="F47" s="12"/>
      <c r="G47" s="13"/>
      <c r="H47" s="6"/>
      <c r="I47" s="18"/>
    </row>
    <row r="48" spans="2:9" x14ac:dyDescent="0.3">
      <c r="B48" s="430"/>
      <c r="C48" s="431"/>
      <c r="D48" s="431"/>
      <c r="E48" s="431"/>
      <c r="F48" s="431"/>
      <c r="G48" s="432"/>
      <c r="H48" s="6"/>
      <c r="I48" s="18"/>
    </row>
    <row r="49" spans="1:9" x14ac:dyDescent="0.3">
      <c r="B49" s="291"/>
      <c r="C49" s="292"/>
      <c r="D49" s="292"/>
      <c r="E49" s="292"/>
      <c r="F49" s="292"/>
      <c r="G49" s="293"/>
      <c r="H49" s="6"/>
      <c r="I49" s="18"/>
    </row>
    <row r="50" spans="1:9" x14ac:dyDescent="0.3">
      <c r="B50" s="291"/>
      <c r="C50" s="292"/>
      <c r="D50" s="292"/>
      <c r="E50" s="292"/>
      <c r="F50" s="292"/>
      <c r="G50" s="293"/>
      <c r="H50" s="6"/>
      <c r="I50" s="18"/>
    </row>
    <row r="51" spans="1:9" ht="17.25" thickBot="1" x14ac:dyDescent="0.35">
      <c r="B51" s="294"/>
      <c r="C51" s="295"/>
      <c r="D51" s="295"/>
      <c r="E51" s="295"/>
      <c r="F51" s="295"/>
      <c r="G51" s="296"/>
      <c r="H51" s="6"/>
      <c r="I51" s="18"/>
    </row>
    <row r="52" spans="1:9" x14ac:dyDescent="0.3">
      <c r="I52" s="18"/>
    </row>
    <row r="53" spans="1:9" x14ac:dyDescent="0.3">
      <c r="A53" s="18"/>
      <c r="B53" s="18"/>
      <c r="C53" s="18"/>
      <c r="D53" s="18"/>
      <c r="E53" s="18"/>
      <c r="F53" s="18"/>
      <c r="G53" s="18"/>
      <c r="H53" s="18"/>
      <c r="I53" s="18"/>
    </row>
  </sheetData>
  <sheetProtection password="CA0E" sheet="1" objects="1" scenarios="1" selectLockedCells="1"/>
  <mergeCells count="10">
    <mergeCell ref="B48:G51"/>
    <mergeCell ref="B2:C2"/>
    <mergeCell ref="B13:G16"/>
    <mergeCell ref="B11:G11"/>
    <mergeCell ref="B18:G21"/>
    <mergeCell ref="B23:G26"/>
    <mergeCell ref="B28:G31"/>
    <mergeCell ref="B33:G36"/>
    <mergeCell ref="B38:G41"/>
    <mergeCell ref="B43:G46"/>
  </mergeCells>
  <hyperlinks>
    <hyperlink ref="E4" location="Instructions!C33" display="Back to Instructions ta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G20"/>
  <sheetViews>
    <sheetView showGridLines="0" zoomScale="80" zoomScaleNormal="80" workbookViewId="0">
      <selection activeCell="E4" sqref="E4"/>
    </sheetView>
  </sheetViews>
  <sheetFormatPr defaultRowHeight="16.5" x14ac:dyDescent="0.3"/>
  <cols>
    <col min="1" max="1" width="3.5703125" style="1" customWidth="1"/>
    <col min="2" max="2" width="32.5703125" style="1" customWidth="1"/>
    <col min="3" max="3" width="60.140625" style="1" customWidth="1"/>
    <col min="4" max="4" width="24" style="1" customWidth="1"/>
    <col min="5" max="5" width="38.42578125" style="1" customWidth="1"/>
    <col min="6" max="6" width="4.42578125" style="1" customWidth="1"/>
    <col min="7" max="7" width="3.85546875" style="1" customWidth="1"/>
    <col min="8" max="16384" width="9.140625" style="1"/>
  </cols>
  <sheetData>
    <row r="1" spans="1:7" ht="17.25" thickBot="1" x14ac:dyDescent="0.35">
      <c r="G1" s="22"/>
    </row>
    <row r="2" spans="1:7" ht="18" thickBot="1" x14ac:dyDescent="0.35">
      <c r="B2" s="255" t="str">
        <f>'Version Control'!$B$2</f>
        <v>Title Block</v>
      </c>
      <c r="C2" s="256"/>
      <c r="G2" s="22"/>
    </row>
    <row r="3" spans="1:7" x14ac:dyDescent="0.3">
      <c r="B3" s="35" t="str">
        <f>'Version Control'!$B$3</f>
        <v>Test Report Template Name:</v>
      </c>
      <c r="C3" s="91" t="str">
        <f>'Version Control'!$C$3</f>
        <v xml:space="preserve">Dehumidifier  </v>
      </c>
      <c r="G3" s="22"/>
    </row>
    <row r="4" spans="1:7" x14ac:dyDescent="0.3">
      <c r="B4" s="90" t="str">
        <f>'Version Control'!$B$4</f>
        <v>Version Number:</v>
      </c>
      <c r="C4" s="231" t="str">
        <f>'Version Control'!$C$4</f>
        <v>v3.1</v>
      </c>
      <c r="E4" s="7" t="s">
        <v>59</v>
      </c>
      <c r="G4" s="22"/>
    </row>
    <row r="5" spans="1:7" x14ac:dyDescent="0.3">
      <c r="B5" s="34" t="str">
        <f>'Version Control'!$B$5</f>
        <v xml:space="preserve">Latest Template Revision: </v>
      </c>
      <c r="C5" s="40">
        <f>'Version Control'!$C$5</f>
        <v>42298</v>
      </c>
      <c r="G5" s="22"/>
    </row>
    <row r="6" spans="1:7" x14ac:dyDescent="0.3">
      <c r="B6" s="34" t="str">
        <f>'Version Control'!$B$6</f>
        <v>Tab Name:</v>
      </c>
      <c r="C6" s="231" t="str">
        <f ca="1">MID(CELL("filename",A1), FIND("]", CELL("filename", A1))+ 1, 255)</f>
        <v>Report Sign-Off Block</v>
      </c>
      <c r="G6" s="22"/>
    </row>
    <row r="7" spans="1:7" ht="36" customHeight="1" x14ac:dyDescent="0.3">
      <c r="B7" s="47" t="str">
        <f>'Version Control'!$B$7</f>
        <v>File Name:</v>
      </c>
      <c r="C7" s="232" t="str">
        <f ca="1">'Version Control'!$C$7</f>
        <v>Dehumidifier - v3.1.xlsx</v>
      </c>
      <c r="G7" s="22"/>
    </row>
    <row r="8" spans="1:7" ht="17.25" thickBot="1" x14ac:dyDescent="0.35">
      <c r="B8" s="36" t="str">
        <f>'Version Control'!$B$8</f>
        <v xml:space="preserve">Test Completion Date: </v>
      </c>
      <c r="C8" s="41" t="str">
        <f>'Version Control'!$C$8</f>
        <v>[MM/DD/YYYY]</v>
      </c>
      <c r="G8" s="22"/>
    </row>
    <row r="9" spans="1:7" x14ac:dyDescent="0.3">
      <c r="G9" s="22"/>
    </row>
    <row r="10" spans="1:7" ht="17.25" thickBot="1" x14ac:dyDescent="0.35">
      <c r="G10" s="22"/>
    </row>
    <row r="11" spans="1:7" ht="18" thickBot="1" x14ac:dyDescent="0.35">
      <c r="A11" s="2"/>
      <c r="B11" s="284" t="s">
        <v>74</v>
      </c>
      <c r="C11" s="285"/>
      <c r="D11" s="285"/>
      <c r="E11" s="286"/>
      <c r="G11" s="22"/>
    </row>
    <row r="12" spans="1:7" ht="25.5" customHeight="1" x14ac:dyDescent="0.3">
      <c r="A12" s="2"/>
      <c r="B12" s="438" t="s">
        <v>193</v>
      </c>
      <c r="C12" s="439"/>
      <c r="D12" s="439"/>
      <c r="E12" s="440"/>
      <c r="G12" s="22"/>
    </row>
    <row r="13" spans="1:7" ht="25.5" customHeight="1" thickBot="1" x14ac:dyDescent="0.35">
      <c r="A13" s="2"/>
      <c r="B13" s="441"/>
      <c r="C13" s="442"/>
      <c r="D13" s="442"/>
      <c r="E13" s="443"/>
      <c r="G13" s="22"/>
    </row>
    <row r="14" spans="1:7" ht="18" thickBot="1" x14ac:dyDescent="0.4">
      <c r="A14" s="2"/>
      <c r="B14" s="444" t="s">
        <v>30</v>
      </c>
      <c r="C14" s="445"/>
      <c r="D14" s="179" t="s">
        <v>29</v>
      </c>
      <c r="E14" s="180" t="s">
        <v>31</v>
      </c>
      <c r="G14" s="22"/>
    </row>
    <row r="15" spans="1:7" x14ac:dyDescent="0.3">
      <c r="A15" s="2"/>
      <c r="B15" s="446" t="s">
        <v>32</v>
      </c>
      <c r="C15" s="447"/>
      <c r="D15" s="177" t="str">
        <f>'General Info &amp; Test Results'!C17</f>
        <v>[MM/DD/YYYY]</v>
      </c>
      <c r="E15" s="182" t="s">
        <v>195</v>
      </c>
      <c r="G15" s="22"/>
    </row>
    <row r="16" spans="1:7" x14ac:dyDescent="0.3">
      <c r="A16" s="2"/>
      <c r="B16" s="448" t="s">
        <v>71</v>
      </c>
      <c r="C16" s="449"/>
      <c r="D16" s="116" t="s">
        <v>51</v>
      </c>
      <c r="E16" s="115" t="s">
        <v>195</v>
      </c>
      <c r="G16" s="22"/>
    </row>
    <row r="17" spans="1:7" x14ac:dyDescent="0.3">
      <c r="A17" s="2"/>
      <c r="B17" s="448" t="s">
        <v>194</v>
      </c>
      <c r="C17" s="449"/>
      <c r="D17" s="116" t="s">
        <v>51</v>
      </c>
      <c r="E17" s="115" t="s">
        <v>195</v>
      </c>
      <c r="G17" s="22"/>
    </row>
    <row r="18" spans="1:7" ht="17.25" thickBot="1" x14ac:dyDescent="0.35">
      <c r="A18" s="2"/>
      <c r="B18" s="436" t="s">
        <v>194</v>
      </c>
      <c r="C18" s="437"/>
      <c r="D18" s="181" t="s">
        <v>51</v>
      </c>
      <c r="E18" s="122" t="s">
        <v>195</v>
      </c>
      <c r="G18" s="22"/>
    </row>
    <row r="19" spans="1:7" x14ac:dyDescent="0.3">
      <c r="G19" s="22"/>
    </row>
    <row r="20" spans="1:7" x14ac:dyDescent="0.3">
      <c r="A20" s="22"/>
      <c r="B20" s="22"/>
      <c r="C20" s="22"/>
      <c r="D20" s="22"/>
      <c r="E20" s="22"/>
      <c r="F20" s="22"/>
      <c r="G20" s="22"/>
    </row>
  </sheetData>
  <sheetProtection password="CA0E" sheet="1" objects="1" scenarios="1" selectLockedCells="1"/>
  <mergeCells count="8">
    <mergeCell ref="B2:C2"/>
    <mergeCell ref="B18:C18"/>
    <mergeCell ref="B12:E13"/>
    <mergeCell ref="B11:E11"/>
    <mergeCell ref="B14:C14"/>
    <mergeCell ref="B15:C15"/>
    <mergeCell ref="B16:C16"/>
    <mergeCell ref="B17:C17"/>
  </mergeCells>
  <hyperlinks>
    <hyperlink ref="E4" location="Instructions!C33" display="Back to Instructions tab"/>
  </hyperlinks>
  <pageMargins left="0.7" right="0.7" top="0.75" bottom="0.75" header="0.3" footer="0.3"/>
  <pageSetup orientation="portrait" horizontalDpi="200" verticalDpi="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28"/>
  <sheetViews>
    <sheetView showGridLines="0" zoomScale="80" zoomScaleNormal="80" workbookViewId="0">
      <selection activeCell="E4" sqref="E4"/>
    </sheetView>
  </sheetViews>
  <sheetFormatPr defaultRowHeight="16.5" x14ac:dyDescent="0.3"/>
  <cols>
    <col min="1" max="1" width="7.140625" style="15" customWidth="1"/>
    <col min="2" max="2" width="32.5703125" style="17" customWidth="1"/>
    <col min="3" max="3" width="59.42578125" style="14" customWidth="1"/>
    <col min="4" max="4" width="6.42578125" style="15" customWidth="1"/>
    <col min="5" max="5" width="25.140625" style="15" bestFit="1" customWidth="1"/>
    <col min="6" max="6" width="4.5703125" style="15" customWidth="1"/>
    <col min="7" max="7" width="3.85546875" style="15" customWidth="1"/>
    <col min="8" max="16384" width="9.140625" style="15"/>
  </cols>
  <sheetData>
    <row r="1" spans="2:7" ht="17.25" thickBot="1" x14ac:dyDescent="0.35">
      <c r="B1" s="14"/>
      <c r="C1" s="15"/>
      <c r="G1" s="19"/>
    </row>
    <row r="2" spans="2:7" ht="18" thickBot="1" x14ac:dyDescent="0.35">
      <c r="B2" s="450" t="s">
        <v>22</v>
      </c>
      <c r="C2" s="451"/>
      <c r="G2" s="19"/>
    </row>
    <row r="3" spans="2:7" x14ac:dyDescent="0.3">
      <c r="B3" s="92" t="s">
        <v>264</v>
      </c>
      <c r="C3" s="97" t="s">
        <v>265</v>
      </c>
      <c r="G3" s="19"/>
    </row>
    <row r="4" spans="2:7" x14ac:dyDescent="0.3">
      <c r="B4" s="93" t="s">
        <v>25</v>
      </c>
      <c r="C4" s="228" t="str">
        <f>INDEX(B13:B55,COUNTA(B13:B55),1)</f>
        <v>v3.1</v>
      </c>
      <c r="E4" s="7" t="s">
        <v>59</v>
      </c>
      <c r="G4" s="19"/>
    </row>
    <row r="5" spans="2:7" x14ac:dyDescent="0.3">
      <c r="B5" s="93" t="s">
        <v>76</v>
      </c>
      <c r="C5" s="96">
        <f>IF(MAX(B13:C97)=0,"No Revisions Dates Entered",MAX(C13:C97))</f>
        <v>42298</v>
      </c>
      <c r="G5" s="19"/>
    </row>
    <row r="6" spans="2:7" x14ac:dyDescent="0.3">
      <c r="B6" s="94" t="s">
        <v>24</v>
      </c>
      <c r="C6" s="95" t="str">
        <f ca="1">MID(CELL("filename",A1), FIND("]", CELL("filename", A1))+ 1, 255)</f>
        <v>Version Control</v>
      </c>
      <c r="G6" s="19"/>
    </row>
    <row r="7" spans="2:7" ht="36" customHeight="1" x14ac:dyDescent="0.3">
      <c r="B7" s="229" t="s">
        <v>23</v>
      </c>
      <c r="C7" s="230" t="str">
        <f ca="1">MID(CELL("FILENAME",F16),FIND("[",CELL("FILENAME",F16))+1,FIND("]",CELL("FILENAME",F16))-FIND("[",CELL("FILENAME",F16))-1)</f>
        <v>Dehumidifier - v3.1.xlsx</v>
      </c>
      <c r="G7" s="19"/>
    </row>
    <row r="8" spans="2:7" ht="17.25" thickBot="1" x14ac:dyDescent="0.35">
      <c r="B8" s="98" t="s">
        <v>26</v>
      </c>
      <c r="C8" s="99" t="str">
        <f>'General Info &amp; Test Results'!C17</f>
        <v>[MM/DD/YYYY]</v>
      </c>
      <c r="G8" s="19"/>
    </row>
    <row r="9" spans="2:7" x14ac:dyDescent="0.3">
      <c r="B9" s="15"/>
      <c r="C9" s="15"/>
      <c r="G9" s="19"/>
    </row>
    <row r="10" spans="2:7" ht="17.25" thickBot="1" x14ac:dyDescent="0.35">
      <c r="B10" s="15"/>
      <c r="C10" s="15"/>
      <c r="G10" s="19"/>
    </row>
    <row r="11" spans="2:7" ht="18" thickBot="1" x14ac:dyDescent="0.35">
      <c r="B11" s="30" t="s">
        <v>27</v>
      </c>
      <c r="C11" s="31"/>
      <c r="G11" s="19"/>
    </row>
    <row r="12" spans="2:7" ht="18" thickBot="1" x14ac:dyDescent="0.4">
      <c r="B12" s="32" t="s">
        <v>28</v>
      </c>
      <c r="C12" s="33" t="s">
        <v>29</v>
      </c>
      <c r="G12" s="19"/>
    </row>
    <row r="13" spans="2:7" x14ac:dyDescent="0.3">
      <c r="B13" s="105">
        <v>0.1</v>
      </c>
      <c r="C13" s="106">
        <v>41011</v>
      </c>
      <c r="G13" s="19"/>
    </row>
    <row r="14" spans="2:7" x14ac:dyDescent="0.3">
      <c r="B14" s="100">
        <v>0.2</v>
      </c>
      <c r="C14" s="101">
        <v>41011</v>
      </c>
      <c r="D14" s="16"/>
      <c r="E14" s="16"/>
      <c r="F14" s="16"/>
      <c r="G14" s="19"/>
    </row>
    <row r="15" spans="2:7" x14ac:dyDescent="0.3">
      <c r="B15" s="100">
        <v>0.3</v>
      </c>
      <c r="C15" s="101">
        <v>41066</v>
      </c>
      <c r="G15" s="19"/>
    </row>
    <row r="16" spans="2:7" x14ac:dyDescent="0.3">
      <c r="B16" s="100">
        <v>0.4</v>
      </c>
      <c r="C16" s="101">
        <v>41072</v>
      </c>
      <c r="G16" s="19"/>
    </row>
    <row r="17" spans="1:7" x14ac:dyDescent="0.3">
      <c r="B17" s="102">
        <v>1</v>
      </c>
      <c r="C17" s="101">
        <v>41075</v>
      </c>
      <c r="G17" s="19"/>
    </row>
    <row r="18" spans="1:7" x14ac:dyDescent="0.3">
      <c r="B18" s="183">
        <v>1.1000000000000001</v>
      </c>
      <c r="C18" s="184">
        <v>41120</v>
      </c>
      <c r="G18" s="19"/>
    </row>
    <row r="19" spans="1:7" x14ac:dyDescent="0.3">
      <c r="B19" s="183">
        <v>1.2</v>
      </c>
      <c r="C19" s="184">
        <v>41221</v>
      </c>
      <c r="G19" s="19"/>
    </row>
    <row r="20" spans="1:7" x14ac:dyDescent="0.3">
      <c r="B20" s="183">
        <v>2</v>
      </c>
      <c r="C20" s="184">
        <v>41241</v>
      </c>
      <c r="G20" s="19"/>
    </row>
    <row r="21" spans="1:7" x14ac:dyDescent="0.3">
      <c r="B21" s="183" t="s">
        <v>273</v>
      </c>
      <c r="C21" s="184">
        <v>41598</v>
      </c>
      <c r="G21" s="19"/>
    </row>
    <row r="22" spans="1:7" x14ac:dyDescent="0.3">
      <c r="B22" s="183" t="s">
        <v>274</v>
      </c>
      <c r="C22" s="184">
        <v>42160</v>
      </c>
      <c r="G22" s="19"/>
    </row>
    <row r="23" spans="1:7" x14ac:dyDescent="0.3">
      <c r="B23" s="183" t="s">
        <v>275</v>
      </c>
      <c r="C23" s="184">
        <v>42298</v>
      </c>
      <c r="G23" s="19"/>
    </row>
    <row r="24" spans="1:7" x14ac:dyDescent="0.3">
      <c r="B24" s="183"/>
      <c r="C24" s="184"/>
      <c r="G24" s="19"/>
    </row>
    <row r="25" spans="1:7" x14ac:dyDescent="0.3">
      <c r="B25" s="183"/>
      <c r="C25" s="184"/>
      <c r="G25" s="19"/>
    </row>
    <row r="26" spans="1:7" ht="17.25" thickBot="1" x14ac:dyDescent="0.35">
      <c r="B26" s="103"/>
      <c r="C26" s="104"/>
      <c r="G26" s="19"/>
    </row>
    <row r="27" spans="1:7" x14ac:dyDescent="0.3">
      <c r="G27" s="19"/>
    </row>
    <row r="28" spans="1:7" x14ac:dyDescent="0.3">
      <c r="A28" s="19"/>
      <c r="B28" s="20"/>
      <c r="C28" s="21"/>
      <c r="D28" s="19"/>
      <c r="E28" s="19"/>
      <c r="F28" s="19"/>
      <c r="G28" s="19"/>
    </row>
  </sheetData>
  <sheetProtection password="CA0E" sheet="1" objects="1" scenarios="1" selectLockedCells="1"/>
  <mergeCells count="1">
    <mergeCell ref="B2:C2"/>
  </mergeCells>
  <hyperlinks>
    <hyperlink ref="E4" location="Instructions!C33" display="Back to Instructions tab"/>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pageSetUpPr fitToPage="1"/>
  </sheetPr>
  <dimension ref="A1:J33"/>
  <sheetViews>
    <sheetView showGridLines="0" zoomScale="80" zoomScaleNormal="80" zoomScaleSheetLayoutView="85" workbookViewId="0">
      <selection activeCell="E4" sqref="E4"/>
    </sheetView>
  </sheetViews>
  <sheetFormatPr defaultRowHeight="16.5" x14ac:dyDescent="0.25"/>
  <cols>
    <col min="1" max="1" width="5.5703125" style="42" customWidth="1"/>
    <col min="2" max="2" width="36.42578125" style="42" customWidth="1"/>
    <col min="3" max="3" width="60.85546875" style="42" bestFit="1" customWidth="1"/>
    <col min="4" max="4" width="6.5703125" style="42" customWidth="1"/>
    <col min="5" max="5" width="34.42578125" style="42" customWidth="1"/>
    <col min="6" max="6" width="24.5703125" style="42" customWidth="1"/>
    <col min="7" max="7" width="21.7109375" style="42" customWidth="1"/>
    <col min="8" max="8" width="24.140625" style="42" customWidth="1"/>
    <col min="9" max="9" width="5.28515625" style="42" customWidth="1"/>
    <col min="10" max="10" width="4.28515625" style="42" customWidth="1"/>
    <col min="11" max="16384" width="9.140625" style="42"/>
  </cols>
  <sheetData>
    <row r="1" spans="2:10" ht="17.25" thickBot="1" x14ac:dyDescent="0.3">
      <c r="J1" s="43"/>
    </row>
    <row r="2" spans="2:10" ht="18" thickBot="1" x14ac:dyDescent="0.3">
      <c r="B2" s="255" t="str">
        <f>'Version Control'!$B$2</f>
        <v>Title Block</v>
      </c>
      <c r="C2" s="256"/>
      <c r="J2" s="43"/>
    </row>
    <row r="3" spans="2:10" x14ac:dyDescent="0.3">
      <c r="B3" s="35" t="str">
        <f>'Version Control'!$B$3</f>
        <v>Test Report Template Name:</v>
      </c>
      <c r="C3" s="91" t="str">
        <f>'Version Control'!$C$3</f>
        <v xml:space="preserve">Dehumidifier  </v>
      </c>
      <c r="J3" s="43"/>
    </row>
    <row r="4" spans="2:10" ht="18" x14ac:dyDescent="0.3">
      <c r="B4" s="90" t="str">
        <f>'Version Control'!$B$4</f>
        <v>Version Number:</v>
      </c>
      <c r="C4" s="231" t="str">
        <f>'Version Control'!$C$4</f>
        <v>v3.1</v>
      </c>
      <c r="E4" s="44" t="s">
        <v>59</v>
      </c>
      <c r="J4" s="43"/>
    </row>
    <row r="5" spans="2:10" x14ac:dyDescent="0.3">
      <c r="B5" s="34" t="str">
        <f>'Version Control'!$B$5</f>
        <v xml:space="preserve">Latest Template Revision: </v>
      </c>
      <c r="C5" s="40">
        <f>'Version Control'!$C$5</f>
        <v>42298</v>
      </c>
      <c r="J5" s="43"/>
    </row>
    <row r="6" spans="2:10" x14ac:dyDescent="0.3">
      <c r="B6" s="34" t="str">
        <f>'Version Control'!$B$6</f>
        <v>Tab Name:</v>
      </c>
      <c r="C6" s="231" t="str">
        <f ca="1">MID(CELL("filename",A1), FIND("]", CELL("filename", A1))+ 1, 255)</f>
        <v>General Info &amp; Test Results</v>
      </c>
      <c r="J6" s="43"/>
    </row>
    <row r="7" spans="2:10" ht="38.25" customHeight="1" x14ac:dyDescent="0.25">
      <c r="B7" s="47" t="str">
        <f>'Version Control'!$B$7</f>
        <v>File Name:</v>
      </c>
      <c r="C7" s="232" t="str">
        <f ca="1">'Version Control'!$C$7</f>
        <v>Dehumidifier - v3.1.xlsx</v>
      </c>
      <c r="J7" s="43"/>
    </row>
    <row r="8" spans="2:10" ht="17.25" thickBot="1" x14ac:dyDescent="0.35">
      <c r="B8" s="36" t="str">
        <f>'Version Control'!$B$8</f>
        <v xml:space="preserve">Test Completion Date: </v>
      </c>
      <c r="C8" s="41" t="str">
        <f>'Version Control'!$C$8</f>
        <v>[MM/DD/YYYY]</v>
      </c>
      <c r="J8" s="43"/>
    </row>
    <row r="9" spans="2:10" x14ac:dyDescent="0.25">
      <c r="J9" s="43"/>
    </row>
    <row r="10" spans="2:10" ht="17.25" thickBot="1" x14ac:dyDescent="0.3">
      <c r="J10" s="43"/>
    </row>
    <row r="11" spans="2:10" ht="18" thickBot="1" x14ac:dyDescent="0.3">
      <c r="B11" s="25" t="s">
        <v>20</v>
      </c>
      <c r="C11" s="26"/>
      <c r="E11" s="187" t="s">
        <v>37</v>
      </c>
      <c r="F11" s="48"/>
      <c r="G11" s="188"/>
      <c r="J11" s="43"/>
    </row>
    <row r="12" spans="2:10" ht="18" x14ac:dyDescent="0.25">
      <c r="B12" s="54" t="s">
        <v>0</v>
      </c>
      <c r="C12" s="123"/>
      <c r="E12" s="50" t="s">
        <v>18</v>
      </c>
      <c r="F12" s="51" t="s">
        <v>56</v>
      </c>
      <c r="G12" s="52" t="s">
        <v>38</v>
      </c>
      <c r="J12" s="43"/>
    </row>
    <row r="13" spans="2:10" ht="18.75" thickBot="1" x14ac:dyDescent="0.3">
      <c r="B13" s="55" t="s">
        <v>39</v>
      </c>
      <c r="C13" s="124"/>
      <c r="E13" s="206" t="s">
        <v>170</v>
      </c>
      <c r="F13" s="234" t="str">
        <f>IF(Cr_rounded&lt;&gt;0,Cr_rounded,"")</f>
        <v/>
      </c>
      <c r="G13" s="207" t="s">
        <v>77</v>
      </c>
      <c r="J13" s="43"/>
    </row>
    <row r="14" spans="2:10" ht="18" thickBot="1" x14ac:dyDescent="0.3">
      <c r="E14" s="210" t="s">
        <v>171</v>
      </c>
      <c r="F14" s="235" t="str">
        <f>IF(ISERROR(EF_rounded),"",EF_rounded)</f>
        <v/>
      </c>
      <c r="G14" s="211" t="s">
        <v>78</v>
      </c>
      <c r="J14" s="43"/>
    </row>
    <row r="15" spans="2:10" ht="18" thickBot="1" x14ac:dyDescent="0.3">
      <c r="B15" s="25" t="s">
        <v>53</v>
      </c>
      <c r="C15" s="26"/>
      <c r="E15" s="208" t="s">
        <v>258</v>
      </c>
      <c r="F15" s="236" t="str">
        <f>IF(ISERROR(IEF_rounded),"",IEF_rounded)</f>
        <v/>
      </c>
      <c r="G15" s="209" t="s">
        <v>78</v>
      </c>
      <c r="H15" s="56"/>
      <c r="J15" s="43"/>
    </row>
    <row r="16" spans="2:10" x14ac:dyDescent="0.25">
      <c r="B16" s="37" t="s">
        <v>40</v>
      </c>
      <c r="C16" s="226" t="s">
        <v>51</v>
      </c>
      <c r="J16" s="43"/>
    </row>
    <row r="17" spans="2:10" ht="18" thickBot="1" x14ac:dyDescent="0.3">
      <c r="B17" s="38" t="s">
        <v>41</v>
      </c>
      <c r="C17" s="227" t="s">
        <v>51</v>
      </c>
      <c r="E17" s="57" t="s">
        <v>70</v>
      </c>
      <c r="F17" s="53"/>
      <c r="G17" s="53"/>
      <c r="H17" s="56"/>
      <c r="J17" s="43"/>
    </row>
    <row r="18" spans="2:10" ht="17.25" customHeight="1" thickBot="1" x14ac:dyDescent="0.3">
      <c r="E18" s="284" t="s">
        <v>74</v>
      </c>
      <c r="F18" s="285"/>
      <c r="G18" s="285"/>
      <c r="H18" s="286"/>
      <c r="J18" s="43"/>
    </row>
    <row r="19" spans="2:10" ht="17.25" customHeight="1" thickBot="1" x14ac:dyDescent="0.3">
      <c r="B19" s="25" t="s">
        <v>1</v>
      </c>
      <c r="C19" s="26"/>
      <c r="E19" s="275" t="s">
        <v>184</v>
      </c>
      <c r="F19" s="276"/>
      <c r="G19" s="276"/>
      <c r="H19" s="277"/>
      <c r="J19" s="43"/>
    </row>
    <row r="20" spans="2:10" x14ac:dyDescent="0.25">
      <c r="B20" s="47" t="s">
        <v>46</v>
      </c>
      <c r="C20" s="125"/>
      <c r="E20" s="278"/>
      <c r="F20" s="279"/>
      <c r="G20" s="279"/>
      <c r="H20" s="280"/>
      <c r="J20" s="43"/>
    </row>
    <row r="21" spans="2:10" ht="17.25" thickBot="1" x14ac:dyDescent="0.3">
      <c r="B21" s="47" t="s">
        <v>47</v>
      </c>
      <c r="C21" s="115"/>
      <c r="E21" s="281"/>
      <c r="F21" s="282"/>
      <c r="G21" s="282"/>
      <c r="H21" s="283"/>
      <c r="J21" s="43"/>
    </row>
    <row r="22" spans="2:10" ht="18" thickBot="1" x14ac:dyDescent="0.4">
      <c r="B22" s="47" t="s">
        <v>2</v>
      </c>
      <c r="C22" s="115"/>
      <c r="E22" s="196" t="s">
        <v>30</v>
      </c>
      <c r="F22" s="197"/>
      <c r="G22" s="179" t="s">
        <v>29</v>
      </c>
      <c r="H22" s="180" t="s">
        <v>31</v>
      </c>
      <c r="J22" s="43"/>
    </row>
    <row r="23" spans="2:10" x14ac:dyDescent="0.25">
      <c r="B23" s="47" t="s">
        <v>48</v>
      </c>
      <c r="C23" s="117"/>
      <c r="E23" s="198" t="str">
        <f>IF('Report Sign-Off Block'!B15&lt;&gt;0,'Report Sign-Off Block'!B15,"")</f>
        <v>Test Completion</v>
      </c>
      <c r="F23" s="199"/>
      <c r="G23" s="177" t="str">
        <f>'Report Sign-Off Block'!D15</f>
        <v>[MM/DD/YYYY]</v>
      </c>
      <c r="H23" s="178" t="str">
        <f>IF('Report Sign-Off Block'!E15&lt;&gt;0,'Report Sign-Off Block'!E15,"")</f>
        <v>[Test Lab Name]</v>
      </c>
      <c r="J23" s="43"/>
    </row>
    <row r="24" spans="2:10" x14ac:dyDescent="0.25">
      <c r="B24" s="47" t="s">
        <v>17</v>
      </c>
      <c r="C24" s="115"/>
      <c r="E24" s="200" t="str">
        <f>IF('Report Sign-Off Block'!B16&lt;&gt;0,'Report Sign-Off Block'!B16,"")</f>
        <v>Template Completion</v>
      </c>
      <c r="F24" s="201"/>
      <c r="G24" s="111" t="str">
        <f>'Report Sign-Off Block'!D16</f>
        <v>[MM/DD/YYYY]</v>
      </c>
      <c r="H24" s="112" t="str">
        <f>IF('Report Sign-Off Block'!E16&lt;&gt;0,'Report Sign-Off Block'!E16,"")</f>
        <v>[Test Lab Name]</v>
      </c>
      <c r="J24" s="43"/>
    </row>
    <row r="25" spans="2:10" x14ac:dyDescent="0.25">
      <c r="B25" s="47" t="s">
        <v>174</v>
      </c>
      <c r="C25" s="115"/>
      <c r="E25" s="200" t="str">
        <f>IF('Report Sign-Off Block'!B17&lt;&gt;0,'Report Sign-Off Block'!B17,"")</f>
        <v>Report Reviewed by Test Lab</v>
      </c>
      <c r="F25" s="201"/>
      <c r="G25" s="111" t="str">
        <f>'Report Sign-Off Block'!D17</f>
        <v>[MM/DD/YYYY]</v>
      </c>
      <c r="H25" s="112" t="str">
        <f>IF('Report Sign-Off Block'!E17&lt;&gt;0,'Report Sign-Off Block'!E17,"")</f>
        <v>[Test Lab Name]</v>
      </c>
      <c r="J25" s="43"/>
    </row>
    <row r="26" spans="2:10" ht="17.25" thickBot="1" x14ac:dyDescent="0.3">
      <c r="B26" s="47" t="s">
        <v>45</v>
      </c>
      <c r="C26" s="226" t="s">
        <v>51</v>
      </c>
      <c r="D26" s="56"/>
      <c r="E26" s="202" t="str">
        <f>IF('Report Sign-Off Block'!B18&lt;&gt;0,'Report Sign-Off Block'!B18,"")</f>
        <v>Report Reviewed by Test Lab</v>
      </c>
      <c r="F26" s="203"/>
      <c r="G26" s="176" t="str">
        <f>'Report Sign-Off Block'!D18</f>
        <v>[MM/DD/YYYY]</v>
      </c>
      <c r="H26" s="113" t="str">
        <f>IF('Report Sign-Off Block'!E18&lt;&gt;0,'Report Sign-Off Block'!E18,"")</f>
        <v>[Test Lab Name]</v>
      </c>
      <c r="J26" s="43"/>
    </row>
    <row r="27" spans="2:10" x14ac:dyDescent="0.25">
      <c r="B27" s="47" t="s">
        <v>3</v>
      </c>
      <c r="C27" s="115"/>
      <c r="D27" s="56"/>
      <c r="E27" s="252"/>
      <c r="F27" s="252"/>
      <c r="G27" s="253"/>
      <c r="H27" s="254"/>
      <c r="J27" s="43"/>
    </row>
    <row r="28" spans="2:10" ht="17.25" x14ac:dyDescent="0.25">
      <c r="B28" s="58" t="s">
        <v>15</v>
      </c>
      <c r="C28" s="59"/>
      <c r="D28" s="56"/>
      <c r="J28" s="43"/>
    </row>
    <row r="29" spans="2:10" x14ac:dyDescent="0.25">
      <c r="B29" s="47" t="s">
        <v>12</v>
      </c>
      <c r="C29" s="117"/>
      <c r="D29" s="56"/>
      <c r="J29" s="43"/>
    </row>
    <row r="30" spans="2:10" x14ac:dyDescent="0.25">
      <c r="B30" s="37" t="s">
        <v>13</v>
      </c>
      <c r="C30" s="117"/>
      <c r="D30" s="56"/>
      <c r="J30" s="43"/>
    </row>
    <row r="31" spans="2:10" ht="17.25" thickBot="1" x14ac:dyDescent="0.3">
      <c r="B31" s="38" t="s">
        <v>14</v>
      </c>
      <c r="C31" s="118"/>
      <c r="D31" s="56"/>
      <c r="J31" s="43"/>
    </row>
    <row r="32" spans="2:10" x14ac:dyDescent="0.25">
      <c r="B32" s="56"/>
      <c r="C32" s="56"/>
      <c r="D32" s="56"/>
      <c r="J32" s="43"/>
    </row>
    <row r="33" spans="1:10" x14ac:dyDescent="0.25">
      <c r="A33" s="43"/>
      <c r="B33" s="43"/>
      <c r="C33" s="43"/>
      <c r="D33" s="43"/>
      <c r="E33" s="43"/>
      <c r="F33" s="43"/>
      <c r="G33" s="43"/>
      <c r="H33" s="43"/>
      <c r="I33" s="43"/>
      <c r="J33" s="43"/>
    </row>
  </sheetData>
  <sheetProtection password="CA0E" sheet="1" objects="1" scenarios="1" selectLockedCells="1"/>
  <mergeCells count="3">
    <mergeCell ref="E19:H21"/>
    <mergeCell ref="B2:C2"/>
    <mergeCell ref="E18:H18"/>
  </mergeCells>
  <hyperlinks>
    <hyperlink ref="E4" location="Instructions!C33" display="Back to Instructions tab"/>
  </hyperlinks>
  <printOptions horizontalCentered="1"/>
  <pageMargins left="0.25" right="0.25" top="0.75" bottom="0.25" header="0.3" footer="0.3"/>
  <pageSetup scale="65" orientation="landscape" r:id="rId1"/>
  <headerFooter>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J44"/>
  <sheetViews>
    <sheetView showGridLines="0" zoomScale="80" zoomScaleNormal="80" workbookViewId="0">
      <selection activeCell="E4" sqref="E4:F4"/>
    </sheetView>
  </sheetViews>
  <sheetFormatPr defaultColWidth="10.42578125" defaultRowHeight="16.5" x14ac:dyDescent="0.25"/>
  <cols>
    <col min="1" max="1" width="3" style="62" customWidth="1"/>
    <col min="2" max="2" width="40.140625" style="62" customWidth="1"/>
    <col min="3" max="3" width="48" style="62" customWidth="1"/>
    <col min="4" max="4" width="33.140625" style="62" customWidth="1"/>
    <col min="5" max="5" width="21.85546875" style="62" customWidth="1"/>
    <col min="6" max="6" width="21" style="62" customWidth="1"/>
    <col min="7" max="7" width="25.28515625" style="62" bestFit="1" customWidth="1"/>
    <col min="8" max="8" width="31.42578125" style="62" bestFit="1" customWidth="1"/>
    <col min="9" max="9" width="5.7109375" style="62" customWidth="1"/>
    <col min="10" max="10" width="4.28515625" style="62" customWidth="1"/>
    <col min="11" max="16384" width="10.42578125" style="62"/>
  </cols>
  <sheetData>
    <row r="1" spans="2:10" ht="17.25" thickBot="1" x14ac:dyDescent="0.3">
      <c r="J1" s="63"/>
    </row>
    <row r="2" spans="2:10" ht="18" thickBot="1" x14ac:dyDescent="0.3">
      <c r="B2" s="255" t="str">
        <f>'Version Control'!$B$2</f>
        <v>Title Block</v>
      </c>
      <c r="C2" s="256"/>
      <c r="J2" s="63"/>
    </row>
    <row r="3" spans="2:10" x14ac:dyDescent="0.3">
      <c r="B3" s="35" t="str">
        <f>'Version Control'!$B$3</f>
        <v>Test Report Template Name:</v>
      </c>
      <c r="C3" s="91" t="str">
        <f>'Version Control'!$C$3</f>
        <v xml:space="preserve">Dehumidifier  </v>
      </c>
      <c r="J3" s="63"/>
    </row>
    <row r="4" spans="2:10" ht="18" x14ac:dyDescent="0.3">
      <c r="B4" s="90" t="str">
        <f>'Version Control'!$B$4</f>
        <v>Version Number:</v>
      </c>
      <c r="C4" s="231" t="str">
        <f>'Version Control'!$C$4</f>
        <v>v3.1</v>
      </c>
      <c r="E4" s="287" t="s">
        <v>59</v>
      </c>
      <c r="F4" s="287"/>
      <c r="J4" s="63"/>
    </row>
    <row r="5" spans="2:10" x14ac:dyDescent="0.3">
      <c r="B5" s="34" t="str">
        <f>'Version Control'!$B$5</f>
        <v xml:space="preserve">Latest Template Revision: </v>
      </c>
      <c r="C5" s="40">
        <f>'Version Control'!$C$5</f>
        <v>42298</v>
      </c>
      <c r="J5" s="63"/>
    </row>
    <row r="6" spans="2:10" x14ac:dyDescent="0.3">
      <c r="B6" s="34" t="str">
        <f>'Version Control'!$B$6</f>
        <v>Tab Name:</v>
      </c>
      <c r="C6" s="231" t="str">
        <f ca="1">MID(CELL("filename",A1), FIND("]", CELL("filename", A1))+ 1, 255)</f>
        <v>Instrumentation</v>
      </c>
      <c r="J6" s="63"/>
    </row>
    <row r="7" spans="2:10" ht="37.5" customHeight="1" x14ac:dyDescent="0.25">
      <c r="B7" s="47" t="str">
        <f>'Version Control'!$B$7</f>
        <v>File Name:</v>
      </c>
      <c r="C7" s="232" t="str">
        <f ca="1">'Version Control'!$C$7</f>
        <v>Dehumidifier - v3.1.xlsx</v>
      </c>
      <c r="J7" s="63"/>
    </row>
    <row r="8" spans="2:10" ht="17.25" thickBot="1" x14ac:dyDescent="0.35">
      <c r="B8" s="36" t="str">
        <f>'Version Control'!$B$8</f>
        <v xml:space="preserve">Test Completion Date: </v>
      </c>
      <c r="C8" s="41" t="str">
        <f>'Version Control'!$C$8</f>
        <v>[MM/DD/YYYY]</v>
      </c>
      <c r="J8" s="63"/>
    </row>
    <row r="9" spans="2:10" x14ac:dyDescent="0.25">
      <c r="J9" s="63"/>
    </row>
    <row r="10" spans="2:10" ht="17.25" thickBot="1" x14ac:dyDescent="0.3">
      <c r="J10" s="63"/>
    </row>
    <row r="11" spans="2:10" ht="18" thickBot="1" x14ac:dyDescent="0.3">
      <c r="B11" s="288" t="s">
        <v>69</v>
      </c>
      <c r="C11" s="289"/>
      <c r="D11" s="289"/>
      <c r="E11" s="289"/>
      <c r="F11" s="289"/>
      <c r="G11" s="289"/>
      <c r="H11" s="290"/>
      <c r="J11" s="63"/>
    </row>
    <row r="12" spans="2:10" ht="17.25" x14ac:dyDescent="0.25">
      <c r="B12" s="70" t="s">
        <v>58</v>
      </c>
      <c r="C12" s="71" t="s">
        <v>55</v>
      </c>
      <c r="D12" s="71" t="s">
        <v>54</v>
      </c>
      <c r="E12" s="72" t="s">
        <v>42</v>
      </c>
      <c r="F12" s="71" t="s">
        <v>87</v>
      </c>
      <c r="G12" s="71" t="s">
        <v>43</v>
      </c>
      <c r="H12" s="73" t="s">
        <v>44</v>
      </c>
      <c r="J12" s="63"/>
    </row>
    <row r="13" spans="2:10" x14ac:dyDescent="0.25">
      <c r="B13" s="114"/>
      <c r="C13" s="119"/>
      <c r="D13" s="119"/>
      <c r="E13" s="119"/>
      <c r="F13" s="119"/>
      <c r="G13" s="119"/>
      <c r="H13" s="115"/>
      <c r="J13" s="63"/>
    </row>
    <row r="14" spans="2:10" x14ac:dyDescent="0.25">
      <c r="B14" s="114"/>
      <c r="C14" s="119"/>
      <c r="D14" s="119"/>
      <c r="E14" s="119"/>
      <c r="F14" s="119"/>
      <c r="G14" s="119"/>
      <c r="H14" s="115"/>
      <c r="J14" s="63"/>
    </row>
    <row r="15" spans="2:10" x14ac:dyDescent="0.25">
      <c r="B15" s="114"/>
      <c r="C15" s="119"/>
      <c r="D15" s="119"/>
      <c r="E15" s="119"/>
      <c r="F15" s="119"/>
      <c r="G15" s="119"/>
      <c r="H15" s="115"/>
      <c r="J15" s="63"/>
    </row>
    <row r="16" spans="2:10" x14ac:dyDescent="0.25">
      <c r="B16" s="114"/>
      <c r="C16" s="119"/>
      <c r="D16" s="119"/>
      <c r="E16" s="119"/>
      <c r="F16" s="119"/>
      <c r="G16" s="119"/>
      <c r="H16" s="115"/>
      <c r="J16" s="63"/>
    </row>
    <row r="17" spans="2:10" x14ac:dyDescent="0.25">
      <c r="B17" s="114"/>
      <c r="C17" s="119"/>
      <c r="D17" s="119"/>
      <c r="E17" s="119"/>
      <c r="F17" s="119"/>
      <c r="G17" s="119"/>
      <c r="H17" s="115"/>
      <c r="J17" s="63"/>
    </row>
    <row r="18" spans="2:10" x14ac:dyDescent="0.25">
      <c r="B18" s="114"/>
      <c r="C18" s="119"/>
      <c r="D18" s="119"/>
      <c r="E18" s="119"/>
      <c r="F18" s="119"/>
      <c r="G18" s="119"/>
      <c r="H18" s="115"/>
      <c r="J18" s="63"/>
    </row>
    <row r="19" spans="2:10" x14ac:dyDescent="0.25">
      <c r="B19" s="114"/>
      <c r="C19" s="119"/>
      <c r="D19" s="119"/>
      <c r="E19" s="119"/>
      <c r="F19" s="119"/>
      <c r="G19" s="119"/>
      <c r="H19" s="115"/>
      <c r="J19" s="63"/>
    </row>
    <row r="20" spans="2:10" x14ac:dyDescent="0.25">
      <c r="B20" s="114"/>
      <c r="C20" s="119"/>
      <c r="D20" s="119"/>
      <c r="E20" s="119"/>
      <c r="F20" s="119"/>
      <c r="G20" s="119"/>
      <c r="H20" s="115"/>
      <c r="J20" s="63"/>
    </row>
    <row r="21" spans="2:10" x14ac:dyDescent="0.25">
      <c r="B21" s="114"/>
      <c r="C21" s="119"/>
      <c r="D21" s="119"/>
      <c r="E21" s="119"/>
      <c r="F21" s="119"/>
      <c r="G21" s="119"/>
      <c r="H21" s="115"/>
      <c r="J21" s="63"/>
    </row>
    <row r="22" spans="2:10" x14ac:dyDescent="0.25">
      <c r="B22" s="114"/>
      <c r="C22" s="119"/>
      <c r="D22" s="119"/>
      <c r="E22" s="119"/>
      <c r="F22" s="119"/>
      <c r="G22" s="119"/>
      <c r="H22" s="115"/>
      <c r="J22" s="63"/>
    </row>
    <row r="23" spans="2:10" x14ac:dyDescent="0.25">
      <c r="B23" s="114"/>
      <c r="C23" s="119"/>
      <c r="D23" s="119"/>
      <c r="E23" s="119"/>
      <c r="F23" s="119"/>
      <c r="G23" s="119"/>
      <c r="H23" s="115"/>
      <c r="J23" s="63"/>
    </row>
    <row r="24" spans="2:10" x14ac:dyDescent="0.25">
      <c r="B24" s="114"/>
      <c r="C24" s="119"/>
      <c r="D24" s="119"/>
      <c r="E24" s="119"/>
      <c r="F24" s="119"/>
      <c r="G24" s="119"/>
      <c r="H24" s="115"/>
      <c r="J24" s="63"/>
    </row>
    <row r="25" spans="2:10" x14ac:dyDescent="0.25">
      <c r="B25" s="114"/>
      <c r="C25" s="119"/>
      <c r="D25" s="119"/>
      <c r="E25" s="119"/>
      <c r="F25" s="119"/>
      <c r="G25" s="119"/>
      <c r="H25" s="115"/>
      <c r="J25" s="63"/>
    </row>
    <row r="26" spans="2:10" x14ac:dyDescent="0.25">
      <c r="B26" s="114"/>
      <c r="C26" s="119"/>
      <c r="D26" s="119"/>
      <c r="E26" s="119"/>
      <c r="F26" s="119"/>
      <c r="G26" s="119"/>
      <c r="H26" s="115"/>
      <c r="J26" s="63"/>
    </row>
    <row r="27" spans="2:10" x14ac:dyDescent="0.25">
      <c r="B27" s="114"/>
      <c r="C27" s="119"/>
      <c r="D27" s="119"/>
      <c r="E27" s="119"/>
      <c r="F27" s="119"/>
      <c r="G27" s="119"/>
      <c r="H27" s="115"/>
      <c r="J27" s="63"/>
    </row>
    <row r="28" spans="2:10" x14ac:dyDescent="0.25">
      <c r="B28" s="114"/>
      <c r="C28" s="119"/>
      <c r="D28" s="119"/>
      <c r="E28" s="119"/>
      <c r="F28" s="119"/>
      <c r="G28" s="119"/>
      <c r="H28" s="115"/>
      <c r="J28" s="63"/>
    </row>
    <row r="29" spans="2:10" x14ac:dyDescent="0.25">
      <c r="B29" s="114"/>
      <c r="C29" s="119"/>
      <c r="D29" s="119"/>
      <c r="E29" s="119"/>
      <c r="F29" s="119"/>
      <c r="G29" s="119"/>
      <c r="H29" s="115"/>
      <c r="J29" s="63"/>
    </row>
    <row r="30" spans="2:10" x14ac:dyDescent="0.25">
      <c r="B30" s="114"/>
      <c r="C30" s="119"/>
      <c r="D30" s="119"/>
      <c r="E30" s="119"/>
      <c r="F30" s="119"/>
      <c r="G30" s="119"/>
      <c r="H30" s="115"/>
      <c r="J30" s="63"/>
    </row>
    <row r="31" spans="2:10" x14ac:dyDescent="0.25">
      <c r="B31" s="114"/>
      <c r="C31" s="119"/>
      <c r="D31" s="119"/>
      <c r="E31" s="119"/>
      <c r="F31" s="119"/>
      <c r="G31" s="119"/>
      <c r="H31" s="115"/>
      <c r="J31" s="63"/>
    </row>
    <row r="32" spans="2:10" x14ac:dyDescent="0.25">
      <c r="B32" s="114"/>
      <c r="C32" s="119"/>
      <c r="D32" s="119"/>
      <c r="E32" s="119"/>
      <c r="F32" s="119"/>
      <c r="G32" s="119"/>
      <c r="H32" s="115"/>
      <c r="J32" s="63"/>
    </row>
    <row r="33" spans="1:10" x14ac:dyDescent="0.25">
      <c r="B33" s="114"/>
      <c r="C33" s="119"/>
      <c r="D33" s="119"/>
      <c r="E33" s="119"/>
      <c r="F33" s="119"/>
      <c r="G33" s="119"/>
      <c r="H33" s="115"/>
      <c r="J33" s="63"/>
    </row>
    <row r="34" spans="1:10" x14ac:dyDescent="0.25">
      <c r="B34" s="114"/>
      <c r="C34" s="119"/>
      <c r="D34" s="119"/>
      <c r="E34" s="119"/>
      <c r="F34" s="119"/>
      <c r="G34" s="119"/>
      <c r="H34" s="115"/>
      <c r="J34" s="63"/>
    </row>
    <row r="35" spans="1:10" x14ac:dyDescent="0.25">
      <c r="B35" s="114"/>
      <c r="C35" s="119"/>
      <c r="D35" s="119"/>
      <c r="E35" s="119"/>
      <c r="F35" s="119"/>
      <c r="G35" s="119"/>
      <c r="H35" s="115"/>
      <c r="J35" s="63"/>
    </row>
    <row r="36" spans="1:10" x14ac:dyDescent="0.25">
      <c r="B36" s="114"/>
      <c r="C36" s="119"/>
      <c r="D36" s="119"/>
      <c r="E36" s="119"/>
      <c r="F36" s="119"/>
      <c r="G36" s="119"/>
      <c r="H36" s="115"/>
      <c r="J36" s="63"/>
    </row>
    <row r="37" spans="1:10" x14ac:dyDescent="0.25">
      <c r="B37" s="114"/>
      <c r="C37" s="119"/>
      <c r="D37" s="119"/>
      <c r="E37" s="119"/>
      <c r="F37" s="119"/>
      <c r="G37" s="119"/>
      <c r="H37" s="115"/>
      <c r="J37" s="63"/>
    </row>
    <row r="38" spans="1:10" x14ac:dyDescent="0.25">
      <c r="B38" s="114"/>
      <c r="C38" s="119"/>
      <c r="D38" s="119"/>
      <c r="E38" s="119"/>
      <c r="F38" s="119"/>
      <c r="G38" s="119"/>
      <c r="H38" s="115"/>
      <c r="J38" s="63"/>
    </row>
    <row r="39" spans="1:10" x14ac:dyDescent="0.25">
      <c r="B39" s="114"/>
      <c r="C39" s="119"/>
      <c r="D39" s="119"/>
      <c r="E39" s="119"/>
      <c r="F39" s="119"/>
      <c r="G39" s="119"/>
      <c r="H39" s="115"/>
      <c r="J39" s="63"/>
    </row>
    <row r="40" spans="1:10" x14ac:dyDescent="0.25">
      <c r="B40" s="114"/>
      <c r="C40" s="119"/>
      <c r="D40" s="119"/>
      <c r="E40" s="119"/>
      <c r="F40" s="119"/>
      <c r="G40" s="119"/>
      <c r="H40" s="115"/>
      <c r="J40" s="63"/>
    </row>
    <row r="41" spans="1:10" x14ac:dyDescent="0.25">
      <c r="B41" s="114"/>
      <c r="C41" s="119"/>
      <c r="D41" s="119"/>
      <c r="E41" s="119"/>
      <c r="F41" s="119"/>
      <c r="G41" s="119"/>
      <c r="H41" s="115"/>
      <c r="J41" s="63"/>
    </row>
    <row r="42" spans="1:10" ht="17.25" thickBot="1" x14ac:dyDescent="0.3">
      <c r="B42" s="120"/>
      <c r="C42" s="121"/>
      <c r="D42" s="121"/>
      <c r="E42" s="121"/>
      <c r="F42" s="121"/>
      <c r="G42" s="121"/>
      <c r="H42" s="122"/>
      <c r="J42" s="63"/>
    </row>
    <row r="43" spans="1:10" x14ac:dyDescent="0.25">
      <c r="J43" s="63"/>
    </row>
    <row r="44" spans="1:10" x14ac:dyDescent="0.25">
      <c r="A44" s="63"/>
      <c r="B44" s="63"/>
      <c r="C44" s="63"/>
      <c r="D44" s="63"/>
      <c r="E44" s="63"/>
      <c r="F44" s="63"/>
      <c r="G44" s="63"/>
      <c r="H44" s="63"/>
      <c r="I44" s="63"/>
      <c r="J44" s="63"/>
    </row>
  </sheetData>
  <sheetProtection password="CA0E" sheet="1" objects="1" scenarios="1" selectLockedCells="1"/>
  <protectedRanges>
    <protectedRange sqref="B13:H42" name="Range1"/>
  </protectedRanges>
  <mergeCells count="3">
    <mergeCell ref="B2:C2"/>
    <mergeCell ref="E4:F4"/>
    <mergeCell ref="B11:H11"/>
  </mergeCells>
  <hyperlinks>
    <hyperlink ref="E4" location="Instructions!C33" display="Back to Instructions ta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R212"/>
  <sheetViews>
    <sheetView showGridLines="0" zoomScale="80" zoomScaleNormal="80" zoomScaleSheetLayoutView="100" workbookViewId="0">
      <selection activeCell="E4" sqref="E4"/>
    </sheetView>
  </sheetViews>
  <sheetFormatPr defaultRowHeight="16.5" x14ac:dyDescent="0.25"/>
  <cols>
    <col min="1" max="1" width="4.7109375" style="42" customWidth="1"/>
    <col min="2" max="2" width="33.5703125" style="42" customWidth="1"/>
    <col min="3" max="3" width="41.140625" style="42" customWidth="1"/>
    <col min="4" max="5" width="26.85546875" style="42" customWidth="1"/>
    <col min="6" max="6" width="17.140625" style="42" customWidth="1"/>
    <col min="7" max="7" width="6.28515625" style="42" customWidth="1"/>
    <col min="8" max="8" width="14.140625" style="42" customWidth="1"/>
    <col min="9" max="9" width="15.28515625" style="42" customWidth="1"/>
    <col min="10" max="11" width="29.140625" style="42" customWidth="1"/>
    <col min="12" max="12" width="9.140625" style="42"/>
    <col min="13" max="13" width="12.7109375" style="42" customWidth="1"/>
    <col min="14" max="14" width="9.140625" style="42"/>
    <col min="15" max="15" width="11.7109375" style="42" customWidth="1"/>
    <col min="16" max="16" width="14.140625" style="42" customWidth="1"/>
    <col min="17" max="17" width="5.42578125" style="42" customWidth="1"/>
    <col min="18" max="18" width="4.7109375" style="42" customWidth="1"/>
    <col min="19" max="16384" width="9.140625" style="42"/>
  </cols>
  <sheetData>
    <row r="1" spans="2:18" ht="17.25" thickBot="1" x14ac:dyDescent="0.3">
      <c r="R1" s="43"/>
    </row>
    <row r="2" spans="2:18" ht="18" thickBot="1" x14ac:dyDescent="0.3">
      <c r="B2" s="255" t="str">
        <f>'Version Control'!$B$2</f>
        <v>Title Block</v>
      </c>
      <c r="C2" s="256"/>
      <c r="D2" s="186"/>
      <c r="E2" s="186"/>
      <c r="R2" s="43"/>
    </row>
    <row r="3" spans="2:18" x14ac:dyDescent="0.3">
      <c r="B3" s="35" t="str">
        <f>'Version Control'!$B$3</f>
        <v>Test Report Template Name:</v>
      </c>
      <c r="C3" s="91" t="str">
        <f>'Version Control'!$C$3</f>
        <v xml:space="preserve">Dehumidifier  </v>
      </c>
      <c r="D3" s="185"/>
      <c r="E3" s="185"/>
      <c r="R3" s="43"/>
    </row>
    <row r="4" spans="2:18" ht="18" x14ac:dyDescent="0.3">
      <c r="B4" s="90" t="str">
        <f>'Version Control'!$B$4</f>
        <v>Version Number:</v>
      </c>
      <c r="C4" s="231" t="str">
        <f>'Version Control'!$C$4</f>
        <v>v3.1</v>
      </c>
      <c r="D4" s="185"/>
      <c r="E4" s="44" t="s">
        <v>59</v>
      </c>
      <c r="R4" s="43"/>
    </row>
    <row r="5" spans="2:18" x14ac:dyDescent="0.3">
      <c r="B5" s="34" t="str">
        <f>'Version Control'!$B$5</f>
        <v xml:space="preserve">Latest Template Revision: </v>
      </c>
      <c r="C5" s="40">
        <f>'Version Control'!$C$5</f>
        <v>42298</v>
      </c>
      <c r="D5" s="185"/>
      <c r="E5" s="185"/>
      <c r="R5" s="43"/>
    </row>
    <row r="6" spans="2:18" x14ac:dyDescent="0.3">
      <c r="B6" s="34" t="str">
        <f>'Version Control'!$B$6</f>
        <v>Tab Name:</v>
      </c>
      <c r="C6" s="231" t="str">
        <f ca="1">MID(CELL("filename",A1), FIND("]", CELL("filename", A1))+ 1, 255)</f>
        <v>Photos</v>
      </c>
      <c r="D6" s="185"/>
      <c r="E6" s="185"/>
      <c r="R6" s="43"/>
    </row>
    <row r="7" spans="2:18" ht="39.75" customHeight="1" x14ac:dyDescent="0.25">
      <c r="B7" s="47" t="str">
        <f>'Version Control'!$B$7</f>
        <v>File Name:</v>
      </c>
      <c r="C7" s="232" t="str">
        <f ca="1">'Version Control'!$C$7</f>
        <v>Dehumidifier - v3.1.xlsx</v>
      </c>
      <c r="D7" s="185"/>
      <c r="E7" s="185"/>
      <c r="R7" s="43"/>
    </row>
    <row r="8" spans="2:18" ht="17.25" thickBot="1" x14ac:dyDescent="0.35">
      <c r="B8" s="36" t="str">
        <f>'Version Control'!$B$8</f>
        <v xml:space="preserve">Test Completion Date: </v>
      </c>
      <c r="C8" s="41" t="str">
        <f>'Version Control'!$C$8</f>
        <v>[MM/DD/YYYY]</v>
      </c>
      <c r="D8" s="185"/>
      <c r="E8" s="185"/>
      <c r="R8" s="43"/>
    </row>
    <row r="9" spans="2:18" x14ac:dyDescent="0.25">
      <c r="R9" s="43"/>
    </row>
    <row r="10" spans="2:18" ht="17.25" thickBot="1" x14ac:dyDescent="0.3">
      <c r="R10" s="43"/>
    </row>
    <row r="11" spans="2:18" ht="18" thickBot="1" x14ac:dyDescent="0.3">
      <c r="B11" s="8" t="s">
        <v>185</v>
      </c>
      <c r="C11" s="9"/>
      <c r="D11" s="9"/>
      <c r="E11" s="9"/>
      <c r="F11" s="10"/>
      <c r="H11" s="27" t="s">
        <v>186</v>
      </c>
      <c r="I11" s="28"/>
      <c r="J11" s="28"/>
      <c r="K11" s="28"/>
      <c r="L11" s="28"/>
      <c r="M11" s="28"/>
      <c r="N11" s="28"/>
      <c r="O11" s="28"/>
      <c r="P11" s="29"/>
      <c r="R11" s="43"/>
    </row>
    <row r="12" spans="2:18" x14ac:dyDescent="0.25">
      <c r="B12" s="300"/>
      <c r="C12" s="301"/>
      <c r="D12" s="301"/>
      <c r="E12" s="301"/>
      <c r="F12" s="302"/>
      <c r="H12" s="291"/>
      <c r="I12" s="292"/>
      <c r="J12" s="292"/>
      <c r="K12" s="292"/>
      <c r="L12" s="292"/>
      <c r="M12" s="292"/>
      <c r="N12" s="292"/>
      <c r="O12" s="292"/>
      <c r="P12" s="293"/>
      <c r="R12" s="43"/>
    </row>
    <row r="13" spans="2:18" x14ac:dyDescent="0.25">
      <c r="B13" s="291"/>
      <c r="C13" s="292"/>
      <c r="D13" s="292"/>
      <c r="E13" s="292"/>
      <c r="F13" s="293"/>
      <c r="H13" s="291"/>
      <c r="I13" s="292"/>
      <c r="J13" s="292"/>
      <c r="K13" s="292"/>
      <c r="L13" s="292"/>
      <c r="M13" s="292"/>
      <c r="N13" s="292"/>
      <c r="O13" s="292"/>
      <c r="P13" s="293"/>
      <c r="R13" s="43"/>
    </row>
    <row r="14" spans="2:18" x14ac:dyDescent="0.25">
      <c r="B14" s="291"/>
      <c r="C14" s="292"/>
      <c r="D14" s="292"/>
      <c r="E14" s="292"/>
      <c r="F14" s="293"/>
      <c r="H14" s="291"/>
      <c r="I14" s="292"/>
      <c r="J14" s="292"/>
      <c r="K14" s="292"/>
      <c r="L14" s="292"/>
      <c r="M14" s="292"/>
      <c r="N14" s="292"/>
      <c r="O14" s="292"/>
      <c r="P14" s="293"/>
      <c r="R14" s="43"/>
    </row>
    <row r="15" spans="2:18" x14ac:dyDescent="0.25">
      <c r="B15" s="291"/>
      <c r="C15" s="292"/>
      <c r="D15" s="292"/>
      <c r="E15" s="292"/>
      <c r="F15" s="293"/>
      <c r="H15" s="291"/>
      <c r="I15" s="292"/>
      <c r="J15" s="292"/>
      <c r="K15" s="292"/>
      <c r="L15" s="292"/>
      <c r="M15" s="292"/>
      <c r="N15" s="292"/>
      <c r="O15" s="292"/>
      <c r="P15" s="293"/>
      <c r="R15" s="43"/>
    </row>
    <row r="16" spans="2:18" x14ac:dyDescent="0.25">
      <c r="B16" s="291"/>
      <c r="C16" s="292"/>
      <c r="D16" s="292"/>
      <c r="E16" s="292"/>
      <c r="F16" s="293"/>
      <c r="H16" s="291"/>
      <c r="I16" s="292"/>
      <c r="J16" s="292"/>
      <c r="K16" s="292"/>
      <c r="L16" s="292"/>
      <c r="M16" s="292"/>
      <c r="N16" s="292"/>
      <c r="O16" s="292"/>
      <c r="P16" s="293"/>
      <c r="R16" s="43"/>
    </row>
    <row r="17" spans="2:18" x14ac:dyDescent="0.25">
      <c r="B17" s="291"/>
      <c r="C17" s="292"/>
      <c r="D17" s="292"/>
      <c r="E17" s="292"/>
      <c r="F17" s="293"/>
      <c r="H17" s="291"/>
      <c r="I17" s="292"/>
      <c r="J17" s="292"/>
      <c r="K17" s="292"/>
      <c r="L17" s="292"/>
      <c r="M17" s="292"/>
      <c r="N17" s="292"/>
      <c r="O17" s="292"/>
      <c r="P17" s="293"/>
      <c r="R17" s="43"/>
    </row>
    <row r="18" spans="2:18" x14ac:dyDescent="0.25">
      <c r="B18" s="291"/>
      <c r="C18" s="292"/>
      <c r="D18" s="292"/>
      <c r="E18" s="292"/>
      <c r="F18" s="293"/>
      <c r="H18" s="291"/>
      <c r="I18" s="292"/>
      <c r="J18" s="292"/>
      <c r="K18" s="292"/>
      <c r="L18" s="292"/>
      <c r="M18" s="292"/>
      <c r="N18" s="292"/>
      <c r="O18" s="292"/>
      <c r="P18" s="293"/>
      <c r="R18" s="43"/>
    </row>
    <row r="19" spans="2:18" x14ac:dyDescent="0.25">
      <c r="B19" s="291"/>
      <c r="C19" s="292"/>
      <c r="D19" s="292"/>
      <c r="E19" s="292"/>
      <c r="F19" s="293"/>
      <c r="H19" s="291"/>
      <c r="I19" s="292"/>
      <c r="J19" s="292"/>
      <c r="K19" s="292"/>
      <c r="L19" s="292"/>
      <c r="M19" s="292"/>
      <c r="N19" s="292"/>
      <c r="O19" s="292"/>
      <c r="P19" s="293"/>
      <c r="R19" s="43"/>
    </row>
    <row r="20" spans="2:18" x14ac:dyDescent="0.25">
      <c r="B20" s="291"/>
      <c r="C20" s="292"/>
      <c r="D20" s="292"/>
      <c r="E20" s="292"/>
      <c r="F20" s="293"/>
      <c r="H20" s="291"/>
      <c r="I20" s="292"/>
      <c r="J20" s="292"/>
      <c r="K20" s="292"/>
      <c r="L20" s="292"/>
      <c r="M20" s="292"/>
      <c r="N20" s="292"/>
      <c r="O20" s="292"/>
      <c r="P20" s="293"/>
      <c r="R20" s="43"/>
    </row>
    <row r="21" spans="2:18" x14ac:dyDescent="0.25">
      <c r="B21" s="291"/>
      <c r="C21" s="292"/>
      <c r="D21" s="292"/>
      <c r="E21" s="292"/>
      <c r="F21" s="293"/>
      <c r="H21" s="291"/>
      <c r="I21" s="292"/>
      <c r="J21" s="292"/>
      <c r="K21" s="292"/>
      <c r="L21" s="292"/>
      <c r="M21" s="292"/>
      <c r="N21" s="292"/>
      <c r="O21" s="292"/>
      <c r="P21" s="293"/>
      <c r="R21" s="43"/>
    </row>
    <row r="22" spans="2:18" x14ac:dyDescent="0.25">
      <c r="B22" s="291"/>
      <c r="C22" s="292"/>
      <c r="D22" s="292"/>
      <c r="E22" s="292"/>
      <c r="F22" s="293"/>
      <c r="H22" s="291"/>
      <c r="I22" s="292"/>
      <c r="J22" s="292"/>
      <c r="K22" s="292"/>
      <c r="L22" s="292"/>
      <c r="M22" s="292"/>
      <c r="N22" s="292"/>
      <c r="O22" s="292"/>
      <c r="P22" s="293"/>
      <c r="R22" s="43"/>
    </row>
    <row r="23" spans="2:18" x14ac:dyDescent="0.25">
      <c r="B23" s="291"/>
      <c r="C23" s="292"/>
      <c r="D23" s="292"/>
      <c r="E23" s="292"/>
      <c r="F23" s="293"/>
      <c r="H23" s="291"/>
      <c r="I23" s="292"/>
      <c r="J23" s="292"/>
      <c r="K23" s="292"/>
      <c r="L23" s="292"/>
      <c r="M23" s="292"/>
      <c r="N23" s="292"/>
      <c r="O23" s="292"/>
      <c r="P23" s="293"/>
      <c r="R23" s="43"/>
    </row>
    <row r="24" spans="2:18" x14ac:dyDescent="0.25">
      <c r="B24" s="291"/>
      <c r="C24" s="292"/>
      <c r="D24" s="292"/>
      <c r="E24" s="292"/>
      <c r="F24" s="293"/>
      <c r="H24" s="291"/>
      <c r="I24" s="292"/>
      <c r="J24" s="292"/>
      <c r="K24" s="292"/>
      <c r="L24" s="292"/>
      <c r="M24" s="292"/>
      <c r="N24" s="292"/>
      <c r="O24" s="292"/>
      <c r="P24" s="293"/>
      <c r="R24" s="43"/>
    </row>
    <row r="25" spans="2:18" x14ac:dyDescent="0.25">
      <c r="B25" s="291"/>
      <c r="C25" s="292"/>
      <c r="D25" s="292"/>
      <c r="E25" s="292"/>
      <c r="F25" s="293"/>
      <c r="H25" s="291"/>
      <c r="I25" s="292"/>
      <c r="J25" s="292"/>
      <c r="K25" s="292"/>
      <c r="L25" s="292"/>
      <c r="M25" s="292"/>
      <c r="N25" s="292"/>
      <c r="O25" s="292"/>
      <c r="P25" s="293"/>
      <c r="R25" s="43"/>
    </row>
    <row r="26" spans="2:18" x14ac:dyDescent="0.25">
      <c r="B26" s="291"/>
      <c r="C26" s="292"/>
      <c r="D26" s="292"/>
      <c r="E26" s="292"/>
      <c r="F26" s="293"/>
      <c r="H26" s="291"/>
      <c r="I26" s="292"/>
      <c r="J26" s="292"/>
      <c r="K26" s="292"/>
      <c r="L26" s="292"/>
      <c r="M26" s="292"/>
      <c r="N26" s="292"/>
      <c r="O26" s="292"/>
      <c r="P26" s="293"/>
      <c r="R26" s="43"/>
    </row>
    <row r="27" spans="2:18" x14ac:dyDescent="0.25">
      <c r="B27" s="291"/>
      <c r="C27" s="292"/>
      <c r="D27" s="292"/>
      <c r="E27" s="292"/>
      <c r="F27" s="293"/>
      <c r="H27" s="291"/>
      <c r="I27" s="292"/>
      <c r="J27" s="292"/>
      <c r="K27" s="292"/>
      <c r="L27" s="292"/>
      <c r="M27" s="292"/>
      <c r="N27" s="292"/>
      <c r="O27" s="292"/>
      <c r="P27" s="293"/>
      <c r="R27" s="43"/>
    </row>
    <row r="28" spans="2:18" x14ac:dyDescent="0.25">
      <c r="B28" s="291"/>
      <c r="C28" s="292"/>
      <c r="D28" s="292"/>
      <c r="E28" s="292"/>
      <c r="F28" s="293"/>
      <c r="H28" s="291"/>
      <c r="I28" s="292"/>
      <c r="J28" s="292"/>
      <c r="K28" s="292"/>
      <c r="L28" s="292"/>
      <c r="M28" s="292"/>
      <c r="N28" s="292"/>
      <c r="O28" s="292"/>
      <c r="P28" s="293"/>
      <c r="R28" s="43"/>
    </row>
    <row r="29" spans="2:18" x14ac:dyDescent="0.25">
      <c r="B29" s="291"/>
      <c r="C29" s="292"/>
      <c r="D29" s="292"/>
      <c r="E29" s="292"/>
      <c r="F29" s="293"/>
      <c r="H29" s="291"/>
      <c r="I29" s="292"/>
      <c r="J29" s="292"/>
      <c r="K29" s="292"/>
      <c r="L29" s="292"/>
      <c r="M29" s="292"/>
      <c r="N29" s="292"/>
      <c r="O29" s="292"/>
      <c r="P29" s="293"/>
      <c r="R29" s="43"/>
    </row>
    <row r="30" spans="2:18" x14ac:dyDescent="0.25">
      <c r="B30" s="291"/>
      <c r="C30" s="292"/>
      <c r="D30" s="292"/>
      <c r="E30" s="292"/>
      <c r="F30" s="293"/>
      <c r="H30" s="291"/>
      <c r="I30" s="292"/>
      <c r="J30" s="292"/>
      <c r="K30" s="292"/>
      <c r="L30" s="292"/>
      <c r="M30" s="292"/>
      <c r="N30" s="292"/>
      <c r="O30" s="292"/>
      <c r="P30" s="293"/>
      <c r="R30" s="43"/>
    </row>
    <row r="31" spans="2:18" x14ac:dyDescent="0.25">
      <c r="B31" s="291"/>
      <c r="C31" s="292"/>
      <c r="D31" s="292"/>
      <c r="E31" s="292"/>
      <c r="F31" s="293"/>
      <c r="H31" s="291"/>
      <c r="I31" s="292"/>
      <c r="J31" s="292"/>
      <c r="K31" s="292"/>
      <c r="L31" s="292"/>
      <c r="M31" s="292"/>
      <c r="N31" s="292"/>
      <c r="O31" s="292"/>
      <c r="P31" s="293"/>
      <c r="R31" s="43"/>
    </row>
    <row r="32" spans="2:18" x14ac:dyDescent="0.25">
      <c r="B32" s="291"/>
      <c r="C32" s="292"/>
      <c r="D32" s="292"/>
      <c r="E32" s="292"/>
      <c r="F32" s="293"/>
      <c r="H32" s="291"/>
      <c r="I32" s="292"/>
      <c r="J32" s="292"/>
      <c r="K32" s="292"/>
      <c r="L32" s="292"/>
      <c r="M32" s="292"/>
      <c r="N32" s="292"/>
      <c r="O32" s="292"/>
      <c r="P32" s="293"/>
      <c r="R32" s="43"/>
    </row>
    <row r="33" spans="2:18" x14ac:dyDescent="0.25">
      <c r="B33" s="291"/>
      <c r="C33" s="292"/>
      <c r="D33" s="292"/>
      <c r="E33" s="292"/>
      <c r="F33" s="293"/>
      <c r="H33" s="291"/>
      <c r="I33" s="292"/>
      <c r="J33" s="292"/>
      <c r="K33" s="292"/>
      <c r="L33" s="292"/>
      <c r="M33" s="292"/>
      <c r="N33" s="292"/>
      <c r="O33" s="292"/>
      <c r="P33" s="293"/>
      <c r="R33" s="43"/>
    </row>
    <row r="34" spans="2:18" x14ac:dyDescent="0.25">
      <c r="B34" s="291"/>
      <c r="C34" s="292"/>
      <c r="D34" s="292"/>
      <c r="E34" s="292"/>
      <c r="F34" s="293"/>
      <c r="H34" s="291"/>
      <c r="I34" s="292"/>
      <c r="J34" s="292"/>
      <c r="K34" s="292"/>
      <c r="L34" s="292"/>
      <c r="M34" s="292"/>
      <c r="N34" s="292"/>
      <c r="O34" s="292"/>
      <c r="P34" s="293"/>
      <c r="R34" s="43"/>
    </row>
    <row r="35" spans="2:18" x14ac:dyDescent="0.25">
      <c r="B35" s="291"/>
      <c r="C35" s="292"/>
      <c r="D35" s="292"/>
      <c r="E35" s="292"/>
      <c r="F35" s="293"/>
      <c r="H35" s="291"/>
      <c r="I35" s="292"/>
      <c r="J35" s="292"/>
      <c r="K35" s="292"/>
      <c r="L35" s="292"/>
      <c r="M35" s="292"/>
      <c r="N35" s="292"/>
      <c r="O35" s="292"/>
      <c r="P35" s="293"/>
      <c r="R35" s="43"/>
    </row>
    <row r="36" spans="2:18" x14ac:dyDescent="0.25">
      <c r="B36" s="291"/>
      <c r="C36" s="292"/>
      <c r="D36" s="292"/>
      <c r="E36" s="292"/>
      <c r="F36" s="293"/>
      <c r="H36" s="291"/>
      <c r="I36" s="292"/>
      <c r="J36" s="292"/>
      <c r="K36" s="292"/>
      <c r="L36" s="292"/>
      <c r="M36" s="292"/>
      <c r="N36" s="292"/>
      <c r="O36" s="292"/>
      <c r="P36" s="293"/>
      <c r="R36" s="43"/>
    </row>
    <row r="37" spans="2:18" x14ac:dyDescent="0.25">
      <c r="B37" s="291"/>
      <c r="C37" s="292"/>
      <c r="D37" s="292"/>
      <c r="E37" s="292"/>
      <c r="F37" s="293"/>
      <c r="H37" s="291"/>
      <c r="I37" s="292"/>
      <c r="J37" s="292"/>
      <c r="K37" s="292"/>
      <c r="L37" s="292"/>
      <c r="M37" s="292"/>
      <c r="N37" s="292"/>
      <c r="O37" s="292"/>
      <c r="P37" s="293"/>
      <c r="R37" s="43"/>
    </row>
    <row r="38" spans="2:18" x14ac:dyDescent="0.25">
      <c r="B38" s="291"/>
      <c r="C38" s="292"/>
      <c r="D38" s="292"/>
      <c r="E38" s="292"/>
      <c r="F38" s="293"/>
      <c r="H38" s="291"/>
      <c r="I38" s="292"/>
      <c r="J38" s="292"/>
      <c r="K38" s="292"/>
      <c r="L38" s="292"/>
      <c r="M38" s="292"/>
      <c r="N38" s="292"/>
      <c r="O38" s="292"/>
      <c r="P38" s="293"/>
      <c r="R38" s="43"/>
    </row>
    <row r="39" spans="2:18" x14ac:dyDescent="0.25">
      <c r="B39" s="291"/>
      <c r="C39" s="292"/>
      <c r="D39" s="292"/>
      <c r="E39" s="292"/>
      <c r="F39" s="293"/>
      <c r="H39" s="291"/>
      <c r="I39" s="292"/>
      <c r="J39" s="292"/>
      <c r="K39" s="292"/>
      <c r="L39" s="292"/>
      <c r="M39" s="292"/>
      <c r="N39" s="292"/>
      <c r="O39" s="292"/>
      <c r="P39" s="293"/>
      <c r="R39" s="43"/>
    </row>
    <row r="40" spans="2:18" x14ac:dyDescent="0.25">
      <c r="B40" s="291"/>
      <c r="C40" s="292"/>
      <c r="D40" s="292"/>
      <c r="E40" s="292"/>
      <c r="F40" s="293"/>
      <c r="H40" s="291"/>
      <c r="I40" s="292"/>
      <c r="J40" s="292"/>
      <c r="K40" s="292"/>
      <c r="L40" s="292"/>
      <c r="M40" s="292"/>
      <c r="N40" s="292"/>
      <c r="O40" s="292"/>
      <c r="P40" s="293"/>
      <c r="R40" s="43"/>
    </row>
    <row r="41" spans="2:18" x14ac:dyDescent="0.25">
      <c r="B41" s="291"/>
      <c r="C41" s="292"/>
      <c r="D41" s="292"/>
      <c r="E41" s="292"/>
      <c r="F41" s="293"/>
      <c r="H41" s="291"/>
      <c r="I41" s="292"/>
      <c r="J41" s="292"/>
      <c r="K41" s="292"/>
      <c r="L41" s="292"/>
      <c r="M41" s="292"/>
      <c r="N41" s="292"/>
      <c r="O41" s="292"/>
      <c r="P41" s="293"/>
      <c r="R41" s="43"/>
    </row>
    <row r="42" spans="2:18" ht="17.25" thickBot="1" x14ac:dyDescent="0.3">
      <c r="B42" s="294"/>
      <c r="C42" s="295"/>
      <c r="D42" s="295"/>
      <c r="E42" s="295"/>
      <c r="F42" s="296"/>
      <c r="H42" s="294"/>
      <c r="I42" s="295"/>
      <c r="J42" s="295"/>
      <c r="K42" s="295"/>
      <c r="L42" s="295"/>
      <c r="M42" s="295"/>
      <c r="N42" s="295"/>
      <c r="O42" s="295"/>
      <c r="P42" s="296"/>
      <c r="R42" s="43"/>
    </row>
    <row r="43" spans="2:18" ht="17.25" thickBot="1" x14ac:dyDescent="0.3">
      <c r="R43" s="43"/>
    </row>
    <row r="44" spans="2:18" ht="18" thickBot="1" x14ac:dyDescent="0.3">
      <c r="B44" s="27" t="s">
        <v>187</v>
      </c>
      <c r="C44" s="28"/>
      <c r="D44" s="28"/>
      <c r="E44" s="28"/>
      <c r="F44" s="28"/>
      <c r="G44" s="28"/>
      <c r="H44" s="28"/>
      <c r="I44" s="28"/>
      <c r="J44" s="28"/>
      <c r="K44" s="28"/>
      <c r="L44" s="28"/>
      <c r="M44" s="28"/>
      <c r="N44" s="28"/>
      <c r="O44" s="28"/>
      <c r="P44" s="29"/>
      <c r="R44" s="43"/>
    </row>
    <row r="45" spans="2:18" x14ac:dyDescent="0.25">
      <c r="B45" s="291"/>
      <c r="C45" s="292"/>
      <c r="D45" s="292"/>
      <c r="E45" s="292"/>
      <c r="F45" s="292"/>
      <c r="G45" s="292"/>
      <c r="H45" s="292"/>
      <c r="I45" s="292"/>
      <c r="J45" s="292"/>
      <c r="K45" s="292"/>
      <c r="L45" s="292"/>
      <c r="M45" s="292"/>
      <c r="N45" s="292"/>
      <c r="O45" s="292"/>
      <c r="P45" s="293"/>
      <c r="R45" s="43"/>
    </row>
    <row r="46" spans="2:18" x14ac:dyDescent="0.25">
      <c r="B46" s="291"/>
      <c r="C46" s="292"/>
      <c r="D46" s="292"/>
      <c r="E46" s="292"/>
      <c r="F46" s="292"/>
      <c r="G46" s="292"/>
      <c r="H46" s="292"/>
      <c r="I46" s="292"/>
      <c r="J46" s="292"/>
      <c r="K46" s="292"/>
      <c r="L46" s="292"/>
      <c r="M46" s="292"/>
      <c r="N46" s="292"/>
      <c r="O46" s="292"/>
      <c r="P46" s="293"/>
      <c r="R46" s="43"/>
    </row>
    <row r="47" spans="2:18" x14ac:dyDescent="0.25">
      <c r="B47" s="291"/>
      <c r="C47" s="292"/>
      <c r="D47" s="292"/>
      <c r="E47" s="292"/>
      <c r="F47" s="292"/>
      <c r="G47" s="292"/>
      <c r="H47" s="292"/>
      <c r="I47" s="292"/>
      <c r="J47" s="292"/>
      <c r="K47" s="292"/>
      <c r="L47" s="292"/>
      <c r="M47" s="292"/>
      <c r="N47" s="292"/>
      <c r="O47" s="292"/>
      <c r="P47" s="293"/>
      <c r="R47" s="43"/>
    </row>
    <row r="48" spans="2:18" x14ac:dyDescent="0.25">
      <c r="B48" s="291"/>
      <c r="C48" s="292"/>
      <c r="D48" s="292"/>
      <c r="E48" s="292"/>
      <c r="F48" s="292"/>
      <c r="G48" s="292"/>
      <c r="H48" s="292"/>
      <c r="I48" s="292"/>
      <c r="J48" s="292"/>
      <c r="K48" s="292"/>
      <c r="L48" s="292"/>
      <c r="M48" s="292"/>
      <c r="N48" s="292"/>
      <c r="O48" s="292"/>
      <c r="P48" s="293"/>
      <c r="R48" s="43"/>
    </row>
    <row r="49" spans="2:18" x14ac:dyDescent="0.25">
      <c r="B49" s="291"/>
      <c r="C49" s="292"/>
      <c r="D49" s="292"/>
      <c r="E49" s="292"/>
      <c r="F49" s="292"/>
      <c r="G49" s="292"/>
      <c r="H49" s="292"/>
      <c r="I49" s="292"/>
      <c r="J49" s="292"/>
      <c r="K49" s="292"/>
      <c r="L49" s="292"/>
      <c r="M49" s="292"/>
      <c r="N49" s="292"/>
      <c r="O49" s="292"/>
      <c r="P49" s="293"/>
      <c r="R49" s="43"/>
    </row>
    <row r="50" spans="2:18" x14ac:dyDescent="0.25">
      <c r="B50" s="291"/>
      <c r="C50" s="292"/>
      <c r="D50" s="292"/>
      <c r="E50" s="292"/>
      <c r="F50" s="292"/>
      <c r="G50" s="292"/>
      <c r="H50" s="292"/>
      <c r="I50" s="292"/>
      <c r="J50" s="292"/>
      <c r="K50" s="292"/>
      <c r="L50" s="292"/>
      <c r="M50" s="292"/>
      <c r="N50" s="292"/>
      <c r="O50" s="292"/>
      <c r="P50" s="293"/>
      <c r="R50" s="43"/>
    </row>
    <row r="51" spans="2:18" x14ac:dyDescent="0.25">
      <c r="B51" s="291"/>
      <c r="C51" s="292"/>
      <c r="D51" s="292"/>
      <c r="E51" s="292"/>
      <c r="F51" s="292"/>
      <c r="G51" s="292"/>
      <c r="H51" s="292"/>
      <c r="I51" s="292"/>
      <c r="J51" s="292"/>
      <c r="K51" s="292"/>
      <c r="L51" s="292"/>
      <c r="M51" s="292"/>
      <c r="N51" s="292"/>
      <c r="O51" s="292"/>
      <c r="P51" s="293"/>
      <c r="R51" s="43"/>
    </row>
    <row r="52" spans="2:18" x14ac:dyDescent="0.25">
      <c r="B52" s="291"/>
      <c r="C52" s="292"/>
      <c r="D52" s="292"/>
      <c r="E52" s="292"/>
      <c r="F52" s="292"/>
      <c r="G52" s="292"/>
      <c r="H52" s="292"/>
      <c r="I52" s="292"/>
      <c r="J52" s="292"/>
      <c r="K52" s="292"/>
      <c r="L52" s="292"/>
      <c r="M52" s="292"/>
      <c r="N52" s="292"/>
      <c r="O52" s="292"/>
      <c r="P52" s="293"/>
      <c r="R52" s="43"/>
    </row>
    <row r="53" spans="2:18" x14ac:dyDescent="0.25">
      <c r="B53" s="291"/>
      <c r="C53" s="292"/>
      <c r="D53" s="292"/>
      <c r="E53" s="292"/>
      <c r="F53" s="292"/>
      <c r="G53" s="292"/>
      <c r="H53" s="292"/>
      <c r="I53" s="292"/>
      <c r="J53" s="292"/>
      <c r="K53" s="292"/>
      <c r="L53" s="292"/>
      <c r="M53" s="292"/>
      <c r="N53" s="292"/>
      <c r="O53" s="292"/>
      <c r="P53" s="293"/>
      <c r="R53" s="43"/>
    </row>
    <row r="54" spans="2:18" x14ac:dyDescent="0.25">
      <c r="B54" s="291"/>
      <c r="C54" s="292"/>
      <c r="D54" s="292"/>
      <c r="E54" s="292"/>
      <c r="F54" s="292"/>
      <c r="G54" s="292"/>
      <c r="H54" s="292"/>
      <c r="I54" s="292"/>
      <c r="J54" s="292"/>
      <c r="K54" s="292"/>
      <c r="L54" s="292"/>
      <c r="M54" s="292"/>
      <c r="N54" s="292"/>
      <c r="O54" s="292"/>
      <c r="P54" s="293"/>
      <c r="R54" s="43"/>
    </row>
    <row r="55" spans="2:18" x14ac:dyDescent="0.25">
      <c r="B55" s="291"/>
      <c r="C55" s="292"/>
      <c r="D55" s="292"/>
      <c r="E55" s="292"/>
      <c r="F55" s="292"/>
      <c r="G55" s="292"/>
      <c r="H55" s="292"/>
      <c r="I55" s="292"/>
      <c r="J55" s="292"/>
      <c r="K55" s="292"/>
      <c r="L55" s="292"/>
      <c r="M55" s="292"/>
      <c r="N55" s="292"/>
      <c r="O55" s="292"/>
      <c r="P55" s="293"/>
      <c r="R55" s="43"/>
    </row>
    <row r="56" spans="2:18" x14ac:dyDescent="0.25">
      <c r="B56" s="291"/>
      <c r="C56" s="292"/>
      <c r="D56" s="292"/>
      <c r="E56" s="292"/>
      <c r="F56" s="292"/>
      <c r="G56" s="292"/>
      <c r="H56" s="292"/>
      <c r="I56" s="292"/>
      <c r="J56" s="292"/>
      <c r="K56" s="292"/>
      <c r="L56" s="292"/>
      <c r="M56" s="292"/>
      <c r="N56" s="292"/>
      <c r="O56" s="292"/>
      <c r="P56" s="293"/>
      <c r="R56" s="43"/>
    </row>
    <row r="57" spans="2:18" x14ac:dyDescent="0.25">
      <c r="B57" s="291"/>
      <c r="C57" s="292"/>
      <c r="D57" s="292"/>
      <c r="E57" s="292"/>
      <c r="F57" s="292"/>
      <c r="G57" s="292"/>
      <c r="H57" s="292"/>
      <c r="I57" s="292"/>
      <c r="J57" s="292"/>
      <c r="K57" s="292"/>
      <c r="L57" s="292"/>
      <c r="M57" s="292"/>
      <c r="N57" s="292"/>
      <c r="O57" s="292"/>
      <c r="P57" s="293"/>
      <c r="R57" s="43"/>
    </row>
    <row r="58" spans="2:18" x14ac:dyDescent="0.25">
      <c r="B58" s="291"/>
      <c r="C58" s="292"/>
      <c r="D58" s="292"/>
      <c r="E58" s="292"/>
      <c r="F58" s="292"/>
      <c r="G58" s="292"/>
      <c r="H58" s="292"/>
      <c r="I58" s="292"/>
      <c r="J58" s="292"/>
      <c r="K58" s="292"/>
      <c r="L58" s="292"/>
      <c r="M58" s="292"/>
      <c r="N58" s="292"/>
      <c r="O58" s="292"/>
      <c r="P58" s="293"/>
      <c r="R58" s="43"/>
    </row>
    <row r="59" spans="2:18" x14ac:dyDescent="0.25">
      <c r="B59" s="291"/>
      <c r="C59" s="292"/>
      <c r="D59" s="292"/>
      <c r="E59" s="292"/>
      <c r="F59" s="292"/>
      <c r="G59" s="292"/>
      <c r="H59" s="292"/>
      <c r="I59" s="292"/>
      <c r="J59" s="292"/>
      <c r="K59" s="292"/>
      <c r="L59" s="292"/>
      <c r="M59" s="292"/>
      <c r="N59" s="292"/>
      <c r="O59" s="292"/>
      <c r="P59" s="293"/>
      <c r="R59" s="43"/>
    </row>
    <row r="60" spans="2:18" x14ac:dyDescent="0.25">
      <c r="B60" s="291"/>
      <c r="C60" s="292"/>
      <c r="D60" s="292"/>
      <c r="E60" s="292"/>
      <c r="F60" s="292"/>
      <c r="G60" s="292"/>
      <c r="H60" s="292"/>
      <c r="I60" s="292"/>
      <c r="J60" s="292"/>
      <c r="K60" s="292"/>
      <c r="L60" s="292"/>
      <c r="M60" s="292"/>
      <c r="N60" s="292"/>
      <c r="O60" s="292"/>
      <c r="P60" s="293"/>
      <c r="R60" s="43"/>
    </row>
    <row r="61" spans="2:18" x14ac:dyDescent="0.25">
      <c r="B61" s="291"/>
      <c r="C61" s="292"/>
      <c r="D61" s="292"/>
      <c r="E61" s="292"/>
      <c r="F61" s="292"/>
      <c r="G61" s="292"/>
      <c r="H61" s="292"/>
      <c r="I61" s="292"/>
      <c r="J61" s="292"/>
      <c r="K61" s="292"/>
      <c r="L61" s="292"/>
      <c r="M61" s="292"/>
      <c r="N61" s="292"/>
      <c r="O61" s="292"/>
      <c r="P61" s="293"/>
      <c r="R61" s="43"/>
    </row>
    <row r="62" spans="2:18" x14ac:dyDescent="0.25">
      <c r="B62" s="291"/>
      <c r="C62" s="292"/>
      <c r="D62" s="292"/>
      <c r="E62" s="292"/>
      <c r="F62" s="292"/>
      <c r="G62" s="292"/>
      <c r="H62" s="292"/>
      <c r="I62" s="292"/>
      <c r="J62" s="292"/>
      <c r="K62" s="292"/>
      <c r="L62" s="292"/>
      <c r="M62" s="292"/>
      <c r="N62" s="292"/>
      <c r="O62" s="292"/>
      <c r="P62" s="293"/>
      <c r="R62" s="43"/>
    </row>
    <row r="63" spans="2:18" x14ac:dyDescent="0.25">
      <c r="B63" s="291"/>
      <c r="C63" s="292"/>
      <c r="D63" s="292"/>
      <c r="E63" s="292"/>
      <c r="F63" s="292"/>
      <c r="G63" s="292"/>
      <c r="H63" s="292"/>
      <c r="I63" s="292"/>
      <c r="J63" s="292"/>
      <c r="K63" s="292"/>
      <c r="L63" s="292"/>
      <c r="M63" s="292"/>
      <c r="N63" s="292"/>
      <c r="O63" s="292"/>
      <c r="P63" s="293"/>
      <c r="R63" s="43"/>
    </row>
    <row r="64" spans="2:18" x14ac:dyDescent="0.25">
      <c r="B64" s="291"/>
      <c r="C64" s="292"/>
      <c r="D64" s="292"/>
      <c r="E64" s="292"/>
      <c r="F64" s="292"/>
      <c r="G64" s="292"/>
      <c r="H64" s="292"/>
      <c r="I64" s="292"/>
      <c r="J64" s="292"/>
      <c r="K64" s="292"/>
      <c r="L64" s="292"/>
      <c r="M64" s="292"/>
      <c r="N64" s="292"/>
      <c r="O64" s="292"/>
      <c r="P64" s="293"/>
      <c r="R64" s="43"/>
    </row>
    <row r="65" spans="2:18" x14ac:dyDescent="0.25">
      <c r="B65" s="291"/>
      <c r="C65" s="292"/>
      <c r="D65" s="292"/>
      <c r="E65" s="292"/>
      <c r="F65" s="292"/>
      <c r="G65" s="292"/>
      <c r="H65" s="292"/>
      <c r="I65" s="292"/>
      <c r="J65" s="292"/>
      <c r="K65" s="292"/>
      <c r="L65" s="292"/>
      <c r="M65" s="292"/>
      <c r="N65" s="292"/>
      <c r="O65" s="292"/>
      <c r="P65" s="293"/>
      <c r="R65" s="43"/>
    </row>
    <row r="66" spans="2:18" x14ac:dyDescent="0.25">
      <c r="B66" s="291"/>
      <c r="C66" s="292"/>
      <c r="D66" s="292"/>
      <c r="E66" s="292"/>
      <c r="F66" s="292"/>
      <c r="G66" s="292"/>
      <c r="H66" s="292"/>
      <c r="I66" s="292"/>
      <c r="J66" s="292"/>
      <c r="K66" s="292"/>
      <c r="L66" s="292"/>
      <c r="M66" s="292"/>
      <c r="N66" s="292"/>
      <c r="O66" s="292"/>
      <c r="P66" s="293"/>
      <c r="R66" s="43"/>
    </row>
    <row r="67" spans="2:18" x14ac:dyDescent="0.25">
      <c r="B67" s="291"/>
      <c r="C67" s="292"/>
      <c r="D67" s="292"/>
      <c r="E67" s="292"/>
      <c r="F67" s="292"/>
      <c r="G67" s="292"/>
      <c r="H67" s="292"/>
      <c r="I67" s="292"/>
      <c r="J67" s="292"/>
      <c r="K67" s="292"/>
      <c r="L67" s="292"/>
      <c r="M67" s="292"/>
      <c r="N67" s="292"/>
      <c r="O67" s="292"/>
      <c r="P67" s="293"/>
      <c r="R67" s="43"/>
    </row>
    <row r="68" spans="2:18" x14ac:dyDescent="0.25">
      <c r="B68" s="291"/>
      <c r="C68" s="292"/>
      <c r="D68" s="292"/>
      <c r="E68" s="292"/>
      <c r="F68" s="292"/>
      <c r="G68" s="292"/>
      <c r="H68" s="292"/>
      <c r="I68" s="292"/>
      <c r="J68" s="292"/>
      <c r="K68" s="292"/>
      <c r="L68" s="292"/>
      <c r="M68" s="292"/>
      <c r="N68" s="292"/>
      <c r="O68" s="292"/>
      <c r="P68" s="293"/>
      <c r="R68" s="43"/>
    </row>
    <row r="69" spans="2:18" x14ac:dyDescent="0.25">
      <c r="B69" s="291"/>
      <c r="C69" s="292"/>
      <c r="D69" s="292"/>
      <c r="E69" s="292"/>
      <c r="F69" s="292"/>
      <c r="G69" s="292"/>
      <c r="H69" s="292"/>
      <c r="I69" s="292"/>
      <c r="J69" s="292"/>
      <c r="K69" s="292"/>
      <c r="L69" s="292"/>
      <c r="M69" s="292"/>
      <c r="N69" s="292"/>
      <c r="O69" s="292"/>
      <c r="P69" s="293"/>
      <c r="R69" s="43"/>
    </row>
    <row r="70" spans="2:18" x14ac:dyDescent="0.25">
      <c r="B70" s="291"/>
      <c r="C70" s="292"/>
      <c r="D70" s="292"/>
      <c r="E70" s="292"/>
      <c r="F70" s="292"/>
      <c r="G70" s="292"/>
      <c r="H70" s="292"/>
      <c r="I70" s="292"/>
      <c r="J70" s="292"/>
      <c r="K70" s="292"/>
      <c r="L70" s="292"/>
      <c r="M70" s="292"/>
      <c r="N70" s="292"/>
      <c r="O70" s="292"/>
      <c r="P70" s="293"/>
      <c r="R70" s="43"/>
    </row>
    <row r="71" spans="2:18" x14ac:dyDescent="0.25">
      <c r="B71" s="291"/>
      <c r="C71" s="292"/>
      <c r="D71" s="292"/>
      <c r="E71" s="292"/>
      <c r="F71" s="292"/>
      <c r="G71" s="292"/>
      <c r="H71" s="292"/>
      <c r="I71" s="292"/>
      <c r="J71" s="292"/>
      <c r="K71" s="292"/>
      <c r="L71" s="292"/>
      <c r="M71" s="292"/>
      <c r="N71" s="292"/>
      <c r="O71" s="292"/>
      <c r="P71" s="293"/>
      <c r="R71" s="43"/>
    </row>
    <row r="72" spans="2:18" x14ac:dyDescent="0.25">
      <c r="B72" s="291"/>
      <c r="C72" s="292"/>
      <c r="D72" s="292"/>
      <c r="E72" s="292"/>
      <c r="F72" s="292"/>
      <c r="G72" s="292"/>
      <c r="H72" s="292"/>
      <c r="I72" s="292"/>
      <c r="J72" s="292"/>
      <c r="K72" s="292"/>
      <c r="L72" s="292"/>
      <c r="M72" s="292"/>
      <c r="N72" s="292"/>
      <c r="O72" s="292"/>
      <c r="P72" s="293"/>
      <c r="R72" s="43"/>
    </row>
    <row r="73" spans="2:18" x14ac:dyDescent="0.25">
      <c r="B73" s="291"/>
      <c r="C73" s="292"/>
      <c r="D73" s="292"/>
      <c r="E73" s="292"/>
      <c r="F73" s="292"/>
      <c r="G73" s="292"/>
      <c r="H73" s="292"/>
      <c r="I73" s="292"/>
      <c r="J73" s="292"/>
      <c r="K73" s="292"/>
      <c r="L73" s="292"/>
      <c r="M73" s="292"/>
      <c r="N73" s="292"/>
      <c r="O73" s="292"/>
      <c r="P73" s="293"/>
      <c r="R73" s="43"/>
    </row>
    <row r="74" spans="2:18" x14ac:dyDescent="0.25">
      <c r="B74" s="291"/>
      <c r="C74" s="292"/>
      <c r="D74" s="292"/>
      <c r="E74" s="292"/>
      <c r="F74" s="292"/>
      <c r="G74" s="292"/>
      <c r="H74" s="292"/>
      <c r="I74" s="292"/>
      <c r="J74" s="292"/>
      <c r="K74" s="292"/>
      <c r="L74" s="292"/>
      <c r="M74" s="292"/>
      <c r="N74" s="292"/>
      <c r="O74" s="292"/>
      <c r="P74" s="293"/>
      <c r="R74" s="43"/>
    </row>
    <row r="75" spans="2:18" x14ac:dyDescent="0.25">
      <c r="B75" s="291"/>
      <c r="C75" s="292"/>
      <c r="D75" s="292"/>
      <c r="E75" s="292"/>
      <c r="F75" s="292"/>
      <c r="G75" s="292"/>
      <c r="H75" s="292"/>
      <c r="I75" s="292"/>
      <c r="J75" s="292"/>
      <c r="K75" s="292"/>
      <c r="L75" s="292"/>
      <c r="M75" s="292"/>
      <c r="N75" s="292"/>
      <c r="O75" s="292"/>
      <c r="P75" s="293"/>
      <c r="R75" s="43"/>
    </row>
    <row r="76" spans="2:18" ht="17.25" thickBot="1" x14ac:dyDescent="0.3">
      <c r="B76" s="294"/>
      <c r="C76" s="295"/>
      <c r="D76" s="295"/>
      <c r="E76" s="295"/>
      <c r="F76" s="295"/>
      <c r="G76" s="295"/>
      <c r="H76" s="295"/>
      <c r="I76" s="295"/>
      <c r="J76" s="295"/>
      <c r="K76" s="295"/>
      <c r="L76" s="295"/>
      <c r="M76" s="295"/>
      <c r="N76" s="295"/>
      <c r="O76" s="295"/>
      <c r="P76" s="296"/>
      <c r="R76" s="43"/>
    </row>
    <row r="77" spans="2:18" ht="17.25" thickBot="1" x14ac:dyDescent="0.3">
      <c r="R77" s="43"/>
    </row>
    <row r="78" spans="2:18" ht="18" thickBot="1" x14ac:dyDescent="0.3">
      <c r="B78" s="27" t="s">
        <v>188</v>
      </c>
      <c r="C78" s="28"/>
      <c r="D78" s="28"/>
      <c r="E78" s="28"/>
      <c r="F78" s="29"/>
      <c r="H78" s="27" t="s">
        <v>189</v>
      </c>
      <c r="I78" s="28"/>
      <c r="J78" s="28"/>
      <c r="K78" s="28"/>
      <c r="L78" s="28"/>
      <c r="M78" s="28"/>
      <c r="N78" s="28"/>
      <c r="O78" s="28"/>
      <c r="P78" s="29"/>
      <c r="R78" s="43"/>
    </row>
    <row r="79" spans="2:18" x14ac:dyDescent="0.25">
      <c r="B79" s="291"/>
      <c r="C79" s="292"/>
      <c r="D79" s="292"/>
      <c r="E79" s="292"/>
      <c r="F79" s="293"/>
      <c r="H79" s="291"/>
      <c r="I79" s="292"/>
      <c r="J79" s="292"/>
      <c r="K79" s="292"/>
      <c r="L79" s="292"/>
      <c r="M79" s="292"/>
      <c r="N79" s="292"/>
      <c r="O79" s="292"/>
      <c r="P79" s="293"/>
      <c r="R79" s="43"/>
    </row>
    <row r="80" spans="2:18" x14ac:dyDescent="0.25">
      <c r="B80" s="291"/>
      <c r="C80" s="292"/>
      <c r="D80" s="292"/>
      <c r="E80" s="292"/>
      <c r="F80" s="293"/>
      <c r="H80" s="291"/>
      <c r="I80" s="292"/>
      <c r="J80" s="292"/>
      <c r="K80" s="292"/>
      <c r="L80" s="292"/>
      <c r="M80" s="292"/>
      <c r="N80" s="292"/>
      <c r="O80" s="292"/>
      <c r="P80" s="293"/>
      <c r="R80" s="43"/>
    </row>
    <row r="81" spans="2:18" x14ac:dyDescent="0.25">
      <c r="B81" s="291"/>
      <c r="C81" s="292"/>
      <c r="D81" s="292"/>
      <c r="E81" s="292"/>
      <c r="F81" s="293"/>
      <c r="H81" s="291"/>
      <c r="I81" s="292"/>
      <c r="J81" s="292"/>
      <c r="K81" s="292"/>
      <c r="L81" s="292"/>
      <c r="M81" s="292"/>
      <c r="N81" s="292"/>
      <c r="O81" s="292"/>
      <c r="P81" s="293"/>
      <c r="R81" s="43"/>
    </row>
    <row r="82" spans="2:18" x14ac:dyDescent="0.25">
      <c r="B82" s="291"/>
      <c r="C82" s="292"/>
      <c r="D82" s="292"/>
      <c r="E82" s="292"/>
      <c r="F82" s="293"/>
      <c r="H82" s="291"/>
      <c r="I82" s="292"/>
      <c r="J82" s="292"/>
      <c r="K82" s="292"/>
      <c r="L82" s="292"/>
      <c r="M82" s="292"/>
      <c r="N82" s="292"/>
      <c r="O82" s="292"/>
      <c r="P82" s="293"/>
      <c r="R82" s="43"/>
    </row>
    <row r="83" spans="2:18" x14ac:dyDescent="0.25">
      <c r="B83" s="291"/>
      <c r="C83" s="292"/>
      <c r="D83" s="292"/>
      <c r="E83" s="292"/>
      <c r="F83" s="293"/>
      <c r="H83" s="291"/>
      <c r="I83" s="292"/>
      <c r="J83" s="292"/>
      <c r="K83" s="292"/>
      <c r="L83" s="292"/>
      <c r="M83" s="292"/>
      <c r="N83" s="292"/>
      <c r="O83" s="292"/>
      <c r="P83" s="293"/>
      <c r="R83" s="43"/>
    </row>
    <row r="84" spans="2:18" x14ac:dyDescent="0.25">
      <c r="B84" s="291"/>
      <c r="C84" s="292"/>
      <c r="D84" s="292"/>
      <c r="E84" s="292"/>
      <c r="F84" s="293"/>
      <c r="H84" s="291"/>
      <c r="I84" s="292"/>
      <c r="J84" s="292"/>
      <c r="K84" s="292"/>
      <c r="L84" s="292"/>
      <c r="M84" s="292"/>
      <c r="N84" s="292"/>
      <c r="O84" s="292"/>
      <c r="P84" s="293"/>
      <c r="R84" s="43"/>
    </row>
    <row r="85" spans="2:18" x14ac:dyDescent="0.25">
      <c r="B85" s="291"/>
      <c r="C85" s="292"/>
      <c r="D85" s="292"/>
      <c r="E85" s="292"/>
      <c r="F85" s="293"/>
      <c r="H85" s="291"/>
      <c r="I85" s="292"/>
      <c r="J85" s="292"/>
      <c r="K85" s="292"/>
      <c r="L85" s="292"/>
      <c r="M85" s="292"/>
      <c r="N85" s="292"/>
      <c r="O85" s="292"/>
      <c r="P85" s="293"/>
      <c r="R85" s="43"/>
    </row>
    <row r="86" spans="2:18" x14ac:dyDescent="0.25">
      <c r="B86" s="291"/>
      <c r="C86" s="292"/>
      <c r="D86" s="292"/>
      <c r="E86" s="292"/>
      <c r="F86" s="293"/>
      <c r="H86" s="291"/>
      <c r="I86" s="292"/>
      <c r="J86" s="292"/>
      <c r="K86" s="292"/>
      <c r="L86" s="292"/>
      <c r="M86" s="292"/>
      <c r="N86" s="292"/>
      <c r="O86" s="292"/>
      <c r="P86" s="293"/>
      <c r="R86" s="43"/>
    </row>
    <row r="87" spans="2:18" x14ac:dyDescent="0.25">
      <c r="B87" s="291"/>
      <c r="C87" s="292"/>
      <c r="D87" s="292"/>
      <c r="E87" s="292"/>
      <c r="F87" s="293"/>
      <c r="H87" s="291"/>
      <c r="I87" s="292"/>
      <c r="J87" s="292"/>
      <c r="K87" s="292"/>
      <c r="L87" s="292"/>
      <c r="M87" s="292"/>
      <c r="N87" s="292"/>
      <c r="O87" s="292"/>
      <c r="P87" s="293"/>
      <c r="R87" s="43"/>
    </row>
    <row r="88" spans="2:18" x14ac:dyDescent="0.25">
      <c r="B88" s="291"/>
      <c r="C88" s="292"/>
      <c r="D88" s="292"/>
      <c r="E88" s="292"/>
      <c r="F88" s="293"/>
      <c r="H88" s="291"/>
      <c r="I88" s="292"/>
      <c r="J88" s="292"/>
      <c r="K88" s="292"/>
      <c r="L88" s="292"/>
      <c r="M88" s="292"/>
      <c r="N88" s="292"/>
      <c r="O88" s="292"/>
      <c r="P88" s="293"/>
      <c r="R88" s="43"/>
    </row>
    <row r="89" spans="2:18" x14ac:dyDescent="0.25">
      <c r="B89" s="291"/>
      <c r="C89" s="292"/>
      <c r="D89" s="292"/>
      <c r="E89" s="292"/>
      <c r="F89" s="293"/>
      <c r="H89" s="291"/>
      <c r="I89" s="292"/>
      <c r="J89" s="292"/>
      <c r="K89" s="292"/>
      <c r="L89" s="292"/>
      <c r="M89" s="292"/>
      <c r="N89" s="292"/>
      <c r="O89" s="292"/>
      <c r="P89" s="293"/>
      <c r="R89" s="43"/>
    </row>
    <row r="90" spans="2:18" x14ac:dyDescent="0.25">
      <c r="B90" s="291"/>
      <c r="C90" s="292"/>
      <c r="D90" s="292"/>
      <c r="E90" s="292"/>
      <c r="F90" s="293"/>
      <c r="H90" s="291"/>
      <c r="I90" s="292"/>
      <c r="J90" s="292"/>
      <c r="K90" s="292"/>
      <c r="L90" s="292"/>
      <c r="M90" s="292"/>
      <c r="N90" s="292"/>
      <c r="O90" s="292"/>
      <c r="P90" s="293"/>
      <c r="R90" s="43"/>
    </row>
    <row r="91" spans="2:18" x14ac:dyDescent="0.25">
      <c r="B91" s="291"/>
      <c r="C91" s="292"/>
      <c r="D91" s="292"/>
      <c r="E91" s="292"/>
      <c r="F91" s="293"/>
      <c r="H91" s="291"/>
      <c r="I91" s="292"/>
      <c r="J91" s="292"/>
      <c r="K91" s="292"/>
      <c r="L91" s="292"/>
      <c r="M91" s="292"/>
      <c r="N91" s="292"/>
      <c r="O91" s="292"/>
      <c r="P91" s="293"/>
      <c r="R91" s="43"/>
    </row>
    <row r="92" spans="2:18" x14ac:dyDescent="0.25">
      <c r="B92" s="291"/>
      <c r="C92" s="292"/>
      <c r="D92" s="292"/>
      <c r="E92" s="292"/>
      <c r="F92" s="293"/>
      <c r="H92" s="291"/>
      <c r="I92" s="292"/>
      <c r="J92" s="292"/>
      <c r="K92" s="292"/>
      <c r="L92" s="292"/>
      <c r="M92" s="292"/>
      <c r="N92" s="292"/>
      <c r="O92" s="292"/>
      <c r="P92" s="293"/>
      <c r="R92" s="43"/>
    </row>
    <row r="93" spans="2:18" x14ac:dyDescent="0.25">
      <c r="B93" s="291"/>
      <c r="C93" s="292"/>
      <c r="D93" s="292"/>
      <c r="E93" s="292"/>
      <c r="F93" s="293"/>
      <c r="H93" s="291"/>
      <c r="I93" s="292"/>
      <c r="J93" s="292"/>
      <c r="K93" s="292"/>
      <c r="L93" s="292"/>
      <c r="M93" s="292"/>
      <c r="N93" s="292"/>
      <c r="O93" s="292"/>
      <c r="P93" s="293"/>
      <c r="R93" s="43"/>
    </row>
    <row r="94" spans="2:18" x14ac:dyDescent="0.25">
      <c r="B94" s="291"/>
      <c r="C94" s="292"/>
      <c r="D94" s="292"/>
      <c r="E94" s="292"/>
      <c r="F94" s="293"/>
      <c r="H94" s="291"/>
      <c r="I94" s="292"/>
      <c r="J94" s="292"/>
      <c r="K94" s="292"/>
      <c r="L94" s="292"/>
      <c r="M94" s="292"/>
      <c r="N94" s="292"/>
      <c r="O94" s="292"/>
      <c r="P94" s="293"/>
      <c r="R94" s="43"/>
    </row>
    <row r="95" spans="2:18" x14ac:dyDescent="0.25">
      <c r="B95" s="291"/>
      <c r="C95" s="292"/>
      <c r="D95" s="292"/>
      <c r="E95" s="292"/>
      <c r="F95" s="293"/>
      <c r="H95" s="291"/>
      <c r="I95" s="292"/>
      <c r="J95" s="292"/>
      <c r="K95" s="292"/>
      <c r="L95" s="292"/>
      <c r="M95" s="292"/>
      <c r="N95" s="292"/>
      <c r="O95" s="292"/>
      <c r="P95" s="293"/>
      <c r="R95" s="43"/>
    </row>
    <row r="96" spans="2:18" x14ac:dyDescent="0.25">
      <c r="B96" s="291"/>
      <c r="C96" s="292"/>
      <c r="D96" s="292"/>
      <c r="E96" s="292"/>
      <c r="F96" s="293"/>
      <c r="H96" s="291"/>
      <c r="I96" s="292"/>
      <c r="J96" s="292"/>
      <c r="K96" s="292"/>
      <c r="L96" s="292"/>
      <c r="M96" s="292"/>
      <c r="N96" s="292"/>
      <c r="O96" s="292"/>
      <c r="P96" s="293"/>
      <c r="R96" s="43"/>
    </row>
    <row r="97" spans="2:18" x14ac:dyDescent="0.25">
      <c r="B97" s="291"/>
      <c r="C97" s="292"/>
      <c r="D97" s="292"/>
      <c r="E97" s="292"/>
      <c r="F97" s="293"/>
      <c r="H97" s="291"/>
      <c r="I97" s="292"/>
      <c r="J97" s="292"/>
      <c r="K97" s="292"/>
      <c r="L97" s="292"/>
      <c r="M97" s="292"/>
      <c r="N97" s="292"/>
      <c r="O97" s="292"/>
      <c r="P97" s="293"/>
      <c r="R97" s="43"/>
    </row>
    <row r="98" spans="2:18" x14ac:dyDescent="0.25">
      <c r="B98" s="291"/>
      <c r="C98" s="292"/>
      <c r="D98" s="292"/>
      <c r="E98" s="292"/>
      <c r="F98" s="293"/>
      <c r="H98" s="291"/>
      <c r="I98" s="292"/>
      <c r="J98" s="292"/>
      <c r="K98" s="292"/>
      <c r="L98" s="292"/>
      <c r="M98" s="292"/>
      <c r="N98" s="292"/>
      <c r="O98" s="292"/>
      <c r="P98" s="293"/>
      <c r="R98" s="43"/>
    </row>
    <row r="99" spans="2:18" x14ac:dyDescent="0.25">
      <c r="B99" s="291"/>
      <c r="C99" s="292"/>
      <c r="D99" s="292"/>
      <c r="E99" s="292"/>
      <c r="F99" s="293"/>
      <c r="H99" s="291"/>
      <c r="I99" s="292"/>
      <c r="J99" s="292"/>
      <c r="K99" s="292"/>
      <c r="L99" s="292"/>
      <c r="M99" s="292"/>
      <c r="N99" s="292"/>
      <c r="O99" s="292"/>
      <c r="P99" s="293"/>
      <c r="R99" s="43"/>
    </row>
    <row r="100" spans="2:18" x14ac:dyDescent="0.25">
      <c r="B100" s="291"/>
      <c r="C100" s="292"/>
      <c r="D100" s="292"/>
      <c r="E100" s="292"/>
      <c r="F100" s="293"/>
      <c r="H100" s="291"/>
      <c r="I100" s="292"/>
      <c r="J100" s="292"/>
      <c r="K100" s="292"/>
      <c r="L100" s="292"/>
      <c r="M100" s="292"/>
      <c r="N100" s="292"/>
      <c r="O100" s="292"/>
      <c r="P100" s="293"/>
      <c r="R100" s="43"/>
    </row>
    <row r="101" spans="2:18" x14ac:dyDescent="0.25">
      <c r="B101" s="291"/>
      <c r="C101" s="292"/>
      <c r="D101" s="292"/>
      <c r="E101" s="292"/>
      <c r="F101" s="293"/>
      <c r="H101" s="291"/>
      <c r="I101" s="292"/>
      <c r="J101" s="292"/>
      <c r="K101" s="292"/>
      <c r="L101" s="292"/>
      <c r="M101" s="292"/>
      <c r="N101" s="292"/>
      <c r="O101" s="292"/>
      <c r="P101" s="293"/>
      <c r="R101" s="43"/>
    </row>
    <row r="102" spans="2:18" x14ac:dyDescent="0.25">
      <c r="B102" s="291"/>
      <c r="C102" s="292"/>
      <c r="D102" s="292"/>
      <c r="E102" s="292"/>
      <c r="F102" s="293"/>
      <c r="H102" s="291"/>
      <c r="I102" s="292"/>
      <c r="J102" s="292"/>
      <c r="K102" s="292"/>
      <c r="L102" s="292"/>
      <c r="M102" s="292"/>
      <c r="N102" s="292"/>
      <c r="O102" s="292"/>
      <c r="P102" s="293"/>
      <c r="R102" s="43"/>
    </row>
    <row r="103" spans="2:18" x14ac:dyDescent="0.25">
      <c r="B103" s="291"/>
      <c r="C103" s="292"/>
      <c r="D103" s="292"/>
      <c r="E103" s="292"/>
      <c r="F103" s="293"/>
      <c r="H103" s="291"/>
      <c r="I103" s="292"/>
      <c r="J103" s="292"/>
      <c r="K103" s="292"/>
      <c r="L103" s="292"/>
      <c r="M103" s="292"/>
      <c r="N103" s="292"/>
      <c r="O103" s="292"/>
      <c r="P103" s="293"/>
      <c r="R103" s="43"/>
    </row>
    <row r="104" spans="2:18" x14ac:dyDescent="0.25">
      <c r="B104" s="291"/>
      <c r="C104" s="292"/>
      <c r="D104" s="292"/>
      <c r="E104" s="292"/>
      <c r="F104" s="293"/>
      <c r="H104" s="291"/>
      <c r="I104" s="292"/>
      <c r="J104" s="292"/>
      <c r="K104" s="292"/>
      <c r="L104" s="292"/>
      <c r="M104" s="292"/>
      <c r="N104" s="292"/>
      <c r="O104" s="292"/>
      <c r="P104" s="293"/>
      <c r="R104" s="43"/>
    </row>
    <row r="105" spans="2:18" x14ac:dyDescent="0.25">
      <c r="B105" s="291"/>
      <c r="C105" s="292"/>
      <c r="D105" s="292"/>
      <c r="E105" s="292"/>
      <c r="F105" s="293"/>
      <c r="H105" s="291"/>
      <c r="I105" s="292"/>
      <c r="J105" s="292"/>
      <c r="K105" s="292"/>
      <c r="L105" s="292"/>
      <c r="M105" s="292"/>
      <c r="N105" s="292"/>
      <c r="O105" s="292"/>
      <c r="P105" s="293"/>
      <c r="R105" s="43"/>
    </row>
    <row r="106" spans="2:18" x14ac:dyDescent="0.25">
      <c r="B106" s="291"/>
      <c r="C106" s="292"/>
      <c r="D106" s="292"/>
      <c r="E106" s="292"/>
      <c r="F106" s="293"/>
      <c r="H106" s="291"/>
      <c r="I106" s="292"/>
      <c r="J106" s="292"/>
      <c r="K106" s="292"/>
      <c r="L106" s="292"/>
      <c r="M106" s="292"/>
      <c r="N106" s="292"/>
      <c r="O106" s="292"/>
      <c r="P106" s="293"/>
      <c r="R106" s="43"/>
    </row>
    <row r="107" spans="2:18" x14ac:dyDescent="0.25">
      <c r="B107" s="291"/>
      <c r="C107" s="292"/>
      <c r="D107" s="292"/>
      <c r="E107" s="292"/>
      <c r="F107" s="293"/>
      <c r="H107" s="291"/>
      <c r="I107" s="292"/>
      <c r="J107" s="292"/>
      <c r="K107" s="292"/>
      <c r="L107" s="292"/>
      <c r="M107" s="292"/>
      <c r="N107" s="292"/>
      <c r="O107" s="292"/>
      <c r="P107" s="293"/>
      <c r="R107" s="43"/>
    </row>
    <row r="108" spans="2:18" x14ac:dyDescent="0.25">
      <c r="B108" s="291"/>
      <c r="C108" s="292"/>
      <c r="D108" s="292"/>
      <c r="E108" s="292"/>
      <c r="F108" s="293"/>
      <c r="H108" s="291"/>
      <c r="I108" s="292"/>
      <c r="J108" s="292"/>
      <c r="K108" s="292"/>
      <c r="L108" s="292"/>
      <c r="M108" s="292"/>
      <c r="N108" s="292"/>
      <c r="O108" s="292"/>
      <c r="P108" s="293"/>
      <c r="R108" s="43"/>
    </row>
    <row r="109" spans="2:18" ht="17.25" thickBot="1" x14ac:dyDescent="0.3">
      <c r="B109" s="294"/>
      <c r="C109" s="295"/>
      <c r="D109" s="295"/>
      <c r="E109" s="295"/>
      <c r="F109" s="296"/>
      <c r="H109" s="294"/>
      <c r="I109" s="295"/>
      <c r="J109" s="295"/>
      <c r="K109" s="295"/>
      <c r="L109" s="295"/>
      <c r="M109" s="295"/>
      <c r="N109" s="295"/>
      <c r="O109" s="295"/>
      <c r="P109" s="296"/>
      <c r="R109" s="43"/>
    </row>
    <row r="110" spans="2:18" ht="17.25" thickBot="1" x14ac:dyDescent="0.3">
      <c r="R110" s="43"/>
    </row>
    <row r="111" spans="2:18" ht="18" thickBot="1" x14ac:dyDescent="0.3">
      <c r="B111" s="27" t="s">
        <v>190</v>
      </c>
      <c r="C111" s="28"/>
      <c r="D111" s="28"/>
      <c r="E111" s="28"/>
      <c r="F111" s="28"/>
      <c r="G111" s="28"/>
      <c r="H111" s="28"/>
      <c r="I111" s="28"/>
      <c r="J111" s="28"/>
      <c r="K111" s="28"/>
      <c r="L111" s="28"/>
      <c r="M111" s="28"/>
      <c r="N111" s="28"/>
      <c r="O111" s="28"/>
      <c r="P111" s="29"/>
      <c r="R111" s="43"/>
    </row>
    <row r="112" spans="2:18" x14ac:dyDescent="0.25">
      <c r="B112" s="291"/>
      <c r="C112" s="292"/>
      <c r="D112" s="292"/>
      <c r="E112" s="292"/>
      <c r="F112" s="292"/>
      <c r="G112" s="292"/>
      <c r="H112" s="292"/>
      <c r="I112" s="292"/>
      <c r="J112" s="292"/>
      <c r="K112" s="292"/>
      <c r="L112" s="292"/>
      <c r="M112" s="292"/>
      <c r="N112" s="292"/>
      <c r="O112" s="292"/>
      <c r="P112" s="293"/>
      <c r="R112" s="43"/>
    </row>
    <row r="113" spans="2:18" x14ac:dyDescent="0.25">
      <c r="B113" s="291"/>
      <c r="C113" s="292"/>
      <c r="D113" s="292"/>
      <c r="E113" s="292"/>
      <c r="F113" s="292"/>
      <c r="G113" s="292"/>
      <c r="H113" s="292"/>
      <c r="I113" s="292"/>
      <c r="J113" s="292"/>
      <c r="K113" s="292"/>
      <c r="L113" s="292"/>
      <c r="M113" s="292"/>
      <c r="N113" s="292"/>
      <c r="O113" s="292"/>
      <c r="P113" s="293"/>
      <c r="R113" s="43"/>
    </row>
    <row r="114" spans="2:18" x14ac:dyDescent="0.25">
      <c r="B114" s="291"/>
      <c r="C114" s="292"/>
      <c r="D114" s="292"/>
      <c r="E114" s="292"/>
      <c r="F114" s="292"/>
      <c r="G114" s="292"/>
      <c r="H114" s="292"/>
      <c r="I114" s="292"/>
      <c r="J114" s="292"/>
      <c r="K114" s="292"/>
      <c r="L114" s="292"/>
      <c r="M114" s="292"/>
      <c r="N114" s="292"/>
      <c r="O114" s="292"/>
      <c r="P114" s="293"/>
      <c r="R114" s="43"/>
    </row>
    <row r="115" spans="2:18" x14ac:dyDescent="0.25">
      <c r="B115" s="291"/>
      <c r="C115" s="292"/>
      <c r="D115" s="292"/>
      <c r="E115" s="292"/>
      <c r="F115" s="292"/>
      <c r="G115" s="292"/>
      <c r="H115" s="292"/>
      <c r="I115" s="292"/>
      <c r="J115" s="292"/>
      <c r="K115" s="292"/>
      <c r="L115" s="292"/>
      <c r="M115" s="292"/>
      <c r="N115" s="292"/>
      <c r="O115" s="292"/>
      <c r="P115" s="293"/>
      <c r="R115" s="43"/>
    </row>
    <row r="116" spans="2:18" x14ac:dyDescent="0.25">
      <c r="B116" s="291"/>
      <c r="C116" s="292"/>
      <c r="D116" s="292"/>
      <c r="E116" s="292"/>
      <c r="F116" s="292"/>
      <c r="G116" s="292"/>
      <c r="H116" s="292"/>
      <c r="I116" s="292"/>
      <c r="J116" s="292"/>
      <c r="K116" s="292"/>
      <c r="L116" s="292"/>
      <c r="M116" s="292"/>
      <c r="N116" s="292"/>
      <c r="O116" s="292"/>
      <c r="P116" s="293"/>
      <c r="R116" s="43"/>
    </row>
    <row r="117" spans="2:18" x14ac:dyDescent="0.25">
      <c r="B117" s="291"/>
      <c r="C117" s="292"/>
      <c r="D117" s="292"/>
      <c r="E117" s="292"/>
      <c r="F117" s="292"/>
      <c r="G117" s="292"/>
      <c r="H117" s="292"/>
      <c r="I117" s="292"/>
      <c r="J117" s="292"/>
      <c r="K117" s="292"/>
      <c r="L117" s="292"/>
      <c r="M117" s="292"/>
      <c r="N117" s="292"/>
      <c r="O117" s="292"/>
      <c r="P117" s="293"/>
      <c r="R117" s="43"/>
    </row>
    <row r="118" spans="2:18" x14ac:dyDescent="0.25">
      <c r="B118" s="291"/>
      <c r="C118" s="292"/>
      <c r="D118" s="292"/>
      <c r="E118" s="292"/>
      <c r="F118" s="292"/>
      <c r="G118" s="292"/>
      <c r="H118" s="292"/>
      <c r="I118" s="292"/>
      <c r="J118" s="292"/>
      <c r="K118" s="292"/>
      <c r="L118" s="292"/>
      <c r="M118" s="292"/>
      <c r="N118" s="292"/>
      <c r="O118" s="292"/>
      <c r="P118" s="293"/>
      <c r="R118" s="43"/>
    </row>
    <row r="119" spans="2:18" x14ac:dyDescent="0.25">
      <c r="B119" s="291"/>
      <c r="C119" s="292"/>
      <c r="D119" s="292"/>
      <c r="E119" s="292"/>
      <c r="F119" s="292"/>
      <c r="G119" s="292"/>
      <c r="H119" s="292"/>
      <c r="I119" s="292"/>
      <c r="J119" s="292"/>
      <c r="K119" s="292"/>
      <c r="L119" s="292"/>
      <c r="M119" s="292"/>
      <c r="N119" s="292"/>
      <c r="O119" s="292"/>
      <c r="P119" s="293"/>
      <c r="R119" s="43"/>
    </row>
    <row r="120" spans="2:18" x14ac:dyDescent="0.25">
      <c r="B120" s="291"/>
      <c r="C120" s="292"/>
      <c r="D120" s="292"/>
      <c r="E120" s="292"/>
      <c r="F120" s="292"/>
      <c r="G120" s="292"/>
      <c r="H120" s="292"/>
      <c r="I120" s="292"/>
      <c r="J120" s="292"/>
      <c r="K120" s="292"/>
      <c r="L120" s="292"/>
      <c r="M120" s="292"/>
      <c r="N120" s="292"/>
      <c r="O120" s="292"/>
      <c r="P120" s="293"/>
      <c r="R120" s="43"/>
    </row>
    <row r="121" spans="2:18" x14ac:dyDescent="0.25">
      <c r="B121" s="291"/>
      <c r="C121" s="292"/>
      <c r="D121" s="292"/>
      <c r="E121" s="292"/>
      <c r="F121" s="292"/>
      <c r="G121" s="292"/>
      <c r="H121" s="292"/>
      <c r="I121" s="292"/>
      <c r="J121" s="292"/>
      <c r="K121" s="292"/>
      <c r="L121" s="292"/>
      <c r="M121" s="292"/>
      <c r="N121" s="292"/>
      <c r="O121" s="292"/>
      <c r="P121" s="293"/>
      <c r="R121" s="43"/>
    </row>
    <row r="122" spans="2:18" x14ac:dyDescent="0.25">
      <c r="B122" s="291"/>
      <c r="C122" s="292"/>
      <c r="D122" s="292"/>
      <c r="E122" s="292"/>
      <c r="F122" s="292"/>
      <c r="G122" s="292"/>
      <c r="H122" s="292"/>
      <c r="I122" s="292"/>
      <c r="J122" s="292"/>
      <c r="K122" s="292"/>
      <c r="L122" s="292"/>
      <c r="M122" s="292"/>
      <c r="N122" s="292"/>
      <c r="O122" s="292"/>
      <c r="P122" s="293"/>
      <c r="R122" s="43"/>
    </row>
    <row r="123" spans="2:18" x14ac:dyDescent="0.25">
      <c r="B123" s="291"/>
      <c r="C123" s="292"/>
      <c r="D123" s="292"/>
      <c r="E123" s="292"/>
      <c r="F123" s="292"/>
      <c r="G123" s="292"/>
      <c r="H123" s="292"/>
      <c r="I123" s="292"/>
      <c r="J123" s="292"/>
      <c r="K123" s="292"/>
      <c r="L123" s="292"/>
      <c r="M123" s="292"/>
      <c r="N123" s="292"/>
      <c r="O123" s="292"/>
      <c r="P123" s="293"/>
      <c r="R123" s="43"/>
    </row>
    <row r="124" spans="2:18" x14ac:dyDescent="0.25">
      <c r="B124" s="291"/>
      <c r="C124" s="292"/>
      <c r="D124" s="292"/>
      <c r="E124" s="292"/>
      <c r="F124" s="292"/>
      <c r="G124" s="292"/>
      <c r="H124" s="292"/>
      <c r="I124" s="292"/>
      <c r="J124" s="292"/>
      <c r="K124" s="292"/>
      <c r="L124" s="292"/>
      <c r="M124" s="292"/>
      <c r="N124" s="292"/>
      <c r="O124" s="292"/>
      <c r="P124" s="293"/>
      <c r="R124" s="43"/>
    </row>
    <row r="125" spans="2:18" x14ac:dyDescent="0.25">
      <c r="B125" s="291"/>
      <c r="C125" s="292"/>
      <c r="D125" s="292"/>
      <c r="E125" s="292"/>
      <c r="F125" s="292"/>
      <c r="G125" s="292"/>
      <c r="H125" s="292"/>
      <c r="I125" s="292"/>
      <c r="J125" s="292"/>
      <c r="K125" s="292"/>
      <c r="L125" s="292"/>
      <c r="M125" s="292"/>
      <c r="N125" s="292"/>
      <c r="O125" s="292"/>
      <c r="P125" s="293"/>
      <c r="R125" s="43"/>
    </row>
    <row r="126" spans="2:18" x14ac:dyDescent="0.25">
      <c r="B126" s="291"/>
      <c r="C126" s="292"/>
      <c r="D126" s="292"/>
      <c r="E126" s="292"/>
      <c r="F126" s="292"/>
      <c r="G126" s="292"/>
      <c r="H126" s="292"/>
      <c r="I126" s="292"/>
      <c r="J126" s="292"/>
      <c r="K126" s="292"/>
      <c r="L126" s="292"/>
      <c r="M126" s="292"/>
      <c r="N126" s="292"/>
      <c r="O126" s="292"/>
      <c r="P126" s="293"/>
      <c r="R126" s="43"/>
    </row>
    <row r="127" spans="2:18" x14ac:dyDescent="0.25">
      <c r="B127" s="291"/>
      <c r="C127" s="292"/>
      <c r="D127" s="292"/>
      <c r="E127" s="292"/>
      <c r="F127" s="292"/>
      <c r="G127" s="292"/>
      <c r="H127" s="292"/>
      <c r="I127" s="292"/>
      <c r="J127" s="292"/>
      <c r="K127" s="292"/>
      <c r="L127" s="292"/>
      <c r="M127" s="292"/>
      <c r="N127" s="292"/>
      <c r="O127" s="292"/>
      <c r="P127" s="293"/>
      <c r="R127" s="43"/>
    </row>
    <row r="128" spans="2:18" x14ac:dyDescent="0.25">
      <c r="B128" s="291"/>
      <c r="C128" s="292"/>
      <c r="D128" s="292"/>
      <c r="E128" s="292"/>
      <c r="F128" s="292"/>
      <c r="G128" s="292"/>
      <c r="H128" s="292"/>
      <c r="I128" s="292"/>
      <c r="J128" s="292"/>
      <c r="K128" s="292"/>
      <c r="L128" s="292"/>
      <c r="M128" s="292"/>
      <c r="N128" s="292"/>
      <c r="O128" s="292"/>
      <c r="P128" s="293"/>
      <c r="R128" s="43"/>
    </row>
    <row r="129" spans="2:18" x14ac:dyDescent="0.25">
      <c r="B129" s="291"/>
      <c r="C129" s="292"/>
      <c r="D129" s="292"/>
      <c r="E129" s="292"/>
      <c r="F129" s="292"/>
      <c r="G129" s="292"/>
      <c r="H129" s="292"/>
      <c r="I129" s="292"/>
      <c r="J129" s="292"/>
      <c r="K129" s="292"/>
      <c r="L129" s="292"/>
      <c r="M129" s="292"/>
      <c r="N129" s="292"/>
      <c r="O129" s="292"/>
      <c r="P129" s="293"/>
      <c r="R129" s="43"/>
    </row>
    <row r="130" spans="2:18" x14ac:dyDescent="0.25">
      <c r="B130" s="291"/>
      <c r="C130" s="292"/>
      <c r="D130" s="292"/>
      <c r="E130" s="292"/>
      <c r="F130" s="292"/>
      <c r="G130" s="292"/>
      <c r="H130" s="292"/>
      <c r="I130" s="292"/>
      <c r="J130" s="292"/>
      <c r="K130" s="292"/>
      <c r="L130" s="292"/>
      <c r="M130" s="292"/>
      <c r="N130" s="292"/>
      <c r="O130" s="292"/>
      <c r="P130" s="293"/>
      <c r="R130" s="43"/>
    </row>
    <row r="131" spans="2:18" x14ac:dyDescent="0.25">
      <c r="B131" s="291"/>
      <c r="C131" s="292"/>
      <c r="D131" s="292"/>
      <c r="E131" s="292"/>
      <c r="F131" s="292"/>
      <c r="G131" s="292"/>
      <c r="H131" s="292"/>
      <c r="I131" s="292"/>
      <c r="J131" s="292"/>
      <c r="K131" s="292"/>
      <c r="L131" s="292"/>
      <c r="M131" s="292"/>
      <c r="N131" s="292"/>
      <c r="O131" s="292"/>
      <c r="P131" s="293"/>
      <c r="R131" s="43"/>
    </row>
    <row r="132" spans="2:18" x14ac:dyDescent="0.25">
      <c r="B132" s="291"/>
      <c r="C132" s="292"/>
      <c r="D132" s="292"/>
      <c r="E132" s="292"/>
      <c r="F132" s="292"/>
      <c r="G132" s="292"/>
      <c r="H132" s="292"/>
      <c r="I132" s="292"/>
      <c r="J132" s="292"/>
      <c r="K132" s="292"/>
      <c r="L132" s="292"/>
      <c r="M132" s="292"/>
      <c r="N132" s="292"/>
      <c r="O132" s="292"/>
      <c r="P132" s="293"/>
      <c r="R132" s="43"/>
    </row>
    <row r="133" spans="2:18" x14ac:dyDescent="0.25">
      <c r="B133" s="291"/>
      <c r="C133" s="292"/>
      <c r="D133" s="292"/>
      <c r="E133" s="292"/>
      <c r="F133" s="292"/>
      <c r="G133" s="292"/>
      <c r="H133" s="292"/>
      <c r="I133" s="292"/>
      <c r="J133" s="292"/>
      <c r="K133" s="292"/>
      <c r="L133" s="292"/>
      <c r="M133" s="292"/>
      <c r="N133" s="292"/>
      <c r="O133" s="292"/>
      <c r="P133" s="293"/>
      <c r="R133" s="43"/>
    </row>
    <row r="134" spans="2:18" x14ac:dyDescent="0.25">
      <c r="B134" s="291"/>
      <c r="C134" s="292"/>
      <c r="D134" s="292"/>
      <c r="E134" s="292"/>
      <c r="F134" s="292"/>
      <c r="G134" s="292"/>
      <c r="H134" s="292"/>
      <c r="I134" s="292"/>
      <c r="J134" s="292"/>
      <c r="K134" s="292"/>
      <c r="L134" s="292"/>
      <c r="M134" s="292"/>
      <c r="N134" s="292"/>
      <c r="O134" s="292"/>
      <c r="P134" s="293"/>
      <c r="R134" s="43"/>
    </row>
    <row r="135" spans="2:18" x14ac:dyDescent="0.25">
      <c r="B135" s="291"/>
      <c r="C135" s="292"/>
      <c r="D135" s="292"/>
      <c r="E135" s="292"/>
      <c r="F135" s="292"/>
      <c r="G135" s="292"/>
      <c r="H135" s="292"/>
      <c r="I135" s="292"/>
      <c r="J135" s="292"/>
      <c r="K135" s="292"/>
      <c r="L135" s="292"/>
      <c r="M135" s="292"/>
      <c r="N135" s="292"/>
      <c r="O135" s="292"/>
      <c r="P135" s="293"/>
      <c r="R135" s="43"/>
    </row>
    <row r="136" spans="2:18" x14ac:dyDescent="0.25">
      <c r="B136" s="291"/>
      <c r="C136" s="292"/>
      <c r="D136" s="292"/>
      <c r="E136" s="292"/>
      <c r="F136" s="292"/>
      <c r="G136" s="292"/>
      <c r="H136" s="292"/>
      <c r="I136" s="292"/>
      <c r="J136" s="292"/>
      <c r="K136" s="292"/>
      <c r="L136" s="292"/>
      <c r="M136" s="292"/>
      <c r="N136" s="292"/>
      <c r="O136" s="292"/>
      <c r="P136" s="293"/>
      <c r="R136" s="43"/>
    </row>
    <row r="137" spans="2:18" x14ac:dyDescent="0.25">
      <c r="B137" s="291"/>
      <c r="C137" s="292"/>
      <c r="D137" s="292"/>
      <c r="E137" s="292"/>
      <c r="F137" s="292"/>
      <c r="G137" s="292"/>
      <c r="H137" s="292"/>
      <c r="I137" s="292"/>
      <c r="J137" s="292"/>
      <c r="K137" s="292"/>
      <c r="L137" s="292"/>
      <c r="M137" s="292"/>
      <c r="N137" s="292"/>
      <c r="O137" s="292"/>
      <c r="P137" s="293"/>
      <c r="R137" s="43"/>
    </row>
    <row r="138" spans="2:18" x14ac:dyDescent="0.25">
      <c r="B138" s="291"/>
      <c r="C138" s="292"/>
      <c r="D138" s="292"/>
      <c r="E138" s="292"/>
      <c r="F138" s="292"/>
      <c r="G138" s="292"/>
      <c r="H138" s="292"/>
      <c r="I138" s="292"/>
      <c r="J138" s="292"/>
      <c r="K138" s="292"/>
      <c r="L138" s="292"/>
      <c r="M138" s="292"/>
      <c r="N138" s="292"/>
      <c r="O138" s="292"/>
      <c r="P138" s="293"/>
      <c r="R138" s="43"/>
    </row>
    <row r="139" spans="2:18" x14ac:dyDescent="0.25">
      <c r="B139" s="291"/>
      <c r="C139" s="292"/>
      <c r="D139" s="292"/>
      <c r="E139" s="292"/>
      <c r="F139" s="292"/>
      <c r="G139" s="292"/>
      <c r="H139" s="292"/>
      <c r="I139" s="292"/>
      <c r="J139" s="292"/>
      <c r="K139" s="292"/>
      <c r="L139" s="292"/>
      <c r="M139" s="292"/>
      <c r="N139" s="292"/>
      <c r="O139" s="292"/>
      <c r="P139" s="293"/>
      <c r="R139" s="43"/>
    </row>
    <row r="140" spans="2:18" x14ac:dyDescent="0.25">
      <c r="B140" s="291"/>
      <c r="C140" s="292"/>
      <c r="D140" s="292"/>
      <c r="E140" s="292"/>
      <c r="F140" s="292"/>
      <c r="G140" s="292"/>
      <c r="H140" s="292"/>
      <c r="I140" s="292"/>
      <c r="J140" s="292"/>
      <c r="K140" s="292"/>
      <c r="L140" s="292"/>
      <c r="M140" s="292"/>
      <c r="N140" s="292"/>
      <c r="O140" s="292"/>
      <c r="P140" s="293"/>
      <c r="R140" s="43"/>
    </row>
    <row r="141" spans="2:18" x14ac:dyDescent="0.25">
      <c r="B141" s="291"/>
      <c r="C141" s="292"/>
      <c r="D141" s="292"/>
      <c r="E141" s="292"/>
      <c r="F141" s="292"/>
      <c r="G141" s="292"/>
      <c r="H141" s="292"/>
      <c r="I141" s="292"/>
      <c r="J141" s="292"/>
      <c r="K141" s="292"/>
      <c r="L141" s="292"/>
      <c r="M141" s="292"/>
      <c r="N141" s="292"/>
      <c r="O141" s="292"/>
      <c r="P141" s="293"/>
      <c r="R141" s="43"/>
    </row>
    <row r="142" spans="2:18" x14ac:dyDescent="0.25">
      <c r="B142" s="291"/>
      <c r="C142" s="292"/>
      <c r="D142" s="292"/>
      <c r="E142" s="292"/>
      <c r="F142" s="292"/>
      <c r="G142" s="292"/>
      <c r="H142" s="292"/>
      <c r="I142" s="292"/>
      <c r="J142" s="292"/>
      <c r="K142" s="292"/>
      <c r="L142" s="292"/>
      <c r="M142" s="292"/>
      <c r="N142" s="292"/>
      <c r="O142" s="292"/>
      <c r="P142" s="293"/>
      <c r="R142" s="43"/>
    </row>
    <row r="143" spans="2:18" ht="17.25" thickBot="1" x14ac:dyDescent="0.3">
      <c r="B143" s="294"/>
      <c r="C143" s="295"/>
      <c r="D143" s="295"/>
      <c r="E143" s="295"/>
      <c r="F143" s="295"/>
      <c r="G143" s="295"/>
      <c r="H143" s="295"/>
      <c r="I143" s="295"/>
      <c r="J143" s="295"/>
      <c r="K143" s="295"/>
      <c r="L143" s="295"/>
      <c r="M143" s="295"/>
      <c r="N143" s="295"/>
      <c r="O143" s="295"/>
      <c r="P143" s="296"/>
      <c r="R143" s="43"/>
    </row>
    <row r="144" spans="2:18" ht="17.25" thickBot="1" x14ac:dyDescent="0.3">
      <c r="R144" s="43"/>
    </row>
    <row r="145" spans="2:18" ht="18" thickBot="1" x14ac:dyDescent="0.3">
      <c r="B145" s="297" t="s">
        <v>191</v>
      </c>
      <c r="C145" s="298"/>
      <c r="D145" s="298"/>
      <c r="E145" s="298"/>
      <c r="F145" s="298"/>
      <c r="G145" s="298"/>
      <c r="H145" s="298"/>
      <c r="I145" s="298"/>
      <c r="J145" s="298"/>
      <c r="K145" s="298"/>
      <c r="L145" s="298"/>
      <c r="M145" s="298"/>
      <c r="N145" s="298"/>
      <c r="O145" s="298"/>
      <c r="P145" s="299"/>
      <c r="R145" s="43"/>
    </row>
    <row r="146" spans="2:18" x14ac:dyDescent="0.25">
      <c r="B146" s="291"/>
      <c r="C146" s="292"/>
      <c r="D146" s="292"/>
      <c r="E146" s="292"/>
      <c r="F146" s="292"/>
      <c r="G146" s="292"/>
      <c r="H146" s="292"/>
      <c r="I146" s="292"/>
      <c r="J146" s="292"/>
      <c r="K146" s="292"/>
      <c r="L146" s="292"/>
      <c r="M146" s="292"/>
      <c r="N146" s="292"/>
      <c r="O146" s="292"/>
      <c r="P146" s="293"/>
      <c r="R146" s="43"/>
    </row>
    <row r="147" spans="2:18" x14ac:dyDescent="0.25">
      <c r="B147" s="291"/>
      <c r="C147" s="292"/>
      <c r="D147" s="292"/>
      <c r="E147" s="292"/>
      <c r="F147" s="292"/>
      <c r="G147" s="292"/>
      <c r="H147" s="292"/>
      <c r="I147" s="292"/>
      <c r="J147" s="292"/>
      <c r="K147" s="292"/>
      <c r="L147" s="292"/>
      <c r="M147" s="292"/>
      <c r="N147" s="292"/>
      <c r="O147" s="292"/>
      <c r="P147" s="293"/>
      <c r="R147" s="43"/>
    </row>
    <row r="148" spans="2:18" x14ac:dyDescent="0.25">
      <c r="B148" s="291"/>
      <c r="C148" s="292"/>
      <c r="D148" s="292"/>
      <c r="E148" s="292"/>
      <c r="F148" s="292"/>
      <c r="G148" s="292"/>
      <c r="H148" s="292"/>
      <c r="I148" s="292"/>
      <c r="J148" s="292"/>
      <c r="K148" s="292"/>
      <c r="L148" s="292"/>
      <c r="M148" s="292"/>
      <c r="N148" s="292"/>
      <c r="O148" s="292"/>
      <c r="P148" s="293"/>
      <c r="R148" s="43"/>
    </row>
    <row r="149" spans="2:18" x14ac:dyDescent="0.25">
      <c r="B149" s="291"/>
      <c r="C149" s="292"/>
      <c r="D149" s="292"/>
      <c r="E149" s="292"/>
      <c r="F149" s="292"/>
      <c r="G149" s="292"/>
      <c r="H149" s="292"/>
      <c r="I149" s="292"/>
      <c r="J149" s="292"/>
      <c r="K149" s="292"/>
      <c r="L149" s="292"/>
      <c r="M149" s="292"/>
      <c r="N149" s="292"/>
      <c r="O149" s="292"/>
      <c r="P149" s="293"/>
      <c r="R149" s="43"/>
    </row>
    <row r="150" spans="2:18" x14ac:dyDescent="0.25">
      <c r="B150" s="291"/>
      <c r="C150" s="292"/>
      <c r="D150" s="292"/>
      <c r="E150" s="292"/>
      <c r="F150" s="292"/>
      <c r="G150" s="292"/>
      <c r="H150" s="292"/>
      <c r="I150" s="292"/>
      <c r="J150" s="292"/>
      <c r="K150" s="292"/>
      <c r="L150" s="292"/>
      <c r="M150" s="292"/>
      <c r="N150" s="292"/>
      <c r="O150" s="292"/>
      <c r="P150" s="293"/>
      <c r="R150" s="43"/>
    </row>
    <row r="151" spans="2:18" x14ac:dyDescent="0.25">
      <c r="B151" s="291"/>
      <c r="C151" s="292"/>
      <c r="D151" s="292"/>
      <c r="E151" s="292"/>
      <c r="F151" s="292"/>
      <c r="G151" s="292"/>
      <c r="H151" s="292"/>
      <c r="I151" s="292"/>
      <c r="J151" s="292"/>
      <c r="K151" s="292"/>
      <c r="L151" s="292"/>
      <c r="M151" s="292"/>
      <c r="N151" s="292"/>
      <c r="O151" s="292"/>
      <c r="P151" s="293"/>
      <c r="R151" s="43"/>
    </row>
    <row r="152" spans="2:18" x14ac:dyDescent="0.25">
      <c r="B152" s="291"/>
      <c r="C152" s="292"/>
      <c r="D152" s="292"/>
      <c r="E152" s="292"/>
      <c r="F152" s="292"/>
      <c r="G152" s="292"/>
      <c r="H152" s="292"/>
      <c r="I152" s="292"/>
      <c r="J152" s="292"/>
      <c r="K152" s="292"/>
      <c r="L152" s="292"/>
      <c r="M152" s="292"/>
      <c r="N152" s="292"/>
      <c r="O152" s="292"/>
      <c r="P152" s="293"/>
      <c r="R152" s="43"/>
    </row>
    <row r="153" spans="2:18" x14ac:dyDescent="0.25">
      <c r="B153" s="291"/>
      <c r="C153" s="292"/>
      <c r="D153" s="292"/>
      <c r="E153" s="292"/>
      <c r="F153" s="292"/>
      <c r="G153" s="292"/>
      <c r="H153" s="292"/>
      <c r="I153" s="292"/>
      <c r="J153" s="292"/>
      <c r="K153" s="292"/>
      <c r="L153" s="292"/>
      <c r="M153" s="292"/>
      <c r="N153" s="292"/>
      <c r="O153" s="292"/>
      <c r="P153" s="293"/>
      <c r="R153" s="43"/>
    </row>
    <row r="154" spans="2:18" x14ac:dyDescent="0.25">
      <c r="B154" s="291"/>
      <c r="C154" s="292"/>
      <c r="D154" s="292"/>
      <c r="E154" s="292"/>
      <c r="F154" s="292"/>
      <c r="G154" s="292"/>
      <c r="H154" s="292"/>
      <c r="I154" s="292"/>
      <c r="J154" s="292"/>
      <c r="K154" s="292"/>
      <c r="L154" s="292"/>
      <c r="M154" s="292"/>
      <c r="N154" s="292"/>
      <c r="O154" s="292"/>
      <c r="P154" s="293"/>
      <c r="R154" s="43"/>
    </row>
    <row r="155" spans="2:18" x14ac:dyDescent="0.25">
      <c r="B155" s="291"/>
      <c r="C155" s="292"/>
      <c r="D155" s="292"/>
      <c r="E155" s="292"/>
      <c r="F155" s="292"/>
      <c r="G155" s="292"/>
      <c r="H155" s="292"/>
      <c r="I155" s="292"/>
      <c r="J155" s="292"/>
      <c r="K155" s="292"/>
      <c r="L155" s="292"/>
      <c r="M155" s="292"/>
      <c r="N155" s="292"/>
      <c r="O155" s="292"/>
      <c r="P155" s="293"/>
      <c r="R155" s="43"/>
    </row>
    <row r="156" spans="2:18" x14ac:dyDescent="0.25">
      <c r="B156" s="291"/>
      <c r="C156" s="292"/>
      <c r="D156" s="292"/>
      <c r="E156" s="292"/>
      <c r="F156" s="292"/>
      <c r="G156" s="292"/>
      <c r="H156" s="292"/>
      <c r="I156" s="292"/>
      <c r="J156" s="292"/>
      <c r="K156" s="292"/>
      <c r="L156" s="292"/>
      <c r="M156" s="292"/>
      <c r="N156" s="292"/>
      <c r="O156" s="292"/>
      <c r="P156" s="293"/>
      <c r="R156" s="43"/>
    </row>
    <row r="157" spans="2:18" x14ac:dyDescent="0.25">
      <c r="B157" s="291"/>
      <c r="C157" s="292"/>
      <c r="D157" s="292"/>
      <c r="E157" s="292"/>
      <c r="F157" s="292"/>
      <c r="G157" s="292"/>
      <c r="H157" s="292"/>
      <c r="I157" s="292"/>
      <c r="J157" s="292"/>
      <c r="K157" s="292"/>
      <c r="L157" s="292"/>
      <c r="M157" s="292"/>
      <c r="N157" s="292"/>
      <c r="O157" s="292"/>
      <c r="P157" s="293"/>
      <c r="R157" s="43"/>
    </row>
    <row r="158" spans="2:18" x14ac:dyDescent="0.25">
      <c r="B158" s="291"/>
      <c r="C158" s="292"/>
      <c r="D158" s="292"/>
      <c r="E158" s="292"/>
      <c r="F158" s="292"/>
      <c r="G158" s="292"/>
      <c r="H158" s="292"/>
      <c r="I158" s="292"/>
      <c r="J158" s="292"/>
      <c r="K158" s="292"/>
      <c r="L158" s="292"/>
      <c r="M158" s="292"/>
      <c r="N158" s="292"/>
      <c r="O158" s="292"/>
      <c r="P158" s="293"/>
      <c r="R158" s="43"/>
    </row>
    <row r="159" spans="2:18" x14ac:dyDescent="0.25">
      <c r="B159" s="291"/>
      <c r="C159" s="292"/>
      <c r="D159" s="292"/>
      <c r="E159" s="292"/>
      <c r="F159" s="292"/>
      <c r="G159" s="292"/>
      <c r="H159" s="292"/>
      <c r="I159" s="292"/>
      <c r="J159" s="292"/>
      <c r="K159" s="292"/>
      <c r="L159" s="292"/>
      <c r="M159" s="292"/>
      <c r="N159" s="292"/>
      <c r="O159" s="292"/>
      <c r="P159" s="293"/>
      <c r="R159" s="43"/>
    </row>
    <row r="160" spans="2:18" x14ac:dyDescent="0.25">
      <c r="B160" s="291"/>
      <c r="C160" s="292"/>
      <c r="D160" s="292"/>
      <c r="E160" s="292"/>
      <c r="F160" s="292"/>
      <c r="G160" s="292"/>
      <c r="H160" s="292"/>
      <c r="I160" s="292"/>
      <c r="J160" s="292"/>
      <c r="K160" s="292"/>
      <c r="L160" s="292"/>
      <c r="M160" s="292"/>
      <c r="N160" s="292"/>
      <c r="O160" s="292"/>
      <c r="P160" s="293"/>
      <c r="R160" s="43"/>
    </row>
    <row r="161" spans="2:18" x14ac:dyDescent="0.25">
      <c r="B161" s="291"/>
      <c r="C161" s="292"/>
      <c r="D161" s="292"/>
      <c r="E161" s="292"/>
      <c r="F161" s="292"/>
      <c r="G161" s="292"/>
      <c r="H161" s="292"/>
      <c r="I161" s="292"/>
      <c r="J161" s="292"/>
      <c r="K161" s="292"/>
      <c r="L161" s="292"/>
      <c r="M161" s="292"/>
      <c r="N161" s="292"/>
      <c r="O161" s="292"/>
      <c r="P161" s="293"/>
      <c r="R161" s="43"/>
    </row>
    <row r="162" spans="2:18" x14ac:dyDescent="0.25">
      <c r="B162" s="291"/>
      <c r="C162" s="292"/>
      <c r="D162" s="292"/>
      <c r="E162" s="292"/>
      <c r="F162" s="292"/>
      <c r="G162" s="292"/>
      <c r="H162" s="292"/>
      <c r="I162" s="292"/>
      <c r="J162" s="292"/>
      <c r="K162" s="292"/>
      <c r="L162" s="292"/>
      <c r="M162" s="292"/>
      <c r="N162" s="292"/>
      <c r="O162" s="292"/>
      <c r="P162" s="293"/>
      <c r="R162" s="43"/>
    </row>
    <row r="163" spans="2:18" x14ac:dyDescent="0.25">
      <c r="B163" s="291"/>
      <c r="C163" s="292"/>
      <c r="D163" s="292"/>
      <c r="E163" s="292"/>
      <c r="F163" s="292"/>
      <c r="G163" s="292"/>
      <c r="H163" s="292"/>
      <c r="I163" s="292"/>
      <c r="J163" s="292"/>
      <c r="K163" s="292"/>
      <c r="L163" s="292"/>
      <c r="M163" s="292"/>
      <c r="N163" s="292"/>
      <c r="O163" s="292"/>
      <c r="P163" s="293"/>
      <c r="R163" s="43"/>
    </row>
    <row r="164" spans="2:18" x14ac:dyDescent="0.25">
      <c r="B164" s="291"/>
      <c r="C164" s="292"/>
      <c r="D164" s="292"/>
      <c r="E164" s="292"/>
      <c r="F164" s="292"/>
      <c r="G164" s="292"/>
      <c r="H164" s="292"/>
      <c r="I164" s="292"/>
      <c r="J164" s="292"/>
      <c r="K164" s="292"/>
      <c r="L164" s="292"/>
      <c r="M164" s="292"/>
      <c r="N164" s="292"/>
      <c r="O164" s="292"/>
      <c r="P164" s="293"/>
      <c r="R164" s="43"/>
    </row>
    <row r="165" spans="2:18" x14ac:dyDescent="0.25">
      <c r="B165" s="291"/>
      <c r="C165" s="292"/>
      <c r="D165" s="292"/>
      <c r="E165" s="292"/>
      <c r="F165" s="292"/>
      <c r="G165" s="292"/>
      <c r="H165" s="292"/>
      <c r="I165" s="292"/>
      <c r="J165" s="292"/>
      <c r="K165" s="292"/>
      <c r="L165" s="292"/>
      <c r="M165" s="292"/>
      <c r="N165" s="292"/>
      <c r="O165" s="292"/>
      <c r="P165" s="293"/>
      <c r="R165" s="43"/>
    </row>
    <row r="166" spans="2:18" x14ac:dyDescent="0.25">
      <c r="B166" s="291"/>
      <c r="C166" s="292"/>
      <c r="D166" s="292"/>
      <c r="E166" s="292"/>
      <c r="F166" s="292"/>
      <c r="G166" s="292"/>
      <c r="H166" s="292"/>
      <c r="I166" s="292"/>
      <c r="J166" s="292"/>
      <c r="K166" s="292"/>
      <c r="L166" s="292"/>
      <c r="M166" s="292"/>
      <c r="N166" s="292"/>
      <c r="O166" s="292"/>
      <c r="P166" s="293"/>
      <c r="R166" s="43"/>
    </row>
    <row r="167" spans="2:18" x14ac:dyDescent="0.25">
      <c r="B167" s="291"/>
      <c r="C167" s="292"/>
      <c r="D167" s="292"/>
      <c r="E167" s="292"/>
      <c r="F167" s="292"/>
      <c r="G167" s="292"/>
      <c r="H167" s="292"/>
      <c r="I167" s="292"/>
      <c r="J167" s="292"/>
      <c r="K167" s="292"/>
      <c r="L167" s="292"/>
      <c r="M167" s="292"/>
      <c r="N167" s="292"/>
      <c r="O167" s="292"/>
      <c r="P167" s="293"/>
      <c r="R167" s="43"/>
    </row>
    <row r="168" spans="2:18" x14ac:dyDescent="0.25">
      <c r="B168" s="291"/>
      <c r="C168" s="292"/>
      <c r="D168" s="292"/>
      <c r="E168" s="292"/>
      <c r="F168" s="292"/>
      <c r="G168" s="292"/>
      <c r="H168" s="292"/>
      <c r="I168" s="292"/>
      <c r="J168" s="292"/>
      <c r="K168" s="292"/>
      <c r="L168" s="292"/>
      <c r="M168" s="292"/>
      <c r="N168" s="292"/>
      <c r="O168" s="292"/>
      <c r="P168" s="293"/>
      <c r="R168" s="43"/>
    </row>
    <row r="169" spans="2:18" x14ac:dyDescent="0.25">
      <c r="B169" s="291"/>
      <c r="C169" s="292"/>
      <c r="D169" s="292"/>
      <c r="E169" s="292"/>
      <c r="F169" s="292"/>
      <c r="G169" s="292"/>
      <c r="H169" s="292"/>
      <c r="I169" s="292"/>
      <c r="J169" s="292"/>
      <c r="K169" s="292"/>
      <c r="L169" s="292"/>
      <c r="M169" s="292"/>
      <c r="N169" s="292"/>
      <c r="O169" s="292"/>
      <c r="P169" s="293"/>
      <c r="R169" s="43"/>
    </row>
    <row r="170" spans="2:18" x14ac:dyDescent="0.25">
      <c r="B170" s="291"/>
      <c r="C170" s="292"/>
      <c r="D170" s="292"/>
      <c r="E170" s="292"/>
      <c r="F170" s="292"/>
      <c r="G170" s="292"/>
      <c r="H170" s="292"/>
      <c r="I170" s="292"/>
      <c r="J170" s="292"/>
      <c r="K170" s="292"/>
      <c r="L170" s="292"/>
      <c r="M170" s="292"/>
      <c r="N170" s="292"/>
      <c r="O170" s="292"/>
      <c r="P170" s="293"/>
      <c r="R170" s="43"/>
    </row>
    <row r="171" spans="2:18" x14ac:dyDescent="0.25">
      <c r="B171" s="291"/>
      <c r="C171" s="292"/>
      <c r="D171" s="292"/>
      <c r="E171" s="292"/>
      <c r="F171" s="292"/>
      <c r="G171" s="292"/>
      <c r="H171" s="292"/>
      <c r="I171" s="292"/>
      <c r="J171" s="292"/>
      <c r="K171" s="292"/>
      <c r="L171" s="292"/>
      <c r="M171" s="292"/>
      <c r="N171" s="292"/>
      <c r="O171" s="292"/>
      <c r="P171" s="293"/>
      <c r="R171" s="43"/>
    </row>
    <row r="172" spans="2:18" x14ac:dyDescent="0.25">
      <c r="B172" s="291"/>
      <c r="C172" s="292"/>
      <c r="D172" s="292"/>
      <c r="E172" s="292"/>
      <c r="F172" s="292"/>
      <c r="G172" s="292"/>
      <c r="H172" s="292"/>
      <c r="I172" s="292"/>
      <c r="J172" s="292"/>
      <c r="K172" s="292"/>
      <c r="L172" s="292"/>
      <c r="M172" s="292"/>
      <c r="N172" s="292"/>
      <c r="O172" s="292"/>
      <c r="P172" s="293"/>
      <c r="R172" s="43"/>
    </row>
    <row r="173" spans="2:18" x14ac:dyDescent="0.25">
      <c r="B173" s="291"/>
      <c r="C173" s="292"/>
      <c r="D173" s="292"/>
      <c r="E173" s="292"/>
      <c r="F173" s="292"/>
      <c r="G173" s="292"/>
      <c r="H173" s="292"/>
      <c r="I173" s="292"/>
      <c r="J173" s="292"/>
      <c r="K173" s="292"/>
      <c r="L173" s="292"/>
      <c r="M173" s="292"/>
      <c r="N173" s="292"/>
      <c r="O173" s="292"/>
      <c r="P173" s="293"/>
      <c r="R173" s="43"/>
    </row>
    <row r="174" spans="2:18" x14ac:dyDescent="0.25">
      <c r="B174" s="291"/>
      <c r="C174" s="292"/>
      <c r="D174" s="292"/>
      <c r="E174" s="292"/>
      <c r="F174" s="292"/>
      <c r="G174" s="292"/>
      <c r="H174" s="292"/>
      <c r="I174" s="292"/>
      <c r="J174" s="292"/>
      <c r="K174" s="292"/>
      <c r="L174" s="292"/>
      <c r="M174" s="292"/>
      <c r="N174" s="292"/>
      <c r="O174" s="292"/>
      <c r="P174" s="293"/>
      <c r="R174" s="43"/>
    </row>
    <row r="175" spans="2:18" x14ac:dyDescent="0.25">
      <c r="B175" s="291"/>
      <c r="C175" s="292"/>
      <c r="D175" s="292"/>
      <c r="E175" s="292"/>
      <c r="F175" s="292"/>
      <c r="G175" s="292"/>
      <c r="H175" s="292"/>
      <c r="I175" s="292"/>
      <c r="J175" s="292"/>
      <c r="K175" s="292"/>
      <c r="L175" s="292"/>
      <c r="M175" s="292"/>
      <c r="N175" s="292"/>
      <c r="O175" s="292"/>
      <c r="P175" s="293"/>
      <c r="R175" s="43"/>
    </row>
    <row r="176" spans="2:18" ht="17.25" thickBot="1" x14ac:dyDescent="0.3">
      <c r="B176" s="294"/>
      <c r="C176" s="295"/>
      <c r="D176" s="295"/>
      <c r="E176" s="295"/>
      <c r="F176" s="295"/>
      <c r="G176" s="295"/>
      <c r="H176" s="295"/>
      <c r="I176" s="295"/>
      <c r="J176" s="295"/>
      <c r="K176" s="295"/>
      <c r="L176" s="295"/>
      <c r="M176" s="295"/>
      <c r="N176" s="295"/>
      <c r="O176" s="295"/>
      <c r="P176" s="296"/>
      <c r="R176" s="43"/>
    </row>
    <row r="177" spans="2:18" ht="17.25" thickBot="1" x14ac:dyDescent="0.3">
      <c r="R177" s="43"/>
    </row>
    <row r="178" spans="2:18" ht="18" thickBot="1" x14ac:dyDescent="0.3">
      <c r="B178" s="27" t="s">
        <v>192</v>
      </c>
      <c r="C178" s="28"/>
      <c r="D178" s="28"/>
      <c r="E178" s="28"/>
      <c r="F178" s="28"/>
      <c r="G178" s="28"/>
      <c r="H178" s="28"/>
      <c r="I178" s="28"/>
      <c r="J178" s="28"/>
      <c r="K178" s="28"/>
      <c r="L178" s="28"/>
      <c r="M178" s="28"/>
      <c r="N178" s="28"/>
      <c r="O178" s="28"/>
      <c r="P178" s="29"/>
      <c r="R178" s="43"/>
    </row>
    <row r="179" spans="2:18" x14ac:dyDescent="0.25">
      <c r="B179" s="291"/>
      <c r="C179" s="292"/>
      <c r="D179" s="292"/>
      <c r="E179" s="292"/>
      <c r="F179" s="292"/>
      <c r="G179" s="292"/>
      <c r="H179" s="292"/>
      <c r="I179" s="292"/>
      <c r="J179" s="292"/>
      <c r="K179" s="292"/>
      <c r="L179" s="292"/>
      <c r="M179" s="292"/>
      <c r="N179" s="292"/>
      <c r="O179" s="292"/>
      <c r="P179" s="293"/>
      <c r="R179" s="43"/>
    </row>
    <row r="180" spans="2:18" x14ac:dyDescent="0.25">
      <c r="B180" s="291"/>
      <c r="C180" s="292"/>
      <c r="D180" s="292"/>
      <c r="E180" s="292"/>
      <c r="F180" s="292"/>
      <c r="G180" s="292"/>
      <c r="H180" s="292"/>
      <c r="I180" s="292"/>
      <c r="J180" s="292"/>
      <c r="K180" s="292"/>
      <c r="L180" s="292"/>
      <c r="M180" s="292"/>
      <c r="N180" s="292"/>
      <c r="O180" s="292"/>
      <c r="P180" s="293"/>
      <c r="R180" s="43"/>
    </row>
    <row r="181" spans="2:18" x14ac:dyDescent="0.25">
      <c r="B181" s="291"/>
      <c r="C181" s="292"/>
      <c r="D181" s="292"/>
      <c r="E181" s="292"/>
      <c r="F181" s="292"/>
      <c r="G181" s="292"/>
      <c r="H181" s="292"/>
      <c r="I181" s="292"/>
      <c r="J181" s="292"/>
      <c r="K181" s="292"/>
      <c r="L181" s="292"/>
      <c r="M181" s="292"/>
      <c r="N181" s="292"/>
      <c r="O181" s="292"/>
      <c r="P181" s="293"/>
      <c r="R181" s="43"/>
    </row>
    <row r="182" spans="2:18" x14ac:dyDescent="0.25">
      <c r="B182" s="291"/>
      <c r="C182" s="292"/>
      <c r="D182" s="292"/>
      <c r="E182" s="292"/>
      <c r="F182" s="292"/>
      <c r="G182" s="292"/>
      <c r="H182" s="292"/>
      <c r="I182" s="292"/>
      <c r="J182" s="292"/>
      <c r="K182" s="292"/>
      <c r="L182" s="292"/>
      <c r="M182" s="292"/>
      <c r="N182" s="292"/>
      <c r="O182" s="292"/>
      <c r="P182" s="293"/>
      <c r="R182" s="43"/>
    </row>
    <row r="183" spans="2:18" x14ac:dyDescent="0.25">
      <c r="B183" s="291"/>
      <c r="C183" s="292"/>
      <c r="D183" s="292"/>
      <c r="E183" s="292"/>
      <c r="F183" s="292"/>
      <c r="G183" s="292"/>
      <c r="H183" s="292"/>
      <c r="I183" s="292"/>
      <c r="J183" s="292"/>
      <c r="K183" s="292"/>
      <c r="L183" s="292"/>
      <c r="M183" s="292"/>
      <c r="N183" s="292"/>
      <c r="O183" s="292"/>
      <c r="P183" s="293"/>
      <c r="R183" s="43"/>
    </row>
    <row r="184" spans="2:18" x14ac:dyDescent="0.25">
      <c r="B184" s="291"/>
      <c r="C184" s="292"/>
      <c r="D184" s="292"/>
      <c r="E184" s="292"/>
      <c r="F184" s="292"/>
      <c r="G184" s="292"/>
      <c r="H184" s="292"/>
      <c r="I184" s="292"/>
      <c r="J184" s="292"/>
      <c r="K184" s="292"/>
      <c r="L184" s="292"/>
      <c r="M184" s="292"/>
      <c r="N184" s="292"/>
      <c r="O184" s="292"/>
      <c r="P184" s="293"/>
      <c r="R184" s="43"/>
    </row>
    <row r="185" spans="2:18" x14ac:dyDescent="0.25">
      <c r="B185" s="291"/>
      <c r="C185" s="292"/>
      <c r="D185" s="292"/>
      <c r="E185" s="292"/>
      <c r="F185" s="292"/>
      <c r="G185" s="292"/>
      <c r="H185" s="292"/>
      <c r="I185" s="292"/>
      <c r="J185" s="292"/>
      <c r="K185" s="292"/>
      <c r="L185" s="292"/>
      <c r="M185" s="292"/>
      <c r="N185" s="292"/>
      <c r="O185" s="292"/>
      <c r="P185" s="293"/>
      <c r="R185" s="43"/>
    </row>
    <row r="186" spans="2:18" x14ac:dyDescent="0.25">
      <c r="B186" s="291"/>
      <c r="C186" s="292"/>
      <c r="D186" s="292"/>
      <c r="E186" s="292"/>
      <c r="F186" s="292"/>
      <c r="G186" s="292"/>
      <c r="H186" s="292"/>
      <c r="I186" s="292"/>
      <c r="J186" s="292"/>
      <c r="K186" s="292"/>
      <c r="L186" s="292"/>
      <c r="M186" s="292"/>
      <c r="N186" s="292"/>
      <c r="O186" s="292"/>
      <c r="P186" s="293"/>
      <c r="R186" s="43"/>
    </row>
    <row r="187" spans="2:18" x14ac:dyDescent="0.25">
      <c r="B187" s="291"/>
      <c r="C187" s="292"/>
      <c r="D187" s="292"/>
      <c r="E187" s="292"/>
      <c r="F187" s="292"/>
      <c r="G187" s="292"/>
      <c r="H187" s="292"/>
      <c r="I187" s="292"/>
      <c r="J187" s="292"/>
      <c r="K187" s="292"/>
      <c r="L187" s="292"/>
      <c r="M187" s="292"/>
      <c r="N187" s="292"/>
      <c r="O187" s="292"/>
      <c r="P187" s="293"/>
      <c r="R187" s="43"/>
    </row>
    <row r="188" spans="2:18" x14ac:dyDescent="0.25">
      <c r="B188" s="291"/>
      <c r="C188" s="292"/>
      <c r="D188" s="292"/>
      <c r="E188" s="292"/>
      <c r="F188" s="292"/>
      <c r="G188" s="292"/>
      <c r="H188" s="292"/>
      <c r="I188" s="292"/>
      <c r="J188" s="292"/>
      <c r="K188" s="292"/>
      <c r="L188" s="292"/>
      <c r="M188" s="292"/>
      <c r="N188" s="292"/>
      <c r="O188" s="292"/>
      <c r="P188" s="293"/>
      <c r="R188" s="43"/>
    </row>
    <row r="189" spans="2:18" x14ac:dyDescent="0.25">
      <c r="B189" s="291"/>
      <c r="C189" s="292"/>
      <c r="D189" s="292"/>
      <c r="E189" s="292"/>
      <c r="F189" s="292"/>
      <c r="G189" s="292"/>
      <c r="H189" s="292"/>
      <c r="I189" s="292"/>
      <c r="J189" s="292"/>
      <c r="K189" s="292"/>
      <c r="L189" s="292"/>
      <c r="M189" s="292"/>
      <c r="N189" s="292"/>
      <c r="O189" s="292"/>
      <c r="P189" s="293"/>
      <c r="R189" s="43"/>
    </row>
    <row r="190" spans="2:18" x14ac:dyDescent="0.25">
      <c r="B190" s="291"/>
      <c r="C190" s="292"/>
      <c r="D190" s="292"/>
      <c r="E190" s="292"/>
      <c r="F190" s="292"/>
      <c r="G190" s="292"/>
      <c r="H190" s="292"/>
      <c r="I190" s="292"/>
      <c r="J190" s="292"/>
      <c r="K190" s="292"/>
      <c r="L190" s="292"/>
      <c r="M190" s="292"/>
      <c r="N190" s="292"/>
      <c r="O190" s="292"/>
      <c r="P190" s="293"/>
      <c r="R190" s="43"/>
    </row>
    <row r="191" spans="2:18" x14ac:dyDescent="0.25">
      <c r="B191" s="291"/>
      <c r="C191" s="292"/>
      <c r="D191" s="292"/>
      <c r="E191" s="292"/>
      <c r="F191" s="292"/>
      <c r="G191" s="292"/>
      <c r="H191" s="292"/>
      <c r="I191" s="292"/>
      <c r="J191" s="292"/>
      <c r="K191" s="292"/>
      <c r="L191" s="292"/>
      <c r="M191" s="292"/>
      <c r="N191" s="292"/>
      <c r="O191" s="292"/>
      <c r="P191" s="293"/>
      <c r="R191" s="43"/>
    </row>
    <row r="192" spans="2:18" x14ac:dyDescent="0.25">
      <c r="B192" s="291"/>
      <c r="C192" s="292"/>
      <c r="D192" s="292"/>
      <c r="E192" s="292"/>
      <c r="F192" s="292"/>
      <c r="G192" s="292"/>
      <c r="H192" s="292"/>
      <c r="I192" s="292"/>
      <c r="J192" s="292"/>
      <c r="K192" s="292"/>
      <c r="L192" s="292"/>
      <c r="M192" s="292"/>
      <c r="N192" s="292"/>
      <c r="O192" s="292"/>
      <c r="P192" s="293"/>
      <c r="R192" s="43"/>
    </row>
    <row r="193" spans="2:18" x14ac:dyDescent="0.25">
      <c r="B193" s="291"/>
      <c r="C193" s="292"/>
      <c r="D193" s="292"/>
      <c r="E193" s="292"/>
      <c r="F193" s="292"/>
      <c r="G193" s="292"/>
      <c r="H193" s="292"/>
      <c r="I193" s="292"/>
      <c r="J193" s="292"/>
      <c r="K193" s="292"/>
      <c r="L193" s="292"/>
      <c r="M193" s="292"/>
      <c r="N193" s="292"/>
      <c r="O193" s="292"/>
      <c r="P193" s="293"/>
      <c r="R193" s="43"/>
    </row>
    <row r="194" spans="2:18" x14ac:dyDescent="0.25">
      <c r="B194" s="291"/>
      <c r="C194" s="292"/>
      <c r="D194" s="292"/>
      <c r="E194" s="292"/>
      <c r="F194" s="292"/>
      <c r="G194" s="292"/>
      <c r="H194" s="292"/>
      <c r="I194" s="292"/>
      <c r="J194" s="292"/>
      <c r="K194" s="292"/>
      <c r="L194" s="292"/>
      <c r="M194" s="292"/>
      <c r="N194" s="292"/>
      <c r="O194" s="292"/>
      <c r="P194" s="293"/>
      <c r="R194" s="43"/>
    </row>
    <row r="195" spans="2:18" x14ac:dyDescent="0.25">
      <c r="B195" s="291"/>
      <c r="C195" s="292"/>
      <c r="D195" s="292"/>
      <c r="E195" s="292"/>
      <c r="F195" s="292"/>
      <c r="G195" s="292"/>
      <c r="H195" s="292"/>
      <c r="I195" s="292"/>
      <c r="J195" s="292"/>
      <c r="K195" s="292"/>
      <c r="L195" s="292"/>
      <c r="M195" s="292"/>
      <c r="N195" s="292"/>
      <c r="O195" s="292"/>
      <c r="P195" s="293"/>
      <c r="R195" s="43"/>
    </row>
    <row r="196" spans="2:18" x14ac:dyDescent="0.25">
      <c r="B196" s="291"/>
      <c r="C196" s="292"/>
      <c r="D196" s="292"/>
      <c r="E196" s="292"/>
      <c r="F196" s="292"/>
      <c r="G196" s="292"/>
      <c r="H196" s="292"/>
      <c r="I196" s="292"/>
      <c r="J196" s="292"/>
      <c r="K196" s="292"/>
      <c r="L196" s="292"/>
      <c r="M196" s="292"/>
      <c r="N196" s="292"/>
      <c r="O196" s="292"/>
      <c r="P196" s="293"/>
      <c r="R196" s="43"/>
    </row>
    <row r="197" spans="2:18" x14ac:dyDescent="0.25">
      <c r="B197" s="291"/>
      <c r="C197" s="292"/>
      <c r="D197" s="292"/>
      <c r="E197" s="292"/>
      <c r="F197" s="292"/>
      <c r="G197" s="292"/>
      <c r="H197" s="292"/>
      <c r="I197" s="292"/>
      <c r="J197" s="292"/>
      <c r="K197" s="292"/>
      <c r="L197" s="292"/>
      <c r="M197" s="292"/>
      <c r="N197" s="292"/>
      <c r="O197" s="292"/>
      <c r="P197" s="293"/>
      <c r="R197" s="43"/>
    </row>
    <row r="198" spans="2:18" x14ac:dyDescent="0.25">
      <c r="B198" s="291"/>
      <c r="C198" s="292"/>
      <c r="D198" s="292"/>
      <c r="E198" s="292"/>
      <c r="F198" s="292"/>
      <c r="G198" s="292"/>
      <c r="H198" s="292"/>
      <c r="I198" s="292"/>
      <c r="J198" s="292"/>
      <c r="K198" s="292"/>
      <c r="L198" s="292"/>
      <c r="M198" s="292"/>
      <c r="N198" s="292"/>
      <c r="O198" s="292"/>
      <c r="P198" s="293"/>
      <c r="R198" s="43"/>
    </row>
    <row r="199" spans="2:18" x14ac:dyDescent="0.25">
      <c r="B199" s="291"/>
      <c r="C199" s="292"/>
      <c r="D199" s="292"/>
      <c r="E199" s="292"/>
      <c r="F199" s="292"/>
      <c r="G199" s="292"/>
      <c r="H199" s="292"/>
      <c r="I199" s="292"/>
      <c r="J199" s="292"/>
      <c r="K199" s="292"/>
      <c r="L199" s="292"/>
      <c r="M199" s="292"/>
      <c r="N199" s="292"/>
      <c r="O199" s="292"/>
      <c r="P199" s="293"/>
      <c r="R199" s="43"/>
    </row>
    <row r="200" spans="2:18" x14ac:dyDescent="0.25">
      <c r="B200" s="291"/>
      <c r="C200" s="292"/>
      <c r="D200" s="292"/>
      <c r="E200" s="292"/>
      <c r="F200" s="292"/>
      <c r="G200" s="292"/>
      <c r="H200" s="292"/>
      <c r="I200" s="292"/>
      <c r="J200" s="292"/>
      <c r="K200" s="292"/>
      <c r="L200" s="292"/>
      <c r="M200" s="292"/>
      <c r="N200" s="292"/>
      <c r="O200" s="292"/>
      <c r="P200" s="293"/>
      <c r="R200" s="43"/>
    </row>
    <row r="201" spans="2:18" x14ac:dyDescent="0.25">
      <c r="B201" s="291"/>
      <c r="C201" s="292"/>
      <c r="D201" s="292"/>
      <c r="E201" s="292"/>
      <c r="F201" s="292"/>
      <c r="G201" s="292"/>
      <c r="H201" s="292"/>
      <c r="I201" s="292"/>
      <c r="J201" s="292"/>
      <c r="K201" s="292"/>
      <c r="L201" s="292"/>
      <c r="M201" s="292"/>
      <c r="N201" s="292"/>
      <c r="O201" s="292"/>
      <c r="P201" s="293"/>
      <c r="R201" s="43"/>
    </row>
    <row r="202" spans="2:18" x14ac:dyDescent="0.25">
      <c r="B202" s="291"/>
      <c r="C202" s="292"/>
      <c r="D202" s="292"/>
      <c r="E202" s="292"/>
      <c r="F202" s="292"/>
      <c r="G202" s="292"/>
      <c r="H202" s="292"/>
      <c r="I202" s="292"/>
      <c r="J202" s="292"/>
      <c r="K202" s="292"/>
      <c r="L202" s="292"/>
      <c r="M202" s="292"/>
      <c r="N202" s="292"/>
      <c r="O202" s="292"/>
      <c r="P202" s="293"/>
      <c r="R202" s="43"/>
    </row>
    <row r="203" spans="2:18" x14ac:dyDescent="0.25">
      <c r="B203" s="291"/>
      <c r="C203" s="292"/>
      <c r="D203" s="292"/>
      <c r="E203" s="292"/>
      <c r="F203" s="292"/>
      <c r="G203" s="292"/>
      <c r="H203" s="292"/>
      <c r="I203" s="292"/>
      <c r="J203" s="292"/>
      <c r="K203" s="292"/>
      <c r="L203" s="292"/>
      <c r="M203" s="292"/>
      <c r="N203" s="292"/>
      <c r="O203" s="292"/>
      <c r="P203" s="293"/>
      <c r="R203" s="43"/>
    </row>
    <row r="204" spans="2:18" x14ac:dyDescent="0.25">
      <c r="B204" s="291"/>
      <c r="C204" s="292"/>
      <c r="D204" s="292"/>
      <c r="E204" s="292"/>
      <c r="F204" s="292"/>
      <c r="G204" s="292"/>
      <c r="H204" s="292"/>
      <c r="I204" s="292"/>
      <c r="J204" s="292"/>
      <c r="K204" s="292"/>
      <c r="L204" s="292"/>
      <c r="M204" s="292"/>
      <c r="N204" s="292"/>
      <c r="O204" s="292"/>
      <c r="P204" s="293"/>
      <c r="R204" s="43"/>
    </row>
    <row r="205" spans="2:18" x14ac:dyDescent="0.25">
      <c r="B205" s="291"/>
      <c r="C205" s="292"/>
      <c r="D205" s="292"/>
      <c r="E205" s="292"/>
      <c r="F205" s="292"/>
      <c r="G205" s="292"/>
      <c r="H205" s="292"/>
      <c r="I205" s="292"/>
      <c r="J205" s="292"/>
      <c r="K205" s="292"/>
      <c r="L205" s="292"/>
      <c r="M205" s="292"/>
      <c r="N205" s="292"/>
      <c r="O205" s="292"/>
      <c r="P205" s="293"/>
      <c r="R205" s="43"/>
    </row>
    <row r="206" spans="2:18" x14ac:dyDescent="0.25">
      <c r="B206" s="291"/>
      <c r="C206" s="292"/>
      <c r="D206" s="292"/>
      <c r="E206" s="292"/>
      <c r="F206" s="292"/>
      <c r="G206" s="292"/>
      <c r="H206" s="292"/>
      <c r="I206" s="292"/>
      <c r="J206" s="292"/>
      <c r="K206" s="292"/>
      <c r="L206" s="292"/>
      <c r="M206" s="292"/>
      <c r="N206" s="292"/>
      <c r="O206" s="292"/>
      <c r="P206" s="293"/>
      <c r="R206" s="43"/>
    </row>
    <row r="207" spans="2:18" x14ac:dyDescent="0.25">
      <c r="B207" s="291"/>
      <c r="C207" s="292"/>
      <c r="D207" s="292"/>
      <c r="E207" s="292"/>
      <c r="F207" s="292"/>
      <c r="G207" s="292"/>
      <c r="H207" s="292"/>
      <c r="I207" s="292"/>
      <c r="J207" s="292"/>
      <c r="K207" s="292"/>
      <c r="L207" s="292"/>
      <c r="M207" s="292"/>
      <c r="N207" s="292"/>
      <c r="O207" s="292"/>
      <c r="P207" s="293"/>
      <c r="R207" s="43"/>
    </row>
    <row r="208" spans="2:18" x14ac:dyDescent="0.25">
      <c r="B208" s="291"/>
      <c r="C208" s="292"/>
      <c r="D208" s="292"/>
      <c r="E208" s="292"/>
      <c r="F208" s="292"/>
      <c r="G208" s="292"/>
      <c r="H208" s="292"/>
      <c r="I208" s="292"/>
      <c r="J208" s="292"/>
      <c r="K208" s="292"/>
      <c r="L208" s="292"/>
      <c r="M208" s="292"/>
      <c r="N208" s="292"/>
      <c r="O208" s="292"/>
      <c r="P208" s="293"/>
      <c r="R208" s="43"/>
    </row>
    <row r="209" spans="1:18" x14ac:dyDescent="0.25">
      <c r="B209" s="291"/>
      <c r="C209" s="292"/>
      <c r="D209" s="292"/>
      <c r="E209" s="292"/>
      <c r="F209" s="292"/>
      <c r="G209" s="292"/>
      <c r="H209" s="292"/>
      <c r="I209" s="292"/>
      <c r="J209" s="292"/>
      <c r="K209" s="292"/>
      <c r="L209" s="292"/>
      <c r="M209" s="292"/>
      <c r="N209" s="292"/>
      <c r="O209" s="292"/>
      <c r="P209" s="293"/>
      <c r="R209" s="43"/>
    </row>
    <row r="210" spans="1:18" ht="17.25" thickBot="1" x14ac:dyDescent="0.3">
      <c r="B210" s="294"/>
      <c r="C210" s="295"/>
      <c r="D210" s="295"/>
      <c r="E210" s="295"/>
      <c r="F210" s="295"/>
      <c r="G210" s="295"/>
      <c r="H210" s="295"/>
      <c r="I210" s="295"/>
      <c r="J210" s="295"/>
      <c r="K210" s="295"/>
      <c r="L210" s="295"/>
      <c r="M210" s="295"/>
      <c r="N210" s="295"/>
      <c r="O210" s="295"/>
      <c r="P210" s="296"/>
      <c r="R210" s="43"/>
    </row>
    <row r="211" spans="1:18" x14ac:dyDescent="0.25">
      <c r="R211" s="43"/>
    </row>
    <row r="212" spans="1:18" x14ac:dyDescent="0.25">
      <c r="A212" s="43"/>
      <c r="B212" s="43"/>
      <c r="C212" s="43"/>
      <c r="D212" s="43"/>
      <c r="E212" s="43"/>
      <c r="F212" s="43"/>
      <c r="G212" s="43"/>
      <c r="H212" s="43"/>
      <c r="I212" s="43"/>
      <c r="J212" s="43"/>
      <c r="K212" s="43"/>
      <c r="L212" s="43"/>
      <c r="M212" s="43"/>
      <c r="N212" s="43"/>
      <c r="O212" s="43"/>
      <c r="P212" s="43"/>
      <c r="Q212" s="43"/>
      <c r="R212" s="43"/>
    </row>
  </sheetData>
  <sheetProtection password="CA0E" sheet="1" scenarios="1" selectLockedCells="1"/>
  <mergeCells count="10">
    <mergeCell ref="B179:P210"/>
    <mergeCell ref="B2:C2"/>
    <mergeCell ref="B79:F109"/>
    <mergeCell ref="H79:P109"/>
    <mergeCell ref="B112:P143"/>
    <mergeCell ref="B145:P145"/>
    <mergeCell ref="B146:P176"/>
    <mergeCell ref="B12:F42"/>
    <mergeCell ref="H12:P42"/>
    <mergeCell ref="B45:P76"/>
  </mergeCells>
  <hyperlinks>
    <hyperlink ref="E4" location="Instructions!C33" display="Back to Instructions tab"/>
  </hyperlinks>
  <printOptions horizontalCentered="1"/>
  <pageMargins left="0.25" right="0.25" top="0.75" bottom="0.25" header="0.3" footer="0.3"/>
  <pageSetup scale="75" fitToHeight="3" orientation="landscape" r:id="rId1"/>
  <headerFooter>
    <oddHeade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pageSetUpPr fitToPage="1"/>
  </sheetPr>
  <dimension ref="A1:L24"/>
  <sheetViews>
    <sheetView showGridLines="0" zoomScale="80" zoomScaleNormal="80" zoomScaleSheetLayoutView="85" workbookViewId="0">
      <selection activeCell="G4" sqref="G4"/>
    </sheetView>
  </sheetViews>
  <sheetFormatPr defaultRowHeight="16.5" x14ac:dyDescent="0.25"/>
  <cols>
    <col min="1" max="1" width="3.5703125" style="42" customWidth="1"/>
    <col min="2" max="2" width="31.7109375" style="42" customWidth="1"/>
    <col min="3" max="3" width="14.28515625" style="42" customWidth="1"/>
    <col min="4" max="4" width="23.5703125" style="42" customWidth="1"/>
    <col min="5" max="5" width="31.42578125" style="42" customWidth="1"/>
    <col min="6" max="6" width="7" style="42" customWidth="1"/>
    <col min="7" max="7" width="27.28515625" style="42" customWidth="1"/>
    <col min="8" max="8" width="3.42578125" style="42" customWidth="1"/>
    <col min="9" max="9" width="4.140625" style="42" customWidth="1"/>
    <col min="10" max="16384" width="9.140625" style="42"/>
  </cols>
  <sheetData>
    <row r="1" spans="2:12" ht="17.25" thickBot="1" x14ac:dyDescent="0.3">
      <c r="I1" s="43"/>
    </row>
    <row r="2" spans="2:12" ht="18" thickBot="1" x14ac:dyDescent="0.3">
      <c r="B2" s="288" t="str">
        <f>'Version Control'!$B$2</f>
        <v>Title Block</v>
      </c>
      <c r="C2" s="289"/>
      <c r="D2" s="289"/>
      <c r="E2" s="290"/>
      <c r="I2" s="43"/>
    </row>
    <row r="3" spans="2:12" x14ac:dyDescent="0.25">
      <c r="B3" s="45" t="str">
        <f>'Version Control'!$B$3</f>
        <v>Test Report Template Name:</v>
      </c>
      <c r="C3" s="310" t="str">
        <f>'Version Control'!$C$3</f>
        <v xml:space="preserve">Dehumidifier  </v>
      </c>
      <c r="D3" s="311"/>
      <c r="E3" s="312"/>
      <c r="I3" s="43"/>
    </row>
    <row r="4" spans="2:12" ht="18" x14ac:dyDescent="0.25">
      <c r="B4" s="46" t="str">
        <f>'Version Control'!$B$4</f>
        <v>Version Number:</v>
      </c>
      <c r="C4" s="314" t="str">
        <f>'Version Control'!$C$4</f>
        <v>v3.1</v>
      </c>
      <c r="D4" s="315"/>
      <c r="E4" s="316"/>
      <c r="G4" s="44" t="s">
        <v>59</v>
      </c>
      <c r="I4" s="43"/>
    </row>
    <row r="5" spans="2:12" x14ac:dyDescent="0.25">
      <c r="B5" s="47" t="str">
        <f>'Version Control'!$B$5</f>
        <v xml:space="preserve">Latest Template Revision: </v>
      </c>
      <c r="C5" s="317">
        <f>'Version Control'!$C$5</f>
        <v>42298</v>
      </c>
      <c r="D5" s="318"/>
      <c r="E5" s="319"/>
      <c r="I5" s="43"/>
    </row>
    <row r="6" spans="2:12" x14ac:dyDescent="0.25">
      <c r="B6" s="47" t="str">
        <f>'Version Control'!$B$6</f>
        <v>Tab Name:</v>
      </c>
      <c r="C6" s="314" t="str">
        <f ca="1">MID(CELL("filename",A1), FIND("]", CELL("filename", A1))+ 1, 255)</f>
        <v>Standby Settings</v>
      </c>
      <c r="D6" s="315"/>
      <c r="E6" s="316"/>
      <c r="I6" s="43"/>
    </row>
    <row r="7" spans="2:12" ht="38.25" customHeight="1" x14ac:dyDescent="0.25">
      <c r="B7" s="47" t="str">
        <f>'Version Control'!$B$7</f>
        <v>File Name:</v>
      </c>
      <c r="C7" s="320" t="str">
        <f ca="1">'Version Control'!$C$7</f>
        <v>Dehumidifier - v3.1.xlsx</v>
      </c>
      <c r="D7" s="321"/>
      <c r="E7" s="322"/>
      <c r="I7" s="43"/>
    </row>
    <row r="8" spans="2:12" ht="17.25" thickBot="1" x14ac:dyDescent="0.3">
      <c r="B8" s="49" t="str">
        <f>'Version Control'!$B$8</f>
        <v xml:space="preserve">Test Completion Date: </v>
      </c>
      <c r="C8" s="323" t="str">
        <f>'Version Control'!$C$8</f>
        <v>[MM/DD/YYYY]</v>
      </c>
      <c r="D8" s="324"/>
      <c r="E8" s="325"/>
      <c r="I8" s="43"/>
    </row>
    <row r="9" spans="2:12" x14ac:dyDescent="0.25">
      <c r="I9" s="43"/>
    </row>
    <row r="10" spans="2:12" ht="17.25" thickBot="1" x14ac:dyDescent="0.3">
      <c r="I10" s="43"/>
    </row>
    <row r="11" spans="2:12" ht="18" thickBot="1" x14ac:dyDescent="0.3">
      <c r="B11" s="288" t="s">
        <v>4</v>
      </c>
      <c r="C11" s="289"/>
      <c r="D11" s="289"/>
      <c r="E11" s="289"/>
      <c r="F11" s="290"/>
      <c r="G11" s="24"/>
      <c r="H11" s="24"/>
      <c r="I11" s="43"/>
    </row>
    <row r="12" spans="2:12" ht="17.25" x14ac:dyDescent="0.25">
      <c r="B12" s="155" t="s">
        <v>110</v>
      </c>
      <c r="C12" s="309" t="s">
        <v>108</v>
      </c>
      <c r="D12" s="309"/>
      <c r="E12" s="309" t="s">
        <v>109</v>
      </c>
      <c r="F12" s="313"/>
      <c r="G12" s="84"/>
      <c r="H12" s="84"/>
      <c r="I12" s="85"/>
      <c r="K12" s="84"/>
      <c r="L12" s="84"/>
    </row>
    <row r="13" spans="2:12" x14ac:dyDescent="0.25">
      <c r="B13" s="154" t="s">
        <v>60</v>
      </c>
      <c r="C13" s="303"/>
      <c r="D13" s="303"/>
      <c r="E13" s="303"/>
      <c r="F13" s="304"/>
      <c r="G13" s="86"/>
      <c r="H13" s="86"/>
      <c r="I13" s="87"/>
      <c r="K13" s="86"/>
      <c r="L13" s="86"/>
    </row>
    <row r="14" spans="2:12" x14ac:dyDescent="0.25">
      <c r="B14" s="82" t="s">
        <v>61</v>
      </c>
      <c r="C14" s="305"/>
      <c r="D14" s="305"/>
      <c r="E14" s="305"/>
      <c r="F14" s="306"/>
      <c r="G14" s="86"/>
      <c r="H14" s="86"/>
      <c r="I14" s="87"/>
      <c r="K14" s="86"/>
      <c r="L14" s="86"/>
    </row>
    <row r="15" spans="2:12" x14ac:dyDescent="0.25">
      <c r="B15" s="82" t="s">
        <v>62</v>
      </c>
      <c r="C15" s="305"/>
      <c r="D15" s="305"/>
      <c r="E15" s="305"/>
      <c r="F15" s="306"/>
      <c r="G15" s="86"/>
      <c r="H15" s="86"/>
      <c r="I15" s="87"/>
      <c r="K15" s="86"/>
      <c r="L15" s="86"/>
    </row>
    <row r="16" spans="2:12" x14ac:dyDescent="0.25">
      <c r="B16" s="82" t="s">
        <v>63</v>
      </c>
      <c r="C16" s="305"/>
      <c r="D16" s="305"/>
      <c r="E16" s="305"/>
      <c r="F16" s="306"/>
      <c r="I16" s="43"/>
    </row>
    <row r="17" spans="1:9" x14ac:dyDescent="0.25">
      <c r="B17" s="82" t="s">
        <v>64</v>
      </c>
      <c r="C17" s="305"/>
      <c r="D17" s="305"/>
      <c r="E17" s="305"/>
      <c r="F17" s="306"/>
      <c r="I17" s="43"/>
    </row>
    <row r="18" spans="1:9" x14ac:dyDescent="0.25">
      <c r="B18" s="82" t="s">
        <v>111</v>
      </c>
      <c r="C18" s="305"/>
      <c r="D18" s="305"/>
      <c r="E18" s="305"/>
      <c r="F18" s="306"/>
      <c r="I18" s="43"/>
    </row>
    <row r="19" spans="1:9" x14ac:dyDescent="0.25">
      <c r="B19" s="82" t="s">
        <v>112</v>
      </c>
      <c r="C19" s="305"/>
      <c r="D19" s="305"/>
      <c r="E19" s="305"/>
      <c r="F19" s="306"/>
      <c r="I19" s="43"/>
    </row>
    <row r="20" spans="1:9" x14ac:dyDescent="0.25">
      <c r="B20" s="82" t="s">
        <v>113</v>
      </c>
      <c r="C20" s="305"/>
      <c r="D20" s="305"/>
      <c r="E20" s="305"/>
      <c r="F20" s="306"/>
      <c r="I20" s="43"/>
    </row>
    <row r="21" spans="1:9" x14ac:dyDescent="0.25">
      <c r="B21" s="82" t="s">
        <v>114</v>
      </c>
      <c r="C21" s="305"/>
      <c r="D21" s="305"/>
      <c r="E21" s="305"/>
      <c r="F21" s="306"/>
      <c r="I21" s="43"/>
    </row>
    <row r="22" spans="1:9" ht="17.25" thickBot="1" x14ac:dyDescent="0.3">
      <c r="B22" s="88" t="s">
        <v>115</v>
      </c>
      <c r="C22" s="307"/>
      <c r="D22" s="307"/>
      <c r="E22" s="307"/>
      <c r="F22" s="308"/>
      <c r="I22" s="43"/>
    </row>
    <row r="23" spans="1:9" x14ac:dyDescent="0.25">
      <c r="I23" s="43"/>
    </row>
    <row r="24" spans="1:9" ht="17.25" x14ac:dyDescent="0.25">
      <c r="A24" s="43"/>
      <c r="B24" s="89"/>
      <c r="C24" s="43"/>
      <c r="D24" s="43"/>
      <c r="E24" s="43"/>
      <c r="F24" s="43"/>
      <c r="G24" s="43"/>
      <c r="H24" s="43"/>
      <c r="I24" s="43"/>
    </row>
  </sheetData>
  <sheetProtection password="CA0E" sheet="1" objects="1" scenarios="1" selectLockedCells="1"/>
  <mergeCells count="30">
    <mergeCell ref="C12:D12"/>
    <mergeCell ref="B2:E2"/>
    <mergeCell ref="C3:E3"/>
    <mergeCell ref="E12:F12"/>
    <mergeCell ref="B11:F11"/>
    <mergeCell ref="C4:E4"/>
    <mergeCell ref="C5:E5"/>
    <mergeCell ref="C6:E6"/>
    <mergeCell ref="C7:E7"/>
    <mergeCell ref="C8:E8"/>
    <mergeCell ref="C13:D13"/>
    <mergeCell ref="C14:D14"/>
    <mergeCell ref="C15:D15"/>
    <mergeCell ref="C16:D16"/>
    <mergeCell ref="C22:D22"/>
    <mergeCell ref="C17:D17"/>
    <mergeCell ref="C18:D18"/>
    <mergeCell ref="C19:D19"/>
    <mergeCell ref="C20:D20"/>
    <mergeCell ref="C21:D21"/>
    <mergeCell ref="E13:F13"/>
    <mergeCell ref="E14:F14"/>
    <mergeCell ref="E15:F15"/>
    <mergeCell ref="E16:F16"/>
    <mergeCell ref="E22:F22"/>
    <mergeCell ref="E17:F17"/>
    <mergeCell ref="E18:F18"/>
    <mergeCell ref="E19:F19"/>
    <mergeCell ref="E20:F20"/>
    <mergeCell ref="E21:F21"/>
  </mergeCells>
  <hyperlinks>
    <hyperlink ref="G4" location="Instructions!C33" display="Back to Instructions tab"/>
  </hyperlinks>
  <printOptions horizontalCentered="1"/>
  <pageMargins left="0.25" right="0.25" top="0.75" bottom="0.25" header="0.3" footer="0.3"/>
  <pageSetup orientation="landscape" r:id="rId1"/>
  <headerFooter>
    <oddHeade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P25"/>
  <sheetViews>
    <sheetView showGridLines="0" zoomScale="85" zoomScaleNormal="85" zoomScaleSheetLayoutView="85" workbookViewId="0">
      <selection activeCell="G4" sqref="G4:H4"/>
    </sheetView>
  </sheetViews>
  <sheetFormatPr defaultRowHeight="16.5" x14ac:dyDescent="0.25"/>
  <cols>
    <col min="1" max="1" width="4.42578125" style="42" customWidth="1"/>
    <col min="2" max="2" width="28.42578125" style="42" bestFit="1" customWidth="1"/>
    <col min="3" max="3" width="18.42578125" style="42" customWidth="1"/>
    <col min="4" max="4" width="16.42578125" style="42" customWidth="1"/>
    <col min="5" max="5" width="24.7109375" style="42" customWidth="1"/>
    <col min="6" max="6" width="13.28515625" style="42" customWidth="1"/>
    <col min="7" max="7" width="14.140625" style="42" customWidth="1"/>
    <col min="8" max="8" width="17" style="42" customWidth="1"/>
    <col min="9" max="9" width="20" style="42" customWidth="1"/>
    <col min="10" max="10" width="20.140625" style="42" customWidth="1"/>
    <col min="11" max="11" width="5" style="42" customWidth="1"/>
    <col min="12" max="12" width="2.42578125" style="42" customWidth="1"/>
    <col min="13" max="16384" width="9.140625" style="42"/>
  </cols>
  <sheetData>
    <row r="1" spans="2:16" ht="17.25" thickBot="1" x14ac:dyDescent="0.3">
      <c r="L1" s="43"/>
    </row>
    <row r="2" spans="2:16" ht="18" thickBot="1" x14ac:dyDescent="0.3">
      <c r="B2" s="288" t="str">
        <f>'Version Control'!$B$2</f>
        <v>Title Block</v>
      </c>
      <c r="C2" s="289"/>
      <c r="D2" s="289"/>
      <c r="E2" s="290"/>
      <c r="L2" s="43"/>
    </row>
    <row r="3" spans="2:16" x14ac:dyDescent="0.25">
      <c r="B3" s="45" t="str">
        <f>'Version Control'!$B$3</f>
        <v>Test Report Template Name:</v>
      </c>
      <c r="C3" s="310" t="str">
        <f>'Version Control'!$C$3</f>
        <v xml:space="preserve">Dehumidifier  </v>
      </c>
      <c r="D3" s="311"/>
      <c r="E3" s="312"/>
      <c r="L3" s="43"/>
    </row>
    <row r="4" spans="2:16" x14ac:dyDescent="0.25">
      <c r="B4" s="46" t="str">
        <f>'Version Control'!$B$4</f>
        <v>Version Number:</v>
      </c>
      <c r="C4" s="314" t="str">
        <f>'Version Control'!$C$4</f>
        <v>v3.1</v>
      </c>
      <c r="D4" s="315"/>
      <c r="E4" s="316"/>
      <c r="G4" s="335" t="s">
        <v>59</v>
      </c>
      <c r="H4" s="335"/>
      <c r="L4" s="43"/>
    </row>
    <row r="5" spans="2:16" x14ac:dyDescent="0.25">
      <c r="B5" s="47" t="str">
        <f>'Version Control'!$B$5</f>
        <v xml:space="preserve">Latest Template Revision: </v>
      </c>
      <c r="C5" s="317">
        <f>'Version Control'!$C$5</f>
        <v>42298</v>
      </c>
      <c r="D5" s="318"/>
      <c r="E5" s="319"/>
      <c r="L5" s="43"/>
    </row>
    <row r="6" spans="2:16" x14ac:dyDescent="0.25">
      <c r="B6" s="47" t="str">
        <f>'Version Control'!$B$6</f>
        <v>Tab Name:</v>
      </c>
      <c r="C6" s="314" t="str">
        <f ca="1">MID(CELL("filename",A1), FIND("]", CELL("filename", A1))+ 1, 255)</f>
        <v>Setup &amp; Test Conditions Standby</v>
      </c>
      <c r="D6" s="315"/>
      <c r="E6" s="316"/>
      <c r="L6" s="43"/>
    </row>
    <row r="7" spans="2:16" ht="36.75" customHeight="1" x14ac:dyDescent="0.25">
      <c r="B7" s="47" t="str">
        <f>'Version Control'!$B$7</f>
        <v>File Name:</v>
      </c>
      <c r="C7" s="320" t="str">
        <f ca="1">'Version Control'!$C$7</f>
        <v>Dehumidifier - v3.1.xlsx</v>
      </c>
      <c r="D7" s="321"/>
      <c r="E7" s="322"/>
      <c r="L7" s="43"/>
    </row>
    <row r="8" spans="2:16" ht="17.25" thickBot="1" x14ac:dyDescent="0.3">
      <c r="B8" s="49" t="str">
        <f>'Version Control'!$B$8</f>
        <v xml:space="preserve">Test Completion Date: </v>
      </c>
      <c r="C8" s="323" t="str">
        <f>'Version Control'!$C$8</f>
        <v>[MM/DD/YYYY]</v>
      </c>
      <c r="D8" s="324"/>
      <c r="E8" s="325"/>
      <c r="L8" s="43"/>
    </row>
    <row r="9" spans="2:16" x14ac:dyDescent="0.25">
      <c r="L9" s="43"/>
    </row>
    <row r="10" spans="2:16" ht="17.25" thickBot="1" x14ac:dyDescent="0.3">
      <c r="B10" s="74"/>
      <c r="J10" s="75"/>
      <c r="K10" s="76"/>
      <c r="L10" s="77"/>
      <c r="M10" s="76"/>
      <c r="N10" s="76"/>
      <c r="O10" s="76"/>
      <c r="P10" s="76"/>
    </row>
    <row r="11" spans="2:16" ht="18" thickBot="1" x14ac:dyDescent="0.3">
      <c r="B11" s="27" t="s">
        <v>216</v>
      </c>
      <c r="C11" s="28"/>
      <c r="D11" s="28"/>
      <c r="E11" s="28"/>
      <c r="F11" s="28"/>
      <c r="G11" s="28"/>
      <c r="H11" s="28"/>
      <c r="I11" s="28"/>
      <c r="J11" s="29"/>
      <c r="K11" s="39"/>
      <c r="L11" s="43"/>
      <c r="M11" s="24"/>
      <c r="N11" s="24"/>
      <c r="O11" s="24"/>
      <c r="P11" s="24"/>
    </row>
    <row r="12" spans="2:16" ht="18" thickBot="1" x14ac:dyDescent="0.3">
      <c r="B12" s="326" t="s">
        <v>217</v>
      </c>
      <c r="C12" s="327"/>
      <c r="D12" s="327"/>
      <c r="E12" s="327"/>
      <c r="F12" s="327"/>
      <c r="G12" s="327"/>
      <c r="H12" s="327"/>
      <c r="I12" s="327"/>
      <c r="J12" s="328"/>
      <c r="K12" s="78"/>
      <c r="L12" s="43"/>
      <c r="M12" s="79"/>
      <c r="N12" s="79"/>
      <c r="O12" s="79"/>
      <c r="P12" s="79"/>
    </row>
    <row r="13" spans="2:16" ht="17.25" thickBot="1" x14ac:dyDescent="0.3">
      <c r="L13" s="43"/>
    </row>
    <row r="14" spans="2:16" ht="18" thickBot="1" x14ac:dyDescent="0.3">
      <c r="B14" s="27" t="s">
        <v>218</v>
      </c>
      <c r="C14" s="28"/>
      <c r="D14" s="28"/>
      <c r="E14" s="28"/>
      <c r="F14" s="28"/>
      <c r="G14" s="28"/>
      <c r="H14" s="28"/>
      <c r="I14" s="28"/>
      <c r="J14" s="29"/>
      <c r="L14" s="43"/>
    </row>
    <row r="15" spans="2:16" ht="56.25" customHeight="1" thickBot="1" x14ac:dyDescent="0.3">
      <c r="B15" s="329" t="s">
        <v>219</v>
      </c>
      <c r="C15" s="330"/>
      <c r="D15" s="330"/>
      <c r="E15" s="330"/>
      <c r="F15" s="330"/>
      <c r="G15" s="330"/>
      <c r="H15" s="330"/>
      <c r="I15" s="330"/>
      <c r="J15" s="331"/>
      <c r="L15" s="43"/>
    </row>
    <row r="16" spans="2:16" ht="17.25" x14ac:dyDescent="0.25">
      <c r="B16" s="332" t="s">
        <v>89</v>
      </c>
      <c r="C16" s="333"/>
      <c r="D16" s="333"/>
      <c r="E16" s="333" t="s">
        <v>56</v>
      </c>
      <c r="F16" s="333"/>
      <c r="G16" s="333"/>
      <c r="H16" s="333"/>
      <c r="I16" s="333" t="s">
        <v>90</v>
      </c>
      <c r="J16" s="334"/>
      <c r="L16" s="43"/>
    </row>
    <row r="17" spans="1:12" x14ac:dyDescent="0.25">
      <c r="B17" s="336" t="s">
        <v>139</v>
      </c>
      <c r="C17" s="337"/>
      <c r="D17" s="337"/>
      <c r="E17" s="338"/>
      <c r="F17" s="338"/>
      <c r="G17" s="338"/>
      <c r="H17" s="338"/>
      <c r="I17" s="339" t="s">
        <v>124</v>
      </c>
      <c r="J17" s="340"/>
      <c r="L17" s="43"/>
    </row>
    <row r="18" spans="1:12" ht="17.25" thickBot="1" x14ac:dyDescent="0.3">
      <c r="B18" s="341" t="s">
        <v>220</v>
      </c>
      <c r="C18" s="342"/>
      <c r="D18" s="342"/>
      <c r="E18" s="343"/>
      <c r="F18" s="343"/>
      <c r="G18" s="343"/>
      <c r="H18" s="343"/>
      <c r="I18" s="344" t="s">
        <v>221</v>
      </c>
      <c r="J18" s="345"/>
      <c r="L18" s="43"/>
    </row>
    <row r="19" spans="1:12" ht="17.25" thickBot="1" x14ac:dyDescent="0.3">
      <c r="L19" s="43"/>
    </row>
    <row r="20" spans="1:12" ht="18" thickBot="1" x14ac:dyDescent="0.3">
      <c r="B20" s="27" t="s">
        <v>222</v>
      </c>
      <c r="C20" s="28"/>
      <c r="D20" s="28"/>
      <c r="E20" s="28"/>
      <c r="F20" s="28"/>
      <c r="G20" s="28"/>
      <c r="H20" s="28"/>
      <c r="I20" s="28"/>
      <c r="J20" s="29"/>
      <c r="L20" s="43"/>
    </row>
    <row r="21" spans="1:12" ht="18" customHeight="1" thickBot="1" x14ac:dyDescent="0.3">
      <c r="B21" s="326" t="s">
        <v>223</v>
      </c>
      <c r="C21" s="327"/>
      <c r="D21" s="327"/>
      <c r="E21" s="327"/>
      <c r="F21" s="327"/>
      <c r="G21" s="327"/>
      <c r="H21" s="327"/>
      <c r="I21" s="327"/>
      <c r="J21" s="328"/>
      <c r="L21" s="43"/>
    </row>
    <row r="22" spans="1:12" ht="17.25" x14ac:dyDescent="0.25">
      <c r="B22" s="346" t="s">
        <v>89</v>
      </c>
      <c r="C22" s="347"/>
      <c r="D22" s="347"/>
      <c r="E22" s="347" t="s">
        <v>56</v>
      </c>
      <c r="F22" s="347"/>
      <c r="G22" s="347"/>
      <c r="H22" s="347"/>
      <c r="I22" s="347" t="s">
        <v>90</v>
      </c>
      <c r="J22" s="348"/>
      <c r="L22" s="43"/>
    </row>
    <row r="23" spans="1:12" ht="17.25" thickBot="1" x14ac:dyDescent="0.3">
      <c r="B23" s="349" t="s">
        <v>224</v>
      </c>
      <c r="C23" s="350"/>
      <c r="D23" s="351"/>
      <c r="E23" s="343"/>
      <c r="F23" s="343"/>
      <c r="G23" s="343"/>
      <c r="H23" s="343"/>
      <c r="I23" s="344" t="s">
        <v>225</v>
      </c>
      <c r="J23" s="345"/>
      <c r="L23" s="43"/>
    </row>
    <row r="24" spans="1:12" x14ac:dyDescent="0.25">
      <c r="L24" s="43"/>
    </row>
    <row r="25" spans="1:12" x14ac:dyDescent="0.25">
      <c r="A25" s="43"/>
      <c r="B25" s="43"/>
      <c r="C25" s="43"/>
      <c r="D25" s="43"/>
      <c r="E25" s="43"/>
      <c r="F25" s="43"/>
      <c r="G25" s="43"/>
      <c r="H25" s="43"/>
      <c r="I25" s="43"/>
      <c r="J25" s="43"/>
      <c r="K25" s="43"/>
      <c r="L25" s="43"/>
    </row>
  </sheetData>
  <sheetProtection password="CA0E" sheet="1" objects="1" scenarios="1" selectLockedCells="1"/>
  <mergeCells count="26">
    <mergeCell ref="B21:J21"/>
    <mergeCell ref="B22:D22"/>
    <mergeCell ref="E22:H22"/>
    <mergeCell ref="I22:J22"/>
    <mergeCell ref="B23:D23"/>
    <mergeCell ref="E23:H23"/>
    <mergeCell ref="I23:J23"/>
    <mergeCell ref="B17:D17"/>
    <mergeCell ref="E17:H17"/>
    <mergeCell ref="I17:J17"/>
    <mergeCell ref="B18:D18"/>
    <mergeCell ref="E18:H18"/>
    <mergeCell ref="I18:J18"/>
    <mergeCell ref="B2:E2"/>
    <mergeCell ref="B12:J12"/>
    <mergeCell ref="B15:J15"/>
    <mergeCell ref="B16:D16"/>
    <mergeCell ref="E16:H16"/>
    <mergeCell ref="I16:J16"/>
    <mergeCell ref="G4:H4"/>
    <mergeCell ref="C3:E3"/>
    <mergeCell ref="C4:E4"/>
    <mergeCell ref="C5:E5"/>
    <mergeCell ref="C6:E6"/>
    <mergeCell ref="C7:E7"/>
    <mergeCell ref="C8:E8"/>
  </mergeCells>
  <hyperlinks>
    <hyperlink ref="G4" location="Instructions!C33" display="Back to Instructions tab"/>
  </hyperlinks>
  <printOptions horizontalCentered="1"/>
  <pageMargins left="0.25" right="0.25" top="0.75" bottom="0.25" header="0.3" footer="0.3"/>
  <pageSetup scale="79" orientation="landscape" r:id="rId1"/>
  <headerFooter>
    <oddHeader>&amp;F</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J52"/>
  <sheetViews>
    <sheetView showGridLines="0" zoomScale="80" zoomScaleNormal="80" workbookViewId="0">
      <selection activeCell="G4" sqref="G4:H4"/>
    </sheetView>
  </sheetViews>
  <sheetFormatPr defaultRowHeight="18" x14ac:dyDescent="0.35"/>
  <cols>
    <col min="1" max="2" width="4.5703125" style="150" customWidth="1"/>
    <col min="3" max="3" width="26" style="150" customWidth="1"/>
    <col min="4" max="4" width="32.28515625" style="150" customWidth="1"/>
    <col min="5" max="5" width="39.28515625" style="150" customWidth="1"/>
    <col min="6" max="6" width="33.7109375" style="150" customWidth="1"/>
    <col min="7" max="7" width="22.140625" style="150" customWidth="1"/>
    <col min="8" max="8" width="4.85546875" style="150" customWidth="1"/>
    <col min="9" max="9" width="5.7109375" style="165" customWidth="1"/>
    <col min="10" max="10" width="3" customWidth="1"/>
  </cols>
  <sheetData>
    <row r="1" spans="1:10" ht="18.75" thickBot="1" x14ac:dyDescent="0.4">
      <c r="A1" s="126"/>
      <c r="B1" s="126"/>
      <c r="C1" s="126"/>
      <c r="D1" s="126"/>
      <c r="E1" s="126"/>
      <c r="F1" s="126"/>
      <c r="G1" s="126"/>
      <c r="H1" s="126"/>
      <c r="I1" s="161"/>
      <c r="J1" s="127"/>
    </row>
    <row r="2" spans="1:10" ht="18.75" thickBot="1" x14ac:dyDescent="0.4">
      <c r="A2" s="126"/>
      <c r="B2" s="284" t="str">
        <f>'Version Control'!$B$2</f>
        <v>Title Block</v>
      </c>
      <c r="C2" s="285"/>
      <c r="D2" s="285"/>
      <c r="E2" s="286"/>
      <c r="F2" s="126"/>
      <c r="G2" s="126"/>
      <c r="H2" s="126"/>
      <c r="I2" s="161"/>
      <c r="J2" s="127"/>
    </row>
    <row r="3" spans="1:10" x14ac:dyDescent="0.35">
      <c r="A3" s="126"/>
      <c r="B3" s="359" t="str">
        <f>'Version Control'!$B$3</f>
        <v>Test Report Template Name:</v>
      </c>
      <c r="C3" s="360"/>
      <c r="D3" s="361" t="str">
        <f>'Version Control'!$C$3</f>
        <v xml:space="preserve">Dehumidifier  </v>
      </c>
      <c r="E3" s="362"/>
      <c r="F3" s="126"/>
      <c r="G3" s="126"/>
      <c r="H3" s="126"/>
      <c r="I3" s="161"/>
      <c r="J3" s="127"/>
    </row>
    <row r="4" spans="1:10" x14ac:dyDescent="0.35">
      <c r="A4" s="126"/>
      <c r="B4" s="352" t="str">
        <f>'Version Control'!$B$4</f>
        <v>Version Number:</v>
      </c>
      <c r="C4" s="353"/>
      <c r="D4" s="363" t="str">
        <f>'Version Control'!$C$4</f>
        <v>v3.1</v>
      </c>
      <c r="E4" s="364"/>
      <c r="F4" s="126"/>
      <c r="G4" s="287" t="s">
        <v>59</v>
      </c>
      <c r="H4" s="287"/>
      <c r="I4" s="161"/>
      <c r="J4" s="127"/>
    </row>
    <row r="5" spans="1:10" x14ac:dyDescent="0.35">
      <c r="A5" s="126"/>
      <c r="B5" s="352" t="str">
        <f>'Version Control'!$B$5</f>
        <v xml:space="preserve">Latest Template Revision: </v>
      </c>
      <c r="C5" s="353"/>
      <c r="D5" s="365">
        <f>'Version Control'!$C$5</f>
        <v>42298</v>
      </c>
      <c r="E5" s="366"/>
      <c r="F5" s="126"/>
      <c r="G5" s="126"/>
      <c r="H5" s="126"/>
      <c r="I5" s="161"/>
      <c r="J5" s="127"/>
    </row>
    <row r="6" spans="1:10" x14ac:dyDescent="0.35">
      <c r="A6" s="126"/>
      <c r="B6" s="352" t="str">
        <f>'Version Control'!$B$6</f>
        <v>Tab Name:</v>
      </c>
      <c r="C6" s="353"/>
      <c r="D6" s="363" t="str">
        <f ca="1">MID(CELL("filename",A1), FIND("]", CELL("filename", A1))+ 1, 255)</f>
        <v>Test Data&amp;Calculations Standby</v>
      </c>
      <c r="E6" s="364"/>
      <c r="F6" s="126"/>
      <c r="G6" s="126"/>
      <c r="H6" s="126"/>
      <c r="I6" s="161"/>
      <c r="J6" s="127"/>
    </row>
    <row r="7" spans="1:10" ht="40.5" customHeight="1" x14ac:dyDescent="0.35">
      <c r="A7" s="126"/>
      <c r="B7" s="352" t="str">
        <f>'Version Control'!$B$7</f>
        <v>File Name:</v>
      </c>
      <c r="C7" s="353"/>
      <c r="D7" s="367" t="str">
        <f ca="1">'Version Control'!$C$7</f>
        <v>Dehumidifier - v3.1.xlsx</v>
      </c>
      <c r="E7" s="368"/>
      <c r="F7" s="126"/>
      <c r="G7" s="126"/>
      <c r="H7" s="126"/>
      <c r="I7" s="161"/>
      <c r="J7" s="127"/>
    </row>
    <row r="8" spans="1:10" ht="18.75" thickBot="1" x14ac:dyDescent="0.4">
      <c r="A8" s="126"/>
      <c r="B8" s="354" t="str">
        <f>'Version Control'!$B$8</f>
        <v xml:space="preserve">Test Completion Date: </v>
      </c>
      <c r="C8" s="355"/>
      <c r="D8" s="369" t="str">
        <f>'Version Control'!$C$8</f>
        <v>[MM/DD/YYYY]</v>
      </c>
      <c r="E8" s="370"/>
      <c r="F8" s="126"/>
      <c r="G8" s="126"/>
      <c r="H8" s="126"/>
      <c r="I8" s="161"/>
      <c r="J8" s="127"/>
    </row>
    <row r="9" spans="1:10" x14ac:dyDescent="0.35">
      <c r="A9" s="126"/>
      <c r="B9" s="126"/>
      <c r="C9" s="126"/>
      <c r="D9" s="126"/>
      <c r="E9" s="126"/>
      <c r="F9" s="126"/>
      <c r="G9" s="126"/>
      <c r="H9" s="126"/>
      <c r="I9" s="161"/>
      <c r="J9" s="127"/>
    </row>
    <row r="10" spans="1:10" ht="18.75" thickBot="1" x14ac:dyDescent="0.4">
      <c r="A10" s="126"/>
      <c r="B10" s="126"/>
      <c r="C10" s="126"/>
      <c r="D10" s="126"/>
      <c r="E10" s="126"/>
      <c r="F10" s="126"/>
      <c r="G10" s="126"/>
      <c r="H10" s="126"/>
      <c r="I10" s="161"/>
      <c r="J10" s="127"/>
    </row>
    <row r="11" spans="1:10" ht="18.75" thickBot="1" x14ac:dyDescent="0.4">
      <c r="A11" s="126"/>
      <c r="B11" s="356" t="s">
        <v>226</v>
      </c>
      <c r="C11" s="357"/>
      <c r="D11" s="357"/>
      <c r="E11" s="357"/>
      <c r="F11" s="357"/>
      <c r="G11" s="357"/>
      <c r="H11" s="358"/>
      <c r="I11" s="162"/>
      <c r="J11" s="127"/>
    </row>
    <row r="12" spans="1:10" ht="18.75" thickBot="1" x14ac:dyDescent="0.4">
      <c r="A12" s="126"/>
      <c r="B12" s="128"/>
      <c r="C12" s="129"/>
      <c r="D12" s="129"/>
      <c r="E12" s="129"/>
      <c r="F12" s="129"/>
      <c r="G12" s="129"/>
      <c r="H12" s="130"/>
      <c r="I12" s="158"/>
      <c r="J12" s="127"/>
    </row>
    <row r="13" spans="1:10" ht="18.75" thickBot="1" x14ac:dyDescent="0.4">
      <c r="A13" s="126"/>
      <c r="B13" s="128"/>
      <c r="C13" s="356" t="s">
        <v>175</v>
      </c>
      <c r="D13" s="357"/>
      <c r="E13" s="357"/>
      <c r="F13" s="357"/>
      <c r="G13" s="358"/>
      <c r="H13" s="130"/>
      <c r="I13" s="158"/>
      <c r="J13" s="127"/>
    </row>
    <row r="14" spans="1:10" ht="54.75" customHeight="1" thickBot="1" x14ac:dyDescent="0.4">
      <c r="A14" s="126"/>
      <c r="B14" s="128"/>
      <c r="C14" s="373" t="s">
        <v>227</v>
      </c>
      <c r="D14" s="374"/>
      <c r="E14" s="374"/>
      <c r="F14" s="374"/>
      <c r="G14" s="375"/>
      <c r="H14" s="130"/>
      <c r="I14" s="158"/>
      <c r="J14" s="127"/>
    </row>
    <row r="15" spans="1:10" ht="18.75" thickBot="1" x14ac:dyDescent="0.4">
      <c r="A15" s="126"/>
      <c r="B15" s="128"/>
      <c r="C15" s="189"/>
      <c r="D15" s="189"/>
      <c r="E15" s="189"/>
      <c r="F15" s="189"/>
      <c r="G15" s="189"/>
      <c r="H15" s="130"/>
      <c r="I15" s="158"/>
      <c r="J15" s="127"/>
    </row>
    <row r="16" spans="1:10" ht="18.75" thickBot="1" x14ac:dyDescent="0.4">
      <c r="A16" s="131"/>
      <c r="B16" s="132"/>
      <c r="C16" s="356" t="s">
        <v>147</v>
      </c>
      <c r="D16" s="357"/>
      <c r="E16" s="357"/>
      <c r="F16" s="357"/>
      <c r="G16" s="358"/>
      <c r="H16" s="133"/>
      <c r="I16" s="158"/>
      <c r="J16" s="134"/>
    </row>
    <row r="17" spans="1:10" ht="18.75" thickBot="1" x14ac:dyDescent="0.4">
      <c r="A17" s="131"/>
      <c r="B17" s="132"/>
      <c r="C17" s="373" t="s">
        <v>228</v>
      </c>
      <c r="D17" s="374"/>
      <c r="E17" s="374"/>
      <c r="F17" s="374"/>
      <c r="G17" s="375"/>
      <c r="H17" s="133"/>
      <c r="I17" s="158"/>
      <c r="J17" s="134"/>
    </row>
    <row r="18" spans="1:10" ht="18.75" thickBot="1" x14ac:dyDescent="0.4">
      <c r="A18" s="126"/>
      <c r="B18" s="128"/>
      <c r="C18" s="189"/>
      <c r="D18" s="189"/>
      <c r="E18" s="189"/>
      <c r="F18" s="189"/>
      <c r="G18" s="189"/>
      <c r="H18" s="130"/>
      <c r="I18" s="158"/>
      <c r="J18" s="127"/>
    </row>
    <row r="19" spans="1:10" ht="18.75" thickBot="1" x14ac:dyDescent="0.4">
      <c r="A19" s="131"/>
      <c r="B19" s="132"/>
      <c r="C19" s="356" t="s">
        <v>229</v>
      </c>
      <c r="D19" s="357"/>
      <c r="E19" s="357"/>
      <c r="F19" s="357"/>
      <c r="G19" s="358"/>
      <c r="H19" s="133"/>
      <c r="I19" s="158"/>
      <c r="J19" s="134"/>
    </row>
    <row r="20" spans="1:10" ht="54" customHeight="1" thickBot="1" x14ac:dyDescent="0.4">
      <c r="A20" s="131"/>
      <c r="B20" s="132"/>
      <c r="C20" s="373" t="s">
        <v>230</v>
      </c>
      <c r="D20" s="374"/>
      <c r="E20" s="374"/>
      <c r="F20" s="374"/>
      <c r="G20" s="375"/>
      <c r="H20" s="133"/>
      <c r="I20" s="158"/>
      <c r="J20" s="134"/>
    </row>
    <row r="21" spans="1:10" x14ac:dyDescent="0.35">
      <c r="A21" s="131"/>
      <c r="B21" s="132"/>
      <c r="C21" s="190"/>
      <c r="D21" s="191"/>
      <c r="E21" s="191"/>
      <c r="F21" s="192" t="s">
        <v>80</v>
      </c>
      <c r="G21" s="193"/>
      <c r="H21" s="136"/>
      <c r="I21" s="159"/>
      <c r="J21" s="134"/>
    </row>
    <row r="22" spans="1:10" x14ac:dyDescent="0.35">
      <c r="A22" s="131"/>
      <c r="B22" s="132"/>
      <c r="C22" s="137" t="s">
        <v>231</v>
      </c>
      <c r="D22" s="138"/>
      <c r="E22" s="138"/>
      <c r="F22" s="246"/>
      <c r="G22" s="143" t="s">
        <v>232</v>
      </c>
      <c r="H22" s="139"/>
      <c r="I22" s="160"/>
      <c r="J22" s="134"/>
    </row>
    <row r="23" spans="1:10" ht="18.75" thickBot="1" x14ac:dyDescent="0.4">
      <c r="A23" s="131"/>
      <c r="B23" s="132"/>
      <c r="C23" s="170" t="s">
        <v>233</v>
      </c>
      <c r="D23" s="172"/>
      <c r="E23" s="172"/>
      <c r="F23" s="247"/>
      <c r="G23" s="171" t="s">
        <v>232</v>
      </c>
      <c r="H23" s="139"/>
      <c r="I23" s="160"/>
      <c r="J23" s="134"/>
    </row>
    <row r="24" spans="1:10" ht="18.75" thickBot="1" x14ac:dyDescent="0.4">
      <c r="A24" s="126"/>
      <c r="B24" s="128"/>
      <c r="C24" s="129"/>
      <c r="D24" s="129"/>
      <c r="E24" s="129"/>
      <c r="F24" s="129"/>
      <c r="G24" s="129"/>
      <c r="H24" s="130"/>
      <c r="I24" s="158"/>
      <c r="J24" s="127"/>
    </row>
    <row r="25" spans="1:10" ht="18.75" thickBot="1" x14ac:dyDescent="0.4">
      <c r="A25" s="131"/>
      <c r="B25" s="132"/>
      <c r="C25" s="356" t="s">
        <v>234</v>
      </c>
      <c r="D25" s="357"/>
      <c r="E25" s="357"/>
      <c r="F25" s="357"/>
      <c r="G25" s="358"/>
      <c r="H25" s="133"/>
      <c r="I25" s="158"/>
      <c r="J25" s="134"/>
    </row>
    <row r="26" spans="1:10" ht="18.75" thickBot="1" x14ac:dyDescent="0.4">
      <c r="A26" s="131"/>
      <c r="B26" s="132"/>
      <c r="C26" s="373" t="s">
        <v>235</v>
      </c>
      <c r="D26" s="374"/>
      <c r="E26" s="374"/>
      <c r="F26" s="374"/>
      <c r="G26" s="375"/>
      <c r="H26" s="133"/>
      <c r="I26" s="158"/>
      <c r="J26" s="134"/>
    </row>
    <row r="27" spans="1:10" x14ac:dyDescent="0.35">
      <c r="A27" s="131"/>
      <c r="B27" s="132"/>
      <c r="C27" s="128"/>
      <c r="D27" s="129"/>
      <c r="E27" s="129"/>
      <c r="F27" s="135" t="s">
        <v>80</v>
      </c>
      <c r="G27" s="156"/>
      <c r="H27" s="136"/>
      <c r="I27" s="159"/>
      <c r="J27" s="134"/>
    </row>
    <row r="28" spans="1:10" ht="18.75" thickBot="1" x14ac:dyDescent="0.4">
      <c r="A28" s="131"/>
      <c r="B28" s="132"/>
      <c r="C28" s="170" t="s">
        <v>236</v>
      </c>
      <c r="D28" s="172"/>
      <c r="E28" s="172"/>
      <c r="F28" s="247"/>
      <c r="G28" s="171" t="s">
        <v>232</v>
      </c>
      <c r="H28" s="139"/>
      <c r="I28" s="160"/>
      <c r="J28" s="134"/>
    </row>
    <row r="29" spans="1:10" ht="18.75" thickBot="1" x14ac:dyDescent="0.4">
      <c r="A29" s="126"/>
      <c r="B29" s="140"/>
      <c r="C29" s="141"/>
      <c r="D29" s="141"/>
      <c r="E29" s="141"/>
      <c r="F29" s="141"/>
      <c r="G29" s="141"/>
      <c r="H29" s="142"/>
      <c r="I29" s="158"/>
      <c r="J29" s="127"/>
    </row>
    <row r="30" spans="1:10" ht="18.75" thickBot="1" x14ac:dyDescent="0.4">
      <c r="A30" s="126"/>
      <c r="B30" s="146"/>
      <c r="C30" s="146"/>
      <c r="D30" s="146"/>
      <c r="E30" s="146"/>
      <c r="F30" s="146"/>
      <c r="G30" s="146"/>
      <c r="H30" s="146"/>
      <c r="I30" s="163"/>
      <c r="J30" s="127"/>
    </row>
    <row r="31" spans="1:10" ht="18.75" thickBot="1" x14ac:dyDescent="0.4">
      <c r="A31" s="126"/>
      <c r="B31" s="356" t="s">
        <v>83</v>
      </c>
      <c r="C31" s="357"/>
      <c r="D31" s="357"/>
      <c r="E31" s="357"/>
      <c r="F31" s="357"/>
      <c r="G31" s="357"/>
      <c r="H31" s="358"/>
      <c r="I31" s="162"/>
      <c r="J31" s="127"/>
    </row>
    <row r="32" spans="1:10" x14ac:dyDescent="0.35">
      <c r="A32" s="126"/>
      <c r="B32" s="376"/>
      <c r="C32" s="377"/>
      <c r="D32" s="377"/>
      <c r="E32" s="377"/>
      <c r="F32" s="377"/>
      <c r="G32" s="377"/>
      <c r="H32" s="378"/>
      <c r="I32" s="169"/>
      <c r="J32" s="127"/>
    </row>
    <row r="33" spans="1:10" x14ac:dyDescent="0.35">
      <c r="A33" s="126"/>
      <c r="B33" s="376"/>
      <c r="C33" s="377"/>
      <c r="D33" s="377"/>
      <c r="E33" s="377"/>
      <c r="F33" s="377"/>
      <c r="G33" s="377"/>
      <c r="H33" s="378"/>
      <c r="I33" s="169"/>
      <c r="J33" s="127"/>
    </row>
    <row r="34" spans="1:10" x14ac:dyDescent="0.35">
      <c r="A34" s="126"/>
      <c r="B34" s="376"/>
      <c r="C34" s="377"/>
      <c r="D34" s="377"/>
      <c r="E34" s="377"/>
      <c r="F34" s="377"/>
      <c r="G34" s="377"/>
      <c r="H34" s="378"/>
      <c r="I34" s="169"/>
      <c r="J34" s="127"/>
    </row>
    <row r="35" spans="1:10" x14ac:dyDescent="0.35">
      <c r="A35" s="126"/>
      <c r="B35" s="376"/>
      <c r="C35" s="377"/>
      <c r="D35" s="377"/>
      <c r="E35" s="377"/>
      <c r="F35" s="377"/>
      <c r="G35" s="377"/>
      <c r="H35" s="378"/>
      <c r="I35" s="169"/>
      <c r="J35" s="127"/>
    </row>
    <row r="36" spans="1:10" ht="18.75" thickBot="1" x14ac:dyDescent="0.4">
      <c r="A36" s="126"/>
      <c r="B36" s="379"/>
      <c r="C36" s="380"/>
      <c r="D36" s="380"/>
      <c r="E36" s="380"/>
      <c r="F36" s="380"/>
      <c r="G36" s="380"/>
      <c r="H36" s="381"/>
      <c r="I36" s="169"/>
      <c r="J36" s="127"/>
    </row>
    <row r="37" spans="1:10" ht="18.75" thickBot="1" x14ac:dyDescent="0.4">
      <c r="A37" s="126"/>
      <c r="B37" s="147"/>
      <c r="C37" s="147"/>
      <c r="D37" s="147"/>
      <c r="E37" s="147"/>
      <c r="F37" s="147"/>
      <c r="G37" s="147"/>
      <c r="H37" s="147"/>
      <c r="I37" s="164"/>
      <c r="J37" s="127"/>
    </row>
    <row r="38" spans="1:10" ht="18.75" thickBot="1" x14ac:dyDescent="0.4">
      <c r="A38" s="126"/>
      <c r="B38" s="356" t="s">
        <v>84</v>
      </c>
      <c r="C38" s="357"/>
      <c r="D38" s="357"/>
      <c r="E38" s="357"/>
      <c r="F38" s="357"/>
      <c r="G38" s="357"/>
      <c r="H38" s="358"/>
      <c r="I38" s="162"/>
      <c r="J38" s="127"/>
    </row>
    <row r="39" spans="1:10" ht="18.75" thickBot="1" x14ac:dyDescent="0.4">
      <c r="A39" s="126"/>
      <c r="B39" s="128"/>
      <c r="C39" s="129"/>
      <c r="D39" s="129"/>
      <c r="E39" s="129"/>
      <c r="F39" s="129"/>
      <c r="G39" s="129"/>
      <c r="H39" s="130"/>
      <c r="I39" s="158"/>
      <c r="J39" s="127"/>
    </row>
    <row r="40" spans="1:10" ht="18.75" thickBot="1" x14ac:dyDescent="0.4">
      <c r="A40" s="126"/>
      <c r="B40" s="128"/>
      <c r="C40" s="356" t="s">
        <v>85</v>
      </c>
      <c r="D40" s="357"/>
      <c r="E40" s="357"/>
      <c r="F40" s="357"/>
      <c r="G40" s="358"/>
      <c r="H40" s="130"/>
      <c r="I40" s="158"/>
      <c r="J40" s="127"/>
    </row>
    <row r="41" spans="1:10" x14ac:dyDescent="0.35">
      <c r="A41" s="126"/>
      <c r="B41" s="128"/>
      <c r="C41" s="128"/>
      <c r="D41" s="129"/>
      <c r="E41" s="129"/>
      <c r="F41" s="135" t="s">
        <v>156</v>
      </c>
      <c r="G41" s="156"/>
      <c r="H41" s="130"/>
      <c r="I41" s="158"/>
      <c r="J41" s="127"/>
    </row>
    <row r="42" spans="1:10" x14ac:dyDescent="0.35">
      <c r="A42" s="126"/>
      <c r="B42" s="128"/>
      <c r="C42" s="371" t="s">
        <v>237</v>
      </c>
      <c r="D42" s="372"/>
      <c r="E42" s="372"/>
      <c r="F42" s="175">
        <v>1840.5</v>
      </c>
      <c r="G42" s="237" t="s">
        <v>238</v>
      </c>
      <c r="H42" s="130"/>
      <c r="I42" s="158"/>
      <c r="J42" s="127"/>
    </row>
    <row r="43" spans="1:10" x14ac:dyDescent="0.35">
      <c r="A43" s="126"/>
      <c r="B43" s="128"/>
      <c r="C43" s="371" t="s">
        <v>239</v>
      </c>
      <c r="D43" s="372"/>
      <c r="E43" s="372"/>
      <c r="F43" s="175">
        <v>1840.5</v>
      </c>
      <c r="G43" s="237" t="s">
        <v>238</v>
      </c>
      <c r="H43" s="130"/>
      <c r="I43" s="158"/>
      <c r="J43" s="127"/>
    </row>
    <row r="44" spans="1:10" ht="18.75" thickBot="1" x14ac:dyDescent="0.4">
      <c r="A44" s="126"/>
      <c r="B44" s="128"/>
      <c r="C44" s="382" t="s">
        <v>240</v>
      </c>
      <c r="D44" s="383"/>
      <c r="E44" s="383"/>
      <c r="F44" s="238">
        <v>1E-3</v>
      </c>
      <c r="G44" s="239" t="s">
        <v>241</v>
      </c>
      <c r="H44" s="130"/>
      <c r="I44" s="158"/>
      <c r="J44" s="127"/>
    </row>
    <row r="45" spans="1:10" ht="18.75" thickBot="1" x14ac:dyDescent="0.4">
      <c r="A45" s="126"/>
      <c r="B45" s="128"/>
      <c r="C45" s="129"/>
      <c r="D45" s="129"/>
      <c r="E45" s="129"/>
      <c r="F45" s="129"/>
      <c r="G45" s="129"/>
      <c r="H45" s="130"/>
      <c r="I45" s="158"/>
      <c r="J45" s="127"/>
    </row>
    <row r="46" spans="1:10" ht="18.75" thickBot="1" x14ac:dyDescent="0.4">
      <c r="A46" s="126"/>
      <c r="B46" s="128"/>
      <c r="C46" s="356" t="s">
        <v>242</v>
      </c>
      <c r="D46" s="357"/>
      <c r="E46" s="357"/>
      <c r="F46" s="357"/>
      <c r="G46" s="358"/>
      <c r="H46" s="130"/>
      <c r="I46" s="158"/>
      <c r="J46" s="127"/>
    </row>
    <row r="47" spans="1:10" x14ac:dyDescent="0.35">
      <c r="A47" s="126"/>
      <c r="B47" s="128"/>
      <c r="C47" s="128"/>
      <c r="D47" s="129"/>
      <c r="E47" s="129"/>
      <c r="F47" s="135" t="s">
        <v>266</v>
      </c>
      <c r="G47" s="156"/>
      <c r="H47" s="130"/>
      <c r="I47" s="158"/>
      <c r="J47" s="127"/>
    </row>
    <row r="48" spans="1:10" x14ac:dyDescent="0.35">
      <c r="A48" s="126"/>
      <c r="B48" s="128"/>
      <c r="C48" s="371" t="s">
        <v>243</v>
      </c>
      <c r="D48" s="372"/>
      <c r="E48" s="372"/>
      <c r="F48" s="244" t="str">
        <f>IF(ISNUMBER(PIA),PIA,IF(ISNUMBER(pom),pom,"#VALUE!"))</f>
        <v>#VALUE!</v>
      </c>
      <c r="G48" s="194" t="s">
        <v>232</v>
      </c>
      <c r="H48" s="130"/>
      <c r="I48" s="158"/>
      <c r="J48" s="127"/>
    </row>
    <row r="49" spans="1:10" ht="18.75" thickBot="1" x14ac:dyDescent="0.4">
      <c r="A49" s="126"/>
      <c r="B49" s="128"/>
      <c r="C49" s="382" t="s">
        <v>244</v>
      </c>
      <c r="D49" s="383"/>
      <c r="E49" s="383"/>
      <c r="F49" s="245" t="e">
        <f>((PIO*SIO)+(poc*SOC))*k</f>
        <v>#VALUE!</v>
      </c>
      <c r="G49" s="195" t="s">
        <v>232</v>
      </c>
      <c r="H49" s="130"/>
      <c r="I49" s="158"/>
      <c r="J49" s="127"/>
    </row>
    <row r="50" spans="1:10" ht="18.75" thickBot="1" x14ac:dyDescent="0.4">
      <c r="A50" s="126"/>
      <c r="B50" s="140"/>
      <c r="C50" s="141"/>
      <c r="D50" s="141"/>
      <c r="E50" s="141"/>
      <c r="F50" s="141"/>
      <c r="G50" s="141"/>
      <c r="H50" s="148"/>
      <c r="I50" s="158"/>
      <c r="J50" s="127"/>
    </row>
    <row r="51" spans="1:10" x14ac:dyDescent="0.35">
      <c r="A51" s="126"/>
      <c r="B51" s="126"/>
      <c r="C51" s="126"/>
      <c r="D51" s="126"/>
      <c r="E51" s="126"/>
      <c r="F51" s="126"/>
      <c r="G51" s="126"/>
      <c r="H51" s="126"/>
      <c r="I51" s="161"/>
      <c r="J51" s="127"/>
    </row>
    <row r="52" spans="1:10" ht="12.75" customHeight="1" x14ac:dyDescent="0.35">
      <c r="A52" s="149"/>
      <c r="B52" s="149"/>
      <c r="C52" s="149"/>
      <c r="D52" s="149"/>
      <c r="E52" s="149"/>
      <c r="F52" s="149"/>
      <c r="G52" s="149"/>
      <c r="H52" s="149"/>
      <c r="I52" s="149"/>
      <c r="J52" s="127"/>
    </row>
  </sheetData>
  <sheetProtection password="CA0E" sheet="1" objects="1" scenarios="1" selectLockedCells="1"/>
  <mergeCells count="33">
    <mergeCell ref="C43:E43"/>
    <mergeCell ref="C44:E44"/>
    <mergeCell ref="C46:G46"/>
    <mergeCell ref="C48:E48"/>
    <mergeCell ref="C49:E49"/>
    <mergeCell ref="C42:E42"/>
    <mergeCell ref="C14:G14"/>
    <mergeCell ref="C16:G16"/>
    <mergeCell ref="C17:G17"/>
    <mergeCell ref="C19:G19"/>
    <mergeCell ref="C20:G20"/>
    <mergeCell ref="C25:G25"/>
    <mergeCell ref="C26:G26"/>
    <mergeCell ref="B31:H31"/>
    <mergeCell ref="B32:H36"/>
    <mergeCell ref="B38:H38"/>
    <mergeCell ref="C40:G40"/>
    <mergeCell ref="B6:C6"/>
    <mergeCell ref="B8:C8"/>
    <mergeCell ref="B11:H11"/>
    <mergeCell ref="C13:G13"/>
    <mergeCell ref="B2:E2"/>
    <mergeCell ref="B3:C3"/>
    <mergeCell ref="B4:C4"/>
    <mergeCell ref="B5:C5"/>
    <mergeCell ref="G4:H4"/>
    <mergeCell ref="D3:E3"/>
    <mergeCell ref="D4:E4"/>
    <mergeCell ref="D5:E5"/>
    <mergeCell ref="D6:E6"/>
    <mergeCell ref="B7:C7"/>
    <mergeCell ref="D7:E7"/>
    <mergeCell ref="D8:E8"/>
  </mergeCells>
  <hyperlinks>
    <hyperlink ref="G4" location="Instructions!C33" display="Back to Instructions tab"/>
  </hyperlinks>
  <pageMargins left="0.7" right="0.7" top="0.75" bottom="0.75" header="0.3" footer="0.3"/>
  <pageSetup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L24"/>
  <sheetViews>
    <sheetView showGridLines="0" zoomScale="80" zoomScaleNormal="80" zoomScaleSheetLayoutView="85" workbookViewId="0">
      <selection activeCell="G4" sqref="G4"/>
    </sheetView>
  </sheetViews>
  <sheetFormatPr defaultRowHeight="16.5" x14ac:dyDescent="0.25"/>
  <cols>
    <col min="1" max="1" width="3.5703125" style="42" customWidth="1"/>
    <col min="2" max="2" width="31.7109375" style="42" customWidth="1"/>
    <col min="3" max="3" width="14.28515625" style="42" customWidth="1"/>
    <col min="4" max="4" width="23.5703125" style="42" customWidth="1"/>
    <col min="5" max="5" width="31.42578125" style="42" customWidth="1"/>
    <col min="6" max="6" width="7" style="42" customWidth="1"/>
    <col min="7" max="7" width="27.28515625" style="42" customWidth="1"/>
    <col min="8" max="8" width="3.42578125" style="42" customWidth="1"/>
    <col min="9" max="9" width="4.140625" style="42" customWidth="1"/>
    <col min="10" max="16384" width="9.140625" style="42"/>
  </cols>
  <sheetData>
    <row r="1" spans="2:12" ht="17.25" thickBot="1" x14ac:dyDescent="0.3">
      <c r="I1" s="43"/>
    </row>
    <row r="2" spans="2:12" ht="18" thickBot="1" x14ac:dyDescent="0.3">
      <c r="B2" s="288" t="str">
        <f>'Version Control'!$B$2</f>
        <v>Title Block</v>
      </c>
      <c r="C2" s="289"/>
      <c r="D2" s="289"/>
      <c r="E2" s="290"/>
      <c r="I2" s="43"/>
    </row>
    <row r="3" spans="2:12" x14ac:dyDescent="0.25">
      <c r="B3" s="45" t="str">
        <f>'Version Control'!$B$3</f>
        <v>Test Report Template Name:</v>
      </c>
      <c r="C3" s="310" t="str">
        <f>'Version Control'!$C$3</f>
        <v xml:space="preserve">Dehumidifier  </v>
      </c>
      <c r="D3" s="311"/>
      <c r="E3" s="312"/>
      <c r="I3" s="43"/>
    </row>
    <row r="4" spans="2:12" ht="18" x14ac:dyDescent="0.25">
      <c r="B4" s="46" t="str">
        <f>'Version Control'!$B$4</f>
        <v>Version Number:</v>
      </c>
      <c r="C4" s="314" t="str">
        <f>'Version Control'!$C$4</f>
        <v>v3.1</v>
      </c>
      <c r="D4" s="315"/>
      <c r="E4" s="316"/>
      <c r="G4" s="44" t="s">
        <v>59</v>
      </c>
      <c r="I4" s="43"/>
    </row>
    <row r="5" spans="2:12" x14ac:dyDescent="0.25">
      <c r="B5" s="47" t="str">
        <f>'Version Control'!$B$5</f>
        <v xml:space="preserve">Latest Template Revision: </v>
      </c>
      <c r="C5" s="317">
        <f>'Version Control'!$C$5</f>
        <v>42298</v>
      </c>
      <c r="D5" s="318"/>
      <c r="E5" s="319"/>
      <c r="I5" s="43"/>
    </row>
    <row r="6" spans="2:12" x14ac:dyDescent="0.25">
      <c r="B6" s="47" t="str">
        <f>'Version Control'!$B$6</f>
        <v>Tab Name:</v>
      </c>
      <c r="C6" s="314" t="str">
        <f ca="1">MID(CELL("filename",A1), FIND("]", CELL("filename", A1))+ 1, 255)</f>
        <v>Active Mode Settings</v>
      </c>
      <c r="D6" s="315"/>
      <c r="E6" s="316"/>
      <c r="I6" s="43"/>
    </row>
    <row r="7" spans="2:12" ht="37.5" customHeight="1" x14ac:dyDescent="0.25">
      <c r="B7" s="47" t="str">
        <f>'Version Control'!$B$7</f>
        <v>File Name:</v>
      </c>
      <c r="C7" s="320" t="str">
        <f ca="1">'Version Control'!$C$7</f>
        <v>Dehumidifier - v3.1.xlsx</v>
      </c>
      <c r="D7" s="321"/>
      <c r="E7" s="322"/>
      <c r="I7" s="43"/>
    </row>
    <row r="8" spans="2:12" ht="17.25" thickBot="1" x14ac:dyDescent="0.3">
      <c r="B8" s="49" t="str">
        <f>'Version Control'!$B$8</f>
        <v xml:space="preserve">Test Completion Date: </v>
      </c>
      <c r="C8" s="323" t="str">
        <f>'Version Control'!$C$8</f>
        <v>[MM/DD/YYYY]</v>
      </c>
      <c r="D8" s="324"/>
      <c r="E8" s="325"/>
      <c r="I8" s="43"/>
    </row>
    <row r="9" spans="2:12" x14ac:dyDescent="0.25">
      <c r="I9" s="43"/>
    </row>
    <row r="10" spans="2:12" ht="17.25" thickBot="1" x14ac:dyDescent="0.3">
      <c r="I10" s="43"/>
    </row>
    <row r="11" spans="2:12" ht="18" thickBot="1" x14ac:dyDescent="0.3">
      <c r="B11" s="288" t="s">
        <v>4</v>
      </c>
      <c r="C11" s="289"/>
      <c r="D11" s="289"/>
      <c r="E11" s="289"/>
      <c r="F11" s="290"/>
      <c r="G11" s="24"/>
      <c r="H11" s="24"/>
      <c r="I11" s="43"/>
    </row>
    <row r="12" spans="2:12" ht="17.25" x14ac:dyDescent="0.25">
      <c r="B12" s="155" t="s">
        <v>110</v>
      </c>
      <c r="C12" s="309" t="s">
        <v>108</v>
      </c>
      <c r="D12" s="309"/>
      <c r="E12" s="309" t="s">
        <v>109</v>
      </c>
      <c r="F12" s="313"/>
      <c r="G12" s="84"/>
      <c r="H12" s="84"/>
      <c r="I12" s="85"/>
      <c r="K12" s="84"/>
      <c r="L12" s="84"/>
    </row>
    <row r="13" spans="2:12" x14ac:dyDescent="0.25">
      <c r="B13" s="154" t="s">
        <v>60</v>
      </c>
      <c r="C13" s="303"/>
      <c r="D13" s="303"/>
      <c r="E13" s="303"/>
      <c r="F13" s="304"/>
      <c r="G13" s="86"/>
      <c r="H13" s="86"/>
      <c r="I13" s="87"/>
      <c r="K13" s="86"/>
      <c r="L13" s="86"/>
    </row>
    <row r="14" spans="2:12" x14ac:dyDescent="0.25">
      <c r="B14" s="82" t="s">
        <v>61</v>
      </c>
      <c r="C14" s="305"/>
      <c r="D14" s="305"/>
      <c r="E14" s="305"/>
      <c r="F14" s="306"/>
      <c r="G14" s="86"/>
      <c r="H14" s="86"/>
      <c r="I14" s="87"/>
      <c r="K14" s="86"/>
      <c r="L14" s="86"/>
    </row>
    <row r="15" spans="2:12" x14ac:dyDescent="0.25">
      <c r="B15" s="82" t="s">
        <v>62</v>
      </c>
      <c r="C15" s="305"/>
      <c r="D15" s="305"/>
      <c r="E15" s="305"/>
      <c r="F15" s="306"/>
      <c r="G15" s="86"/>
      <c r="H15" s="86"/>
      <c r="I15" s="87"/>
      <c r="K15" s="86"/>
      <c r="L15" s="86"/>
    </row>
    <row r="16" spans="2:12" x14ac:dyDescent="0.25">
      <c r="B16" s="82" t="s">
        <v>63</v>
      </c>
      <c r="C16" s="305"/>
      <c r="D16" s="305"/>
      <c r="E16" s="305"/>
      <c r="F16" s="306"/>
      <c r="I16" s="43"/>
    </row>
    <row r="17" spans="1:9" x14ac:dyDescent="0.25">
      <c r="B17" s="82" t="s">
        <v>64</v>
      </c>
      <c r="C17" s="305"/>
      <c r="D17" s="305"/>
      <c r="E17" s="305"/>
      <c r="F17" s="306"/>
      <c r="I17" s="43"/>
    </row>
    <row r="18" spans="1:9" x14ac:dyDescent="0.25">
      <c r="B18" s="82" t="s">
        <v>111</v>
      </c>
      <c r="C18" s="305"/>
      <c r="D18" s="305"/>
      <c r="E18" s="305"/>
      <c r="F18" s="306"/>
      <c r="I18" s="43"/>
    </row>
    <row r="19" spans="1:9" x14ac:dyDescent="0.25">
      <c r="B19" s="82" t="s">
        <v>112</v>
      </c>
      <c r="C19" s="305"/>
      <c r="D19" s="305"/>
      <c r="E19" s="305"/>
      <c r="F19" s="306"/>
      <c r="I19" s="43"/>
    </row>
    <row r="20" spans="1:9" x14ac:dyDescent="0.25">
      <c r="B20" s="82" t="s">
        <v>113</v>
      </c>
      <c r="C20" s="305"/>
      <c r="D20" s="305"/>
      <c r="E20" s="305"/>
      <c r="F20" s="306"/>
      <c r="I20" s="43"/>
    </row>
    <row r="21" spans="1:9" x14ac:dyDescent="0.25">
      <c r="B21" s="82" t="s">
        <v>114</v>
      </c>
      <c r="C21" s="305"/>
      <c r="D21" s="305"/>
      <c r="E21" s="305"/>
      <c r="F21" s="306"/>
      <c r="I21" s="43"/>
    </row>
    <row r="22" spans="1:9" ht="17.25" thickBot="1" x14ac:dyDescent="0.3">
      <c r="B22" s="88" t="s">
        <v>115</v>
      </c>
      <c r="C22" s="307"/>
      <c r="D22" s="307"/>
      <c r="E22" s="307"/>
      <c r="F22" s="308"/>
      <c r="I22" s="43"/>
    </row>
    <row r="23" spans="1:9" x14ac:dyDescent="0.25">
      <c r="I23" s="43"/>
    </row>
    <row r="24" spans="1:9" ht="17.25" x14ac:dyDescent="0.25">
      <c r="A24" s="43"/>
      <c r="B24" s="89"/>
      <c r="C24" s="43"/>
      <c r="D24" s="43"/>
      <c r="E24" s="43"/>
      <c r="F24" s="43"/>
      <c r="G24" s="43"/>
      <c r="H24" s="43"/>
      <c r="I24" s="43"/>
    </row>
  </sheetData>
  <sheetProtection password="CA0E" sheet="1" objects="1" scenarios="1" selectLockedCells="1"/>
  <mergeCells count="30">
    <mergeCell ref="C20:D20"/>
    <mergeCell ref="E20:F20"/>
    <mergeCell ref="C21:D21"/>
    <mergeCell ref="E21:F21"/>
    <mergeCell ref="C22:D22"/>
    <mergeCell ref="E22:F22"/>
    <mergeCell ref="C17:D17"/>
    <mergeCell ref="E17:F17"/>
    <mergeCell ref="C18:D18"/>
    <mergeCell ref="E18:F18"/>
    <mergeCell ref="C19:D19"/>
    <mergeCell ref="E19:F19"/>
    <mergeCell ref="C14:D14"/>
    <mergeCell ref="E14:F14"/>
    <mergeCell ref="C15:D15"/>
    <mergeCell ref="E15:F15"/>
    <mergeCell ref="C16:D16"/>
    <mergeCell ref="E16:F16"/>
    <mergeCell ref="B2:E2"/>
    <mergeCell ref="C3:E3"/>
    <mergeCell ref="B11:F11"/>
    <mergeCell ref="C12:D12"/>
    <mergeCell ref="E12:F12"/>
    <mergeCell ref="C13:D13"/>
    <mergeCell ref="E13:F13"/>
    <mergeCell ref="C4:E4"/>
    <mergeCell ref="C5:E5"/>
    <mergeCell ref="C6:E6"/>
    <mergeCell ref="C7:E7"/>
    <mergeCell ref="C8:E8"/>
  </mergeCells>
  <hyperlinks>
    <hyperlink ref="G4" location="Instructions!C33" display="Back to Instructions tab"/>
  </hyperlinks>
  <printOptions horizontalCentered="1"/>
  <pageMargins left="0.25" right="0.25" top="0.75" bottom="0.25" header="0.3" footer="0.3"/>
  <pageSetup orientation="landscape" r:id="rId1"/>
  <headerFooter>
    <oddHeader>&amp;F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P75"/>
  <sheetViews>
    <sheetView showGridLines="0" zoomScale="85" zoomScaleNormal="85" zoomScaleSheetLayoutView="85" workbookViewId="0">
      <selection activeCell="G4" sqref="G4:H4"/>
    </sheetView>
  </sheetViews>
  <sheetFormatPr defaultRowHeight="16.5" x14ac:dyDescent="0.25"/>
  <cols>
    <col min="1" max="1" width="4.42578125" style="42" customWidth="1"/>
    <col min="2" max="2" width="28.42578125" style="42" bestFit="1" customWidth="1"/>
    <col min="3" max="3" width="18.42578125" style="42" customWidth="1"/>
    <col min="4" max="4" width="16.42578125" style="42" customWidth="1"/>
    <col min="5" max="5" width="24.7109375" style="42" customWidth="1"/>
    <col min="6" max="6" width="13.28515625" style="42" customWidth="1"/>
    <col min="7" max="7" width="14.140625" style="42" customWidth="1"/>
    <col min="8" max="8" width="17" style="42" customWidth="1"/>
    <col min="9" max="9" width="20" style="42" customWidth="1"/>
    <col min="10" max="10" width="20.140625" style="42" customWidth="1"/>
    <col min="11" max="11" width="5" style="42" customWidth="1"/>
    <col min="12" max="12" width="2.42578125" style="42" customWidth="1"/>
    <col min="13" max="16384" width="9.140625" style="42"/>
  </cols>
  <sheetData>
    <row r="1" spans="2:16" ht="17.25" thickBot="1" x14ac:dyDescent="0.3">
      <c r="L1" s="43"/>
    </row>
    <row r="2" spans="2:16" ht="18" thickBot="1" x14ac:dyDescent="0.3">
      <c r="B2" s="288" t="str">
        <f>'Version Control'!$B$2</f>
        <v>Title Block</v>
      </c>
      <c r="C2" s="289"/>
      <c r="D2" s="289"/>
      <c r="E2" s="290"/>
      <c r="L2" s="43"/>
    </row>
    <row r="3" spans="2:16" x14ac:dyDescent="0.25">
      <c r="B3" s="45" t="str">
        <f>'Version Control'!$B$3</f>
        <v>Test Report Template Name:</v>
      </c>
      <c r="C3" s="310" t="str">
        <f>'Version Control'!$C$3</f>
        <v xml:space="preserve">Dehumidifier  </v>
      </c>
      <c r="D3" s="311"/>
      <c r="E3" s="312"/>
      <c r="L3" s="43"/>
    </row>
    <row r="4" spans="2:16" x14ac:dyDescent="0.25">
      <c r="B4" s="46" t="str">
        <f>'Version Control'!$B$4</f>
        <v>Version Number:</v>
      </c>
      <c r="C4" s="314" t="str">
        <f>'Version Control'!$C$4</f>
        <v>v3.1</v>
      </c>
      <c r="D4" s="315"/>
      <c r="E4" s="316"/>
      <c r="G4" s="335" t="s">
        <v>59</v>
      </c>
      <c r="H4" s="335"/>
      <c r="L4" s="43"/>
    </row>
    <row r="5" spans="2:16" x14ac:dyDescent="0.25">
      <c r="B5" s="47" t="str">
        <f>'Version Control'!$B$5</f>
        <v xml:space="preserve">Latest Template Revision: </v>
      </c>
      <c r="C5" s="317">
        <f>'Version Control'!$C$5</f>
        <v>42298</v>
      </c>
      <c r="D5" s="318"/>
      <c r="E5" s="319"/>
      <c r="L5" s="43"/>
    </row>
    <row r="6" spans="2:16" x14ac:dyDescent="0.25">
      <c r="B6" s="47" t="str">
        <f>'Version Control'!$B$6</f>
        <v>Tab Name:</v>
      </c>
      <c r="C6" s="314" t="str">
        <f ca="1">MID(CELL("filename",A1), FIND("]", CELL("filename", A1))+ 1, 255)</f>
        <v>Setup &amp; Test Conditions</v>
      </c>
      <c r="D6" s="315"/>
      <c r="E6" s="316"/>
      <c r="L6" s="43"/>
    </row>
    <row r="7" spans="2:16" ht="37.5" customHeight="1" x14ac:dyDescent="0.25">
      <c r="B7" s="47" t="str">
        <f>'Version Control'!$B$7</f>
        <v>File Name:</v>
      </c>
      <c r="C7" s="320" t="str">
        <f ca="1">'Version Control'!$C$7</f>
        <v>Dehumidifier - v3.1.xlsx</v>
      </c>
      <c r="D7" s="321"/>
      <c r="E7" s="322"/>
      <c r="L7" s="43"/>
    </row>
    <row r="8" spans="2:16" ht="17.25" thickBot="1" x14ac:dyDescent="0.3">
      <c r="B8" s="49" t="str">
        <f>'Version Control'!$B$8</f>
        <v xml:space="preserve">Test Completion Date: </v>
      </c>
      <c r="C8" s="323" t="str">
        <f>'Version Control'!$C$8</f>
        <v>[MM/DD/YYYY]</v>
      </c>
      <c r="D8" s="324"/>
      <c r="E8" s="325"/>
      <c r="L8" s="43"/>
    </row>
    <row r="9" spans="2:16" x14ac:dyDescent="0.25">
      <c r="L9" s="43"/>
    </row>
    <row r="10" spans="2:16" ht="17.25" thickBot="1" x14ac:dyDescent="0.3">
      <c r="B10" s="74"/>
      <c r="J10" s="75"/>
      <c r="K10" s="76"/>
      <c r="L10" s="77"/>
      <c r="M10" s="76"/>
      <c r="N10" s="76"/>
      <c r="O10" s="76"/>
      <c r="P10" s="76"/>
    </row>
    <row r="11" spans="2:16" ht="18" thickBot="1" x14ac:dyDescent="0.3">
      <c r="B11" s="27" t="s">
        <v>88</v>
      </c>
      <c r="C11" s="28"/>
      <c r="D11" s="28"/>
      <c r="E11" s="28"/>
      <c r="F11" s="28"/>
      <c r="G11" s="28"/>
      <c r="H11" s="28"/>
      <c r="I11" s="28"/>
      <c r="J11" s="29"/>
      <c r="K11" s="39"/>
      <c r="L11" s="43"/>
      <c r="M11" s="24"/>
      <c r="N11" s="24"/>
      <c r="O11" s="24"/>
      <c r="P11" s="24"/>
    </row>
    <row r="12" spans="2:16" ht="18" thickBot="1" x14ac:dyDescent="0.3">
      <c r="B12" s="326" t="s">
        <v>206</v>
      </c>
      <c r="C12" s="327"/>
      <c r="D12" s="327"/>
      <c r="E12" s="327"/>
      <c r="F12" s="327"/>
      <c r="G12" s="327"/>
      <c r="H12" s="327"/>
      <c r="I12" s="327"/>
      <c r="J12" s="328"/>
      <c r="K12" s="78"/>
      <c r="L12" s="43"/>
      <c r="M12" s="79"/>
      <c r="N12" s="79"/>
      <c r="O12" s="79"/>
      <c r="P12" s="79"/>
    </row>
    <row r="13" spans="2:16" ht="17.25" x14ac:dyDescent="0.25">
      <c r="B13" s="346" t="s">
        <v>89</v>
      </c>
      <c r="C13" s="347"/>
      <c r="D13" s="347"/>
      <c r="E13" s="347" t="s">
        <v>56</v>
      </c>
      <c r="F13" s="347"/>
      <c r="G13" s="347"/>
      <c r="H13" s="347"/>
      <c r="I13" s="347" t="s">
        <v>90</v>
      </c>
      <c r="J13" s="348"/>
      <c r="K13" s="80"/>
      <c r="L13" s="43"/>
      <c r="M13" s="81"/>
      <c r="N13" s="81"/>
      <c r="O13" s="81"/>
      <c r="P13" s="81"/>
    </row>
    <row r="14" spans="2:16" x14ac:dyDescent="0.25">
      <c r="B14" s="387" t="s">
        <v>134</v>
      </c>
      <c r="C14" s="388"/>
      <c r="D14" s="389"/>
      <c r="E14" s="338"/>
      <c r="F14" s="338"/>
      <c r="G14" s="338"/>
      <c r="H14" s="338"/>
      <c r="I14" s="339" t="s">
        <v>91</v>
      </c>
      <c r="J14" s="340"/>
      <c r="K14" s="53"/>
      <c r="L14" s="43"/>
      <c r="M14" s="83"/>
      <c r="N14" s="83"/>
      <c r="O14" s="83"/>
      <c r="P14" s="83"/>
    </row>
    <row r="15" spans="2:16" ht="17.25" thickBot="1" x14ac:dyDescent="0.3">
      <c r="B15" s="390" t="s">
        <v>135</v>
      </c>
      <c r="C15" s="391"/>
      <c r="D15" s="392"/>
      <c r="E15" s="343"/>
      <c r="F15" s="343"/>
      <c r="G15" s="343"/>
      <c r="H15" s="343"/>
      <c r="I15" s="344" t="s">
        <v>91</v>
      </c>
      <c r="J15" s="345"/>
      <c r="K15" s="53"/>
      <c r="L15" s="43"/>
      <c r="M15" s="83"/>
      <c r="N15" s="83"/>
      <c r="O15" s="83"/>
      <c r="P15" s="83"/>
    </row>
    <row r="16" spans="2:16" ht="17.25" thickBot="1" x14ac:dyDescent="0.3">
      <c r="L16" s="43"/>
    </row>
    <row r="17" spans="2:12" ht="18" thickBot="1" x14ac:dyDescent="0.3">
      <c r="B17" s="27" t="s">
        <v>121</v>
      </c>
      <c r="C17" s="28"/>
      <c r="D17" s="28"/>
      <c r="E17" s="28"/>
      <c r="F17" s="28"/>
      <c r="G17" s="28"/>
      <c r="H17" s="28"/>
      <c r="I17" s="28"/>
      <c r="J17" s="29"/>
      <c r="L17" s="43"/>
    </row>
    <row r="18" spans="2:12" ht="18" thickBot="1" x14ac:dyDescent="0.3">
      <c r="B18" s="326" t="s">
        <v>207</v>
      </c>
      <c r="C18" s="327"/>
      <c r="D18" s="327"/>
      <c r="E18" s="327"/>
      <c r="F18" s="327"/>
      <c r="G18" s="327"/>
      <c r="H18" s="327"/>
      <c r="I18" s="327"/>
      <c r="J18" s="328"/>
      <c r="L18" s="43"/>
    </row>
    <row r="19" spans="2:12" ht="17.25" x14ac:dyDescent="0.25">
      <c r="B19" s="346" t="s">
        <v>89</v>
      </c>
      <c r="C19" s="347"/>
      <c r="D19" s="347"/>
      <c r="E19" s="347" t="s">
        <v>56</v>
      </c>
      <c r="F19" s="347"/>
      <c r="G19" s="347"/>
      <c r="H19" s="347"/>
      <c r="I19" s="347" t="s">
        <v>90</v>
      </c>
      <c r="J19" s="348"/>
      <c r="L19" s="43"/>
    </row>
    <row r="20" spans="2:12" x14ac:dyDescent="0.25">
      <c r="B20" s="387" t="s">
        <v>136</v>
      </c>
      <c r="C20" s="388"/>
      <c r="D20" s="389"/>
      <c r="E20" s="338"/>
      <c r="F20" s="338"/>
      <c r="G20" s="338"/>
      <c r="H20" s="338"/>
      <c r="I20" s="339" t="s">
        <v>81</v>
      </c>
      <c r="J20" s="340"/>
      <c r="L20" s="43"/>
    </row>
    <row r="21" spans="2:12" ht="17.25" thickBot="1" x14ac:dyDescent="0.3">
      <c r="B21" s="390" t="s">
        <v>137</v>
      </c>
      <c r="C21" s="391"/>
      <c r="D21" s="392"/>
      <c r="E21" s="343"/>
      <c r="F21" s="343"/>
      <c r="G21" s="343"/>
      <c r="H21" s="343"/>
      <c r="I21" s="344" t="s">
        <v>81</v>
      </c>
      <c r="J21" s="345"/>
      <c r="L21" s="43"/>
    </row>
    <row r="22" spans="2:12" ht="17.25" thickBot="1" x14ac:dyDescent="0.3">
      <c r="L22" s="43"/>
    </row>
    <row r="23" spans="2:12" ht="18" thickBot="1" x14ac:dyDescent="0.3">
      <c r="B23" s="27" t="s">
        <v>122</v>
      </c>
      <c r="C23" s="28"/>
      <c r="D23" s="28"/>
      <c r="E23" s="28"/>
      <c r="F23" s="28"/>
      <c r="G23" s="28"/>
      <c r="H23" s="28"/>
      <c r="I23" s="28"/>
      <c r="J23" s="29"/>
      <c r="L23" s="43"/>
    </row>
    <row r="24" spans="2:12" ht="18" thickBot="1" x14ac:dyDescent="0.3">
      <c r="B24" s="326" t="s">
        <v>208</v>
      </c>
      <c r="C24" s="327"/>
      <c r="D24" s="327"/>
      <c r="E24" s="327"/>
      <c r="F24" s="327"/>
      <c r="G24" s="327"/>
      <c r="H24" s="327"/>
      <c r="I24" s="327"/>
      <c r="J24" s="328"/>
      <c r="L24" s="43"/>
    </row>
    <row r="25" spans="2:12" ht="17.25" x14ac:dyDescent="0.25">
      <c r="B25" s="346" t="s">
        <v>89</v>
      </c>
      <c r="C25" s="347"/>
      <c r="D25" s="347"/>
      <c r="E25" s="347" t="s">
        <v>56</v>
      </c>
      <c r="F25" s="347"/>
      <c r="G25" s="347"/>
      <c r="H25" s="347"/>
      <c r="I25" s="347" t="s">
        <v>90</v>
      </c>
      <c r="J25" s="348"/>
      <c r="L25" s="43"/>
    </row>
    <row r="26" spans="2:12" ht="17.25" thickBot="1" x14ac:dyDescent="0.3">
      <c r="B26" s="390" t="s">
        <v>138</v>
      </c>
      <c r="C26" s="391"/>
      <c r="D26" s="392"/>
      <c r="E26" s="343"/>
      <c r="F26" s="343"/>
      <c r="G26" s="343"/>
      <c r="H26" s="343"/>
      <c r="I26" s="344" t="s">
        <v>92</v>
      </c>
      <c r="J26" s="345"/>
      <c r="L26" s="43"/>
    </row>
    <row r="27" spans="2:12" ht="17.25" thickBot="1" x14ac:dyDescent="0.3">
      <c r="L27" s="43"/>
    </row>
    <row r="28" spans="2:12" ht="18" thickBot="1" x14ac:dyDescent="0.3">
      <c r="B28" s="27" t="s">
        <v>123</v>
      </c>
      <c r="C28" s="28"/>
      <c r="D28" s="28"/>
      <c r="E28" s="28"/>
      <c r="F28" s="28"/>
      <c r="G28" s="28"/>
      <c r="H28" s="28"/>
      <c r="I28" s="28"/>
      <c r="J28" s="29"/>
      <c r="L28" s="43"/>
    </row>
    <row r="29" spans="2:12" ht="18" thickBot="1" x14ac:dyDescent="0.3">
      <c r="B29" s="326" t="s">
        <v>209</v>
      </c>
      <c r="C29" s="327"/>
      <c r="D29" s="327"/>
      <c r="E29" s="327"/>
      <c r="F29" s="327"/>
      <c r="G29" s="327"/>
      <c r="H29" s="327"/>
      <c r="I29" s="327"/>
      <c r="J29" s="328"/>
      <c r="L29" s="43"/>
    </row>
    <row r="30" spans="2:12" ht="17.25" x14ac:dyDescent="0.25">
      <c r="B30" s="346" t="s">
        <v>89</v>
      </c>
      <c r="C30" s="347"/>
      <c r="D30" s="347"/>
      <c r="E30" s="347" t="s">
        <v>56</v>
      </c>
      <c r="F30" s="347"/>
      <c r="G30" s="347"/>
      <c r="H30" s="347"/>
      <c r="I30" s="347" t="s">
        <v>90</v>
      </c>
      <c r="J30" s="348"/>
      <c r="L30" s="43"/>
    </row>
    <row r="31" spans="2:12" ht="17.25" thickBot="1" x14ac:dyDescent="0.3">
      <c r="B31" s="390" t="s">
        <v>139</v>
      </c>
      <c r="C31" s="391"/>
      <c r="D31" s="392"/>
      <c r="E31" s="343"/>
      <c r="F31" s="343"/>
      <c r="G31" s="343"/>
      <c r="H31" s="343"/>
      <c r="I31" s="344" t="s">
        <v>124</v>
      </c>
      <c r="J31" s="345"/>
      <c r="L31" s="43"/>
    </row>
    <row r="32" spans="2:12" ht="17.25" thickBot="1" x14ac:dyDescent="0.3">
      <c r="L32" s="43"/>
    </row>
    <row r="33" spans="2:12" ht="18" thickBot="1" x14ac:dyDescent="0.3">
      <c r="B33" s="27" t="s">
        <v>125</v>
      </c>
      <c r="C33" s="28"/>
      <c r="D33" s="28"/>
      <c r="E33" s="28"/>
      <c r="F33" s="28"/>
      <c r="G33" s="28"/>
      <c r="H33" s="28"/>
      <c r="I33" s="28"/>
      <c r="J33" s="29"/>
      <c r="L33" s="43"/>
    </row>
    <row r="34" spans="2:12" ht="18" thickBot="1" x14ac:dyDescent="0.3">
      <c r="B34" s="326" t="s">
        <v>210</v>
      </c>
      <c r="C34" s="327"/>
      <c r="D34" s="327"/>
      <c r="E34" s="327"/>
      <c r="F34" s="327"/>
      <c r="G34" s="327"/>
      <c r="H34" s="327"/>
      <c r="I34" s="327"/>
      <c r="J34" s="328"/>
      <c r="L34" s="43"/>
    </row>
    <row r="35" spans="2:12" ht="17.25" x14ac:dyDescent="0.25">
      <c r="B35" s="346" t="s">
        <v>89</v>
      </c>
      <c r="C35" s="347"/>
      <c r="D35" s="347"/>
      <c r="E35" s="347" t="s">
        <v>56</v>
      </c>
      <c r="F35" s="347"/>
      <c r="G35" s="347"/>
      <c r="H35" s="347"/>
      <c r="I35" s="347" t="s">
        <v>90</v>
      </c>
      <c r="J35" s="348"/>
      <c r="L35" s="43"/>
    </row>
    <row r="36" spans="2:12" ht="17.25" thickBot="1" x14ac:dyDescent="0.3">
      <c r="B36" s="390" t="s">
        <v>126</v>
      </c>
      <c r="C36" s="391"/>
      <c r="D36" s="392"/>
      <c r="E36" s="343"/>
      <c r="F36" s="343"/>
      <c r="G36" s="343"/>
      <c r="H36" s="343"/>
      <c r="I36" s="344" t="s">
        <v>91</v>
      </c>
      <c r="J36" s="345"/>
      <c r="L36" s="43"/>
    </row>
    <row r="37" spans="2:12" ht="17.25" thickBot="1" x14ac:dyDescent="0.3">
      <c r="L37" s="43"/>
    </row>
    <row r="38" spans="2:12" ht="18" thickBot="1" x14ac:dyDescent="0.3">
      <c r="B38" s="27" t="s">
        <v>132</v>
      </c>
      <c r="C38" s="28"/>
      <c r="D38" s="28"/>
      <c r="E38" s="28"/>
      <c r="F38" s="28"/>
      <c r="G38" s="28"/>
      <c r="H38" s="28"/>
      <c r="I38" s="28"/>
      <c r="J38" s="29"/>
      <c r="L38" s="43"/>
    </row>
    <row r="39" spans="2:12" ht="18" thickBot="1" x14ac:dyDescent="0.3">
      <c r="B39" s="326" t="s">
        <v>211</v>
      </c>
      <c r="C39" s="327"/>
      <c r="D39" s="327"/>
      <c r="E39" s="327"/>
      <c r="F39" s="327"/>
      <c r="G39" s="327"/>
      <c r="H39" s="327"/>
      <c r="I39" s="327"/>
      <c r="J39" s="328"/>
      <c r="L39" s="43"/>
    </row>
    <row r="40" spans="2:12" ht="17.25" x14ac:dyDescent="0.25">
      <c r="B40" s="346" t="s">
        <v>89</v>
      </c>
      <c r="C40" s="347"/>
      <c r="D40" s="347"/>
      <c r="E40" s="347" t="s">
        <v>56</v>
      </c>
      <c r="F40" s="347"/>
      <c r="G40" s="347"/>
      <c r="H40" s="347"/>
      <c r="I40" s="347" t="s">
        <v>90</v>
      </c>
      <c r="J40" s="348"/>
      <c r="L40" s="43"/>
    </row>
    <row r="41" spans="2:12" ht="17.25" thickBot="1" x14ac:dyDescent="0.3">
      <c r="B41" s="390" t="s">
        <v>133</v>
      </c>
      <c r="C41" s="391"/>
      <c r="D41" s="392"/>
      <c r="E41" s="343"/>
      <c r="F41" s="343"/>
      <c r="G41" s="343"/>
      <c r="H41" s="343"/>
      <c r="I41" s="344" t="s">
        <v>92</v>
      </c>
      <c r="J41" s="345"/>
      <c r="L41" s="43"/>
    </row>
    <row r="42" spans="2:12" ht="17.25" thickBot="1" x14ac:dyDescent="0.3">
      <c r="L42" s="43"/>
    </row>
    <row r="43" spans="2:12" ht="18" thickBot="1" x14ac:dyDescent="0.3">
      <c r="B43" s="27" t="s">
        <v>149</v>
      </c>
      <c r="C43" s="28"/>
      <c r="D43" s="28"/>
      <c r="E43" s="28"/>
      <c r="F43" s="28"/>
      <c r="G43" s="28"/>
      <c r="H43" s="28"/>
      <c r="I43" s="28"/>
      <c r="J43" s="29"/>
      <c r="L43" s="43"/>
    </row>
    <row r="44" spans="2:12" ht="18" thickBot="1" x14ac:dyDescent="0.3">
      <c r="B44" s="326" t="s">
        <v>212</v>
      </c>
      <c r="C44" s="327"/>
      <c r="D44" s="327"/>
      <c r="E44" s="327"/>
      <c r="F44" s="327"/>
      <c r="G44" s="327"/>
      <c r="H44" s="327"/>
      <c r="I44" s="327"/>
      <c r="J44" s="328"/>
      <c r="L44" s="43"/>
    </row>
    <row r="45" spans="2:12" ht="17.25" x14ac:dyDescent="0.25">
      <c r="B45" s="346" t="s">
        <v>89</v>
      </c>
      <c r="C45" s="347"/>
      <c r="D45" s="347"/>
      <c r="E45" s="347" t="s">
        <v>56</v>
      </c>
      <c r="F45" s="347"/>
      <c r="G45" s="347"/>
      <c r="H45" s="347"/>
      <c r="I45" s="347" t="s">
        <v>90</v>
      </c>
      <c r="J45" s="348"/>
      <c r="L45" s="43"/>
    </row>
    <row r="46" spans="2:12" x14ac:dyDescent="0.25">
      <c r="B46" s="387" t="s">
        <v>127</v>
      </c>
      <c r="C46" s="388"/>
      <c r="D46" s="389"/>
      <c r="E46" s="338"/>
      <c r="F46" s="338"/>
      <c r="G46" s="338"/>
      <c r="H46" s="338"/>
      <c r="I46" s="339" t="s">
        <v>152</v>
      </c>
      <c r="J46" s="340"/>
      <c r="L46" s="43"/>
    </row>
    <row r="47" spans="2:12" x14ac:dyDescent="0.25">
      <c r="B47" s="384" t="s">
        <v>128</v>
      </c>
      <c r="C47" s="385"/>
      <c r="D47" s="386"/>
      <c r="E47" s="338"/>
      <c r="F47" s="338"/>
      <c r="G47" s="338"/>
      <c r="H47" s="338"/>
      <c r="I47" s="339" t="s">
        <v>152</v>
      </c>
      <c r="J47" s="340"/>
      <c r="L47" s="43"/>
    </row>
    <row r="48" spans="2:12" x14ac:dyDescent="0.25">
      <c r="B48" s="384" t="s">
        <v>129</v>
      </c>
      <c r="C48" s="385"/>
      <c r="D48" s="386"/>
      <c r="E48" s="338"/>
      <c r="F48" s="338"/>
      <c r="G48" s="338"/>
      <c r="H48" s="338"/>
      <c r="I48" s="339" t="s">
        <v>152</v>
      </c>
      <c r="J48" s="340"/>
      <c r="L48" s="43"/>
    </row>
    <row r="49" spans="2:12" x14ac:dyDescent="0.25">
      <c r="B49" s="384" t="s">
        <v>130</v>
      </c>
      <c r="C49" s="385"/>
      <c r="D49" s="386"/>
      <c r="E49" s="338"/>
      <c r="F49" s="338"/>
      <c r="G49" s="338"/>
      <c r="H49" s="338"/>
      <c r="I49" s="339" t="s">
        <v>152</v>
      </c>
      <c r="J49" s="340"/>
      <c r="L49" s="43"/>
    </row>
    <row r="50" spans="2:12" x14ac:dyDescent="0.25">
      <c r="B50" s="384" t="s">
        <v>131</v>
      </c>
      <c r="C50" s="385"/>
      <c r="D50" s="386"/>
      <c r="E50" s="338"/>
      <c r="F50" s="338"/>
      <c r="G50" s="338"/>
      <c r="H50" s="338"/>
      <c r="I50" s="339" t="s">
        <v>152</v>
      </c>
      <c r="J50" s="340"/>
      <c r="L50" s="43"/>
    </row>
    <row r="51" spans="2:12" ht="17.25" thickBot="1" x14ac:dyDescent="0.3">
      <c r="B51" s="390" t="s">
        <v>172</v>
      </c>
      <c r="C51" s="391"/>
      <c r="D51" s="392"/>
      <c r="E51" s="343"/>
      <c r="F51" s="343"/>
      <c r="G51" s="343"/>
      <c r="H51" s="343"/>
      <c r="I51" s="344" t="s">
        <v>152</v>
      </c>
      <c r="J51" s="345"/>
      <c r="L51" s="43"/>
    </row>
    <row r="52" spans="2:12" ht="17.25" thickBot="1" x14ac:dyDescent="0.3">
      <c r="L52" s="43"/>
    </row>
    <row r="53" spans="2:12" ht="18" thickBot="1" x14ac:dyDescent="0.3">
      <c r="B53" s="288" t="s">
        <v>150</v>
      </c>
      <c r="C53" s="289"/>
      <c r="D53" s="289"/>
      <c r="E53" s="289"/>
      <c r="F53" s="289"/>
      <c r="G53" s="289"/>
      <c r="H53" s="289"/>
      <c r="I53" s="289"/>
      <c r="J53" s="290"/>
      <c r="L53" s="43"/>
    </row>
    <row r="54" spans="2:12" ht="18" thickBot="1" x14ac:dyDescent="0.3">
      <c r="B54" s="326" t="s">
        <v>213</v>
      </c>
      <c r="C54" s="327"/>
      <c r="D54" s="327"/>
      <c r="E54" s="327"/>
      <c r="F54" s="327"/>
      <c r="G54" s="327"/>
      <c r="H54" s="327"/>
      <c r="I54" s="327"/>
      <c r="J54" s="328"/>
      <c r="L54" s="43"/>
    </row>
    <row r="55" spans="2:12" x14ac:dyDescent="0.25">
      <c r="B55" s="404" t="s">
        <v>93</v>
      </c>
      <c r="C55" s="405"/>
      <c r="D55" s="410"/>
      <c r="E55" s="410"/>
      <c r="F55" s="410"/>
      <c r="G55" s="410"/>
      <c r="H55" s="410"/>
      <c r="I55" s="410"/>
      <c r="J55" s="411"/>
      <c r="L55" s="43"/>
    </row>
    <row r="56" spans="2:12" x14ac:dyDescent="0.25">
      <c r="B56" s="406"/>
      <c r="C56" s="407"/>
      <c r="D56" s="412"/>
      <c r="E56" s="412"/>
      <c r="F56" s="412"/>
      <c r="G56" s="412"/>
      <c r="H56" s="412"/>
      <c r="I56" s="412"/>
      <c r="J56" s="413"/>
      <c r="L56" s="43"/>
    </row>
    <row r="57" spans="2:12" ht="17.25" thickBot="1" x14ac:dyDescent="0.3">
      <c r="B57" s="408"/>
      <c r="C57" s="409"/>
      <c r="D57" s="414"/>
      <c r="E57" s="414"/>
      <c r="F57" s="414"/>
      <c r="G57" s="414"/>
      <c r="H57" s="414"/>
      <c r="I57" s="414"/>
      <c r="J57" s="415"/>
      <c r="L57" s="43"/>
    </row>
    <row r="58" spans="2:12" ht="17.25" thickBot="1" x14ac:dyDescent="0.3">
      <c r="L58" s="43"/>
    </row>
    <row r="59" spans="2:12" ht="18" thickBot="1" x14ac:dyDescent="0.3">
      <c r="B59" s="27" t="s">
        <v>151</v>
      </c>
      <c r="C59" s="28"/>
      <c r="D59" s="28"/>
      <c r="E59" s="28"/>
      <c r="F59" s="28"/>
      <c r="G59" s="28"/>
      <c r="H59" s="28"/>
      <c r="I59" s="28"/>
      <c r="J59" s="29"/>
      <c r="L59" s="43"/>
    </row>
    <row r="60" spans="2:12" ht="18" thickBot="1" x14ac:dyDescent="0.3">
      <c r="B60" s="326" t="s">
        <v>214</v>
      </c>
      <c r="C60" s="327"/>
      <c r="D60" s="327"/>
      <c r="E60" s="327"/>
      <c r="F60" s="327"/>
      <c r="G60" s="327"/>
      <c r="H60" s="327"/>
      <c r="I60" s="327"/>
      <c r="J60" s="328"/>
      <c r="L60" s="43"/>
    </row>
    <row r="61" spans="2:12" ht="17.25" x14ac:dyDescent="0.25">
      <c r="B61" s="346" t="s">
        <v>89</v>
      </c>
      <c r="C61" s="347"/>
      <c r="D61" s="347"/>
      <c r="E61" s="347" t="s">
        <v>56</v>
      </c>
      <c r="F61" s="347"/>
      <c r="G61" s="347"/>
      <c r="H61" s="347"/>
      <c r="I61" s="347" t="s">
        <v>90</v>
      </c>
      <c r="J61" s="348"/>
      <c r="L61" s="43"/>
    </row>
    <row r="62" spans="2:12" ht="17.25" thickBot="1" x14ac:dyDescent="0.3">
      <c r="B62" s="390" t="s">
        <v>140</v>
      </c>
      <c r="C62" s="391"/>
      <c r="D62" s="392"/>
      <c r="E62" s="343"/>
      <c r="F62" s="343"/>
      <c r="G62" s="343"/>
      <c r="H62" s="343"/>
      <c r="I62" s="344" t="s">
        <v>94</v>
      </c>
      <c r="J62" s="345"/>
      <c r="L62" s="43"/>
    </row>
    <row r="63" spans="2:12" ht="17.25" thickBot="1" x14ac:dyDescent="0.3">
      <c r="L63" s="43"/>
    </row>
    <row r="64" spans="2:12" ht="18" thickBot="1" x14ac:dyDescent="0.3">
      <c r="B64" s="8" t="s">
        <v>182</v>
      </c>
      <c r="C64" s="9"/>
      <c r="D64" s="9"/>
      <c r="E64" s="9"/>
      <c r="F64" s="9"/>
      <c r="G64" s="9"/>
      <c r="H64" s="9"/>
      <c r="I64" s="9"/>
      <c r="J64" s="10"/>
      <c r="L64" s="43"/>
    </row>
    <row r="65" spans="1:12" ht="17.25" x14ac:dyDescent="0.25">
      <c r="B65" s="329" t="s">
        <v>95</v>
      </c>
      <c r="C65" s="330"/>
      <c r="D65" s="330"/>
      <c r="E65" s="330"/>
      <c r="F65" s="330"/>
      <c r="G65" s="330"/>
      <c r="H65" s="330"/>
      <c r="I65" s="330"/>
      <c r="J65" s="331"/>
      <c r="L65" s="43"/>
    </row>
    <row r="66" spans="1:12" ht="33" customHeight="1" x14ac:dyDescent="0.25">
      <c r="B66" s="396" t="s">
        <v>96</v>
      </c>
      <c r="C66" s="397"/>
      <c r="D66" s="398" t="s">
        <v>97</v>
      </c>
      <c r="E66" s="398"/>
      <c r="F66" s="398"/>
      <c r="G66" s="398" t="s">
        <v>181</v>
      </c>
      <c r="H66" s="398"/>
      <c r="I66" s="398"/>
      <c r="J66" s="151" t="s">
        <v>90</v>
      </c>
      <c r="L66" s="43"/>
    </row>
    <row r="67" spans="1:12" ht="17.25" customHeight="1" x14ac:dyDescent="0.25">
      <c r="B67" s="399" t="s">
        <v>141</v>
      </c>
      <c r="C67" s="400"/>
      <c r="D67" s="395">
        <v>2</v>
      </c>
      <c r="E67" s="395"/>
      <c r="F67" s="395"/>
      <c r="G67" s="395" t="s">
        <v>104</v>
      </c>
      <c r="H67" s="395"/>
      <c r="I67" s="395"/>
      <c r="J67" s="152" t="s">
        <v>81</v>
      </c>
      <c r="L67" s="43"/>
    </row>
    <row r="68" spans="1:12" ht="17.25" customHeight="1" x14ac:dyDescent="0.25">
      <c r="B68" s="393" t="s">
        <v>142</v>
      </c>
      <c r="C68" s="394"/>
      <c r="D68" s="395">
        <v>1</v>
      </c>
      <c r="E68" s="395"/>
      <c r="F68" s="395"/>
      <c r="G68" s="395" t="s">
        <v>105</v>
      </c>
      <c r="H68" s="395"/>
      <c r="I68" s="395"/>
      <c r="J68" s="152" t="s">
        <v>81</v>
      </c>
      <c r="L68" s="43"/>
    </row>
    <row r="69" spans="1:12" ht="17.25" customHeight="1" x14ac:dyDescent="0.25">
      <c r="B69" s="393" t="s">
        <v>103</v>
      </c>
      <c r="C69" s="394"/>
      <c r="D69" s="395">
        <v>2</v>
      </c>
      <c r="E69" s="395"/>
      <c r="F69" s="395"/>
      <c r="G69" s="395" t="s">
        <v>98</v>
      </c>
      <c r="H69" s="395"/>
      <c r="I69" s="395"/>
      <c r="J69" s="152" t="s">
        <v>107</v>
      </c>
      <c r="L69" s="43"/>
    </row>
    <row r="70" spans="1:12" ht="17.25" customHeight="1" x14ac:dyDescent="0.25">
      <c r="B70" s="393" t="s">
        <v>99</v>
      </c>
      <c r="C70" s="394"/>
      <c r="D70" s="395">
        <v>2</v>
      </c>
      <c r="E70" s="395"/>
      <c r="F70" s="395"/>
      <c r="G70" s="395" t="s">
        <v>98</v>
      </c>
      <c r="H70" s="395"/>
      <c r="I70" s="395"/>
      <c r="J70" s="152" t="s">
        <v>107</v>
      </c>
      <c r="L70" s="43"/>
    </row>
    <row r="71" spans="1:12" ht="17.25" customHeight="1" x14ac:dyDescent="0.25">
      <c r="B71" s="393" t="s">
        <v>100</v>
      </c>
      <c r="C71" s="394"/>
      <c r="D71" s="395">
        <v>2</v>
      </c>
      <c r="E71" s="395"/>
      <c r="F71" s="395"/>
      <c r="G71" s="395" t="s">
        <v>98</v>
      </c>
      <c r="H71" s="395"/>
      <c r="I71" s="395"/>
      <c r="J71" s="152" t="s">
        <v>107</v>
      </c>
      <c r="L71" s="43"/>
    </row>
    <row r="72" spans="1:12" ht="17.25" customHeight="1" x14ac:dyDescent="0.25">
      <c r="B72" s="393" t="s">
        <v>101</v>
      </c>
      <c r="C72" s="394"/>
      <c r="D72" s="395">
        <v>0.2</v>
      </c>
      <c r="E72" s="395"/>
      <c r="F72" s="395"/>
      <c r="G72" s="395" t="s">
        <v>106</v>
      </c>
      <c r="H72" s="395"/>
      <c r="I72" s="395"/>
      <c r="J72" s="152" t="s">
        <v>107</v>
      </c>
      <c r="L72" s="43"/>
    </row>
    <row r="73" spans="1:12" ht="17.25" customHeight="1" thickBot="1" x14ac:dyDescent="0.3">
      <c r="B73" s="401" t="s">
        <v>102</v>
      </c>
      <c r="C73" s="402"/>
      <c r="D73" s="403">
        <v>0.5</v>
      </c>
      <c r="E73" s="403"/>
      <c r="F73" s="403"/>
      <c r="G73" s="403" t="s">
        <v>106</v>
      </c>
      <c r="H73" s="403"/>
      <c r="I73" s="403"/>
      <c r="J73" s="153" t="s">
        <v>107</v>
      </c>
      <c r="L73" s="43"/>
    </row>
    <row r="74" spans="1:12" x14ac:dyDescent="0.25">
      <c r="L74" s="43"/>
    </row>
    <row r="75" spans="1:12" x14ac:dyDescent="0.25">
      <c r="A75" s="43"/>
      <c r="B75" s="43"/>
      <c r="C75" s="43"/>
      <c r="D75" s="43"/>
      <c r="E75" s="43"/>
      <c r="F75" s="43"/>
      <c r="G75" s="43"/>
      <c r="H75" s="43"/>
      <c r="I75" s="43"/>
      <c r="J75" s="43"/>
      <c r="K75" s="43"/>
      <c r="L75" s="43"/>
    </row>
  </sheetData>
  <sheetProtection password="CA0E" sheet="1" objects="1" scenarios="1" selectLockedCells="1"/>
  <mergeCells count="114">
    <mergeCell ref="B13:D13"/>
    <mergeCell ref="E13:H13"/>
    <mergeCell ref="I13:J13"/>
    <mergeCell ref="E14:H14"/>
    <mergeCell ref="B2:E2"/>
    <mergeCell ref="C3:E3"/>
    <mergeCell ref="B12:J12"/>
    <mergeCell ref="B14:D14"/>
    <mergeCell ref="E15:H15"/>
    <mergeCell ref="I14:J14"/>
    <mergeCell ref="I15:J15"/>
    <mergeCell ref="G4:H4"/>
    <mergeCell ref="C4:E4"/>
    <mergeCell ref="C5:E5"/>
    <mergeCell ref="C6:E6"/>
    <mergeCell ref="C7:E7"/>
    <mergeCell ref="C8:E8"/>
    <mergeCell ref="B24:J24"/>
    <mergeCell ref="B25:D25"/>
    <mergeCell ref="E25:H25"/>
    <mergeCell ref="I25:J25"/>
    <mergeCell ref="B15:D15"/>
    <mergeCell ref="B18:J18"/>
    <mergeCell ref="B19:D19"/>
    <mergeCell ref="E19:H19"/>
    <mergeCell ref="I19:J19"/>
    <mergeCell ref="B20:D20"/>
    <mergeCell ref="E20:H20"/>
    <mergeCell ref="I20:J20"/>
    <mergeCell ref="B21:D21"/>
    <mergeCell ref="E21:H21"/>
    <mergeCell ref="I21:J21"/>
    <mergeCell ref="B26:D26"/>
    <mergeCell ref="E26:H26"/>
    <mergeCell ref="I26:J26"/>
    <mergeCell ref="B31:D31"/>
    <mergeCell ref="E31:H31"/>
    <mergeCell ref="I31:J31"/>
    <mergeCell ref="B34:J34"/>
    <mergeCell ref="B35:D35"/>
    <mergeCell ref="E35:H35"/>
    <mergeCell ref="I35:J35"/>
    <mergeCell ref="B29:J29"/>
    <mergeCell ref="B30:D30"/>
    <mergeCell ref="E30:H30"/>
    <mergeCell ref="I30:J30"/>
    <mergeCell ref="E61:H61"/>
    <mergeCell ref="I61:J61"/>
    <mergeCell ref="B62:D62"/>
    <mergeCell ref="E62:H62"/>
    <mergeCell ref="I62:J62"/>
    <mergeCell ref="B53:J53"/>
    <mergeCell ref="B54:J54"/>
    <mergeCell ref="B55:C57"/>
    <mergeCell ref="D55:J57"/>
    <mergeCell ref="B60:J60"/>
    <mergeCell ref="B61:D61"/>
    <mergeCell ref="B73:C73"/>
    <mergeCell ref="D73:F73"/>
    <mergeCell ref="G73:I73"/>
    <mergeCell ref="B70:C70"/>
    <mergeCell ref="D70:F70"/>
    <mergeCell ref="G70:I70"/>
    <mergeCell ref="B71:C71"/>
    <mergeCell ref="D71:F71"/>
    <mergeCell ref="G71:I71"/>
    <mergeCell ref="B72:C72"/>
    <mergeCell ref="D72:F72"/>
    <mergeCell ref="G72:I72"/>
    <mergeCell ref="B68:C68"/>
    <mergeCell ref="D68:F68"/>
    <mergeCell ref="G68:I68"/>
    <mergeCell ref="B69:C69"/>
    <mergeCell ref="D69:F69"/>
    <mergeCell ref="G69:I69"/>
    <mergeCell ref="B65:J65"/>
    <mergeCell ref="B66:C66"/>
    <mergeCell ref="D66:F66"/>
    <mergeCell ref="G66:I66"/>
    <mergeCell ref="B67:C67"/>
    <mergeCell ref="D67:F67"/>
    <mergeCell ref="G67:I67"/>
    <mergeCell ref="I36:J36"/>
    <mergeCell ref="B44:J44"/>
    <mergeCell ref="B45:D45"/>
    <mergeCell ref="E45:H45"/>
    <mergeCell ref="I45:J45"/>
    <mergeCell ref="B39:J39"/>
    <mergeCell ref="B40:D40"/>
    <mergeCell ref="E40:H40"/>
    <mergeCell ref="I40:J40"/>
    <mergeCell ref="B41:D41"/>
    <mergeCell ref="E41:H41"/>
    <mergeCell ref="I41:J41"/>
    <mergeCell ref="B36:D36"/>
    <mergeCell ref="E36:H36"/>
    <mergeCell ref="B49:D49"/>
    <mergeCell ref="E49:H49"/>
    <mergeCell ref="I49:J49"/>
    <mergeCell ref="B46:D46"/>
    <mergeCell ref="E46:H46"/>
    <mergeCell ref="I46:J46"/>
    <mergeCell ref="B51:D51"/>
    <mergeCell ref="E51:H51"/>
    <mergeCell ref="I51:J51"/>
    <mergeCell ref="B47:D47"/>
    <mergeCell ref="E47:H47"/>
    <mergeCell ref="I47:J47"/>
    <mergeCell ref="B48:D48"/>
    <mergeCell ref="E48:H48"/>
    <mergeCell ref="I48:J48"/>
    <mergeCell ref="B50:D50"/>
    <mergeCell ref="E50:H50"/>
    <mergeCell ref="I50:J50"/>
  </mergeCells>
  <hyperlinks>
    <hyperlink ref="G4" location="Instructions!C33" display="Back to Instructions tab"/>
  </hyperlinks>
  <printOptions horizontalCentered="1"/>
  <pageMargins left="0.25" right="0.25" top="0.75" bottom="0.25" header="0.3" footer="0.3"/>
  <pageSetup scale="79" orientation="landscape" r:id="rId1"/>
  <headerFooter>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FDA2E1-4A6A-484B-80CA-ABF8787066A1}">
  <ds:schemaRefs>
    <ds:schemaRef ds:uri="http://schemas.microsoft.com/office/2006/metadata/properties"/>
    <ds:schemaRef ds:uri="fa504290-48b0-421f-a269-8aa9478176e6"/>
  </ds:schemaRefs>
</ds:datastoreItem>
</file>

<file path=customXml/itemProps2.xml><?xml version="1.0" encoding="utf-8"?>
<ds:datastoreItem xmlns:ds="http://schemas.openxmlformats.org/officeDocument/2006/customXml" ds:itemID="{A4E917DF-203A-4356-AA33-0B75F5A585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DBCCDE-ABFB-41E1-B1EB-9FCCA252BD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31</vt:i4>
      </vt:variant>
    </vt:vector>
  </HeadingPairs>
  <TitlesOfParts>
    <vt:vector size="44" baseType="lpstr">
      <vt:lpstr>Instructions</vt:lpstr>
      <vt:lpstr>General Info &amp; Test Results</vt:lpstr>
      <vt:lpstr>Instrumentation</vt:lpstr>
      <vt:lpstr>Photos</vt:lpstr>
      <vt:lpstr>Standby Settings</vt:lpstr>
      <vt:lpstr>Setup &amp; Test Conditions Standby</vt:lpstr>
      <vt:lpstr>Test Data&amp;Calculations Standby</vt:lpstr>
      <vt:lpstr>Active Mode Settings</vt:lpstr>
      <vt:lpstr>Setup &amp; Test Conditions</vt:lpstr>
      <vt:lpstr>Test Data Inputs &amp; Calculations</vt:lpstr>
      <vt:lpstr>Comments</vt:lpstr>
      <vt:lpstr>Report Sign-Off Block</vt:lpstr>
      <vt:lpstr>Version Control</vt:lpstr>
      <vt:lpstr>B</vt:lpstr>
      <vt:lpstr>Be</vt:lpstr>
      <vt:lpstr>Bs</vt:lpstr>
      <vt:lpstr>Cr</vt:lpstr>
      <vt:lpstr>Cr_rounded</vt:lpstr>
      <vt:lpstr>Ct</vt:lpstr>
      <vt:lpstr>d</vt:lpstr>
      <vt:lpstr>E</vt:lpstr>
      <vt:lpstr>Ee</vt:lpstr>
      <vt:lpstr>EF</vt:lpstr>
      <vt:lpstr>EF_rounded</vt:lpstr>
      <vt:lpstr>'Test Data&amp;Calculations Standby'!Es</vt:lpstr>
      <vt:lpstr>Es</vt:lpstr>
      <vt:lpstr>ETLP</vt:lpstr>
      <vt:lpstr>Hc</vt:lpstr>
      <vt:lpstr>Ht</vt:lpstr>
      <vt:lpstr>IEF</vt:lpstr>
      <vt:lpstr>IEF_rounded</vt:lpstr>
      <vt:lpstr>k</vt:lpstr>
      <vt:lpstr>lb_to_kg</vt:lpstr>
      <vt:lpstr>m</vt:lpstr>
      <vt:lpstr>p</vt:lpstr>
      <vt:lpstr>PIA</vt:lpstr>
      <vt:lpstr>PIO</vt:lpstr>
      <vt:lpstr>poc</vt:lpstr>
      <vt:lpstr>pom</vt:lpstr>
      <vt:lpstr>SIO</vt:lpstr>
      <vt:lpstr>SOC</vt:lpstr>
      <vt:lpstr>Tt</vt:lpstr>
      <vt:lpstr>Tw</vt:lpstr>
      <vt:lpstr>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Mark Carlisle</dc:creator>
  <cp:lastModifiedBy>Carlisle</cp:lastModifiedBy>
  <dcterms:created xsi:type="dcterms:W3CDTF">2012-07-30T20:37:04Z</dcterms:created>
  <dcterms:modified xsi:type="dcterms:W3CDTF">2015-10-21T20:42:01Z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