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8201"/>
  <workbookPr codeName="ThisWorkbook" defaultThemeVersion="124226"/>
  <mc:AlternateContent xmlns:mc="http://schemas.openxmlformats.org/markup-compatibility/2006">
    <mc:Choice Requires="x15">
      <x15ac:absPath xmlns:x15ac="http://schemas.microsoft.com/office/spreadsheetml/2010/11/ac" url="C:\Users\aiqbal\Desktop\"/>
    </mc:Choice>
  </mc:AlternateContent>
  <workbookProtection workbookAlgorithmName="SHA-512" workbookHashValue="GNonxaKRMpQ/C9lztyn/yqXkyNI9bKZkIA2LuUgIZDYeAAgdq/sPD3uIpngF4F8slUlyy+FOcNKtww3/wM2yVg==" workbookSaltValue="NIw9SUjz3EGDB7sIPdT2KQ==" workbookSpinCount="100000" lockStructure="1"/>
  <bookViews>
    <workbookView xWindow="0" yWindow="0" windowWidth="28800" windowHeight="12060" tabRatio="874"/>
  </bookViews>
  <sheets>
    <sheet name="Instructions" sheetId="64" r:id="rId1"/>
    <sheet name="General Info &amp; Test Results" sheetId="65" r:id="rId2"/>
    <sheet name="Setup &amp; Instrumentation" sheetId="66" r:id="rId3"/>
    <sheet name="Determining Duration of Charge" sheetId="53" r:id="rId4"/>
    <sheet name="Conditioning &amp; Preparation" sheetId="52" r:id="rId5"/>
    <sheet name="Charge &amp; Maintenance Mode Test" sheetId="55" r:id="rId6"/>
    <sheet name="Battery Discharge Energy Test" sheetId="54" r:id="rId7"/>
    <sheet name="Standby Mode Power" sheetId="56" r:id="rId8"/>
    <sheet name="Off mode Power" sheetId="67" r:id="rId9"/>
    <sheet name="UEC Calculation" sheetId="74" r:id="rId10"/>
    <sheet name="Comments" sheetId="69" r:id="rId11"/>
    <sheet name="Photos" sheetId="58" r:id="rId12"/>
    <sheet name="Report Sign-Off Block" sheetId="73" r:id="rId13"/>
    <sheet name="Test Conditions" sheetId="16" r:id="rId14"/>
    <sheet name="Abbreviations" sheetId="68" r:id="rId15"/>
    <sheet name="Version Control" sheetId="62" r:id="rId16"/>
  </sheets>
  <definedNames>
    <definedName name="Appendix_Y_to_Subpart_B_of_Part_430—Uniform_Test_Method_for_Measuring_the_Energy_Consumption_of_Battery_Chargers__76_FR_31776__June_1__2011">Instructions!$C$11</definedName>
  </definedNames>
  <calcPr calcId="171027"/>
</workbook>
</file>

<file path=xl/calcChain.xml><?xml version="1.0" encoding="utf-8"?>
<calcChain xmlns="http://schemas.openxmlformats.org/spreadsheetml/2006/main">
  <c r="C5" i="62" l="1"/>
  <c r="C5" i="55" s="1"/>
  <c r="D5" i="64" l="1"/>
  <c r="D55" i="74"/>
  <c r="D52" i="74"/>
  <c r="D47" i="74"/>
  <c r="D46" i="74" l="1"/>
  <c r="G19" i="65" s="1"/>
  <c r="D49" i="74" l="1"/>
  <c r="D50" i="74"/>
  <c r="D51" i="74"/>
  <c r="D48" i="74"/>
  <c r="C8" i="62"/>
  <c r="C7" i="62"/>
  <c r="C6" i="62"/>
  <c r="C4" i="62"/>
  <c r="C4" i="16" s="1"/>
  <c r="C8" i="68"/>
  <c r="B8" i="68"/>
  <c r="B7" i="68"/>
  <c r="C6" i="68"/>
  <c r="B6" i="68"/>
  <c r="B5" i="68"/>
  <c r="B4" i="68"/>
  <c r="C3" i="68"/>
  <c r="B3" i="68"/>
  <c r="B2" i="68"/>
  <c r="C8" i="16"/>
  <c r="B8" i="16"/>
  <c r="B7" i="16"/>
  <c r="C6" i="16"/>
  <c r="B6" i="16"/>
  <c r="B5" i="16"/>
  <c r="B4" i="16"/>
  <c r="C3" i="16"/>
  <c r="B3" i="16"/>
  <c r="B2" i="16"/>
  <c r="D15" i="73"/>
  <c r="G28" i="65" s="1"/>
  <c r="C8" i="73"/>
  <c r="B8" i="73"/>
  <c r="B7" i="73"/>
  <c r="C6" i="73"/>
  <c r="B6" i="73"/>
  <c r="B5" i="73"/>
  <c r="B4" i="73"/>
  <c r="C3" i="73"/>
  <c r="B3" i="73"/>
  <c r="B2" i="73"/>
  <c r="C8" i="58"/>
  <c r="B8" i="58"/>
  <c r="B7" i="58"/>
  <c r="C6" i="58"/>
  <c r="B6" i="58"/>
  <c r="B5" i="58"/>
  <c r="B4" i="58"/>
  <c r="C3" i="58"/>
  <c r="B3" i="58"/>
  <c r="B2" i="58"/>
  <c r="C8" i="69"/>
  <c r="B8" i="69"/>
  <c r="B7" i="69"/>
  <c r="C6" i="69"/>
  <c r="B6" i="69"/>
  <c r="B5" i="69"/>
  <c r="B4" i="69"/>
  <c r="C3" i="69"/>
  <c r="B3" i="69"/>
  <c r="B2" i="69"/>
  <c r="D54" i="74"/>
  <c r="D53" i="74"/>
  <c r="C8" i="74"/>
  <c r="B8" i="74"/>
  <c r="B7" i="74"/>
  <c r="C6" i="74"/>
  <c r="B6" i="74"/>
  <c r="B5" i="74"/>
  <c r="B4" i="74"/>
  <c r="C3" i="74"/>
  <c r="B3" i="74"/>
  <c r="B2" i="74"/>
  <c r="D34" i="67"/>
  <c r="D57" i="74" s="1"/>
  <c r="C8" i="67"/>
  <c r="B8" i="67"/>
  <c r="B7" i="67"/>
  <c r="C6" i="67"/>
  <c r="B6" i="67"/>
  <c r="B5" i="67"/>
  <c r="B4" i="67"/>
  <c r="C3" i="67"/>
  <c r="B3" i="67"/>
  <c r="B2" i="67"/>
  <c r="D34" i="56"/>
  <c r="D56" i="74" s="1"/>
  <c r="C8" i="56"/>
  <c r="B8" i="56"/>
  <c r="B7" i="56"/>
  <c r="C6" i="56"/>
  <c r="B6" i="56"/>
  <c r="B5" i="56"/>
  <c r="B4" i="56"/>
  <c r="C3" i="56"/>
  <c r="B3" i="56"/>
  <c r="B2" i="56"/>
  <c r="C41" i="54"/>
  <c r="C8" i="54"/>
  <c r="B8" i="54"/>
  <c r="B7" i="54"/>
  <c r="C6" i="54"/>
  <c r="B6" i="54"/>
  <c r="C5" i="54"/>
  <c r="B5" i="54"/>
  <c r="B4" i="54"/>
  <c r="C3" i="54"/>
  <c r="B3" i="54"/>
  <c r="B2" i="54"/>
  <c r="C8" i="55"/>
  <c r="B8" i="55"/>
  <c r="B7" i="55"/>
  <c r="C6" i="55"/>
  <c r="B6" i="55"/>
  <c r="B5" i="55"/>
  <c r="B4" i="55"/>
  <c r="C3" i="55"/>
  <c r="B3" i="55"/>
  <c r="B2" i="55"/>
  <c r="C8" i="52"/>
  <c r="B8" i="52"/>
  <c r="B7" i="52"/>
  <c r="C6" i="52"/>
  <c r="B6" i="52"/>
  <c r="C5" i="52"/>
  <c r="B5" i="52"/>
  <c r="B4" i="52"/>
  <c r="C3" i="52"/>
  <c r="B3" i="52"/>
  <c r="B2" i="52"/>
  <c r="C22" i="53"/>
  <c r="C23" i="53" s="1"/>
  <c r="C8" i="53"/>
  <c r="B8" i="53"/>
  <c r="B7" i="53"/>
  <c r="C6" i="53"/>
  <c r="B6" i="53"/>
  <c r="B5" i="53"/>
  <c r="B4" i="53"/>
  <c r="C3" i="53"/>
  <c r="B3" i="53"/>
  <c r="B2" i="53"/>
  <c r="C8" i="66"/>
  <c r="B8" i="66"/>
  <c r="B7" i="66"/>
  <c r="C6" i="66"/>
  <c r="B6" i="66"/>
  <c r="B5" i="66"/>
  <c r="B4" i="66"/>
  <c r="C3" i="66"/>
  <c r="B3" i="66"/>
  <c r="B2" i="66"/>
  <c r="H32" i="65"/>
  <c r="G32" i="65"/>
  <c r="H30" i="65"/>
  <c r="G30" i="65"/>
  <c r="H29" i="65"/>
  <c r="G29" i="65"/>
  <c r="H28" i="65"/>
  <c r="G18" i="65"/>
  <c r="G16" i="65"/>
  <c r="G15" i="65"/>
  <c r="G14" i="65"/>
  <c r="G13" i="65"/>
  <c r="C8" i="65"/>
  <c r="B8" i="65"/>
  <c r="B7" i="65"/>
  <c r="C6" i="65"/>
  <c r="B6" i="65"/>
  <c r="B5" i="65"/>
  <c r="B4" i="65"/>
  <c r="C3" i="65"/>
  <c r="B3" i="65"/>
  <c r="B2" i="65"/>
  <c r="C7" i="64"/>
  <c r="D6" i="64"/>
  <c r="C6" i="64"/>
  <c r="C5" i="64"/>
  <c r="D4" i="64"/>
  <c r="C4" i="64"/>
  <c r="D3" i="64"/>
  <c r="C3" i="64"/>
  <c r="C2" i="64"/>
  <c r="C4" i="65" l="1"/>
  <c r="C4" i="66"/>
  <c r="C4" i="58"/>
  <c r="C4" i="54"/>
  <c r="C4" i="53"/>
  <c r="C4" i="52"/>
  <c r="C4" i="55"/>
  <c r="C4" i="56"/>
  <c r="C4" i="67"/>
  <c r="C4" i="69"/>
  <c r="C7" i="16"/>
  <c r="C7" i="65"/>
  <c r="C4" i="68"/>
  <c r="C4" i="73"/>
  <c r="C5" i="67"/>
  <c r="C5" i="74"/>
  <c r="C5" i="69"/>
  <c r="C5" i="58"/>
  <c r="C5" i="73"/>
  <c r="C5" i="56"/>
  <c r="C5" i="16"/>
  <c r="C5" i="68"/>
  <c r="C5" i="65"/>
  <c r="C5" i="66"/>
  <c r="C5" i="53"/>
  <c r="C4" i="74"/>
  <c r="G17" i="65"/>
  <c r="D58" i="74"/>
  <c r="D60" i="74"/>
  <c r="D59" i="74"/>
  <c r="C7" i="74"/>
  <c r="C7" i="56"/>
  <c r="C7" i="54"/>
  <c r="C7" i="67"/>
  <c r="C7" i="69"/>
  <c r="C7" i="73"/>
  <c r="C7" i="53"/>
  <c r="D7" i="64"/>
  <c r="C7" i="66"/>
  <c r="C7" i="52"/>
  <c r="C7" i="55"/>
  <c r="C7" i="58"/>
  <c r="C7" i="68"/>
  <c r="G20" i="65" l="1"/>
</calcChain>
</file>

<file path=xl/sharedStrings.xml><?xml version="1.0" encoding="utf-8"?>
<sst xmlns="http://schemas.openxmlformats.org/spreadsheetml/2006/main" count="573" uniqueCount="368">
  <si>
    <t>Lab Name:</t>
  </si>
  <si>
    <t>Lab Location:</t>
  </si>
  <si>
    <t>Description</t>
  </si>
  <si>
    <t>Table of Contents</t>
  </si>
  <si>
    <t>Test Conditions</t>
  </si>
  <si>
    <t xml:space="preserve">Unit </t>
  </si>
  <si>
    <t>Date Test Started:</t>
  </si>
  <si>
    <t>Date Test Finished:</t>
  </si>
  <si>
    <t>60 +/- 1% Hz</t>
  </si>
  <si>
    <t>Room Air Temperature</t>
  </si>
  <si>
    <t>Electric Supply Voltage (provide plots of voltage vs. time showing compliance with requirements)</t>
  </si>
  <si>
    <t>Electric Supply Voltage Frequency (provide plots  of frequency vs. time showing compliance with requirements)</t>
  </si>
  <si>
    <t>Total Harmonic Distortion (provide plots of THD vs. time showing compliance with requirements)</t>
  </si>
  <si>
    <t>Specification</t>
  </si>
  <si>
    <t>Step 1</t>
  </si>
  <si>
    <t>Step 2</t>
  </si>
  <si>
    <t>Step 3</t>
  </si>
  <si>
    <t>Step 4</t>
  </si>
  <si>
    <t>Step 5</t>
  </si>
  <si>
    <t>Measured  and Calculated Values</t>
  </si>
  <si>
    <t>Duration of the charge and maintenance mode test</t>
  </si>
  <si>
    <t>Battery Discharge Energy</t>
  </si>
  <si>
    <t>Initial time of the input current of connected battery</t>
  </si>
  <si>
    <t xml:space="preserve">W </t>
  </si>
  <si>
    <t>Power of the input current of connected battery</t>
  </si>
  <si>
    <t>Crest Factor of the input current of connected battery</t>
  </si>
  <si>
    <t>Active Mode energy consumption</t>
  </si>
  <si>
    <t>unitless</t>
  </si>
  <si>
    <t>##:##:##</t>
  </si>
  <si>
    <t>24 Hour energy consumption</t>
  </si>
  <si>
    <t>Standby Mode power</t>
  </si>
  <si>
    <t>W</t>
  </si>
  <si>
    <t>Off Mode power</t>
  </si>
  <si>
    <t>Air Speed immediately surrounding the UUT</t>
  </si>
  <si>
    <t>≤ 0.5 m/s</t>
  </si>
  <si>
    <t xml:space="preserve">115 VAC </t>
  </si>
  <si>
    <t>AC Voltage</t>
  </si>
  <si>
    <t>DC Voltage</t>
  </si>
  <si>
    <t>AC ripple voltage (RMS)</t>
  </si>
  <si>
    <t>Midpoint of the rated input range +/- 1% (for all other products)</t>
  </si>
  <si>
    <t>Conditioning of NiCd and NiMH batteries</t>
  </si>
  <si>
    <t>Charge/Discharge Cycle #1</t>
  </si>
  <si>
    <t>Charge/Discharge Cycle #2</t>
  </si>
  <si>
    <t>Charge</t>
  </si>
  <si>
    <t>Discharge</t>
  </si>
  <si>
    <t>Condition</t>
  </si>
  <si>
    <t>24 hrs</t>
  </si>
  <si>
    <t>time to reach 'fully charged' + 5 hrs</t>
  </si>
  <si>
    <t>longest estimated charge time + 5 hrs</t>
  </si>
  <si>
    <t>Battery Charger has a "fully charged" indicator</t>
  </si>
  <si>
    <t>Battery Charger does NOT have a "fully charged" indicator</t>
  </si>
  <si>
    <t>Manufacturer instructions indicate charging time estimates</t>
  </si>
  <si>
    <t>Manufacturer instructions DO NOT indicate charging time estimates</t>
  </si>
  <si>
    <t>Charging current is stated on the charger or in the instructions</t>
  </si>
  <si>
    <t>Charging current is NOT stated on the charger or in the instructions</t>
  </si>
  <si>
    <t>Calculate using "Duration Calculator" Below</t>
  </si>
  <si>
    <t>Duration (h)</t>
  </si>
  <si>
    <t>Charge Current (A)</t>
  </si>
  <si>
    <t>Duration</t>
  </si>
  <si>
    <t>Notes:</t>
  </si>
  <si>
    <t>For a batch charger, batteries that were charged as a group may be discharged individually, as a group, or in sub-groups connected in series and/or parallel.  The position of each battery with respect to the other batteries need not be maintained.</t>
  </si>
  <si>
    <t>If multiple batteries were charged simultaneously during the preparation step, the discharge energy is the sum of the discharge energies of all the batteries.</t>
  </si>
  <si>
    <t>Batter Analyzer Settings</t>
  </si>
  <si>
    <t>Battery Chemistry</t>
  </si>
  <si>
    <t>Discharge Rate [C]</t>
  </si>
  <si>
    <t>End of discharge voltage [volts per cell]</t>
  </si>
  <si>
    <t>Valve-Regulated Lead Acid (VRLA)</t>
  </si>
  <si>
    <t>Flooded Lead Acid</t>
  </si>
  <si>
    <t>Nickel Cadmium (NiCd)</t>
  </si>
  <si>
    <t>Nickel Metal Hydride (NiMH)</t>
  </si>
  <si>
    <t>Lithium Ion (Li-ion)</t>
  </si>
  <si>
    <t>Lithium polymer</t>
  </si>
  <si>
    <t>Rechargable Alkaline</t>
  </si>
  <si>
    <t>Nanophosphate Lithium Ion</t>
  </si>
  <si>
    <t>Silver Zinc</t>
  </si>
  <si>
    <t>Directions:</t>
  </si>
  <si>
    <t>Note:  Voltage and Current are to be sampled and recorded at least once per minute.  The values recorded may be averaged or instantaneous values.</t>
  </si>
  <si>
    <t>Note:  If battery discharge energy (Whr) is not available from the battery analyzer, it can be calculated by multiplying the voltage (V), current (A), and sample period (Hrs) FOR EACH SAMPLE, and then summing over all sample periods until the end-of-discharge voltage is reached.</t>
  </si>
  <si>
    <t xml:space="preserve">Note:  Input power values are to be sampled and recorded at least once per minute.  </t>
  </si>
  <si>
    <t>Note:  Total Energy (option #1):  Record the average power during the sample interval with the data acquisition system.  This allows the total energy to be computed as the sum of power samples (in watts) multiplied by the sample interval (in hours).</t>
  </si>
  <si>
    <t>Note: Total Energy (option #2):  Set the power analyzer to integrate or accumulate the input power over the measurement period.</t>
  </si>
  <si>
    <t>Start Time of Measurement Period</t>
  </si>
  <si>
    <t>Initial Time</t>
  </si>
  <si>
    <t>Final Time</t>
  </si>
  <si>
    <t>Note: If maintenance mode power is cyclic or shows periodic pulses, compute the average power over a time period that spans an integer number of cycles and includes at least the last 4 hours.</t>
  </si>
  <si>
    <t>Note: If maintenance mode power is NOT cyclic or does NOT show periodic pulses, calculate the average power value over the last 4 hours.</t>
  </si>
  <si>
    <t>Maintenance Mode Average Power</t>
  </si>
  <si>
    <t>24-Hour Energy Consumption</t>
  </si>
  <si>
    <t>For products with integral batteries:</t>
  </si>
  <si>
    <t>If the product uses a cradle and/or adapter for power conversion and charging, then "disconnecting the battery from the charger" will require disconnection of the end-use product, which contains the batteries.  The other enclosures of the battery charging system will remain connected to the main electricity supply, and standby mode power consumption will equal that of the cradle and/or adapter alone.</t>
  </si>
  <si>
    <t>Only the cord will remain connected to the mains, and standby mode power consumption will equal that of the AC power cord (i.e. zero watts).</t>
  </si>
  <si>
    <t>For products which contain integrated power conversion and charging circuitry, but are power through a non-detachable AC power cord or plug blades:</t>
  </si>
  <si>
    <t>No part of the system will remain connected to the mains, and standby mode measurement is not applicable.</t>
  </si>
  <si>
    <t>Standby Mode Power</t>
  </si>
  <si>
    <t>Battery Discharge Energy Test</t>
  </si>
  <si>
    <t>Step 6</t>
  </si>
  <si>
    <t>Step 7</t>
  </si>
  <si>
    <t>Wh</t>
  </si>
  <si>
    <t>24 Hour Energy Consumption</t>
  </si>
  <si>
    <t>Maintenance mode Average Power</t>
  </si>
  <si>
    <t>Standby mode Power</t>
  </si>
  <si>
    <t>%</t>
  </si>
  <si>
    <t xml:space="preserve">Wh </t>
  </si>
  <si>
    <t>h</t>
  </si>
  <si>
    <t xml:space="preserve">Battery Chemistry: </t>
  </si>
  <si>
    <t xml:space="preserve">Discharge rate: </t>
  </si>
  <si>
    <t>Photos</t>
  </si>
  <si>
    <t>20 +/- 5 °C</t>
  </si>
  <si>
    <t>Charge #3</t>
  </si>
  <si>
    <t>Preparation of all battery types</t>
  </si>
  <si>
    <t>Start Time</t>
  </si>
  <si>
    <t>End Time</t>
  </si>
  <si>
    <t xml:space="preserve">Note: If the battery has been previously used for testing (for example, testing the charger in another mode) and the battery has just completed the Battery Discharge Energy Test, that battery may be considered as having just completed this preparation step.  </t>
  </si>
  <si>
    <t>Discharge current of 0.2C</t>
  </si>
  <si>
    <t>Termination Type</t>
  </si>
  <si>
    <t>Rest Period, Prior to Charging</t>
  </si>
  <si>
    <t>Rest Period, Prior to Discharging</t>
  </si>
  <si>
    <t>Determining Duration of Charge</t>
  </si>
  <si>
    <t>Conditioning &amp; Preparation</t>
  </si>
  <si>
    <t>Duration of the Charge and Maintenance Mode Test</t>
  </si>
  <si>
    <t>For products which also contain integrated power conversion and charging circuitry and are powered through a detachable AC power cord:</t>
  </si>
  <si>
    <t>If the product uses a cradle and/or adapter for power conversion and charging, then “disconnecting the battery from the charger” will require disconnection of the end-use product, which contains the batteries. The other enclosures of the battery charging system will remain connected to the main electricity supply, and off mode power consumption will equal that of the cradle and/or adapter alone.</t>
  </si>
  <si>
    <t>No part of the system will remain connected to mains, and off mode measurement is not applicable.</t>
  </si>
  <si>
    <t>Off Mode Power</t>
  </si>
  <si>
    <t>Initial Power of the input current to the UUT (within the first 10 minutes of active charging)</t>
  </si>
  <si>
    <t>Crest factor (provide plots of Crest factor vs. time showing compliance with requirements)</t>
  </si>
  <si>
    <t>Off mode Power</t>
  </si>
  <si>
    <t>File Name:</t>
  </si>
  <si>
    <t>Tab Name:</t>
  </si>
  <si>
    <t xml:space="preserve">Test Completion Date: </t>
  </si>
  <si>
    <t>Revisions List</t>
  </si>
  <si>
    <t>Version</t>
  </si>
  <si>
    <t>Date</t>
  </si>
  <si>
    <t>Role</t>
  </si>
  <si>
    <t>Entity</t>
  </si>
  <si>
    <t>Test Completion</t>
  </si>
  <si>
    <t>Reference Test Procedure</t>
  </si>
  <si>
    <t>Tab</t>
  </si>
  <si>
    <t>Contents</t>
  </si>
  <si>
    <t>General Info &amp; Test Results</t>
  </si>
  <si>
    <t>Instrumentation Requirements and Space for Sensor Placement Descriptions</t>
  </si>
  <si>
    <t>Table of Test Condition Requirements for Each Test</t>
  </si>
  <si>
    <t>Instructions for Completing this Template</t>
  </si>
  <si>
    <t>Step 8</t>
  </si>
  <si>
    <t>Step 9</t>
  </si>
  <si>
    <t>Step 10</t>
  </si>
  <si>
    <t>Step 11</t>
  </si>
  <si>
    <t>Variable</t>
  </si>
  <si>
    <t>Units</t>
  </si>
  <si>
    <t>[MM/DD/YYYY]</t>
  </si>
  <si>
    <t>Manufacturer:</t>
  </si>
  <si>
    <t>Brand:</t>
  </si>
  <si>
    <t xml:space="preserve">Manufacturer Model Number: </t>
  </si>
  <si>
    <t>Serial Number:</t>
  </si>
  <si>
    <t>Date Manufactured:</t>
  </si>
  <si>
    <t xml:space="preserve">Date Product Received: </t>
  </si>
  <si>
    <t>Condition as Received:</t>
  </si>
  <si>
    <t>Set-Up (This table should inlcude instrumentation, sensors, and all equipment used during testing)</t>
  </si>
  <si>
    <t>Accuracy</t>
  </si>
  <si>
    <t>Date of Last Calibration</t>
  </si>
  <si>
    <t>Deadline for Next Calibration</t>
  </si>
  <si>
    <t>Instructions</t>
  </si>
  <si>
    <t>Control Settings (if the battery charger has user controls for two or more charge rates):</t>
  </si>
  <si>
    <t>Charge and Maintenance Mode Test</t>
  </si>
  <si>
    <t>Result</t>
  </si>
  <si>
    <t xml:space="preserve">Electric Supply Conditions </t>
  </si>
  <si>
    <t>Test Room Conditions</t>
  </si>
  <si>
    <t xml:space="preserve">Determination Of Charge And Maintenance Mode Duration </t>
  </si>
  <si>
    <t xml:space="preserve">1. Discharge the battery using a battery analyzer that draws a constant discharge current of 0.2C. </t>
  </si>
  <si>
    <t xml:space="preserve">2. When the battery voltage reaches the end-of-discharge voltage for that battery chemistry OR the UUT circuitry terminates the discharge, the discharge shall be terminated by opening the battery circuit. </t>
  </si>
  <si>
    <t>1.  Fully charge and then fully discharge (100% DOD) the batteries.</t>
  </si>
  <si>
    <t>2.  Repeat this process once, then fully charge the battery again.</t>
  </si>
  <si>
    <t>3.  This amounts to three charges and two discharges.</t>
  </si>
  <si>
    <t>1. Manually turn off any battery conditioning cycle or setting.</t>
  </si>
  <si>
    <t>2. Manually turn off any user-controllable device functionality not associated with batter charging.</t>
  </si>
  <si>
    <t>3. Ensure the test battery has been conditioned, prepared, discharged, and rested appropriately.</t>
  </si>
  <si>
    <t>4. Connect the data logging equipment to the battery charger.</t>
  </si>
  <si>
    <t>5. Record the start time of the measurement period</t>
  </si>
  <si>
    <t>6. Begin logging the input power</t>
  </si>
  <si>
    <t>7. Connect the test battery to the battery charger within 3 minutes of beginning logging.  For integral battery products, connect the product to a cradle or wall adapter within  3 minutes of beginning logging.</t>
  </si>
  <si>
    <t>8. After the test battery is connected, record the initial time and power (W) of the input current to the UUT.  These measurements shall be taken within the first 10 minutes of active charging.</t>
  </si>
  <si>
    <t>9. Record the input power for the duration of the "Charging and Maintenance Mode Test" period.  The actual time that power is connected to the UUT shal be within +/- 5 minutes of the specified period.</t>
  </si>
  <si>
    <t>10. Disconnect power to the UUT, terminate data logging, and record the final time.</t>
  </si>
  <si>
    <t>The battery or batteries shall be rested between preparation and charging. The Rest Period shall be 1 hr &lt; rest time &lt; 24 hrs.</t>
  </si>
  <si>
    <t>Measurements</t>
  </si>
  <si>
    <t>For a multi-port charger, batteries that were charged in separate ports shall be discharged independently</t>
  </si>
  <si>
    <t>1. Ensure the test battery has been conditioned, prepared, and rested appropriately.</t>
  </si>
  <si>
    <t>2. Set the battery analyzer for a constant discharge current of 0.2 C.</t>
  </si>
  <si>
    <t>3. Connect the test battery to the analyzer and begin recoding the voltage, current, and, if available from the battery analyzer, wattage.</t>
  </si>
  <si>
    <t>4. When end-of-discharge voltage is reached or the Unit under test (UUT) circuitry terminates the discharge, return the test battery to an open-circuit condition</t>
  </si>
  <si>
    <t>5. If current continues to be drawn from the test battery after the end-of-discharge condition is first reached, this additional energy is not to be counted in the battery discharge energy.</t>
  </si>
  <si>
    <t>Discharge Information</t>
  </si>
  <si>
    <t>Battery Chemistry:</t>
  </si>
  <si>
    <t>The battery or batteries shall be rested between the battery charge and battery discharge test. The Rest Period shall be 1 hr &lt; rest time &lt; 4 hrs.</t>
  </si>
  <si>
    <t>Notes</t>
  </si>
  <si>
    <t>1. If the battery charger has manual on-off switches, all must be turned on for the duration of the standby mode test.</t>
  </si>
  <si>
    <t>2. Disconnect the battery from the charger.</t>
  </si>
  <si>
    <t>3. Connect the battery charger to the power source.</t>
  </si>
  <si>
    <t>4. Allow the charger to operate for at least 30 minutes.</t>
  </si>
  <si>
    <t>5. Begin recording the power consumed as the time series integral of the power consumed over a 10 minute test period, divided by the period of measurement.</t>
  </si>
  <si>
    <t>2. Remove the battery from the charger</t>
  </si>
  <si>
    <t>4. Allow the charger to operate for at least 30 minutes</t>
  </si>
  <si>
    <t xml:space="preserve">5. Record the power consumed as the time series integral of the power consumed over a 10-minute test period, divided by the period of measurement. </t>
  </si>
  <si>
    <t xml:space="preserve">1. If the battery charger has manual on-off switches, all must be turned off for the duration of the Off mode test.  If the battery charger does not have manual on-off switches, record that the off mode measurement is not applicable to this product. </t>
  </si>
  <si>
    <r>
      <t>Only the cord will remain connected to mains, and off mode power consumption will equal that of the AC power cord (i.e., zero watts)</t>
    </r>
    <r>
      <rPr>
        <sz val="12"/>
        <color theme="1"/>
        <rFont val="Palatino Linotype"/>
        <family val="1"/>
      </rPr>
      <t>.</t>
    </r>
  </si>
  <si>
    <t>Report Sign-Off Block</t>
  </si>
  <si>
    <t>Setup &amp; Instrumentation</t>
  </si>
  <si>
    <t>Charge &amp; Maintenance mode Test</t>
  </si>
  <si>
    <t>Abbreviations</t>
  </si>
  <si>
    <t>Version Control</t>
  </si>
  <si>
    <t>Comments</t>
  </si>
  <si>
    <t>Instructions and Table of Template Contents</t>
  </si>
  <si>
    <t>Report Review History</t>
  </si>
  <si>
    <t>Lab Information, Test Information, Product Information and Test Results</t>
  </si>
  <si>
    <t>Description of Abbreviations used throughout Report Template</t>
  </si>
  <si>
    <t>Report Template Revision History</t>
  </si>
  <si>
    <t>Instructions to Determine Duration of Charge</t>
  </si>
  <si>
    <t>Inputs for Conditioning &amp; Preparation of Battery</t>
  </si>
  <si>
    <t>Inputs for Charge &amp; Maintenance mode Test</t>
  </si>
  <si>
    <t>Inputs for Battery Discharge Energy Test</t>
  </si>
  <si>
    <t>Inputs for Standby mode Power Test</t>
  </si>
  <si>
    <t>Inputs for Off mode Power Test</t>
  </si>
  <si>
    <t>Step 12</t>
  </si>
  <si>
    <t>If the battery charger has any additional features unrelated to battery charging, please describe and note setting:</t>
  </si>
  <si>
    <t>Duration Calculator (if applicable)</t>
  </si>
  <si>
    <t>Measurement</t>
  </si>
  <si>
    <t>Send separate Raw Data files for "24 Hour Charge Test" and "Battery Discharge Test"</t>
  </si>
  <si>
    <t>≤ 2%, up to and including the 13th harmonic</t>
  </si>
  <si>
    <r>
      <t xml:space="preserve"> between 1.34 and</t>
    </r>
    <r>
      <rPr>
        <sz val="8.15"/>
        <color theme="1"/>
        <rFont val="Palatino Linotype"/>
        <family val="1"/>
      </rPr>
      <t xml:space="preserve"> </t>
    </r>
    <r>
      <rPr>
        <sz val="11"/>
        <color theme="1"/>
        <rFont val="Palatino Linotype"/>
        <family val="1"/>
      </rPr>
      <t>1.49</t>
    </r>
  </si>
  <si>
    <r>
      <t>≤</t>
    </r>
    <r>
      <rPr>
        <sz val="8.15"/>
        <color theme="1"/>
        <rFont val="Palatino Linotype"/>
        <family val="1"/>
      </rPr>
      <t xml:space="preserve"> </t>
    </r>
    <r>
      <rPr>
        <sz val="11"/>
        <color theme="1"/>
        <rFont val="Palatino Linotype"/>
        <family val="1"/>
      </rPr>
      <t>0.2 V for that  ≤ 10 V</t>
    </r>
  </si>
  <si>
    <t>Inputs for Product and Sensor Placement Photos</t>
  </si>
  <si>
    <t>Inputs for Anomalies That Affect Test Results or Interpretations</t>
  </si>
  <si>
    <t>Maintenance Mode energy consumption</t>
  </si>
  <si>
    <t>Total Number of Cells:</t>
  </si>
  <si>
    <t>Rated Battery Voltage [V]:</t>
  </si>
  <si>
    <t>Rated Battery Charge Capacity [Ah]:</t>
  </si>
  <si>
    <t>Rated Battery Charge Energy [Wh]:</t>
  </si>
  <si>
    <t>Total Harmonic Distortion (THD)</t>
  </si>
  <si>
    <t>Standby Mode Power (Average)</t>
  </si>
  <si>
    <t>Measured Power</t>
  </si>
  <si>
    <t>[W]</t>
  </si>
  <si>
    <t>Off Mode Power (Average)</t>
  </si>
  <si>
    <t>Rated Charge Current [A] (if available):</t>
  </si>
  <si>
    <t>Time [##:##:##]</t>
  </si>
  <si>
    <t>Rated Total Charge Capacity (Ah)</t>
  </si>
  <si>
    <t>5.0 +/- 1% V DC (for products drawing power form a computer USB port)</t>
  </si>
  <si>
    <r>
      <t>≤</t>
    </r>
    <r>
      <rPr>
        <sz val="8.15"/>
        <color theme="1"/>
        <rFont val="Palatino Linotype"/>
        <family val="1"/>
      </rPr>
      <t xml:space="preserve"> </t>
    </r>
    <r>
      <rPr>
        <sz val="11"/>
        <color theme="1"/>
        <rFont val="Palatino Linotype"/>
        <family val="1"/>
      </rPr>
      <t>2% of V DC for that &gt; 10 V</t>
    </r>
  </si>
  <si>
    <t>For batteries with flooded cells, the electrolyte temperature shall be 30 °C before charging, even if the rest period must be extended longer than 24 hours.</t>
  </si>
  <si>
    <t>Discharge Time</t>
  </si>
  <si>
    <t>6. Rest the test battery for 1 hr &lt; rest period &lt; 4 hrs. For batteries with flooded cells, the electrolyte temperature shall be &lt; 30 °C before charging, even if the rest period must be extended longer than 4 hours.</t>
  </si>
  <si>
    <t>For batteries with flooded cells, the electrolyte temperature shall be less than 30 °C before charging, even if the rest period must be extended longer than 4 hours.</t>
  </si>
  <si>
    <t>Note: The total accumulated energy OR the average input power integrated over the duration of the test, as determined on the “Determining Duration of Charge” tab, shall be used to calculate 24 hour energy consumption.</t>
  </si>
  <si>
    <t>Input cell</t>
  </si>
  <si>
    <t>Instrument Type</t>
  </si>
  <si>
    <t>Sensor Location</t>
  </si>
  <si>
    <t>Figures of Merit for Tested Unit</t>
  </si>
  <si>
    <t>Back to Instructions Tab</t>
  </si>
  <si>
    <t>Indicator shows battery to be fully charged after 19 hrs of charging</t>
  </si>
  <si>
    <t>Indicator does NOT show battery to be fully charged after 19 hrs of charging</t>
  </si>
  <si>
    <t>Manufacturer's instructions indicate charging this batter or this capacity of battery should be complete within 19 hrs</t>
  </si>
  <si>
    <t>Manufacturer's instructions indicate charging this batter or this capacity of battery may take longer than 19 hrs</t>
  </si>
  <si>
    <t>Title Block</t>
  </si>
  <si>
    <t>Test Report Template Name:</t>
  </si>
  <si>
    <t>Version Number:</t>
  </si>
  <si>
    <t xml:space="preserve">Latest Template Revision: </t>
  </si>
  <si>
    <t>Battery Charger</t>
  </si>
  <si>
    <t>v1.0</t>
  </si>
  <si>
    <t>v2.0</t>
  </si>
  <si>
    <t>Back to Instructions tab</t>
  </si>
  <si>
    <t xml:space="preserve">Test Report Sign-Off Block </t>
  </si>
  <si>
    <t xml:space="preserve">By signing in the space below, we certify that the information and data in this report: (1) were obtained from the specific test unit under test; (2) were obtained during the specific test being reported; (3) were not copied from any other source, except where instructed to do so; and (4) were not altered or modified in any way. </t>
  </si>
  <si>
    <t>[Test Lab Name]</t>
  </si>
  <si>
    <t>Template Completion</t>
  </si>
  <si>
    <t>Report Review by Test Lab</t>
  </si>
  <si>
    <t>1. Nameplate showing model number and serial number (if applicable)</t>
  </si>
  <si>
    <t>2. FTC EnergyGuide label (if present)</t>
  </si>
  <si>
    <t xml:space="preserve">4. Photograph of battery, including any markings </t>
  </si>
  <si>
    <t>3. Photograph of battery charger as received (including all parts and application)</t>
  </si>
  <si>
    <t>5. Photograph of inside the battery charger (circuitry), if the housing is removed for testing</t>
  </si>
  <si>
    <t>6a. Photograph of test room set-up, including all instrumentation</t>
  </si>
  <si>
    <t>6b. Additional photograph of test room set-up, including all instrumentation</t>
  </si>
  <si>
    <t>7. Additional photos (if necessary)</t>
  </si>
  <si>
    <r>
      <rPr>
        <b/>
        <i/>
        <sz val="11"/>
        <color rgb="FFFF0000"/>
        <rFont val="Palatino Linotype"/>
        <family val="1"/>
      </rPr>
      <t>NOTE: This is only a copy</t>
    </r>
    <r>
      <rPr>
        <i/>
        <sz val="11"/>
        <color rgb="FFFF0000"/>
        <rFont val="Palatino Linotype"/>
        <family val="1"/>
      </rPr>
      <t>; sign off is done in the Report Sign-Off Block tab</t>
    </r>
  </si>
  <si>
    <t xml:space="preserve">We certify that the information and data in this report: (1) were obtained from the specific test unit under test; (2) were obtained during the specific test being reported; (3) were not copied from any other source, except where instructed to do so; and (4) were not altered or modified in any way. </t>
  </si>
  <si>
    <t xml:space="preserve">Lab Information </t>
  </si>
  <si>
    <t xml:space="preserve">Test Information </t>
  </si>
  <si>
    <t>Battery Charger Information</t>
  </si>
  <si>
    <t>Battery Information</t>
  </si>
  <si>
    <t>Device Information (if, applicable)</t>
  </si>
  <si>
    <t>LEGEND</t>
  </si>
  <si>
    <t>Tabs</t>
  </si>
  <si>
    <t>Tabs with input cells</t>
  </si>
  <si>
    <t>Cells</t>
  </si>
  <si>
    <t>Auto-populated cell</t>
  </si>
  <si>
    <t>Provided data</t>
  </si>
  <si>
    <t>NOT USED</t>
  </si>
  <si>
    <t xml:space="preserve">Follow the steps below, filling in all input cells (shaded light blue) in each tab you are instructed to complete. Using TAB to "hop" from input cell to input cell is useful, but does not ensure that all input cells are reached. To guarantee that you enter all required information, you must visually scan for light blue cells in the entire area bounded by yellow-shaded cells. </t>
  </si>
  <si>
    <r>
      <rPr>
        <b/>
        <sz val="11"/>
        <rFont val="Palatino Linotype"/>
        <family val="1"/>
      </rPr>
      <t xml:space="preserve">Important: </t>
    </r>
    <r>
      <rPr>
        <sz val="11"/>
        <rFont val="Palatino Linotype"/>
        <family val="1"/>
      </rPr>
      <t>Start with a clean (unused) template copy for each new report. Enter only data and information that are unique to the unit tested and the current test of that unit. All abbreviations and variable names should be consistent with the reference test procedure.</t>
    </r>
  </si>
  <si>
    <t>STEP:</t>
  </si>
  <si>
    <t>FILL IN INPUT CELLS IN THIS TAB:</t>
  </si>
  <si>
    <t>Model #</t>
  </si>
  <si>
    <t>Brand</t>
  </si>
  <si>
    <t>Appendix Y to Subpart B of Part 430—Uniform Test Method for Measuring the Energy Consumption of Battery Chargers</t>
  </si>
  <si>
    <t>v2.1</t>
  </si>
  <si>
    <t>Unit Energy Consumption Calculation</t>
  </si>
  <si>
    <t>Unit energy consumption (UEC) shall be calculated for a battery charger using either equation (i) or equation (ii) listed below.</t>
  </si>
  <si>
    <t>Number</t>
  </si>
  <si>
    <t>Hours</t>
  </si>
  <si>
    <t>Low-Energy</t>
  </si>
  <si>
    <t>≤5 Wh</t>
  </si>
  <si>
    <t>Low-Energy, Low-Voltage</t>
  </si>
  <si>
    <t>&lt;100 Wh</t>
  </si>
  <si>
    <t>&lt;4 V</t>
  </si>
  <si>
    <t>Low-Energy, Medium-Voltage</t>
  </si>
  <si>
    <t>4-10 V</t>
  </si>
  <si>
    <t>Low-Energy, High-Voltage</t>
  </si>
  <si>
    <t>&gt;10 V</t>
  </si>
  <si>
    <t>Medium-Energy, Low-Voltage</t>
  </si>
  <si>
    <t>100-3000 Wh</t>
  </si>
  <si>
    <t>&lt;20 V</t>
  </si>
  <si>
    <t>Medium-Energy, High-Voltage</t>
  </si>
  <si>
    <t>≥20 V</t>
  </si>
  <si>
    <t>High-Energy</t>
  </si>
  <si>
    <t>&gt;3000 Wh</t>
  </si>
  <si>
    <t>Battery Charger Usage Profiles</t>
  </si>
  <si>
    <t>Product Class</t>
  </si>
  <si>
    <t>Hours per day</t>
  </si>
  <si>
    <t>Threshold Charge time</t>
  </si>
  <si>
    <t>Rated Battery Energy (Ebatt)**</t>
  </si>
  <si>
    <t>Active + Maintenance (ta&amp;m)</t>
  </si>
  <si>
    <t>Standby (tsb)</t>
  </si>
  <si>
    <t>Off (toff)</t>
  </si>
  <si>
    <t>Special Characteristic or Battery Voltage</t>
  </si>
  <si>
    <t>Inductive****</t>
  </si>
  <si>
    <t>Equation (i):</t>
  </si>
  <si>
    <t>Equation (ii):</t>
  </si>
  <si>
    <t>***If the total time does not sum to 24 hours per day, the remaining time is allocated to unplugged time, which means there is 0 power consumption and no changes to the UEC calculation needed.</t>
  </si>
  <si>
    <r>
      <t>****Inductive connection and designed for use in a wet environment (</t>
    </r>
    <r>
      <rPr>
        <i/>
        <sz val="11"/>
        <color theme="1"/>
        <rFont val="Arial"/>
        <family val="2"/>
      </rPr>
      <t>e.g.</t>
    </r>
    <r>
      <rPr>
        <sz val="11"/>
        <color theme="1"/>
        <rFont val="Arial"/>
        <family val="2"/>
      </rPr>
      <t xml:space="preserve"> electric toothbrushes).</t>
    </r>
  </si>
  <si>
    <t>**Ebatt = Rated battery energy as determined in 10 CFR part 429.39(a).</t>
  </si>
  <si>
    <t>kWh/yr</t>
  </si>
  <si>
    <t>Number of Charges per day</t>
  </si>
  <si>
    <t>Unit Energy Consumption (UEC)</t>
  </si>
  <si>
    <t>Unit Energy Consumption (UEC), Rounded</t>
  </si>
  <si>
    <t>Step 13</t>
  </si>
  <si>
    <t>UEC Calculation</t>
  </si>
  <si>
    <t xml:space="preserve">Inputs for UEC calculation </t>
  </si>
  <si>
    <t>Unit Energy Consumpion (UEC)</t>
  </si>
  <si>
    <t>Any power measurement equipment utilized for testing must conform to the uncertainty and resolution requirements outlined in section 4, “General conditions for measurement”, as well as annexes B, “Notes on the measurement of low power modes”, and D, “Determination of uncertainty of measurement”, of IEC 62301 (incorporated by reference, see §430.3).</t>
  </si>
  <si>
    <t>Required Uncertainty and Resolution of of Measuring Instrumentation</t>
  </si>
  <si>
    <t xml:space="preserve">1. Batteries used for testing must be selected according to the selection criteria in Section 3.2.3 of </t>
  </si>
  <si>
    <t xml:space="preserve">2. For Multi-port chargers, list all batteries used for testing. The highest individual battery voltage </t>
  </si>
  <si>
    <t xml:space="preserve">    will be used to determine Product Class.</t>
  </si>
  <si>
    <t>Battery Voltage</t>
  </si>
  <si>
    <t>Charger Type:</t>
  </si>
  <si>
    <t>Equation used for UEC calculation</t>
  </si>
  <si>
    <t>Directions for providing Battery Information</t>
  </si>
  <si>
    <t>External Power Supply Information (if, applicable)</t>
  </si>
  <si>
    <t>Third Battery Information (for Multi-port chargers)</t>
  </si>
  <si>
    <t>Second Battery Information (for Multi-port chargers)</t>
  </si>
  <si>
    <t>Fourth Battery Information (for Multi-port chargers)</t>
  </si>
  <si>
    <t>Fifth Battery Information (for Multi-port chargers)</t>
  </si>
  <si>
    <t>Sixth Battery Information (for Multi-port chargers)</t>
  </si>
  <si>
    <r>
      <t>Note:  No conditioning is to be performed on</t>
    </r>
    <r>
      <rPr>
        <i/>
        <sz val="11"/>
        <color theme="1"/>
        <rFont val="Palatino Linotype"/>
        <family val="1"/>
      </rPr>
      <t>lithium-based batteries.</t>
    </r>
  </si>
  <si>
    <t>If a battery charger is tested and its charge duration (as determined in the "Determining Duration of Charge" tab) minus 5 hours is greater than the threshold charge time listed in the table of battery charger usage profiles below (i.e. (tcd − 5) &gt; "Threshold Charge Time" or alternatively, (tcd − 5) * n &gt; ta&amp;m), equation (ii) will be used to calculate UEC; otherwise a battery charger's UEC will be calculated using equation (i).</t>
  </si>
  <si>
    <r>
      <rPr>
        <sz val="11"/>
        <color theme="10"/>
        <rFont val="Palatino Linotype"/>
        <family val="1"/>
      </rPr>
      <t xml:space="preserve">    </t>
    </r>
    <r>
      <rPr>
        <u/>
        <sz val="11"/>
        <color theme="10"/>
        <rFont val="Palatino Linotype"/>
        <family val="2"/>
      </rPr>
      <t>Appendix Y to Subpart B to Part 430.</t>
    </r>
  </si>
  <si>
    <t>V</t>
  </si>
  <si>
    <t>v2.2</t>
  </si>
  <si>
    <r>
      <t>NOTE:  See Section 2.</t>
    </r>
    <r>
      <rPr>
        <i/>
        <sz val="11"/>
        <rFont val="Palatino Linotype"/>
        <family val="1"/>
      </rPr>
      <t>2</t>
    </r>
    <r>
      <rPr>
        <i/>
        <sz val="11"/>
        <color rgb="FFFF0000"/>
        <rFont val="Palatino Linotype"/>
        <family val="1"/>
      </rPr>
      <t xml:space="preserve"> </t>
    </r>
    <r>
      <rPr>
        <i/>
        <sz val="11"/>
        <color theme="1"/>
        <rFont val="Palatino Linotype"/>
        <family val="1"/>
      </rPr>
      <t>of Appendix Y to Subpart B of Part 430 for Nameplate Battery Charge Capacity definition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</si>
</sst>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00"/>
    <numFmt numFmtId="165" formatCode="0.0"/>
    <numFmt numFmtId="166" formatCode="0.0000"/>
    <numFmt numFmtId="169" formatCode="[$-409]mmmm\ d\,\ yyyy;@"/>
  </numFmts>
  <fonts count="44" x14ac:knownFonts="1">
    <font>
      <sz val="11"/>
      <color theme="1"/>
      <name val="Calibri"/>
      <family val="2"/>
      <scheme val="minor"/>
    </font>
    <font>
      <sz val="11"/>
      <name val="Calibri"/>
      <family val="2"/>
      <scheme val="minor"/>
    </font>
    <font>
      <sz val="11"/>
      <color theme="1"/>
      <name val="Calibri"/>
      <family val="2"/>
      <scheme val="minor"/>
    </font>
    <font>
      <sz val="11"/>
      <color theme="1"/>
      <name val="Palatino Linotype"/>
      <family val="2"/>
    </font>
    <font>
      <b/>
      <sz val="11"/>
      <name val="Palatino Linotype"/>
      <family val="2"/>
    </font>
    <font>
      <sz val="11"/>
      <color theme="1"/>
      <name val="Palatino Linotype"/>
      <family val="1"/>
    </font>
    <font>
      <sz val="11"/>
      <color rgb="FF000000"/>
      <name val="Palatino Linotype"/>
      <family val="1"/>
    </font>
    <font>
      <b/>
      <sz val="11"/>
      <color theme="1"/>
      <name val="Palatino Linotype"/>
      <family val="1"/>
    </font>
    <font>
      <sz val="11"/>
      <color rgb="FFFF0000"/>
      <name val="Palatino Linotype"/>
      <family val="2"/>
    </font>
    <font>
      <sz val="11"/>
      <color theme="0"/>
      <name val="Palatino Linotype"/>
      <family val="1"/>
    </font>
    <font>
      <sz val="11"/>
      <name val="Palatino Linotype"/>
      <family val="2"/>
    </font>
    <font>
      <i/>
      <sz val="11"/>
      <color theme="6" tint="-0.499984740745262"/>
      <name val="Palatino Linotype"/>
      <family val="2"/>
    </font>
    <font>
      <sz val="11"/>
      <color rgb="FF3F3F76"/>
      <name val="Palatino Linotype"/>
      <family val="2"/>
    </font>
    <font>
      <b/>
      <sz val="11"/>
      <color theme="9" tint="-0.499984740745262"/>
      <name val="Palatino Linotype"/>
      <family val="2"/>
    </font>
    <font>
      <sz val="11"/>
      <color rgb="FFFF0000"/>
      <name val="Palatino Linotype"/>
      <family val="1"/>
    </font>
    <font>
      <sz val="11"/>
      <name val="Palatino Linotype"/>
      <family val="1"/>
    </font>
    <font>
      <sz val="11"/>
      <color theme="0"/>
      <name val="Palatino Linotype"/>
      <family val="2"/>
    </font>
    <font>
      <sz val="11"/>
      <color rgb="FF9C6500"/>
      <name val="Palatino Linotype"/>
      <family val="2"/>
    </font>
    <font>
      <i/>
      <sz val="11"/>
      <color rgb="FF7F7F7F"/>
      <name val="Palatino Linotype"/>
      <family val="2"/>
    </font>
    <font>
      <u/>
      <sz val="11"/>
      <color theme="10"/>
      <name val="Palatino Linotype"/>
      <family val="2"/>
    </font>
    <font>
      <i/>
      <sz val="11"/>
      <color theme="1"/>
      <name val="Palatino Linotype"/>
      <family val="1"/>
    </font>
    <font>
      <b/>
      <sz val="11"/>
      <name val="Palatino Linotype"/>
      <family val="1"/>
    </font>
    <font>
      <sz val="12"/>
      <color theme="1"/>
      <name val="Palatino Linotype"/>
      <family val="1"/>
    </font>
    <font>
      <sz val="10"/>
      <name val="Arial"/>
      <family val="2"/>
    </font>
    <font>
      <sz val="8.15"/>
      <color theme="1"/>
      <name val="Palatino Linotype"/>
      <family val="1"/>
    </font>
    <font>
      <i/>
      <sz val="11"/>
      <color rgb="FFFF0000"/>
      <name val="Palatino Linotype"/>
      <family val="1"/>
    </font>
    <font>
      <sz val="11"/>
      <color theme="0"/>
      <name val="Calibri"/>
      <family val="2"/>
      <scheme val="minor"/>
    </font>
    <font>
      <u/>
      <sz val="11"/>
      <color theme="10"/>
      <name val="Palatino Linotype"/>
      <family val="1"/>
    </font>
    <font>
      <i/>
      <sz val="12"/>
      <color theme="1"/>
      <name val="Palatino Linotype"/>
      <family val="1"/>
    </font>
    <font>
      <i/>
      <sz val="14"/>
      <color theme="1"/>
      <name val="Palatino Linotype"/>
      <family val="1"/>
    </font>
    <font>
      <u/>
      <sz val="11"/>
      <color theme="10"/>
      <name val="Calibri"/>
      <family val="2"/>
    </font>
    <font>
      <u/>
      <sz val="12"/>
      <color theme="10"/>
      <name val="Palatino Linotype"/>
      <family val="1"/>
    </font>
    <font>
      <b/>
      <i/>
      <sz val="11"/>
      <color rgb="FFFF0000"/>
      <name val="Palatino Linotype"/>
      <family val="1"/>
    </font>
    <font>
      <b/>
      <sz val="14"/>
      <color theme="1"/>
      <name val="Palatino Linotype"/>
      <family val="1"/>
    </font>
    <font>
      <b/>
      <sz val="14"/>
      <name val="Palatino Linotype"/>
      <family val="1"/>
    </font>
    <font>
      <b/>
      <sz val="11"/>
      <color theme="0"/>
      <name val="Palatino Linotype"/>
      <family val="2"/>
    </font>
    <font>
      <sz val="11"/>
      <color theme="1"/>
      <name val="Arial"/>
      <family val="2"/>
    </font>
    <font>
      <i/>
      <sz val="11"/>
      <color theme="1"/>
      <name val="Arial"/>
      <family val="2"/>
    </font>
    <font>
      <sz val="11"/>
      <color rgb="FFFF0000"/>
      <name val="Calibri"/>
      <family val="2"/>
      <scheme val="minor"/>
    </font>
    <font>
      <b/>
      <sz val="11"/>
      <color theme="0"/>
      <name val="Palatino Linotype"/>
      <family val="1"/>
    </font>
    <font>
      <u/>
      <sz val="11"/>
      <color rgb="FF0000FF"/>
      <name val="Palatino Linotype"/>
      <family val="2"/>
    </font>
    <font>
      <u/>
      <sz val="11"/>
      <color rgb="FF0000FF"/>
      <name val="Palatino Linotype"/>
      <family val="1"/>
    </font>
    <font>
      <sz val="11"/>
      <color theme="10"/>
      <name val="Palatino Linotype"/>
      <family val="1"/>
    </font>
    <font>
      <i/>
      <sz val="11"/>
      <name val="Palatino Linotype"/>
      <family val="1"/>
    </font>
  </fonts>
  <fills count="23">
    <fill>
      <patternFill patternType="none"/>
    </fill>
    <fill>
      <patternFill patternType="gray125"/>
    </fill>
    <fill>
      <patternFill patternType="solid">
        <fgColor theme="4" tint="0.79998168889431442"/>
        <bgColor indexed="65"/>
      </patternFill>
    </fill>
    <fill>
      <patternFill patternType="solid">
        <fgColor rgb="FFFFEB9C"/>
      </patternFill>
    </fill>
    <fill>
      <patternFill patternType="solid">
        <fgColor theme="4" tint="0.39997558519241921"/>
        <bgColor indexed="65"/>
      </patternFill>
    </fill>
    <fill>
      <patternFill patternType="solid">
        <fgColor theme="0" tint="-0.24994659260841701"/>
        <bgColor indexed="64"/>
      </patternFill>
    </fill>
    <fill>
      <patternFill patternType="solid">
        <fgColor theme="3" tint="-0.249977111117893"/>
        <bgColor indexed="64"/>
      </patternFill>
    </fill>
    <fill>
      <patternFill patternType="solid">
        <fgColor theme="0" tint="-0.14996795556505021"/>
        <bgColor indexed="64"/>
      </patternFill>
    </fill>
    <fill>
      <patternFill patternType="solid">
        <fgColor theme="6" tint="0.59996337778862885"/>
        <bgColor indexed="64"/>
      </patternFill>
    </fill>
    <fill>
      <patternFill patternType="solid">
        <fgColor theme="4" tint="0.59996337778862885"/>
        <bgColor indexed="64"/>
      </patternFill>
    </fill>
    <fill>
      <patternFill patternType="solid">
        <fgColor theme="9" tint="0.79998168889431442"/>
        <bgColor auto="1"/>
      </patternFill>
    </fill>
    <fill>
      <patternFill patternType="solid">
        <fgColor rgb="FFFFFF00"/>
        <bgColor indexed="64"/>
      </patternFill>
    </fill>
    <fill>
      <patternFill patternType="solid">
        <fgColor theme="4" tint="0.59999389629810485"/>
        <bgColor indexed="65"/>
      </patternFill>
    </fill>
    <fill>
      <patternFill patternType="solid">
        <fgColor theme="0"/>
        <bgColor indexed="64"/>
      </patternFill>
    </fill>
    <fill>
      <patternFill patternType="solid">
        <fgColor theme="5" tint="0.39997558519241921"/>
        <bgColor indexed="65"/>
      </patternFill>
    </fill>
    <fill>
      <patternFill patternType="solid">
        <fgColor rgb="FFFFFFCC"/>
        <bgColor indexed="64"/>
      </patternFill>
    </fill>
    <fill>
      <patternFill patternType="solid">
        <fgColor rgb="FF800000"/>
        <bgColor indexed="64"/>
      </patternFill>
    </fill>
    <fill>
      <patternFill patternType="solid">
        <fgColor rgb="FF99CCFF"/>
        <bgColor indexed="64"/>
      </patternFill>
    </fill>
    <fill>
      <patternFill patternType="solid">
        <fgColor theme="0" tint="-0.249977111117893"/>
        <bgColor indexed="64"/>
      </patternFill>
    </fill>
    <fill>
      <patternFill patternType="solid">
        <fgColor rgb="FF0066CC"/>
        <bgColor indexed="64"/>
      </patternFill>
    </fill>
    <fill>
      <patternFill patternType="lightUp">
        <fgColor auto="1"/>
        <bgColor rgb="FFD8D8D8"/>
      </patternFill>
    </fill>
    <fill>
      <patternFill patternType="solid">
        <fgColor rgb="FFCCFFCC"/>
        <bgColor indexed="64"/>
      </patternFill>
    </fill>
    <fill>
      <patternFill patternType="solid">
        <fgColor rgb="FFFFFFFF"/>
        <bgColor indexed="64"/>
      </patternFill>
    </fill>
  </fills>
  <borders count="177">
    <border>
      <left/>
      <right/>
      <top/>
      <bottom/>
      <diagonal/>
    </border>
    <border>
      <left style="thin">
        <color indexed="64"/>
      </left>
      <right style="thin">
        <color indexed="64"/>
      </right>
      <top style="thin">
        <color indexed="64"/>
      </top>
      <bottom style="thin">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right style="thin">
        <color indexed="64"/>
      </right>
      <top style="thin">
        <color indexed="64"/>
      </top>
      <bottom style="medium">
        <color indexed="64"/>
      </bottom>
      <diagonal/>
    </border>
    <border>
      <left style="medium">
        <color indexed="64"/>
      </left>
      <right/>
      <top/>
      <bottom style="thin">
        <color auto="1"/>
      </bottom>
      <diagonal/>
    </border>
    <border>
      <left style="medium">
        <color indexed="64"/>
      </left>
      <right style="thin">
        <color indexed="64"/>
      </right>
      <top style="thin">
        <color auto="1"/>
      </top>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medium">
        <color indexed="64"/>
      </top>
      <bottom style="thin">
        <color indexed="64"/>
      </bottom>
      <diagonal/>
    </border>
    <border>
      <left/>
      <right style="medium">
        <color indexed="64"/>
      </right>
      <top/>
      <bottom style="thin">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thin">
        <color indexed="64"/>
      </top>
      <bottom/>
      <diagonal/>
    </border>
    <border>
      <left style="medium">
        <color indexed="64"/>
      </left>
      <right/>
      <top/>
      <bottom style="thin">
        <color theme="0" tint="-0.24994659260841701"/>
      </bottom>
      <diagonal/>
    </border>
    <border>
      <left style="medium">
        <color indexed="64"/>
      </left>
      <right/>
      <top style="thin">
        <color theme="0" tint="-0.24994659260841701"/>
      </top>
      <bottom style="thin">
        <color theme="0" tint="-0.24994659260841701"/>
      </bottom>
      <diagonal/>
    </border>
    <border>
      <left style="medium">
        <color indexed="64"/>
      </left>
      <right/>
      <top style="thin">
        <color theme="0" tint="-0.24994659260841701"/>
      </top>
      <bottom style="medium">
        <color indexed="64"/>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medium">
        <color indexed="64"/>
      </left>
      <right style="thin">
        <color theme="0" tint="-0.249977111117893"/>
      </right>
      <top/>
      <bottom style="thin">
        <color theme="0" tint="-0.249977111117893"/>
      </bottom>
      <diagonal/>
    </border>
    <border>
      <left style="thin">
        <color theme="0" tint="-0.249977111117893"/>
      </left>
      <right style="medium">
        <color indexed="64"/>
      </right>
      <top/>
      <bottom style="thin">
        <color theme="0" tint="-0.249977111117893"/>
      </bottom>
      <diagonal/>
    </border>
    <border>
      <left style="medium">
        <color indexed="64"/>
      </left>
      <right style="thin">
        <color theme="0" tint="-0.249977111117893"/>
      </right>
      <top style="thin">
        <color theme="0" tint="-0.249977111117893"/>
      </top>
      <bottom style="thin">
        <color theme="0" tint="-0.249977111117893"/>
      </bottom>
      <diagonal/>
    </border>
    <border>
      <left style="thin">
        <color theme="0" tint="-0.249977111117893"/>
      </left>
      <right style="medium">
        <color indexed="64"/>
      </right>
      <top style="thin">
        <color theme="0" tint="-0.249977111117893"/>
      </top>
      <bottom style="thin">
        <color theme="0" tint="-0.249977111117893"/>
      </bottom>
      <diagonal/>
    </border>
    <border>
      <left style="medium">
        <color indexed="64"/>
      </left>
      <right style="thin">
        <color theme="0" tint="-0.249977111117893"/>
      </right>
      <top style="thin">
        <color theme="0" tint="-0.249977111117893"/>
      </top>
      <bottom style="medium">
        <color indexed="64"/>
      </bottom>
      <diagonal/>
    </border>
    <border>
      <left style="thin">
        <color theme="0" tint="-0.249977111117893"/>
      </left>
      <right style="medium">
        <color indexed="64"/>
      </right>
      <top style="thin">
        <color theme="0" tint="-0.249977111117893"/>
      </top>
      <bottom style="medium">
        <color indexed="64"/>
      </bottom>
      <diagonal/>
    </border>
    <border>
      <left style="medium">
        <color indexed="64"/>
      </left>
      <right style="thin">
        <color theme="0" tint="-0.249977111117893"/>
      </right>
      <top style="medium">
        <color indexed="64"/>
      </top>
      <bottom style="medium">
        <color indexed="64"/>
      </bottom>
      <diagonal/>
    </border>
    <border>
      <left style="thin">
        <color theme="0" tint="-0.249977111117893"/>
      </left>
      <right style="medium">
        <color indexed="64"/>
      </right>
      <top style="medium">
        <color indexed="64"/>
      </top>
      <bottom style="medium">
        <color indexed="64"/>
      </bottom>
      <diagonal/>
    </border>
    <border>
      <left style="thin">
        <color theme="0" tint="-0.249977111117893"/>
      </left>
      <right style="thin">
        <color theme="0" tint="-0.249977111117893"/>
      </right>
      <top style="thin">
        <color theme="0" tint="-0.249977111117893"/>
      </top>
      <bottom style="medium">
        <color indexed="64"/>
      </bottom>
      <diagonal/>
    </border>
    <border>
      <left style="thin">
        <color theme="0" tint="-0.24994659260841701"/>
      </left>
      <right style="medium">
        <color indexed="64"/>
      </right>
      <top/>
      <bottom style="thin">
        <color theme="0" tint="-0.24994659260841701"/>
      </bottom>
      <diagonal/>
    </border>
    <border>
      <left style="thin">
        <color theme="0" tint="-0.24994659260841701"/>
      </left>
      <right style="medium">
        <color indexed="64"/>
      </right>
      <top style="thin">
        <color theme="0" tint="-0.24994659260841701"/>
      </top>
      <bottom style="thin">
        <color theme="0" tint="-0.24994659260841701"/>
      </bottom>
      <diagonal/>
    </border>
    <border>
      <left style="thin">
        <color theme="0" tint="-0.24994659260841701"/>
      </left>
      <right style="medium">
        <color indexed="64"/>
      </right>
      <top style="thin">
        <color theme="0" tint="-0.24994659260841701"/>
      </top>
      <bottom style="medium">
        <color indexed="64"/>
      </bottom>
      <diagonal/>
    </border>
    <border>
      <left/>
      <right style="medium">
        <color indexed="64"/>
      </right>
      <top style="thin">
        <color auto="1"/>
      </top>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thin">
        <color theme="0" tint="-0.249977111117893"/>
      </left>
      <right/>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style="medium">
        <color indexed="64"/>
      </left>
      <right/>
      <top/>
      <bottom style="thin">
        <color theme="0" tint="-0.249977111117893"/>
      </bottom>
      <diagonal/>
    </border>
    <border>
      <left style="medium">
        <color indexed="64"/>
      </left>
      <right/>
      <top style="thin">
        <color theme="0" tint="-0.249977111117893"/>
      </top>
      <bottom style="medium">
        <color indexed="64"/>
      </bottom>
      <diagonal/>
    </border>
    <border>
      <left style="medium">
        <color indexed="64"/>
      </left>
      <right/>
      <top style="thin">
        <color theme="0" tint="-0.249977111117893"/>
      </top>
      <bottom style="thin">
        <color theme="0" tint="-0.249977111117893"/>
      </bottom>
      <diagonal/>
    </border>
    <border>
      <left/>
      <right style="medium">
        <color indexed="64"/>
      </right>
      <top/>
      <bottom style="thin">
        <color theme="0" tint="-0.249977111117893"/>
      </bottom>
      <diagonal/>
    </border>
    <border>
      <left/>
      <right style="medium">
        <color indexed="64"/>
      </right>
      <top style="thin">
        <color theme="0" tint="-0.249977111117893"/>
      </top>
      <bottom style="thin">
        <color theme="0" tint="-0.249977111117893"/>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auto="1"/>
      </right>
      <top style="medium">
        <color indexed="64"/>
      </top>
      <bottom/>
      <diagonal/>
    </border>
    <border>
      <left style="thin">
        <color auto="1"/>
      </left>
      <right style="medium">
        <color indexed="64"/>
      </right>
      <top style="medium">
        <color indexed="64"/>
      </top>
      <bottom/>
      <diagonal/>
    </border>
    <border>
      <left style="thin">
        <color auto="1"/>
      </left>
      <right style="medium">
        <color indexed="64"/>
      </right>
      <top/>
      <bottom/>
      <diagonal/>
    </border>
    <border>
      <left style="thin">
        <color indexed="64"/>
      </left>
      <right/>
      <top style="medium">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medium">
        <color indexed="64"/>
      </left>
      <right style="thin">
        <color theme="0"/>
      </right>
      <top style="thin">
        <color theme="0"/>
      </top>
      <bottom style="thin">
        <color theme="0"/>
      </bottom>
      <diagonal/>
    </border>
    <border>
      <left style="thin">
        <color theme="0"/>
      </left>
      <right style="medium">
        <color indexed="64"/>
      </right>
      <top style="thin">
        <color theme="0"/>
      </top>
      <bottom style="thin">
        <color theme="0"/>
      </bottom>
      <diagonal/>
    </border>
    <border>
      <left style="medium">
        <color indexed="64"/>
      </left>
      <right style="thin">
        <color theme="0"/>
      </right>
      <top style="thin">
        <color theme="0"/>
      </top>
      <bottom style="medium">
        <color indexed="64"/>
      </bottom>
      <diagonal/>
    </border>
    <border>
      <left style="thin">
        <color theme="0"/>
      </left>
      <right style="thin">
        <color theme="0"/>
      </right>
      <top style="thin">
        <color theme="0"/>
      </top>
      <bottom style="medium">
        <color indexed="64"/>
      </bottom>
      <diagonal/>
    </border>
    <border>
      <left style="thin">
        <color theme="0"/>
      </left>
      <right style="medium">
        <color indexed="64"/>
      </right>
      <top style="thin">
        <color theme="0"/>
      </top>
      <bottom style="medium">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medium">
        <color indexed="64"/>
      </left>
      <right style="thin">
        <color theme="0" tint="-0.24994659260841701"/>
      </right>
      <top/>
      <bottom style="thin">
        <color theme="0" tint="-0.24994659260841701"/>
      </bottom>
      <diagonal/>
    </border>
    <border>
      <left style="medium">
        <color indexed="64"/>
      </left>
      <right style="thin">
        <color theme="0" tint="-0.24994659260841701"/>
      </right>
      <top style="thin">
        <color theme="0" tint="-0.24994659260841701"/>
      </top>
      <bottom style="thin">
        <color theme="0" tint="-0.24994659260841701"/>
      </bottom>
      <diagonal/>
    </border>
    <border>
      <left style="medium">
        <color indexed="64"/>
      </left>
      <right style="thin">
        <color theme="0"/>
      </right>
      <top/>
      <bottom style="thin">
        <color theme="0"/>
      </bottom>
      <diagonal/>
    </border>
    <border>
      <left style="thin">
        <color theme="0" tint="-0.24994659260841701"/>
      </left>
      <right style="medium">
        <color indexed="64"/>
      </right>
      <top style="medium">
        <color indexed="64"/>
      </top>
      <bottom style="thin">
        <color theme="0" tint="-0.24994659260841701"/>
      </bottom>
      <diagonal/>
    </border>
    <border>
      <left style="thin">
        <color theme="0" tint="-0.24994659260841701"/>
      </left>
      <right style="thin">
        <color theme="0" tint="-0.24994659260841701"/>
      </right>
      <top style="medium">
        <color indexed="64"/>
      </top>
      <bottom style="thin">
        <color theme="0" tint="-0.24994659260841701"/>
      </bottom>
      <diagonal/>
    </border>
    <border>
      <left style="medium">
        <color indexed="64"/>
      </left>
      <right style="thin">
        <color theme="0" tint="-0.24994659260841701"/>
      </right>
      <top style="medium">
        <color indexed="64"/>
      </top>
      <bottom style="medium">
        <color indexed="64"/>
      </bottom>
      <diagonal/>
    </border>
    <border>
      <left style="thin">
        <color theme="0" tint="-0.24994659260841701"/>
      </left>
      <right style="thin">
        <color theme="0" tint="-0.24994659260841701"/>
      </right>
      <top style="medium">
        <color indexed="64"/>
      </top>
      <bottom style="medium">
        <color indexed="64"/>
      </bottom>
      <diagonal/>
    </border>
    <border>
      <left style="thin">
        <color theme="0" tint="-0.24994659260841701"/>
      </left>
      <right style="medium">
        <color indexed="64"/>
      </right>
      <top style="medium">
        <color indexed="64"/>
      </top>
      <bottom style="medium">
        <color indexed="64"/>
      </bottom>
      <diagonal/>
    </border>
    <border>
      <left style="medium">
        <color indexed="64"/>
      </left>
      <right style="thin">
        <color theme="0" tint="-0.24994659260841701"/>
      </right>
      <top style="medium">
        <color indexed="64"/>
      </top>
      <bottom/>
      <diagonal/>
    </border>
    <border>
      <left style="thin">
        <color theme="0" tint="-0.24994659260841701"/>
      </left>
      <right style="thin">
        <color theme="0" tint="-0.24994659260841701"/>
      </right>
      <top style="medium">
        <color indexed="64"/>
      </top>
      <bottom/>
      <diagonal/>
    </border>
    <border>
      <left style="thin">
        <color theme="0" tint="-0.24994659260841701"/>
      </left>
      <right style="medium">
        <color indexed="64"/>
      </right>
      <top style="medium">
        <color indexed="64"/>
      </top>
      <bottom/>
      <diagonal/>
    </border>
    <border>
      <left/>
      <right style="thin">
        <color theme="0" tint="-0.24994659260841701"/>
      </right>
      <top style="thin">
        <color theme="0" tint="-0.24994659260841701"/>
      </top>
      <bottom style="thin">
        <color indexed="64"/>
      </bottom>
      <diagonal/>
    </border>
    <border>
      <left style="thin">
        <color theme="0" tint="-0.24994659260841701"/>
      </left>
      <right style="thin">
        <color theme="0" tint="-0.24994659260841701"/>
      </right>
      <top style="thin">
        <color theme="0" tint="-0.24994659260841701"/>
      </top>
      <bottom style="thin">
        <color indexed="64"/>
      </bottom>
      <diagonal/>
    </border>
    <border>
      <left/>
      <right style="thin">
        <color theme="0" tint="-0.24994659260841701"/>
      </right>
      <top style="medium">
        <color indexed="64"/>
      </top>
      <bottom style="thin">
        <color theme="0" tint="-0.24994659260841701"/>
      </bottom>
      <diagonal/>
    </border>
    <border>
      <left style="medium">
        <color indexed="64"/>
      </left>
      <right style="thin">
        <color theme="0" tint="-0.24994659260841701"/>
      </right>
      <top style="thin">
        <color theme="0" tint="-0.24994659260841701"/>
      </top>
      <bottom style="thin">
        <color indexed="64"/>
      </bottom>
      <diagonal/>
    </border>
    <border>
      <left style="thin">
        <color theme="0" tint="-0.24994659260841701"/>
      </left>
      <right style="medium">
        <color indexed="64"/>
      </right>
      <top style="thin">
        <color theme="0" tint="-0.24994659260841701"/>
      </top>
      <bottom style="thin">
        <color indexed="64"/>
      </bottom>
      <diagonal/>
    </border>
    <border>
      <left/>
      <right style="thin">
        <color theme="0" tint="-0.24994659260841701"/>
      </right>
      <top style="medium">
        <color indexed="64"/>
      </top>
      <bottom/>
      <diagonal/>
    </border>
    <border>
      <left style="thin">
        <color theme="0" tint="-0.24994659260841701"/>
      </left>
      <right/>
      <top style="medium">
        <color indexed="64"/>
      </top>
      <bottom style="medium">
        <color indexed="64"/>
      </bottom>
      <diagonal/>
    </border>
    <border>
      <left style="medium">
        <color theme="0"/>
      </left>
      <right style="medium">
        <color theme="0"/>
      </right>
      <top style="medium">
        <color theme="0"/>
      </top>
      <bottom style="medium">
        <color theme="0"/>
      </bottom>
      <diagonal/>
    </border>
    <border>
      <left style="medium">
        <color indexed="64"/>
      </left>
      <right style="medium">
        <color theme="0" tint="-0.24994659260841701"/>
      </right>
      <top style="medium">
        <color indexed="64"/>
      </top>
      <bottom/>
      <diagonal/>
    </border>
    <border>
      <left style="medium">
        <color theme="0" tint="-0.24994659260841701"/>
      </left>
      <right style="medium">
        <color theme="0" tint="-0.24994659260841701"/>
      </right>
      <top style="medium">
        <color indexed="64"/>
      </top>
      <bottom/>
      <diagonal/>
    </border>
    <border>
      <left style="medium">
        <color theme="0" tint="-0.24994659260841701"/>
      </left>
      <right style="medium">
        <color indexed="64"/>
      </right>
      <top style="medium">
        <color indexed="64"/>
      </top>
      <bottom/>
      <diagonal/>
    </border>
    <border>
      <left style="medium">
        <color indexed="64"/>
      </left>
      <right style="medium">
        <color theme="0"/>
      </right>
      <top style="medium">
        <color indexed="64"/>
      </top>
      <bottom style="medium">
        <color theme="0"/>
      </bottom>
      <diagonal/>
    </border>
    <border>
      <left style="medium">
        <color theme="0"/>
      </left>
      <right style="medium">
        <color theme="0"/>
      </right>
      <top style="medium">
        <color indexed="64"/>
      </top>
      <bottom style="medium">
        <color theme="0"/>
      </bottom>
      <diagonal/>
    </border>
    <border>
      <left style="medium">
        <color theme="0"/>
      </left>
      <right style="medium">
        <color indexed="64"/>
      </right>
      <top style="medium">
        <color indexed="64"/>
      </top>
      <bottom style="medium">
        <color theme="0"/>
      </bottom>
      <diagonal/>
    </border>
    <border>
      <left style="medium">
        <color indexed="64"/>
      </left>
      <right style="medium">
        <color theme="0"/>
      </right>
      <top style="medium">
        <color theme="0"/>
      </top>
      <bottom style="medium">
        <color theme="0"/>
      </bottom>
      <diagonal/>
    </border>
    <border>
      <left style="medium">
        <color theme="0"/>
      </left>
      <right style="medium">
        <color indexed="64"/>
      </right>
      <top style="medium">
        <color theme="0"/>
      </top>
      <bottom style="medium">
        <color theme="0"/>
      </bottom>
      <diagonal/>
    </border>
    <border>
      <left style="medium">
        <color indexed="64"/>
      </left>
      <right style="medium">
        <color theme="0"/>
      </right>
      <top style="medium">
        <color theme="0"/>
      </top>
      <bottom style="medium">
        <color indexed="64"/>
      </bottom>
      <diagonal/>
    </border>
    <border>
      <left style="medium">
        <color theme="0"/>
      </left>
      <right style="medium">
        <color theme="0"/>
      </right>
      <top style="medium">
        <color theme="0"/>
      </top>
      <bottom style="medium">
        <color indexed="64"/>
      </bottom>
      <diagonal/>
    </border>
    <border>
      <left style="medium">
        <color theme="0"/>
      </left>
      <right style="medium">
        <color indexed="64"/>
      </right>
      <top style="medium">
        <color theme="0"/>
      </top>
      <bottom style="medium">
        <color indexed="64"/>
      </bottom>
      <diagonal/>
    </border>
    <border>
      <left/>
      <right/>
      <top style="thin">
        <color theme="0" tint="-0.24994659260841701"/>
      </top>
      <bottom style="thin">
        <color theme="0" tint="-0.24994659260841701"/>
      </bottom>
      <diagonal/>
    </border>
    <border>
      <left/>
      <right style="medium">
        <color indexed="64"/>
      </right>
      <top style="thin">
        <color theme="0" tint="-0.24994659260841701"/>
      </top>
      <bottom style="thin">
        <color theme="0" tint="-0.24994659260841701"/>
      </bottom>
      <diagonal/>
    </border>
    <border>
      <left/>
      <right/>
      <top style="thin">
        <color theme="0"/>
      </top>
      <bottom style="thin">
        <color theme="0"/>
      </bottom>
      <diagonal/>
    </border>
    <border>
      <left/>
      <right/>
      <top/>
      <bottom style="medium">
        <color theme="0"/>
      </bottom>
      <diagonal/>
    </border>
    <border>
      <left/>
      <right/>
      <top style="medium">
        <color theme="0"/>
      </top>
      <bottom style="medium">
        <color theme="0"/>
      </bottom>
      <diagonal/>
    </border>
    <border>
      <left/>
      <right/>
      <top style="medium">
        <color theme="0"/>
      </top>
      <bottom/>
      <diagonal/>
    </border>
    <border>
      <left/>
      <right style="thin">
        <color theme="0"/>
      </right>
      <top/>
      <bottom style="thin">
        <color theme="0"/>
      </bottom>
      <diagonal/>
    </border>
    <border>
      <left/>
      <right style="thin">
        <color theme="0"/>
      </right>
      <top style="thin">
        <color theme="0"/>
      </top>
      <bottom/>
      <diagonal/>
    </border>
    <border>
      <left style="thin">
        <color theme="0" tint="-0.24994659260841701"/>
      </left>
      <right/>
      <top style="thin">
        <color theme="0" tint="-0.24994659260841701"/>
      </top>
      <bottom style="thin">
        <color theme="0" tint="-0.24994659260841701"/>
      </bottom>
      <diagonal/>
    </border>
    <border>
      <left style="medium">
        <color indexed="64"/>
      </left>
      <right style="medium">
        <color indexed="64"/>
      </right>
      <top style="medium">
        <color indexed="64"/>
      </top>
      <bottom style="thin">
        <color theme="0" tint="-0.24994659260841701"/>
      </bottom>
      <diagonal/>
    </border>
    <border>
      <left style="medium">
        <color indexed="64"/>
      </left>
      <right style="medium">
        <color indexed="64"/>
      </right>
      <top style="thin">
        <color theme="0" tint="-0.24994659260841701"/>
      </top>
      <bottom style="thin">
        <color theme="0" tint="-0.24994659260841701"/>
      </bottom>
      <diagonal/>
    </border>
    <border>
      <left style="medium">
        <color indexed="64"/>
      </left>
      <right/>
      <top style="medium">
        <color indexed="64"/>
      </top>
      <bottom style="thin">
        <color theme="0" tint="-0.24994659260841701"/>
      </bottom>
      <diagonal/>
    </border>
    <border>
      <left style="medium">
        <color indexed="64"/>
      </left>
      <right style="thin">
        <color theme="0"/>
      </right>
      <top style="medium">
        <color indexed="64"/>
      </top>
      <bottom style="medium">
        <color indexed="64"/>
      </bottom>
      <diagonal/>
    </border>
    <border>
      <left style="thin">
        <color theme="0"/>
      </left>
      <right style="medium">
        <color indexed="64"/>
      </right>
      <top style="medium">
        <color indexed="64"/>
      </top>
      <bottom style="medium">
        <color indexed="64"/>
      </bottom>
      <diagonal/>
    </border>
    <border>
      <left style="medium">
        <color indexed="64"/>
      </left>
      <right/>
      <top style="thin">
        <color theme="0" tint="-0.24994659260841701"/>
      </top>
      <bottom style="thin">
        <color indexed="64"/>
      </bottom>
      <diagonal/>
    </border>
    <border>
      <left style="thin">
        <color theme="0"/>
      </left>
      <right style="medium">
        <color indexed="64"/>
      </right>
      <top style="thin">
        <color indexed="64"/>
      </top>
      <bottom style="thin">
        <color theme="0"/>
      </bottom>
      <diagonal/>
    </border>
    <border>
      <left style="medium">
        <color indexed="64"/>
      </left>
      <right style="medium">
        <color indexed="64"/>
      </right>
      <top style="thin">
        <color theme="0" tint="-0.24994659260841701"/>
      </top>
      <bottom/>
      <diagonal/>
    </border>
    <border>
      <left style="medium">
        <color indexed="64"/>
      </left>
      <right style="thin">
        <color theme="0" tint="-0.24994659260841701"/>
      </right>
      <top style="thin">
        <color theme="0" tint="-0.24994659260841701"/>
      </top>
      <bottom/>
      <diagonal/>
    </border>
    <border>
      <left style="medium">
        <color indexed="64"/>
      </left>
      <right style="thin">
        <color theme="0" tint="-0.24994659260841701"/>
      </right>
      <top/>
      <bottom/>
      <diagonal/>
    </border>
    <border>
      <left style="thin">
        <color theme="0" tint="-0.24994659260841701"/>
      </left>
      <right/>
      <top style="thin">
        <color theme="0" tint="-0.24994659260841701"/>
      </top>
      <bottom/>
      <diagonal/>
    </border>
    <border>
      <left style="thin">
        <color theme="0" tint="-0.249977111117893"/>
      </left>
      <right style="thin">
        <color indexed="64"/>
      </right>
      <top style="thin">
        <color theme="0" tint="-0.249977111117893"/>
      </top>
      <bottom style="thin">
        <color theme="0" tint="-0.249977111117893"/>
      </bottom>
      <diagonal/>
    </border>
    <border>
      <left style="thin">
        <color indexed="64"/>
      </left>
      <right style="medium">
        <color indexed="64"/>
      </right>
      <top style="thin">
        <color theme="0" tint="-0.249977111117893"/>
      </top>
      <bottom style="thin">
        <color theme="0" tint="-0.249977111117893"/>
      </bottom>
      <diagonal/>
    </border>
    <border>
      <left/>
      <right style="medium">
        <color indexed="64"/>
      </right>
      <top/>
      <bottom style="thin">
        <color theme="0" tint="-0.24994659260841701"/>
      </bottom>
      <diagonal/>
    </border>
    <border>
      <left style="medium">
        <color indexed="64"/>
      </left>
      <right/>
      <top style="thin">
        <color theme="0" tint="-0.24994659260841701"/>
      </top>
      <bottom/>
      <diagonal/>
    </border>
    <border>
      <left/>
      <right/>
      <top style="thin">
        <color theme="0" tint="-0.24994659260841701"/>
      </top>
      <bottom/>
      <diagonal/>
    </border>
    <border>
      <left style="medium">
        <color indexed="64"/>
      </left>
      <right style="thin">
        <color indexed="64"/>
      </right>
      <top style="thin">
        <color theme="0" tint="-0.249977111117893"/>
      </top>
      <bottom style="thin">
        <color theme="0" tint="-0.249977111117893"/>
      </bottom>
      <diagonal/>
    </border>
    <border>
      <left style="medium">
        <color indexed="64"/>
      </left>
      <right/>
      <top style="medium">
        <color indexed="64"/>
      </top>
      <bottom style="thin">
        <color theme="0" tint="-0.249977111117893"/>
      </bottom>
      <diagonal/>
    </border>
    <border>
      <left style="medium">
        <color indexed="64"/>
      </left>
      <right style="medium">
        <color theme="0"/>
      </right>
      <top/>
      <bottom style="medium">
        <color indexed="64"/>
      </bottom>
      <diagonal/>
    </border>
    <border>
      <left style="medium">
        <color indexed="64"/>
      </left>
      <right/>
      <top style="thin">
        <color theme="0" tint="-0.249977111117893"/>
      </top>
      <bottom/>
      <diagonal/>
    </border>
    <border>
      <left style="thin">
        <color indexed="64"/>
      </left>
      <right style="medium">
        <color indexed="64"/>
      </right>
      <top style="thin">
        <color indexed="64"/>
      </top>
      <bottom/>
      <diagonal/>
    </border>
    <border>
      <left/>
      <right/>
      <top style="thin">
        <color theme="0" tint="-0.249977111117893"/>
      </top>
      <bottom/>
      <diagonal/>
    </border>
    <border>
      <left/>
      <right/>
      <top style="thin">
        <color theme="0" tint="-0.249977111117893"/>
      </top>
      <bottom style="medium">
        <color indexed="64"/>
      </bottom>
      <diagonal/>
    </border>
    <border>
      <left/>
      <right style="thin">
        <color indexed="64"/>
      </right>
      <top style="thin">
        <color theme="0" tint="-0.249977111117893"/>
      </top>
      <bottom style="medium">
        <color indexed="64"/>
      </bottom>
      <diagonal/>
    </border>
    <border>
      <left/>
      <right style="thin">
        <color indexed="64"/>
      </right>
      <top style="thin">
        <color theme="0" tint="-0.249977111117893"/>
      </top>
      <bottom/>
      <diagonal/>
    </border>
    <border>
      <left/>
      <right style="thin">
        <color indexed="64"/>
      </right>
      <top/>
      <bottom style="thin">
        <color theme="0" tint="-0.249977111117893"/>
      </bottom>
      <diagonal/>
    </border>
    <border>
      <left style="medium">
        <color indexed="64"/>
      </left>
      <right style="thin">
        <color theme="0" tint="-0.249977111117893"/>
      </right>
      <top style="medium">
        <color indexed="64"/>
      </top>
      <bottom style="thin">
        <color theme="0" tint="-0.249977111117893"/>
      </bottom>
      <diagonal/>
    </border>
    <border>
      <left style="thin">
        <color theme="0" tint="-0.249977111117893"/>
      </left>
      <right style="medium">
        <color indexed="64"/>
      </right>
      <top style="medium">
        <color indexed="64"/>
      </top>
      <bottom style="thin">
        <color theme="0" tint="-0.249977111117893"/>
      </bottom>
      <diagonal/>
    </border>
    <border>
      <left style="medium">
        <color theme="0"/>
      </left>
      <right/>
      <top/>
      <bottom style="medium">
        <color indexed="64"/>
      </bottom>
      <diagonal/>
    </border>
    <border>
      <left style="thin">
        <color auto="1"/>
      </left>
      <right style="medium">
        <color indexed="64"/>
      </right>
      <top/>
      <bottom style="thin">
        <color theme="0" tint="-0.249977111117893"/>
      </bottom>
      <diagonal/>
    </border>
    <border>
      <left/>
      <right/>
      <top style="thin">
        <color theme="0" tint="-0.249977111117893"/>
      </top>
      <bottom style="thin">
        <color theme="0" tint="-0.249977111117893"/>
      </bottom>
      <diagonal/>
    </border>
    <border>
      <left style="thin">
        <color auto="1"/>
      </left>
      <right style="medium">
        <color indexed="64"/>
      </right>
      <top style="thin">
        <color theme="0" tint="-0.24994659260841701"/>
      </top>
      <bottom style="thin">
        <color theme="0" tint="-0.249977111117893"/>
      </bottom>
      <diagonal/>
    </border>
    <border>
      <left/>
      <right/>
      <top/>
      <bottom style="thin">
        <color theme="0" tint="-0.24994659260841701"/>
      </bottom>
      <diagonal/>
    </border>
  </borders>
  <cellStyleXfs count="26">
    <xf numFmtId="0" fontId="0" fillId="0" borderId="0"/>
    <xf numFmtId="0" fontId="2" fillId="2" borderId="0" applyNumberFormat="0" applyBorder="0" applyAlignment="0" applyProtection="0"/>
    <xf numFmtId="0" fontId="3" fillId="0" borderId="0"/>
    <xf numFmtId="0" fontId="4" fillId="5" borderId="0" applyNumberFormat="0" applyBorder="0" applyProtection="0">
      <alignment horizontal="left" vertical="center"/>
    </xf>
    <xf numFmtId="0" fontId="9" fillId="6" borderId="1">
      <alignment horizontal="center" vertical="center"/>
    </xf>
    <xf numFmtId="0" fontId="10" fillId="7" borderId="1" applyNumberFormat="0" applyAlignment="0" applyProtection="0"/>
    <xf numFmtId="0" fontId="5" fillId="0" borderId="1">
      <alignment horizontal="center"/>
    </xf>
    <xf numFmtId="0" fontId="11" fillId="8" borderId="0" applyNumberFormat="0" applyAlignment="0" applyProtection="0"/>
    <xf numFmtId="0" fontId="5" fillId="0" borderId="1">
      <alignment horizontal="center" vertical="center"/>
    </xf>
    <xf numFmtId="0" fontId="12" fillId="9" borderId="1" applyNumberFormat="0" applyProtection="0">
      <alignment horizontal="center" vertical="center"/>
    </xf>
    <xf numFmtId="0" fontId="13" fillId="10" borderId="1" applyNumberFormat="0" applyProtection="0">
      <alignment horizontal="center" vertical="center"/>
    </xf>
    <xf numFmtId="0" fontId="14" fillId="11" borderId="0"/>
    <xf numFmtId="0" fontId="7" fillId="0" borderId="0"/>
    <xf numFmtId="0" fontId="7" fillId="0" borderId="21">
      <alignment horizontal="center" vertical="center" wrapText="1"/>
    </xf>
    <xf numFmtId="0" fontId="10" fillId="9" borderId="1" applyNumberFormat="0" applyProtection="0">
      <alignment horizontal="center" vertical="center"/>
    </xf>
    <xf numFmtId="0" fontId="16" fillId="4" borderId="0" applyNumberFormat="0" applyBorder="0" applyAlignment="0" applyProtection="0"/>
    <xf numFmtId="0" fontId="17" fillId="3" borderId="0" applyNumberFormat="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alignment vertical="top"/>
      <protection locked="0"/>
    </xf>
    <xf numFmtId="0" fontId="3" fillId="0" borderId="0"/>
    <xf numFmtId="0" fontId="19" fillId="0" borderId="0" applyNumberFormat="0" applyFill="0" applyBorder="0" applyAlignment="0" applyProtection="0">
      <alignment vertical="top"/>
      <protection locked="0"/>
    </xf>
    <xf numFmtId="0" fontId="3" fillId="0" borderId="0"/>
    <xf numFmtId="0" fontId="23" fillId="0" borderId="0"/>
    <xf numFmtId="0" fontId="2" fillId="12" borderId="0" applyNumberFormat="0" applyBorder="0" applyAlignment="0" applyProtection="0"/>
    <xf numFmtId="0" fontId="26" fillId="14" borderId="0" applyNumberFormat="0" applyBorder="0" applyAlignment="0" applyProtection="0"/>
    <xf numFmtId="0" fontId="30" fillId="0" borderId="0" applyNumberFormat="0" applyFill="0" applyBorder="0" applyAlignment="0" applyProtection="0">
      <alignment vertical="top"/>
      <protection locked="0"/>
    </xf>
  </cellStyleXfs>
  <cellXfs count="738">
    <xf numFmtId="0" fontId="0" fillId="0" borderId="0" xfId="0"/>
    <xf numFmtId="0" fontId="1" fillId="0" borderId="0" xfId="0" applyFont="1" applyAlignment="1">
      <alignment vertical="center"/>
    </xf>
    <xf numFmtId="0" fontId="1" fillId="0" borderId="0" xfId="0" applyFont="1" applyAlignment="1">
      <alignment horizontal="left" vertical="center" wrapText="1"/>
    </xf>
    <xf numFmtId="0" fontId="1" fillId="0" borderId="0" xfId="0" applyFont="1" applyAlignment="1">
      <alignment vertical="center" wrapText="1"/>
    </xf>
    <xf numFmtId="14" fontId="3" fillId="0" borderId="0" xfId="2" applyNumberFormat="1"/>
    <xf numFmtId="0" fontId="3" fillId="0" borderId="0" xfId="2"/>
    <xf numFmtId="0" fontId="5" fillId="0" borderId="0" xfId="2" applyFont="1" applyBorder="1"/>
    <xf numFmtId="0" fontId="5" fillId="0" borderId="0" xfId="2" applyFont="1"/>
    <xf numFmtId="0" fontId="3" fillId="0" borderId="0" xfId="2" applyNumberFormat="1"/>
    <xf numFmtId="0" fontId="15" fillId="0" borderId="0" xfId="2" applyFont="1"/>
    <xf numFmtId="0" fontId="15" fillId="0" borderId="0" xfId="2" applyFont="1" applyBorder="1"/>
    <xf numFmtId="0" fontId="7" fillId="0" borderId="0" xfId="12"/>
    <xf numFmtId="0" fontId="18" fillId="0" borderId="0" xfId="17" applyAlignment="1">
      <alignment horizontal="left"/>
    </xf>
    <xf numFmtId="0" fontId="18" fillId="0" borderId="0" xfId="17" applyAlignment="1">
      <alignment horizontal="centerContinuous"/>
    </xf>
    <xf numFmtId="0" fontId="15" fillId="0" borderId="0" xfId="2" quotePrefix="1" applyFont="1" applyAlignment="1"/>
    <xf numFmtId="0" fontId="18" fillId="0" borderId="0" xfId="17"/>
    <xf numFmtId="0" fontId="18" fillId="0" borderId="0" xfId="17" applyAlignment="1">
      <alignment wrapText="1"/>
    </xf>
    <xf numFmtId="0" fontId="4" fillId="5" borderId="22" xfId="3" applyBorder="1">
      <alignment horizontal="left" vertical="center"/>
    </xf>
    <xf numFmtId="0" fontId="4" fillId="5" borderId="24" xfId="3" applyBorder="1">
      <alignment horizontal="left" vertical="center"/>
    </xf>
    <xf numFmtId="0" fontId="5" fillId="0" borderId="0" xfId="2" applyFont="1" applyAlignment="1"/>
    <xf numFmtId="0" fontId="5" fillId="0" borderId="0" xfId="2" applyFont="1" applyBorder="1" applyAlignment="1"/>
    <xf numFmtId="0" fontId="5" fillId="0" borderId="0" xfId="2" applyFont="1" applyBorder="1" applyAlignment="1">
      <alignment horizontal="center" vertical="center"/>
    </xf>
    <xf numFmtId="0" fontId="5" fillId="0" borderId="16" xfId="2" applyFont="1" applyBorder="1" applyAlignment="1"/>
    <xf numFmtId="0" fontId="5" fillId="0" borderId="15" xfId="2" applyFont="1" applyBorder="1" applyAlignment="1">
      <alignment horizontal="left" vertical="center"/>
    </xf>
    <xf numFmtId="0" fontId="5" fillId="0" borderId="0" xfId="2" applyFont="1" applyBorder="1" applyAlignment="1">
      <alignment horizontal="left" vertical="center"/>
    </xf>
    <xf numFmtId="0" fontId="5" fillId="0" borderId="0" xfId="2" applyFont="1" applyBorder="1" applyAlignment="1">
      <alignment horizontal="left"/>
    </xf>
    <xf numFmtId="0" fontId="5" fillId="0" borderId="0" xfId="2" applyFont="1" applyBorder="1" applyAlignment="1">
      <alignment horizontal="left" wrapText="1"/>
    </xf>
    <xf numFmtId="0" fontId="5" fillId="0" borderId="0" xfId="2" applyFont="1" applyAlignment="1">
      <alignment horizontal="left"/>
    </xf>
    <xf numFmtId="0" fontId="15" fillId="0" borderId="1" xfId="0" applyFont="1" applyBorder="1" applyAlignment="1">
      <alignment horizontal="center" vertical="center"/>
    </xf>
    <xf numFmtId="0" fontId="5" fillId="0" borderId="34" xfId="0" applyFont="1" applyBorder="1" applyAlignment="1">
      <alignment horizontal="center" vertical="center" wrapText="1"/>
    </xf>
    <xf numFmtId="0" fontId="5" fillId="0" borderId="29" xfId="0" applyFont="1" applyBorder="1" applyAlignment="1">
      <alignment horizontal="center" vertical="center" wrapText="1"/>
    </xf>
    <xf numFmtId="0" fontId="5" fillId="0" borderId="32" xfId="0" applyFont="1" applyBorder="1" applyAlignment="1">
      <alignment horizontal="center" vertical="center" wrapText="1"/>
    </xf>
    <xf numFmtId="0" fontId="20" fillId="0" borderId="15" xfId="0" applyFont="1" applyBorder="1" applyAlignment="1"/>
    <xf numFmtId="0" fontId="5" fillId="0" borderId="0" xfId="0" applyFont="1" applyBorder="1" applyAlignment="1">
      <alignment wrapText="1"/>
    </xf>
    <xf numFmtId="0" fontId="5" fillId="0" borderId="16" xfId="0" applyFont="1" applyBorder="1" applyAlignment="1">
      <alignment wrapText="1"/>
    </xf>
    <xf numFmtId="0" fontId="5" fillId="0" borderId="15" xfId="0" applyFont="1" applyBorder="1" applyAlignment="1">
      <alignment wrapText="1"/>
    </xf>
    <xf numFmtId="0" fontId="7" fillId="0" borderId="0" xfId="0" applyFont="1" applyBorder="1"/>
    <xf numFmtId="0" fontId="5" fillId="0" borderId="0" xfId="0" applyFont="1" applyBorder="1"/>
    <xf numFmtId="0" fontId="5" fillId="0" borderId="16" xfId="0" applyFont="1" applyBorder="1"/>
    <xf numFmtId="0" fontId="7" fillId="0" borderId="1" xfId="0" applyFont="1" applyBorder="1" applyAlignment="1">
      <alignment horizontal="center" vertical="center"/>
    </xf>
    <xf numFmtId="0" fontId="5" fillId="0" borderId="17" xfId="0" applyFont="1" applyBorder="1" applyAlignment="1">
      <alignment wrapText="1"/>
    </xf>
    <xf numFmtId="0" fontId="5" fillId="0" borderId="18" xfId="0" applyFont="1" applyBorder="1" applyAlignment="1">
      <alignment wrapText="1"/>
    </xf>
    <xf numFmtId="0" fontId="5" fillId="0" borderId="19" xfId="0" applyFont="1" applyBorder="1" applyAlignment="1">
      <alignment wrapText="1"/>
    </xf>
    <xf numFmtId="0" fontId="5" fillId="0" borderId="0" xfId="0" applyFont="1"/>
    <xf numFmtId="0" fontId="5" fillId="0" borderId="15" xfId="0" applyFont="1" applyBorder="1" applyAlignment="1"/>
    <xf numFmtId="0" fontId="5" fillId="0" borderId="17" xfId="0" applyFont="1" applyBorder="1" applyAlignment="1"/>
    <xf numFmtId="0" fontId="5" fillId="0" borderId="18" xfId="0" applyFont="1" applyBorder="1"/>
    <xf numFmtId="0" fontId="5" fillId="0" borderId="19" xfId="0" applyFont="1" applyBorder="1"/>
    <xf numFmtId="0" fontId="5" fillId="0" borderId="15" xfId="0" applyFont="1" applyBorder="1"/>
    <xf numFmtId="0" fontId="5" fillId="0" borderId="0" xfId="0" applyFont="1" applyBorder="1" applyAlignment="1">
      <alignment horizontal="center"/>
    </xf>
    <xf numFmtId="0" fontId="5" fillId="0" borderId="27" xfId="0" applyFont="1" applyBorder="1" applyAlignment="1">
      <alignment horizontal="center" vertical="center"/>
    </xf>
    <xf numFmtId="0" fontId="5" fillId="0" borderId="29" xfId="0" applyFont="1" applyBorder="1" applyAlignment="1">
      <alignment horizontal="center" vertical="center"/>
    </xf>
    <xf numFmtId="0" fontId="5" fillId="0" borderId="32" xfId="0" applyFont="1" applyBorder="1" applyAlignment="1">
      <alignment horizontal="center" vertical="center"/>
    </xf>
    <xf numFmtId="0" fontId="5" fillId="0" borderId="1" xfId="0" applyFont="1" applyBorder="1" applyAlignment="1">
      <alignment horizontal="center" vertical="center"/>
    </xf>
    <xf numFmtId="0" fontId="15" fillId="0" borderId="0" xfId="0" applyFont="1" applyBorder="1"/>
    <xf numFmtId="0" fontId="5" fillId="0" borderId="0" xfId="0" applyFont="1" applyBorder="1" applyAlignment="1"/>
    <xf numFmtId="0" fontId="20" fillId="0" borderId="0" xfId="0" applyFont="1"/>
    <xf numFmtId="0" fontId="5" fillId="0" borderId="28" xfId="0" applyFont="1" applyBorder="1" applyAlignment="1">
      <alignment horizontal="center"/>
    </xf>
    <xf numFmtId="0" fontId="5" fillId="0" borderId="1" xfId="0" applyFont="1" applyBorder="1" applyAlignment="1">
      <alignment horizontal="center"/>
    </xf>
    <xf numFmtId="0" fontId="5" fillId="0" borderId="0" xfId="0" applyFont="1" applyFill="1" applyBorder="1" applyAlignment="1">
      <alignment horizontal="left"/>
    </xf>
    <xf numFmtId="0" fontId="5" fillId="0" borderId="30" xfId="0" applyFont="1" applyBorder="1" applyAlignment="1">
      <alignment horizontal="center"/>
    </xf>
    <xf numFmtId="0" fontId="5" fillId="0" borderId="31" xfId="0" applyFont="1" applyBorder="1" applyAlignment="1">
      <alignment horizontal="center"/>
    </xf>
    <xf numFmtId="0" fontId="5" fillId="0" borderId="32" xfId="0" applyFont="1" applyBorder="1" applyAlignment="1">
      <alignment horizontal="center"/>
    </xf>
    <xf numFmtId="0" fontId="5" fillId="0" borderId="28" xfId="0" applyFont="1" applyBorder="1" applyAlignment="1">
      <alignment horizontal="left"/>
    </xf>
    <xf numFmtId="0" fontId="7" fillId="0" borderId="33" xfId="0" applyFont="1" applyBorder="1" applyAlignment="1">
      <alignment horizontal="center"/>
    </xf>
    <xf numFmtId="0" fontId="7" fillId="0" borderId="11" xfId="0" applyFont="1" applyBorder="1" applyAlignment="1">
      <alignment horizontal="center"/>
    </xf>
    <xf numFmtId="0" fontId="7" fillId="0" borderId="34" xfId="0" applyFont="1" applyBorder="1" applyAlignment="1">
      <alignment horizontal="center"/>
    </xf>
    <xf numFmtId="0" fontId="5" fillId="0" borderId="17" xfId="0" applyFont="1" applyBorder="1"/>
    <xf numFmtId="0" fontId="5" fillId="0" borderId="0" xfId="0" applyFont="1" applyBorder="1" applyAlignment="1">
      <alignment horizontal="left"/>
    </xf>
    <xf numFmtId="0" fontId="7" fillId="0" borderId="1"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0" xfId="0" applyFont="1" applyAlignment="1">
      <alignment wrapText="1"/>
    </xf>
    <xf numFmtId="0" fontId="7" fillId="0" borderId="0" xfId="0" applyFont="1" applyBorder="1" applyAlignment="1">
      <alignment horizontal="center" vertical="center"/>
    </xf>
    <xf numFmtId="0" fontId="5" fillId="0" borderId="0" xfId="0" applyFont="1" applyAlignment="1"/>
    <xf numFmtId="0" fontId="5" fillId="0" borderId="29" xfId="0" applyFont="1" applyBorder="1" applyAlignment="1">
      <alignment horizontal="center"/>
    </xf>
    <xf numFmtId="0" fontId="15" fillId="0" borderId="28" xfId="0" applyFont="1" applyBorder="1" applyAlignment="1">
      <alignment horizontal="left" vertical="center"/>
    </xf>
    <xf numFmtId="0" fontId="19" fillId="0" borderId="0" xfId="18" applyAlignment="1" applyProtection="1">
      <protection locked="0"/>
    </xf>
    <xf numFmtId="0" fontId="5" fillId="0" borderId="29" xfId="0" applyFont="1" applyBorder="1" applyAlignment="1">
      <alignment horizontal="center" wrapText="1"/>
    </xf>
    <xf numFmtId="0" fontId="5" fillId="0" borderId="32" xfId="0" applyFont="1" applyBorder="1" applyAlignment="1">
      <alignment horizontal="center" wrapText="1"/>
    </xf>
    <xf numFmtId="0" fontId="7" fillId="0" borderId="34" xfId="0" applyFont="1" applyBorder="1" applyAlignment="1">
      <alignment horizontal="center" vertical="center" wrapText="1"/>
    </xf>
    <xf numFmtId="0" fontId="5" fillId="0" borderId="29" xfId="0" applyFont="1" applyFill="1" applyBorder="1" applyAlignment="1">
      <alignment horizontal="center" vertical="center" wrapText="1"/>
    </xf>
    <xf numFmtId="0" fontId="5" fillId="0" borderId="30" xfId="0" applyFont="1" applyBorder="1" applyAlignment="1">
      <alignment horizontal="left"/>
    </xf>
    <xf numFmtId="0" fontId="20" fillId="0" borderId="0" xfId="0" applyFont="1" applyBorder="1"/>
    <xf numFmtId="0" fontId="5" fillId="0"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7" fillId="0" borderId="12" xfId="0" applyFont="1" applyBorder="1" applyAlignment="1">
      <alignment horizontal="center" vertical="center"/>
    </xf>
    <xf numFmtId="0" fontId="5" fillId="0" borderId="0" xfId="2" applyFont="1" applyFill="1"/>
    <xf numFmtId="0" fontId="15" fillId="0" borderId="0" xfId="2" applyFont="1" applyFill="1"/>
    <xf numFmtId="0" fontId="1" fillId="0" borderId="0" xfId="0" applyFont="1" applyFill="1" applyBorder="1" applyAlignment="1">
      <alignment horizontal="center"/>
    </xf>
    <xf numFmtId="0" fontId="5" fillId="0" borderId="2" xfId="0" applyFont="1" applyFill="1" applyBorder="1" applyAlignment="1">
      <alignment horizontal="left"/>
    </xf>
    <xf numFmtId="0" fontId="5" fillId="0" borderId="4" xfId="0" applyFont="1" applyFill="1" applyBorder="1"/>
    <xf numFmtId="0" fontId="5" fillId="0" borderId="5" xfId="0" applyFont="1" applyFill="1" applyBorder="1"/>
    <xf numFmtId="0" fontId="5" fillId="0" borderId="6" xfId="0" applyFont="1" applyFill="1" applyBorder="1"/>
    <xf numFmtId="0" fontId="5" fillId="0" borderId="7" xfId="0" applyFont="1" applyFill="1" applyBorder="1"/>
    <xf numFmtId="0" fontId="5" fillId="0" borderId="9" xfId="0" applyFont="1" applyFill="1" applyBorder="1"/>
    <xf numFmtId="0" fontId="5" fillId="0" borderId="15" xfId="0" applyFont="1" applyFill="1" applyBorder="1" applyAlignment="1">
      <alignment horizontal="left"/>
    </xf>
    <xf numFmtId="0" fontId="5" fillId="0" borderId="0" xfId="0" applyFont="1" applyFill="1" applyBorder="1"/>
    <xf numFmtId="0" fontId="5" fillId="0" borderId="16" xfId="0" applyFont="1" applyFill="1" applyBorder="1"/>
    <xf numFmtId="0" fontId="5" fillId="0" borderId="15" xfId="0" applyFont="1" applyFill="1" applyBorder="1"/>
    <xf numFmtId="0" fontId="5" fillId="0" borderId="0" xfId="0" applyFont="1" applyFill="1" applyBorder="1" applyAlignment="1">
      <alignment horizontal="center"/>
    </xf>
    <xf numFmtId="0" fontId="5" fillId="0" borderId="17" xfId="0" applyFont="1" applyFill="1" applyBorder="1" applyAlignment="1">
      <alignment horizontal="left"/>
    </xf>
    <xf numFmtId="0" fontId="5" fillId="0" borderId="18" xfId="0" applyFont="1" applyFill="1" applyBorder="1" applyAlignment="1">
      <alignment horizontal="center"/>
    </xf>
    <xf numFmtId="0" fontId="5" fillId="0" borderId="18" xfId="0" applyFont="1" applyFill="1" applyBorder="1"/>
    <xf numFmtId="0" fontId="5" fillId="0" borderId="19" xfId="0" applyFont="1" applyFill="1" applyBorder="1"/>
    <xf numFmtId="0" fontId="5" fillId="0" borderId="16" xfId="0" applyFont="1" applyFill="1" applyBorder="1" applyAlignment="1">
      <alignment horizontal="left"/>
    </xf>
    <xf numFmtId="0" fontId="5" fillId="0" borderId="15" xfId="0" applyFont="1" applyFill="1" applyBorder="1" applyAlignment="1"/>
    <xf numFmtId="0" fontId="5" fillId="0" borderId="0" xfId="0" applyFont="1" applyFill="1" applyBorder="1" applyAlignment="1">
      <alignment horizontal="left" wrapText="1"/>
    </xf>
    <xf numFmtId="0" fontId="5" fillId="0" borderId="16" xfId="0" applyFont="1" applyFill="1" applyBorder="1" applyAlignment="1">
      <alignment horizontal="left" wrapText="1"/>
    </xf>
    <xf numFmtId="0" fontId="5" fillId="0" borderId="17" xfId="0" applyFont="1" applyFill="1" applyBorder="1"/>
    <xf numFmtId="0" fontId="21" fillId="5" borderId="22" xfId="3" applyFont="1" applyBorder="1">
      <alignment horizontal="left" vertical="center"/>
    </xf>
    <xf numFmtId="0" fontId="21" fillId="5" borderId="23" xfId="3" applyFont="1" applyBorder="1">
      <alignment horizontal="left" vertical="center"/>
    </xf>
    <xf numFmtId="0" fontId="21" fillId="5" borderId="24" xfId="3" applyFont="1" applyBorder="1">
      <alignment horizontal="left" vertical="center"/>
    </xf>
    <xf numFmtId="0" fontId="5" fillId="0" borderId="33" xfId="0" applyFont="1" applyBorder="1" applyAlignment="1">
      <alignment horizontal="left"/>
    </xf>
    <xf numFmtId="0" fontId="27" fillId="0" borderId="0" xfId="18" applyFont="1" applyAlignment="1" applyProtection="1">
      <protection locked="0"/>
    </xf>
    <xf numFmtId="0" fontId="7" fillId="0" borderId="0" xfId="0" applyFont="1" applyAlignment="1">
      <alignment wrapText="1"/>
    </xf>
    <xf numFmtId="0" fontId="7" fillId="0" borderId="0" xfId="0" applyFont="1" applyAlignment="1">
      <alignment horizontal="left"/>
    </xf>
    <xf numFmtId="0" fontId="7" fillId="0" borderId="44" xfId="0" applyFont="1" applyBorder="1" applyAlignment="1">
      <alignment horizontal="center" vertical="center" wrapText="1"/>
    </xf>
    <xf numFmtId="0" fontId="7" fillId="0" borderId="0" xfId="0" applyFont="1"/>
    <xf numFmtId="0" fontId="5" fillId="0" borderId="0" xfId="2" applyFont="1" applyAlignment="1">
      <alignment wrapText="1"/>
    </xf>
    <xf numFmtId="0" fontId="19" fillId="0" borderId="0" xfId="18" applyAlignment="1" applyProtection="1">
      <alignment wrapText="1"/>
      <protection locked="0"/>
    </xf>
    <xf numFmtId="0" fontId="18" fillId="0" borderId="0" xfId="17" applyAlignment="1">
      <alignment horizontal="left" wrapText="1"/>
    </xf>
    <xf numFmtId="0" fontId="5" fillId="0" borderId="1" xfId="0" applyFont="1" applyBorder="1" applyAlignment="1">
      <alignment horizontal="left" vertical="center" wrapText="1"/>
    </xf>
    <xf numFmtId="0" fontId="5" fillId="0" borderId="31" xfId="0" applyFont="1" applyBorder="1" applyAlignment="1">
      <alignment horizontal="left" vertical="center" wrapText="1"/>
    </xf>
    <xf numFmtId="0" fontId="21" fillId="5" borderId="22" xfId="3" applyFont="1" applyBorder="1" applyAlignment="1">
      <alignment horizontal="left" vertical="center" wrapText="1"/>
    </xf>
    <xf numFmtId="0" fontId="21" fillId="5" borderId="24" xfId="3" applyFont="1" applyFill="1" applyBorder="1" applyAlignment="1">
      <alignment horizontal="left" vertical="center" wrapText="1"/>
    </xf>
    <xf numFmtId="0" fontId="5" fillId="0" borderId="0" xfId="0" applyFont="1" applyAlignment="1">
      <alignment vertical="center" wrapText="1"/>
    </xf>
    <xf numFmtId="0" fontId="27" fillId="0" borderId="0" xfId="18" applyFont="1" applyAlignment="1" applyProtection="1">
      <alignment vertical="center" wrapText="1"/>
      <protection locked="0"/>
    </xf>
    <xf numFmtId="0" fontId="7" fillId="0" borderId="0" xfId="0" applyFont="1" applyAlignment="1">
      <alignment horizontal="left" vertical="center" wrapText="1"/>
    </xf>
    <xf numFmtId="0" fontId="5" fillId="0" borderId="33" xfId="0" applyFont="1" applyBorder="1" applyAlignment="1">
      <alignment vertical="center" wrapText="1"/>
    </xf>
    <xf numFmtId="0" fontId="5" fillId="0" borderId="28" xfId="0" applyFont="1" applyBorder="1" applyAlignment="1">
      <alignment vertical="center" wrapText="1"/>
    </xf>
    <xf numFmtId="0" fontId="5" fillId="0" borderId="30" xfId="0" applyFont="1" applyBorder="1" applyAlignment="1">
      <alignment vertical="center" wrapText="1"/>
    </xf>
    <xf numFmtId="0" fontId="5" fillId="0" borderId="15" xfId="0" applyFont="1" applyBorder="1" applyAlignment="1">
      <alignment horizontal="left"/>
    </xf>
    <xf numFmtId="0" fontId="5" fillId="0" borderId="28" xfId="0" applyFont="1" applyBorder="1" applyAlignment="1">
      <alignment horizontal="left" vertical="center"/>
    </xf>
    <xf numFmtId="0" fontId="28" fillId="0" borderId="15" xfId="0" applyFont="1" applyBorder="1"/>
    <xf numFmtId="0" fontId="29" fillId="0" borderId="15" xfId="0" applyFont="1" applyFill="1" applyBorder="1"/>
    <xf numFmtId="0" fontId="29" fillId="0" borderId="50" xfId="0" applyFont="1" applyFill="1" applyBorder="1"/>
    <xf numFmtId="0" fontId="5" fillId="0" borderId="51" xfId="0" applyFont="1" applyFill="1" applyBorder="1"/>
    <xf numFmtId="0" fontId="5" fillId="0" borderId="52" xfId="0" applyFont="1" applyFill="1" applyBorder="1"/>
    <xf numFmtId="0" fontId="27" fillId="0" borderId="0" xfId="18" applyFont="1" applyAlignment="1" applyProtection="1"/>
    <xf numFmtId="0" fontId="7" fillId="0" borderId="33" xfId="2" applyFont="1" applyBorder="1" applyAlignment="1">
      <alignment horizontal="center" vertical="center"/>
    </xf>
    <xf numFmtId="0" fontId="7" fillId="0" borderId="34" xfId="2" applyFont="1" applyBorder="1" applyAlignment="1">
      <alignment horizontal="center" vertical="center"/>
    </xf>
    <xf numFmtId="165" fontId="3" fillId="0" borderId="64" xfId="2" applyNumberFormat="1" applyBorder="1" applyAlignment="1">
      <alignment horizontal="center" vertical="center" wrapText="1"/>
    </xf>
    <xf numFmtId="14" fontId="3" fillId="0" borderId="65" xfId="2" applyNumberFormat="1" applyBorder="1" applyAlignment="1">
      <alignment horizontal="center" vertical="center" wrapText="1"/>
    </xf>
    <xf numFmtId="0" fontId="3" fillId="0" borderId="64" xfId="2" applyNumberFormat="1" applyBorder="1" applyAlignment="1">
      <alignment horizontal="center" vertical="center" wrapText="1"/>
    </xf>
    <xf numFmtId="0" fontId="8" fillId="0" borderId="64" xfId="2" applyNumberFormat="1" applyFont="1" applyBorder="1" applyAlignment="1">
      <alignment horizontal="center" vertical="center" wrapText="1"/>
    </xf>
    <xf numFmtId="0" fontId="3" fillId="0" borderId="66" xfId="2" applyNumberFormat="1" applyBorder="1" applyAlignment="1">
      <alignment horizontal="center" vertical="center" wrapText="1"/>
    </xf>
    <xf numFmtId="14" fontId="3" fillId="0" borderId="67" xfId="2" applyNumberFormat="1" applyBorder="1" applyAlignment="1">
      <alignment horizontal="center" vertical="center" wrapText="1"/>
    </xf>
    <xf numFmtId="0" fontId="3" fillId="0" borderId="62" xfId="19" applyFont="1" applyBorder="1"/>
    <xf numFmtId="0" fontId="6" fillId="0" borderId="63" xfId="2" applyFont="1" applyBorder="1" applyAlignment="1">
      <alignment horizontal="left"/>
    </xf>
    <xf numFmtId="0" fontId="3" fillId="0" borderId="64" xfId="19" applyFont="1" applyBorder="1"/>
    <xf numFmtId="0" fontId="6" fillId="0" borderId="65" xfId="2" applyFont="1" applyBorder="1" applyAlignment="1">
      <alignment horizontal="left"/>
    </xf>
    <xf numFmtId="0" fontId="3" fillId="0" borderId="64" xfId="19" applyNumberFormat="1" applyFont="1" applyBorder="1"/>
    <xf numFmtId="0" fontId="3" fillId="0" borderId="64" xfId="19" applyFont="1" applyBorder="1" applyAlignment="1">
      <alignment horizontal="left" vertical="center"/>
    </xf>
    <xf numFmtId="0" fontId="3" fillId="0" borderId="66" xfId="19" applyFont="1" applyBorder="1"/>
    <xf numFmtId="14" fontId="5" fillId="0" borderId="67" xfId="2" applyNumberFormat="1" applyFont="1" applyBorder="1" applyAlignment="1">
      <alignment horizontal="left"/>
    </xf>
    <xf numFmtId="0" fontId="3" fillId="11" borderId="0" xfId="2" applyFill="1"/>
    <xf numFmtId="0" fontId="3" fillId="11" borderId="0" xfId="2" applyNumberFormat="1" applyFill="1"/>
    <xf numFmtId="14" fontId="3" fillId="11" borderId="0" xfId="2" applyNumberFormat="1" applyFill="1"/>
    <xf numFmtId="0" fontId="5" fillId="11" borderId="0" xfId="2" applyFont="1" applyFill="1"/>
    <xf numFmtId="0" fontId="19" fillId="11" borderId="0" xfId="18" applyFill="1" applyAlignment="1" applyProtection="1"/>
    <xf numFmtId="0" fontId="5" fillId="0" borderId="62" xfId="2" applyFont="1" applyBorder="1"/>
    <xf numFmtId="0" fontId="5" fillId="0" borderId="64" xfId="2" applyNumberFormat="1" applyFont="1" applyBorder="1"/>
    <xf numFmtId="0" fontId="5" fillId="0" borderId="64" xfId="2" applyFont="1" applyBorder="1"/>
    <xf numFmtId="0" fontId="5" fillId="0" borderId="66" xfId="2" applyFont="1" applyBorder="1"/>
    <xf numFmtId="0" fontId="5" fillId="0" borderId="63" xfId="0" applyFont="1" applyBorder="1" applyAlignment="1">
      <alignment horizontal="center"/>
    </xf>
    <xf numFmtId="0" fontId="5" fillId="0" borderId="65" xfId="0" applyFont="1" applyBorder="1" applyAlignment="1">
      <alignment horizontal="center"/>
    </xf>
    <xf numFmtId="0" fontId="5" fillId="0" borderId="67" xfId="0" applyFont="1" applyBorder="1" applyAlignment="1">
      <alignment horizontal="center"/>
    </xf>
    <xf numFmtId="0" fontId="5" fillId="11" borderId="0" xfId="0" applyFont="1" applyFill="1"/>
    <xf numFmtId="0" fontId="5" fillId="0" borderId="65" xfId="2" applyNumberFormat="1" applyFont="1" applyBorder="1" applyAlignment="1">
      <alignment horizontal="left"/>
    </xf>
    <xf numFmtId="0" fontId="5" fillId="11" borderId="0" xfId="0" applyFont="1" applyFill="1" applyAlignment="1">
      <alignment wrapText="1"/>
    </xf>
    <xf numFmtId="0" fontId="7" fillId="11" borderId="0" xfId="0" applyFont="1" applyFill="1" applyAlignment="1">
      <alignment wrapText="1"/>
    </xf>
    <xf numFmtId="0" fontId="3" fillId="0" borderId="0" xfId="19"/>
    <xf numFmtId="0" fontId="3" fillId="11" borderId="0" xfId="19" applyFill="1"/>
    <xf numFmtId="0" fontId="5" fillId="0" borderId="57" xfId="19" applyFont="1" applyBorder="1"/>
    <xf numFmtId="0" fontId="6" fillId="0" borderId="71" xfId="19" applyFont="1" applyBorder="1" applyAlignment="1">
      <alignment horizontal="left"/>
    </xf>
    <xf numFmtId="0" fontId="3" fillId="0" borderId="58" xfId="19" applyNumberFormat="1" applyBorder="1"/>
    <xf numFmtId="0" fontId="6" fillId="0" borderId="72" xfId="19" applyFont="1" applyBorder="1" applyAlignment="1">
      <alignment horizontal="left"/>
    </xf>
    <xf numFmtId="0" fontId="31" fillId="0" borderId="0" xfId="25" applyFont="1" applyAlignment="1" applyProtection="1">
      <protection locked="0"/>
    </xf>
    <xf numFmtId="0" fontId="5" fillId="0" borderId="58" xfId="19" applyFont="1" applyBorder="1"/>
    <xf numFmtId="0" fontId="5" fillId="0" borderId="72" xfId="19" applyNumberFormat="1" applyFont="1" applyBorder="1" applyAlignment="1">
      <alignment horizontal="left"/>
    </xf>
    <xf numFmtId="0" fontId="5" fillId="0" borderId="58" xfId="19" applyFont="1" applyBorder="1" applyAlignment="1">
      <alignment vertical="center"/>
    </xf>
    <xf numFmtId="0" fontId="5" fillId="0" borderId="72" xfId="19" applyNumberFormat="1" applyFont="1" applyBorder="1" applyAlignment="1">
      <alignment horizontal="left" vertical="center" wrapText="1"/>
    </xf>
    <xf numFmtId="0" fontId="5" fillId="0" borderId="59" xfId="19" applyFont="1" applyBorder="1"/>
    <xf numFmtId="14" fontId="5" fillId="0" borderId="73" xfId="19" applyNumberFormat="1" applyFont="1" applyBorder="1" applyAlignment="1">
      <alignment horizontal="left"/>
    </xf>
    <xf numFmtId="0" fontId="3" fillId="0" borderId="16" xfId="19" applyBorder="1"/>
    <xf numFmtId="0" fontId="7" fillId="0" borderId="1" xfId="21" applyFont="1" applyBorder="1" applyAlignment="1" applyProtection="1">
      <alignment horizontal="center"/>
    </xf>
    <xf numFmtId="0" fontId="7" fillId="0" borderId="29" xfId="21" applyFont="1" applyBorder="1" applyAlignment="1" applyProtection="1">
      <alignment horizontal="center"/>
    </xf>
    <xf numFmtId="14" fontId="9" fillId="16" borderId="1" xfId="14" applyNumberFormat="1" applyFont="1" applyFill="1" applyBorder="1" applyProtection="1">
      <alignment horizontal="center" vertical="center"/>
    </xf>
    <xf numFmtId="0" fontId="15" fillId="17" borderId="29" xfId="14" applyFont="1" applyFill="1" applyBorder="1" applyAlignment="1" applyProtection="1">
      <alignment horizontal="left" vertical="center"/>
      <protection locked="0"/>
    </xf>
    <xf numFmtId="14" fontId="15" fillId="17" borderId="1" xfId="14" applyNumberFormat="1" applyFont="1" applyFill="1" applyBorder="1" applyProtection="1">
      <alignment horizontal="center" vertical="center"/>
      <protection locked="0"/>
    </xf>
    <xf numFmtId="14" fontId="15" fillId="17" borderId="31" xfId="14" applyNumberFormat="1" applyFont="1" applyFill="1" applyBorder="1" applyProtection="1">
      <alignment horizontal="center" vertical="center"/>
      <protection locked="0"/>
    </xf>
    <xf numFmtId="0" fontId="15" fillId="17" borderId="32" xfId="14" applyFont="1" applyFill="1" applyBorder="1" applyAlignment="1" applyProtection="1">
      <alignment horizontal="left" vertical="center"/>
      <protection locked="0"/>
    </xf>
    <xf numFmtId="0" fontId="5" fillId="11" borderId="0" xfId="0" applyFont="1" applyFill="1" applyAlignment="1"/>
    <xf numFmtId="0" fontId="5" fillId="0" borderId="62" xfId="19" applyFont="1" applyBorder="1"/>
    <xf numFmtId="0" fontId="6" fillId="0" borderId="63" xfId="19" applyFont="1" applyBorder="1" applyAlignment="1"/>
    <xf numFmtId="0" fontId="5" fillId="0" borderId="64" xfId="19" applyNumberFormat="1" applyFont="1" applyBorder="1"/>
    <xf numFmtId="0" fontId="6" fillId="0" borderId="65" xfId="19" applyFont="1" applyBorder="1" applyAlignment="1"/>
    <xf numFmtId="0" fontId="5" fillId="0" borderId="64" xfId="19" applyFont="1" applyBorder="1"/>
    <xf numFmtId="0" fontId="6" fillId="0" borderId="65" xfId="19" applyNumberFormat="1" applyFont="1" applyBorder="1" applyAlignment="1">
      <alignment horizontal="left"/>
    </xf>
    <xf numFmtId="0" fontId="5" fillId="0" borderId="66" xfId="19" applyFont="1" applyBorder="1"/>
    <xf numFmtId="0" fontId="6" fillId="0" borderId="63" xfId="2" applyFont="1" applyBorder="1" applyAlignment="1">
      <alignment horizontal="left"/>
    </xf>
    <xf numFmtId="0" fontId="6" fillId="0" borderId="65" xfId="2" applyFont="1" applyBorder="1" applyAlignment="1">
      <alignment horizontal="left"/>
    </xf>
    <xf numFmtId="0" fontId="5" fillId="0" borderId="65" xfId="2" applyNumberFormat="1" applyFont="1" applyBorder="1" applyAlignment="1">
      <alignment horizontal="left"/>
    </xf>
    <xf numFmtId="14" fontId="5" fillId="0" borderId="67" xfId="2" applyNumberFormat="1" applyFont="1" applyBorder="1" applyAlignment="1">
      <alignment horizontal="left"/>
    </xf>
    <xf numFmtId="0" fontId="21" fillId="0" borderId="0" xfId="3" applyFont="1" applyFill="1" applyBorder="1">
      <alignment horizontal="left" vertical="center"/>
    </xf>
    <xf numFmtId="0" fontId="21" fillId="0" borderId="0" xfId="3" applyFont="1" applyFill="1" applyBorder="1" applyAlignment="1">
      <alignment vertical="center"/>
    </xf>
    <xf numFmtId="0" fontId="15" fillId="0" borderId="29" xfId="0" applyFont="1" applyBorder="1" applyAlignment="1">
      <alignment horizontal="center" vertical="center"/>
    </xf>
    <xf numFmtId="0" fontId="15" fillId="0" borderId="30" xfId="0" applyFont="1" applyBorder="1" applyAlignment="1">
      <alignment horizontal="left"/>
    </xf>
    <xf numFmtId="0" fontId="15" fillId="0" borderId="32" xfId="0" applyFont="1" applyBorder="1" applyAlignment="1">
      <alignment horizontal="center" vertical="center"/>
    </xf>
    <xf numFmtId="0" fontId="5" fillId="11" borderId="0" xfId="0" applyFont="1" applyFill="1" applyBorder="1"/>
    <xf numFmtId="0" fontId="5" fillId="11" borderId="0" xfId="0" applyFont="1" applyFill="1" applyBorder="1" applyAlignment="1">
      <alignment horizontal="left"/>
    </xf>
    <xf numFmtId="0" fontId="28" fillId="0" borderId="17" xfId="0" applyFont="1" applyBorder="1" applyAlignment="1">
      <alignment horizontal="left" vertical="center"/>
    </xf>
    <xf numFmtId="0" fontId="5" fillId="0" borderId="18" xfId="0" applyFont="1" applyBorder="1" applyAlignment="1">
      <alignment horizontal="center" vertical="center"/>
    </xf>
    <xf numFmtId="0" fontId="5" fillId="0" borderId="62" xfId="2" applyFont="1" applyBorder="1" applyAlignment="1">
      <alignment vertical="center" wrapText="1"/>
    </xf>
    <xf numFmtId="0" fontId="6" fillId="0" borderId="63" xfId="2" applyFont="1" applyBorder="1" applyAlignment="1">
      <alignment horizontal="left" vertical="center" wrapText="1"/>
    </xf>
    <xf numFmtId="0" fontId="5" fillId="0" borderId="64" xfId="2" applyNumberFormat="1" applyFont="1" applyBorder="1" applyAlignment="1">
      <alignment vertical="center" wrapText="1"/>
    </xf>
    <xf numFmtId="0" fontId="6" fillId="0" borderId="65" xfId="2" applyFont="1" applyBorder="1" applyAlignment="1">
      <alignment horizontal="left" vertical="center" wrapText="1"/>
    </xf>
    <xf numFmtId="0" fontId="5" fillId="0" borderId="64" xfId="2" applyFont="1" applyBorder="1" applyAlignment="1">
      <alignment vertical="center" wrapText="1"/>
    </xf>
    <xf numFmtId="0" fontId="5" fillId="0" borderId="65" xfId="2" applyNumberFormat="1" applyFont="1" applyBorder="1" applyAlignment="1">
      <alignment horizontal="left" vertical="center" wrapText="1"/>
    </xf>
    <xf numFmtId="0" fontId="5" fillId="0" borderId="66" xfId="2" applyFont="1" applyBorder="1" applyAlignment="1">
      <alignment vertical="center" wrapText="1"/>
    </xf>
    <xf numFmtId="14" fontId="5" fillId="0" borderId="67" xfId="2" applyNumberFormat="1" applyFont="1" applyBorder="1" applyAlignment="1">
      <alignment horizontal="left" vertical="center" wrapText="1"/>
    </xf>
    <xf numFmtId="0" fontId="5" fillId="11" borderId="0" xfId="0" applyFont="1" applyFill="1" applyAlignment="1">
      <alignment vertical="center" wrapText="1"/>
    </xf>
    <xf numFmtId="0" fontId="3" fillId="0" borderId="64" xfId="2" applyNumberFormat="1" applyBorder="1"/>
    <xf numFmtId="0" fontId="7" fillId="0" borderId="11" xfId="2" applyFont="1" applyFill="1" applyBorder="1" applyAlignment="1">
      <alignment horizontal="center"/>
    </xf>
    <xf numFmtId="0" fontId="7" fillId="0" borderId="11" xfId="2" applyFont="1" applyBorder="1" applyAlignment="1">
      <alignment horizontal="center"/>
    </xf>
    <xf numFmtId="0" fontId="7" fillId="0" borderId="33" xfId="2" applyFont="1" applyFill="1" applyBorder="1" applyAlignment="1">
      <alignment horizontal="center"/>
    </xf>
    <xf numFmtId="0" fontId="7" fillId="0" borderId="34" xfId="2" applyFont="1" applyFill="1" applyBorder="1" applyAlignment="1">
      <alignment horizontal="center"/>
    </xf>
    <xf numFmtId="0" fontId="25" fillId="0" borderId="0" xfId="19" applyFont="1" applyBorder="1" applyAlignment="1">
      <alignment vertical="center"/>
    </xf>
    <xf numFmtId="0" fontId="5" fillId="0" borderId="0" xfId="0" applyFont="1" applyBorder="1" applyAlignment="1">
      <alignment vertical="center"/>
    </xf>
    <xf numFmtId="0" fontId="5" fillId="0" borderId="0" xfId="19" applyFont="1" applyBorder="1" applyAlignment="1">
      <alignment vertical="center"/>
    </xf>
    <xf numFmtId="14" fontId="9" fillId="0" borderId="0" xfId="14" applyNumberFormat="1" applyFont="1" applyFill="1" applyBorder="1" applyProtection="1">
      <alignment horizontal="center" vertical="center"/>
    </xf>
    <xf numFmtId="0" fontId="9" fillId="0" borderId="0" xfId="14" applyFont="1" applyFill="1" applyBorder="1" applyAlignment="1" applyProtection="1">
      <alignment horizontal="left" vertical="center"/>
    </xf>
    <xf numFmtId="0" fontId="5" fillId="0" borderId="0" xfId="2" applyFont="1" applyFill="1" applyBorder="1" applyAlignment="1"/>
    <xf numFmtId="0" fontId="5" fillId="0" borderId="0" xfId="2" applyFont="1" applyFill="1" applyBorder="1" applyAlignment="1">
      <alignment wrapText="1"/>
    </xf>
    <xf numFmtId="0" fontId="15" fillId="0" borderId="79" xfId="0" applyFont="1" applyBorder="1" applyAlignment="1">
      <alignment horizontal="left" vertical="center" wrapText="1"/>
    </xf>
    <xf numFmtId="0" fontId="5" fillId="0" borderId="80" xfId="2" applyFont="1" applyBorder="1"/>
    <xf numFmtId="0" fontId="5" fillId="0" borderId="81" xfId="2" applyFont="1" applyBorder="1"/>
    <xf numFmtId="0" fontId="15" fillId="0" borderId="80" xfId="19" applyFont="1" applyBorder="1" applyAlignment="1">
      <alignment vertical="center"/>
    </xf>
    <xf numFmtId="0" fontId="15" fillId="0" borderId="81" xfId="19" applyFont="1" applyBorder="1" applyAlignment="1">
      <alignment vertical="center"/>
    </xf>
    <xf numFmtId="0" fontId="5" fillId="0" borderId="82" xfId="2" applyFont="1" applyBorder="1" applyAlignment="1">
      <alignment vertical="center"/>
    </xf>
    <xf numFmtId="0" fontId="5" fillId="0" borderId="82" xfId="2" applyFont="1" applyFill="1" applyBorder="1" applyAlignment="1">
      <alignment vertical="center"/>
    </xf>
    <xf numFmtId="0" fontId="15" fillId="0" borderId="82" xfId="2" applyFont="1" applyBorder="1" applyAlignment="1">
      <alignment vertical="center"/>
    </xf>
    <xf numFmtId="0" fontId="5" fillId="0" borderId="82" xfId="2" applyFont="1" applyBorder="1" applyAlignment="1">
      <alignment horizontal="left" vertical="center"/>
    </xf>
    <xf numFmtId="0" fontId="5" fillId="0" borderId="82" xfId="2" applyFont="1" applyBorder="1" applyAlignment="1">
      <alignment horizontal="left" vertical="center" wrapText="1"/>
    </xf>
    <xf numFmtId="0" fontId="5" fillId="0" borderId="81" xfId="2" applyFont="1" applyBorder="1" applyAlignment="1">
      <alignment horizontal="left" vertical="center" wrapText="1"/>
    </xf>
    <xf numFmtId="0" fontId="7" fillId="0" borderId="11" xfId="13" applyBorder="1">
      <alignment horizontal="center" vertical="center" wrapText="1"/>
    </xf>
    <xf numFmtId="0" fontId="7" fillId="0" borderId="34" xfId="13" applyBorder="1">
      <alignment horizontal="center" vertical="center" wrapText="1"/>
    </xf>
    <xf numFmtId="0" fontId="5" fillId="0" borderId="83" xfId="2" applyFont="1" applyBorder="1" applyAlignment="1">
      <alignment horizontal="center" vertical="center"/>
    </xf>
    <xf numFmtId="0" fontId="5" fillId="0" borderId="84" xfId="2" applyFont="1" applyBorder="1" applyAlignment="1">
      <alignment horizontal="center" vertical="center"/>
    </xf>
    <xf numFmtId="0" fontId="5" fillId="0" borderId="80" xfId="2" applyFont="1" applyBorder="1" applyAlignment="1">
      <alignment vertical="center"/>
    </xf>
    <xf numFmtId="0" fontId="1" fillId="0" borderId="16" xfId="0" applyFont="1" applyBorder="1" applyAlignment="1">
      <alignment vertical="center" wrapText="1"/>
    </xf>
    <xf numFmtId="0" fontId="5" fillId="0" borderId="81" xfId="2" applyFont="1" applyBorder="1" applyAlignment="1">
      <alignment horizontal="left" vertical="center"/>
    </xf>
    <xf numFmtId="0" fontId="5" fillId="11" borderId="0" xfId="2" applyFont="1" applyFill="1" applyAlignment="1"/>
    <xf numFmtId="0" fontId="7" fillId="11" borderId="0" xfId="2" applyFont="1" applyFill="1" applyAlignment="1">
      <alignment horizontal="center"/>
    </xf>
    <xf numFmtId="0" fontId="5" fillId="11" borderId="0" xfId="2" applyFont="1" applyFill="1" applyAlignment="1">
      <alignment wrapText="1"/>
    </xf>
    <xf numFmtId="0" fontId="5" fillId="0" borderId="67" xfId="2" applyNumberFormat="1" applyFont="1" applyBorder="1" applyAlignment="1">
      <alignment horizontal="left"/>
    </xf>
    <xf numFmtId="0" fontId="7" fillId="0" borderId="33" xfId="2" applyFont="1" applyBorder="1" applyAlignment="1">
      <alignment horizontal="left"/>
    </xf>
    <xf numFmtId="0" fontId="7" fillId="0" borderId="34" xfId="2" applyFont="1" applyBorder="1"/>
    <xf numFmtId="0" fontId="5" fillId="0" borderId="63" xfId="2" applyFont="1" applyBorder="1"/>
    <xf numFmtId="0" fontId="5" fillId="0" borderId="65" xfId="2" applyFont="1" applyBorder="1"/>
    <xf numFmtId="0" fontId="15" fillId="0" borderId="64" xfId="2" applyFont="1" applyBorder="1"/>
    <xf numFmtId="0" fontId="15" fillId="0" borderId="65" xfId="2" applyFont="1" applyBorder="1"/>
    <xf numFmtId="0" fontId="15" fillId="0" borderId="66" xfId="2" applyFont="1" applyBorder="1"/>
    <xf numFmtId="0" fontId="15" fillId="0" borderId="67" xfId="2" applyFont="1" applyBorder="1"/>
    <xf numFmtId="164" fontId="5" fillId="17" borderId="16" xfId="23" applyNumberFormat="1" applyFont="1" applyFill="1" applyBorder="1" applyAlignment="1" applyProtection="1">
      <alignment horizontal="center" vertical="center"/>
    </xf>
    <xf numFmtId="0" fontId="9" fillId="16" borderId="16" xfId="24" applyFont="1" applyFill="1" applyBorder="1" applyAlignment="1" applyProtection="1">
      <alignment horizontal="center" vertical="center"/>
    </xf>
    <xf numFmtId="0" fontId="15" fillId="0" borderId="16" xfId="19" applyFont="1" applyFill="1" applyBorder="1" applyAlignment="1" applyProtection="1">
      <alignment horizontal="center" vertical="center"/>
    </xf>
    <xf numFmtId="0" fontId="33" fillId="20" borderId="19" xfId="0" applyFont="1" applyFill="1" applyBorder="1" applyAlignment="1" applyProtection="1">
      <alignment horizontal="center" vertical="center"/>
    </xf>
    <xf numFmtId="0" fontId="7" fillId="18" borderId="85" xfId="0" applyFont="1" applyFill="1" applyBorder="1" applyAlignment="1">
      <alignment horizontal="center" vertical="center"/>
    </xf>
    <xf numFmtId="0" fontId="9" fillId="19" borderId="9" xfId="19" applyFont="1" applyFill="1" applyBorder="1" applyAlignment="1" applyProtection="1">
      <alignment horizontal="center" vertical="center"/>
    </xf>
    <xf numFmtId="0" fontId="15" fillId="0" borderId="64" xfId="2" applyFont="1" applyFill="1" applyBorder="1"/>
    <xf numFmtId="0" fontId="19" fillId="0" borderId="65" xfId="18" applyFill="1" applyBorder="1" applyAlignment="1" applyProtection="1">
      <protection locked="0"/>
    </xf>
    <xf numFmtId="0" fontId="5" fillId="0" borderId="67" xfId="2" applyFont="1" applyFill="1" applyBorder="1"/>
    <xf numFmtId="0" fontId="15" fillId="11" borderId="0" xfId="2" applyFont="1" applyFill="1"/>
    <xf numFmtId="0" fontId="15" fillId="11" borderId="0" xfId="2" applyFont="1" applyFill="1" applyBorder="1"/>
    <xf numFmtId="0" fontId="10" fillId="17" borderId="34" xfId="14" applyFill="1" applyBorder="1" applyProtection="1">
      <alignment horizontal="center" vertical="center"/>
      <protection locked="0"/>
    </xf>
    <xf numFmtId="0" fontId="10" fillId="17" borderId="32" xfId="14" applyFill="1" applyBorder="1" applyProtection="1">
      <alignment horizontal="center" vertical="center"/>
      <protection locked="0"/>
    </xf>
    <xf numFmtId="14" fontId="10" fillId="17" borderId="34" xfId="14" applyNumberFormat="1" applyFill="1" applyBorder="1" applyProtection="1">
      <alignment horizontal="center" vertical="center"/>
      <protection locked="0"/>
    </xf>
    <xf numFmtId="14" fontId="10" fillId="17" borderId="32" xfId="14" applyNumberFormat="1" applyFill="1" applyBorder="1" applyProtection="1">
      <alignment horizontal="center" vertical="center"/>
      <protection locked="0"/>
    </xf>
    <xf numFmtId="0" fontId="15" fillId="17" borderId="34" xfId="14" applyFont="1" applyFill="1" applyBorder="1" applyAlignment="1" applyProtection="1">
      <alignment horizontal="center" vertical="center"/>
      <protection locked="0"/>
    </xf>
    <xf numFmtId="0" fontId="15" fillId="17" borderId="29" xfId="14" applyFont="1" applyFill="1" applyBorder="1" applyAlignment="1" applyProtection="1">
      <alignment horizontal="center" vertical="center"/>
      <protection locked="0"/>
    </xf>
    <xf numFmtId="14" fontId="15" fillId="17" borderId="29" xfId="14" applyNumberFormat="1" applyFont="1" applyFill="1" applyBorder="1" applyAlignment="1" applyProtection="1">
      <alignment horizontal="center" vertical="center"/>
      <protection locked="0"/>
    </xf>
    <xf numFmtId="0" fontId="15" fillId="17" borderId="32" xfId="14" applyFont="1" applyFill="1" applyBorder="1" applyAlignment="1" applyProtection="1">
      <alignment horizontal="center" vertical="center"/>
      <protection locked="0"/>
    </xf>
    <xf numFmtId="0" fontId="10" fillId="17" borderId="28" xfId="14" applyFill="1" applyBorder="1" applyProtection="1">
      <alignment horizontal="center" vertical="center"/>
      <protection locked="0"/>
    </xf>
    <xf numFmtId="0" fontId="10" fillId="17" borderId="1" xfId="14" applyFill="1" applyBorder="1" applyProtection="1">
      <alignment horizontal="center" vertical="center"/>
      <protection locked="0"/>
    </xf>
    <xf numFmtId="0" fontId="10" fillId="17" borderId="29" xfId="14" applyFill="1" applyBorder="1" applyProtection="1">
      <alignment horizontal="center" vertical="center"/>
      <protection locked="0"/>
    </xf>
    <xf numFmtId="0" fontId="10" fillId="17" borderId="30" xfId="14" applyFill="1" applyBorder="1" applyProtection="1">
      <alignment horizontal="center" vertical="center"/>
      <protection locked="0"/>
    </xf>
    <xf numFmtId="0" fontId="10" fillId="17" borderId="31" xfId="14" applyFill="1" applyBorder="1" applyProtection="1">
      <alignment horizontal="center" vertical="center"/>
      <protection locked="0"/>
    </xf>
    <xf numFmtId="0" fontId="15" fillId="17" borderId="29" xfId="14" applyFont="1" applyFill="1" applyBorder="1" applyAlignment="1" applyProtection="1">
      <alignment horizontal="center" vertical="center" wrapText="1"/>
      <protection locked="0"/>
    </xf>
    <xf numFmtId="0" fontId="5" fillId="17" borderId="1" xfId="1" applyFont="1" applyFill="1" applyBorder="1" applyAlignment="1" applyProtection="1">
      <alignment horizontal="center"/>
      <protection locked="0"/>
    </xf>
    <xf numFmtId="0" fontId="5" fillId="17" borderId="1" xfId="1" applyFont="1" applyFill="1" applyBorder="1" applyAlignment="1" applyProtection="1">
      <alignment horizontal="left" vertical="center"/>
      <protection locked="0"/>
    </xf>
    <xf numFmtId="14" fontId="5" fillId="17" borderId="26" xfId="1" applyNumberFormat="1" applyFont="1" applyFill="1" applyBorder="1" applyAlignment="1" applyProtection="1">
      <alignment horizontal="center"/>
      <protection locked="0"/>
    </xf>
    <xf numFmtId="19" fontId="5" fillId="17" borderId="1" xfId="1" applyNumberFormat="1" applyFont="1" applyFill="1" applyBorder="1" applyAlignment="1" applyProtection="1">
      <alignment horizontal="center"/>
      <protection locked="0"/>
    </xf>
    <xf numFmtId="14" fontId="5" fillId="17" borderId="31" xfId="1" applyNumberFormat="1" applyFont="1" applyFill="1" applyBorder="1" applyAlignment="1" applyProtection="1">
      <alignment horizontal="center"/>
      <protection locked="0"/>
    </xf>
    <xf numFmtId="0" fontId="15" fillId="17" borderId="1" xfId="1" applyFont="1" applyFill="1" applyBorder="1" applyAlignment="1" applyProtection="1">
      <alignment horizontal="center" vertical="center"/>
      <protection locked="0"/>
    </xf>
    <xf numFmtId="2" fontId="5" fillId="17" borderId="1" xfId="1" applyNumberFormat="1" applyFont="1" applyFill="1" applyBorder="1" applyAlignment="1" applyProtection="1">
      <alignment horizontal="center" vertical="center"/>
      <protection locked="0"/>
    </xf>
    <xf numFmtId="0" fontId="5" fillId="17" borderId="29" xfId="0" applyNumberFormat="1" applyFont="1" applyFill="1" applyBorder="1" applyAlignment="1" applyProtection="1">
      <alignment horizontal="center" vertical="center"/>
      <protection locked="0"/>
    </xf>
    <xf numFmtId="2" fontId="15" fillId="17" borderId="1" xfId="1" applyNumberFormat="1" applyFont="1" applyFill="1" applyBorder="1" applyAlignment="1" applyProtection="1">
      <alignment horizontal="center" vertical="center"/>
      <protection locked="0"/>
    </xf>
    <xf numFmtId="2" fontId="15" fillId="17" borderId="31" xfId="1" applyNumberFormat="1" applyFont="1" applyFill="1" applyBorder="1" applyAlignment="1" applyProtection="1">
      <alignment horizontal="center" vertical="center"/>
      <protection locked="0"/>
    </xf>
    <xf numFmtId="0" fontId="5" fillId="17" borderId="1" xfId="0" applyFont="1" applyFill="1" applyBorder="1" applyAlignment="1" applyProtection="1">
      <alignment horizontal="center" vertical="center"/>
      <protection locked="0"/>
    </xf>
    <xf numFmtId="0" fontId="9" fillId="16" borderId="34" xfId="15" applyFont="1" applyFill="1" applyBorder="1" applyAlignment="1">
      <alignment horizontal="center" vertical="center" wrapText="1"/>
    </xf>
    <xf numFmtId="2" fontId="9" fillId="16" borderId="32" xfId="16" applyNumberFormat="1" applyFont="1" applyFill="1" applyBorder="1" applyAlignment="1">
      <alignment horizontal="center" vertical="center" wrapText="1"/>
    </xf>
    <xf numFmtId="0" fontId="9" fillId="16" borderId="34" xfId="15" applyFont="1" applyFill="1" applyBorder="1" applyAlignment="1">
      <alignment horizontal="center"/>
    </xf>
    <xf numFmtId="0" fontId="9" fillId="16" borderId="32" xfId="2" applyFont="1" applyFill="1" applyBorder="1" applyAlignment="1">
      <alignment horizontal="center"/>
    </xf>
    <xf numFmtId="2" fontId="9" fillId="16" borderId="1" xfId="16" applyNumberFormat="1" applyFont="1" applyFill="1" applyBorder="1" applyAlignment="1">
      <alignment horizontal="center" vertical="center"/>
    </xf>
    <xf numFmtId="14" fontId="6" fillId="0" borderId="67" xfId="19" applyNumberFormat="1" applyFont="1" applyBorder="1" applyAlignment="1">
      <alignment horizontal="left" vertical="center"/>
    </xf>
    <xf numFmtId="0" fontId="6" fillId="0" borderId="0" xfId="2" applyFont="1" applyBorder="1" applyAlignment="1">
      <alignment horizontal="left"/>
    </xf>
    <xf numFmtId="14" fontId="5" fillId="0" borderId="0" xfId="2" applyNumberFormat="1" applyFont="1" applyBorder="1" applyAlignment="1">
      <alignment horizontal="left"/>
    </xf>
    <xf numFmtId="0" fontId="5" fillId="0" borderId="0" xfId="2" applyNumberFormat="1" applyFont="1" applyBorder="1" applyAlignment="1">
      <alignment horizontal="left"/>
    </xf>
    <xf numFmtId="0" fontId="21" fillId="0" borderId="0" xfId="3" applyFont="1" applyFill="1" applyBorder="1" applyAlignment="1">
      <alignment horizontal="left" vertical="center"/>
    </xf>
    <xf numFmtId="0" fontId="5" fillId="0" borderId="64" xfId="2" applyFont="1" applyBorder="1" applyAlignment="1">
      <alignment vertical="center"/>
    </xf>
    <xf numFmtId="0" fontId="5" fillId="0" borderId="64" xfId="19" applyFont="1" applyBorder="1" applyAlignment="1">
      <alignment horizontal="left" vertical="center"/>
    </xf>
    <xf numFmtId="0" fontId="6" fillId="0" borderId="65" xfId="19" applyFont="1" applyBorder="1" applyAlignment="1">
      <alignment horizontal="left" vertical="center" wrapText="1"/>
    </xf>
    <xf numFmtId="0" fontId="0" fillId="0" borderId="0" xfId="0" applyBorder="1"/>
    <xf numFmtId="0" fontId="0" fillId="0" borderId="92" xfId="0" applyBorder="1"/>
    <xf numFmtId="0" fontId="0" fillId="0" borderId="94" xfId="0" applyBorder="1"/>
    <xf numFmtId="0" fontId="0" fillId="0" borderId="96" xfId="0" applyBorder="1"/>
    <xf numFmtId="0" fontId="0" fillId="0" borderId="97" xfId="0" applyBorder="1"/>
    <xf numFmtId="0" fontId="0" fillId="0" borderId="100" xfId="0" applyBorder="1"/>
    <xf numFmtId="0" fontId="0" fillId="0" borderId="101" xfId="0" applyBorder="1"/>
    <xf numFmtId="0" fontId="21" fillId="0" borderId="94" xfId="3" applyFont="1" applyFill="1" applyBorder="1" applyAlignment="1">
      <alignment vertical="center"/>
    </xf>
    <xf numFmtId="0" fontId="6" fillId="0" borderId="94" xfId="2" applyFont="1" applyBorder="1" applyAlignment="1"/>
    <xf numFmtId="14" fontId="5" fillId="0" borderId="94" xfId="2" applyNumberFormat="1" applyFont="1" applyBorder="1" applyAlignment="1"/>
    <xf numFmtId="0" fontId="5" fillId="0" borderId="94" xfId="2" applyNumberFormat="1" applyFont="1" applyBorder="1" applyAlignment="1"/>
    <xf numFmtId="0" fontId="6" fillId="0" borderId="94" xfId="2" applyFont="1" applyBorder="1" applyAlignment="1">
      <alignment vertical="center" wrapText="1"/>
    </xf>
    <xf numFmtId="0" fontId="6" fillId="0" borderId="72" xfId="2" applyFont="1" applyBorder="1" applyAlignment="1"/>
    <xf numFmtId="0" fontId="5" fillId="0" borderId="72" xfId="2" applyNumberFormat="1" applyFont="1" applyBorder="1" applyAlignment="1"/>
    <xf numFmtId="0" fontId="6" fillId="0" borderId="72" xfId="2" applyFont="1" applyBorder="1" applyAlignment="1">
      <alignment vertical="center" wrapText="1"/>
    </xf>
    <xf numFmtId="14" fontId="5" fillId="0" borderId="73" xfId="2" applyNumberFormat="1" applyFont="1" applyBorder="1" applyAlignment="1"/>
    <xf numFmtId="0" fontId="5" fillId="0" borderId="92" xfId="0" applyFont="1" applyBorder="1"/>
    <xf numFmtId="0" fontId="5" fillId="0" borderId="95" xfId="0" applyFont="1" applyBorder="1"/>
    <xf numFmtId="0" fontId="5" fillId="0" borderId="93" xfId="0" applyFont="1" applyBorder="1"/>
    <xf numFmtId="0" fontId="5" fillId="0" borderId="96" xfId="0" applyFont="1" applyBorder="1"/>
    <xf numFmtId="0" fontId="5" fillId="22" borderId="102" xfId="0" applyFont="1" applyFill="1" applyBorder="1" applyAlignment="1">
      <alignment horizontal="center" vertical="center" wrapText="1"/>
    </xf>
    <xf numFmtId="0" fontId="0" fillId="0" borderId="98" xfId="0" applyBorder="1"/>
    <xf numFmtId="0" fontId="36" fillId="0" borderId="97" xfId="0" applyFont="1" applyBorder="1" applyAlignment="1"/>
    <xf numFmtId="0" fontId="36" fillId="0" borderId="99" xfId="0" applyFont="1" applyBorder="1" applyAlignment="1">
      <alignment vertical="center"/>
    </xf>
    <xf numFmtId="0" fontId="21" fillId="5" borderId="113" xfId="3" applyFont="1" applyBorder="1" applyAlignment="1">
      <alignment horizontal="left" vertical="center"/>
    </xf>
    <xf numFmtId="0" fontId="21" fillId="5" borderId="114" xfId="3" applyFont="1" applyBorder="1" applyAlignment="1">
      <alignment horizontal="center" vertical="center"/>
    </xf>
    <xf numFmtId="0" fontId="21" fillId="5" borderId="115" xfId="3" applyFont="1" applyBorder="1" applyAlignment="1">
      <alignment horizontal="center" vertical="center"/>
    </xf>
    <xf numFmtId="0" fontId="0" fillId="0" borderId="107" xfId="0" applyBorder="1"/>
    <xf numFmtId="0" fontId="5" fillId="0" borderId="102" xfId="0" applyFont="1" applyBorder="1" applyAlignment="1">
      <alignment horizontal="center" vertical="center"/>
    </xf>
    <xf numFmtId="0" fontId="5" fillId="22" borderId="72" xfId="0" applyFont="1" applyFill="1" applyBorder="1" applyAlignment="1">
      <alignment horizontal="center" vertical="center" wrapText="1"/>
    </xf>
    <xf numFmtId="0" fontId="5" fillId="0" borderId="104" xfId="0" applyFont="1" applyBorder="1" applyAlignment="1">
      <alignment horizontal="center" vertical="center"/>
    </xf>
    <xf numFmtId="0" fontId="5" fillId="0" borderId="106" xfId="0" applyFont="1" applyBorder="1" applyAlignment="1">
      <alignment horizontal="center" vertical="center"/>
    </xf>
    <xf numFmtId="0" fontId="5" fillId="0" borderId="72" xfId="0" applyFont="1" applyBorder="1" applyAlignment="1">
      <alignment horizontal="center" vertical="center"/>
    </xf>
    <xf numFmtId="0" fontId="7" fillId="0" borderId="105" xfId="0" applyFont="1" applyBorder="1" applyAlignment="1">
      <alignment horizontal="center" vertical="center" wrapText="1"/>
    </xf>
    <xf numFmtId="0" fontId="7" fillId="0" borderId="103" xfId="0" applyFont="1" applyBorder="1" applyAlignment="1">
      <alignment horizontal="center" vertical="center" wrapText="1"/>
    </xf>
    <xf numFmtId="0" fontId="5" fillId="0" borderId="116" xfId="0" applyFont="1" applyBorder="1" applyAlignment="1">
      <alignment horizontal="center" vertical="center"/>
    </xf>
    <xf numFmtId="0" fontId="5" fillId="0" borderId="117" xfId="0" applyFont="1" applyBorder="1" applyAlignment="1">
      <alignment horizontal="center" vertical="center"/>
    </xf>
    <xf numFmtId="0" fontId="5" fillId="22" borderId="117" xfId="0" applyFont="1" applyFill="1" applyBorder="1" applyAlignment="1">
      <alignment horizontal="center" vertical="center" wrapText="1"/>
    </xf>
    <xf numFmtId="0" fontId="7" fillId="0" borderId="121" xfId="0" applyFont="1" applyBorder="1" applyAlignment="1">
      <alignment horizontal="center" vertical="center"/>
    </xf>
    <xf numFmtId="0" fontId="7" fillId="0" borderId="109" xfId="0" applyFont="1" applyBorder="1" applyAlignment="1">
      <alignment horizontal="center" vertical="center" wrapText="1"/>
    </xf>
    <xf numFmtId="0" fontId="7" fillId="0" borderId="118" xfId="0" applyFont="1" applyBorder="1" applyAlignment="1">
      <alignment horizontal="center" vertical="center" wrapText="1"/>
    </xf>
    <xf numFmtId="0" fontId="7" fillId="0" borderId="108" xfId="0" applyFont="1" applyBorder="1" applyAlignment="1">
      <alignment horizontal="center" vertical="center" wrapText="1"/>
    </xf>
    <xf numFmtId="0" fontId="5" fillId="22" borderId="120" xfId="0" applyFont="1" applyFill="1" applyBorder="1" applyAlignment="1">
      <alignment horizontal="center" vertical="center" wrapText="1"/>
    </xf>
    <xf numFmtId="0" fontId="5" fillId="0" borderId="120" xfId="0" applyFont="1" applyBorder="1" applyAlignment="1">
      <alignment horizontal="center" vertical="center"/>
    </xf>
    <xf numFmtId="0" fontId="5" fillId="0" borderId="119" xfId="0" applyFont="1" applyBorder="1" applyAlignment="1">
      <alignment horizontal="center" vertical="center"/>
    </xf>
    <xf numFmtId="0" fontId="21" fillId="5" borderId="124" xfId="3" applyFont="1" applyBorder="1">
      <alignment horizontal="left" vertical="center"/>
    </xf>
    <xf numFmtId="0" fontId="21" fillId="5" borderId="125" xfId="3" applyFont="1" applyBorder="1">
      <alignment horizontal="left" vertical="center"/>
    </xf>
    <xf numFmtId="0" fontId="21" fillId="5" borderId="126" xfId="3" applyFont="1" applyBorder="1">
      <alignment horizontal="left" vertical="center"/>
    </xf>
    <xf numFmtId="0" fontId="5" fillId="0" borderId="123" xfId="0" applyFont="1" applyFill="1" applyBorder="1" applyAlignment="1">
      <alignment vertical="top" wrapText="1"/>
    </xf>
    <xf numFmtId="0" fontId="0" fillId="0" borderId="123" xfId="0" applyBorder="1"/>
    <xf numFmtId="0" fontId="5" fillId="0" borderId="130" xfId="0" applyFont="1" applyBorder="1"/>
    <xf numFmtId="0" fontId="5" fillId="0" borderId="131" xfId="0" applyFont="1" applyFill="1" applyBorder="1" applyAlignment="1">
      <alignment vertical="top" wrapText="1"/>
    </xf>
    <xf numFmtId="0" fontId="5" fillId="0" borderId="130" xfId="0" applyFont="1" applyFill="1" applyBorder="1" applyAlignment="1">
      <alignment vertical="top" wrapText="1"/>
    </xf>
    <xf numFmtId="0" fontId="0" fillId="0" borderId="130" xfId="0" applyBorder="1"/>
    <xf numFmtId="0" fontId="0" fillId="0" borderId="131" xfId="0" applyBorder="1"/>
    <xf numFmtId="0" fontId="5" fillId="0" borderId="132" xfId="0" applyFont="1" applyBorder="1"/>
    <xf numFmtId="0" fontId="5" fillId="0" borderId="133" xfId="0" applyFont="1" applyBorder="1"/>
    <xf numFmtId="0" fontId="5" fillId="0" borderId="134" xfId="0" applyFont="1" applyBorder="1"/>
    <xf numFmtId="0" fontId="0" fillId="0" borderId="93" xfId="0" applyBorder="1"/>
    <xf numFmtId="0" fontId="21" fillId="0" borderId="92" xfId="3" applyFont="1" applyFill="1" applyBorder="1" applyAlignment="1">
      <alignment horizontal="center" vertical="center"/>
    </xf>
    <xf numFmtId="0" fontId="7" fillId="0" borderId="21" xfId="0" applyFont="1" applyBorder="1" applyAlignment="1">
      <alignment horizontal="center" vertical="center"/>
    </xf>
    <xf numFmtId="0" fontId="21" fillId="0" borderId="137" xfId="3" applyFont="1" applyFill="1" applyBorder="1" applyAlignment="1">
      <alignment horizontal="center" vertical="center"/>
    </xf>
    <xf numFmtId="0" fontId="0" fillId="0" borderId="138" xfId="0" applyBorder="1"/>
    <xf numFmtId="0" fontId="0" fillId="0" borderId="139" xfId="0" applyBorder="1"/>
    <xf numFmtId="0" fontId="7" fillId="0" borderId="92" xfId="0" applyFont="1" applyBorder="1" applyAlignment="1">
      <alignment horizontal="center" vertical="center"/>
    </xf>
    <xf numFmtId="0" fontId="7" fillId="0" borderId="92" xfId="0" applyFont="1" applyBorder="1" applyAlignment="1">
      <alignment horizontal="center" vertical="center" wrapText="1"/>
    </xf>
    <xf numFmtId="0" fontId="5" fillId="0" borderId="92" xfId="0" applyFont="1" applyBorder="1" applyAlignment="1">
      <alignment horizontal="center" vertical="center"/>
    </xf>
    <xf numFmtId="0" fontId="0" fillId="0" borderId="92" xfId="0" applyFill="1" applyBorder="1"/>
    <xf numFmtId="0" fontId="0" fillId="11" borderId="92" xfId="0" applyFill="1" applyBorder="1"/>
    <xf numFmtId="0" fontId="0" fillId="11" borderId="93" xfId="0" applyFill="1" applyBorder="1"/>
    <xf numFmtId="0" fontId="0" fillId="11" borderId="0" xfId="0" applyFill="1"/>
    <xf numFmtId="0" fontId="0" fillId="0" borderId="95" xfId="0" applyBorder="1"/>
    <xf numFmtId="0" fontId="0" fillId="0" borderId="140" xfId="0" applyBorder="1"/>
    <xf numFmtId="0" fontId="0" fillId="11" borderId="96" xfId="0" applyFill="1" applyBorder="1"/>
    <xf numFmtId="0" fontId="38" fillId="0" borderId="92" xfId="0" applyFont="1" applyBorder="1"/>
    <xf numFmtId="0" fontId="36" fillId="0" borderId="141" xfId="0" applyFont="1" applyBorder="1" applyAlignment="1">
      <alignment vertical="center"/>
    </xf>
    <xf numFmtId="0" fontId="0" fillId="0" borderId="94" xfId="0" applyFill="1" applyBorder="1"/>
    <xf numFmtId="0" fontId="38" fillId="0" borderId="94" xfId="0" applyFont="1" applyBorder="1"/>
    <xf numFmtId="0" fontId="0" fillId="0" borderId="142" xfId="0" applyBorder="1"/>
    <xf numFmtId="0" fontId="5" fillId="0" borderId="0" xfId="0" applyFont="1" applyBorder="1" applyAlignment="1">
      <alignment horizontal="center" vertical="center"/>
    </xf>
    <xf numFmtId="0" fontId="7" fillId="0" borderId="144" xfId="0" applyFont="1" applyBorder="1" applyAlignment="1">
      <alignment horizontal="center" vertical="center" wrapText="1"/>
    </xf>
    <xf numFmtId="0" fontId="5" fillId="0" borderId="58" xfId="0" applyFont="1" applyBorder="1" applyAlignment="1">
      <alignment horizontal="center" vertical="center"/>
    </xf>
    <xf numFmtId="0" fontId="5" fillId="0" borderId="145" xfId="0" applyFont="1" applyBorder="1" applyAlignment="1">
      <alignment horizontal="center" vertical="center"/>
    </xf>
    <xf numFmtId="0" fontId="5" fillId="0" borderId="58" xfId="2" applyFont="1" applyBorder="1"/>
    <xf numFmtId="0" fontId="5" fillId="0" borderId="58" xfId="2" applyNumberFormat="1" applyFont="1" applyBorder="1"/>
    <xf numFmtId="0" fontId="5" fillId="0" borderId="58" xfId="2" applyFont="1" applyBorder="1" applyAlignment="1">
      <alignment vertical="center"/>
    </xf>
    <xf numFmtId="0" fontId="5" fillId="0" borderId="59" xfId="2" applyFont="1" applyBorder="1"/>
    <xf numFmtId="0" fontId="5" fillId="0" borderId="57" xfId="2" applyFont="1" applyBorder="1"/>
    <xf numFmtId="0" fontId="6" fillId="0" borderId="71" xfId="2" applyFont="1" applyBorder="1" applyAlignment="1"/>
    <xf numFmtId="0" fontId="7" fillId="0" borderId="146" xfId="0" applyFont="1" applyBorder="1" applyAlignment="1">
      <alignment horizontal="center" vertical="center" wrapText="1"/>
    </xf>
    <xf numFmtId="0" fontId="5" fillId="0" borderId="149" xfId="0" applyFont="1" applyBorder="1" applyAlignment="1">
      <alignment horizontal="center" vertical="center"/>
    </xf>
    <xf numFmtId="0" fontId="5" fillId="0" borderId="151" xfId="0" applyFont="1" applyBorder="1" applyAlignment="1">
      <alignment horizontal="center" vertical="center"/>
    </xf>
    <xf numFmtId="0" fontId="0" fillId="0" borderId="150" xfId="0" applyBorder="1"/>
    <xf numFmtId="0" fontId="15" fillId="0" borderId="0" xfId="19" applyFont="1" applyBorder="1" applyAlignment="1">
      <alignment vertical="center"/>
    </xf>
    <xf numFmtId="0" fontId="35" fillId="16" borderId="11" xfId="10" applyNumberFormat="1" applyFont="1" applyFill="1" applyBorder="1" applyAlignment="1">
      <alignment horizontal="center" vertical="center"/>
    </xf>
    <xf numFmtId="0" fontId="35" fillId="16" borderId="1" xfId="10" quotePrefix="1" applyNumberFormat="1" applyFont="1" applyFill="1" applyBorder="1" applyAlignment="1">
      <alignment horizontal="center" vertical="center"/>
    </xf>
    <xf numFmtId="0" fontId="35" fillId="16" borderId="10" xfId="10" quotePrefix="1" applyNumberFormat="1" applyFont="1" applyFill="1" applyBorder="1" applyAlignment="1">
      <alignment horizontal="center" vertical="center"/>
    </xf>
    <xf numFmtId="0" fontId="5" fillId="0" borderId="156" xfId="2" applyFont="1" applyBorder="1" applyAlignment="1">
      <alignment horizontal="center" vertical="center"/>
    </xf>
    <xf numFmtId="166" fontId="39" fillId="16" borderId="42" xfId="2" applyNumberFormat="1" applyFont="1" applyFill="1" applyBorder="1" applyAlignment="1">
      <alignment horizontal="center"/>
    </xf>
    <xf numFmtId="0" fontId="5" fillId="0" borderId="19" xfId="2" applyFont="1" applyBorder="1" applyAlignment="1">
      <alignment horizontal="center"/>
    </xf>
    <xf numFmtId="0" fontId="21" fillId="18" borderId="23" xfId="3" applyFont="1" applyFill="1" applyBorder="1" applyAlignment="1">
      <alignment vertical="center"/>
    </xf>
    <xf numFmtId="0" fontId="21" fillId="18" borderId="24" xfId="3" applyFont="1" applyFill="1" applyBorder="1" applyAlignment="1">
      <alignment vertical="center"/>
    </xf>
    <xf numFmtId="0" fontId="5" fillId="0" borderId="0" xfId="2" applyFont="1" applyFill="1" applyBorder="1"/>
    <xf numFmtId="0" fontId="5" fillId="0" borderId="161" xfId="2" applyFont="1" applyBorder="1" applyAlignment="1">
      <alignment vertical="center"/>
    </xf>
    <xf numFmtId="0" fontId="15" fillId="17" borderId="27" xfId="14" applyFont="1" applyFill="1" applyBorder="1" applyAlignment="1" applyProtection="1">
      <alignment horizontal="center" vertical="center"/>
      <protection locked="0"/>
    </xf>
    <xf numFmtId="0" fontId="0" fillId="13" borderId="0" xfId="0" applyFill="1" applyBorder="1" applyAlignment="1">
      <alignment horizontal="left" vertical="center"/>
    </xf>
    <xf numFmtId="0" fontId="0" fillId="13" borderId="0" xfId="0" applyFill="1" applyBorder="1" applyAlignment="1">
      <alignment horizontal="center" vertical="center"/>
    </xf>
    <xf numFmtId="14" fontId="5" fillId="0" borderId="157" xfId="2" applyNumberFormat="1" applyFont="1" applyBorder="1" applyAlignment="1">
      <alignment horizontal="center" vertical="center"/>
    </xf>
    <xf numFmtId="14" fontId="5" fillId="0" borderId="136" xfId="2" applyNumberFormat="1" applyFont="1" applyBorder="1" applyAlignment="1">
      <alignment horizontal="center" vertical="center"/>
    </xf>
    <xf numFmtId="0" fontId="5" fillId="0" borderId="0" xfId="2" applyFont="1" applyFill="1" applyBorder="1" applyAlignment="1">
      <alignment horizontal="left" vertical="center"/>
    </xf>
    <xf numFmtId="0" fontId="21" fillId="5" borderId="22" xfId="3" applyFont="1" applyBorder="1" applyAlignment="1" applyProtection="1">
      <alignment vertical="center"/>
    </xf>
    <xf numFmtId="0" fontId="21" fillId="5" borderId="23" xfId="3" applyFont="1" applyBorder="1" applyAlignment="1" applyProtection="1">
      <alignment vertical="center"/>
    </xf>
    <xf numFmtId="0" fontId="21" fillId="5" borderId="24" xfId="3" applyFont="1" applyBorder="1" applyAlignment="1" applyProtection="1">
      <alignment vertical="center"/>
    </xf>
    <xf numFmtId="14" fontId="9" fillId="16" borderId="1" xfId="14" applyNumberFormat="1" applyFont="1" applyFill="1" applyBorder="1" applyAlignment="1" applyProtection="1">
      <alignment horizontal="center" vertical="center"/>
    </xf>
    <xf numFmtId="0" fontId="9" fillId="16" borderId="29" xfId="14" applyFont="1" applyFill="1" applyBorder="1" applyAlignment="1" applyProtection="1">
      <alignment horizontal="center" vertical="center"/>
    </xf>
    <xf numFmtId="14" fontId="9" fillId="16" borderId="31" xfId="14" applyNumberFormat="1" applyFont="1" applyFill="1" applyBorder="1" applyAlignment="1" applyProtection="1">
      <alignment horizontal="center" vertical="center"/>
    </xf>
    <xf numFmtId="0" fontId="9" fillId="16" borderId="32" xfId="14" applyFont="1" applyFill="1" applyBorder="1" applyAlignment="1" applyProtection="1">
      <alignment horizontal="center" vertical="center"/>
    </xf>
    <xf numFmtId="0" fontId="5" fillId="0" borderId="81" xfId="21" applyFont="1" applyBorder="1" applyAlignment="1" applyProtection="1">
      <alignment vertical="center"/>
    </xf>
    <xf numFmtId="0" fontId="5" fillId="0" borderId="167" xfId="21" applyFont="1" applyBorder="1" applyAlignment="1" applyProtection="1">
      <alignment vertical="center"/>
    </xf>
    <xf numFmtId="0" fontId="10" fillId="0" borderId="80" xfId="2" applyFont="1" applyBorder="1" applyAlignment="1">
      <alignment vertical="center"/>
    </xf>
    <xf numFmtId="0" fontId="10" fillId="17" borderId="34" xfId="14" applyFont="1" applyFill="1" applyBorder="1" applyAlignment="1" applyProtection="1">
      <alignment horizontal="center" vertical="center"/>
      <protection locked="0"/>
    </xf>
    <xf numFmtId="0" fontId="10" fillId="0" borderId="82" xfId="2" applyFont="1" applyFill="1" applyBorder="1" applyAlignment="1">
      <alignment vertical="center"/>
    </xf>
    <xf numFmtId="0" fontId="10" fillId="17" borderId="29" xfId="14" applyFont="1" applyFill="1" applyBorder="1" applyAlignment="1" applyProtection="1">
      <alignment horizontal="center" vertical="center"/>
      <protection locked="0"/>
    </xf>
    <xf numFmtId="0" fontId="10" fillId="0" borderId="82" xfId="2" applyFont="1" applyBorder="1" applyAlignment="1">
      <alignment vertical="center"/>
    </xf>
    <xf numFmtId="14" fontId="10" fillId="17" borderId="29" xfId="14" applyNumberFormat="1" applyFont="1" applyFill="1" applyBorder="1" applyAlignment="1" applyProtection="1">
      <alignment horizontal="center" vertical="center"/>
      <protection locked="0"/>
    </xf>
    <xf numFmtId="0" fontId="10" fillId="0" borderId="81" xfId="2" applyFont="1" applyBorder="1" applyAlignment="1">
      <alignment horizontal="left" vertical="center"/>
    </xf>
    <xf numFmtId="0" fontId="10" fillId="17" borderId="32" xfId="14" applyFont="1" applyFill="1" applyBorder="1" applyAlignment="1" applyProtection="1">
      <alignment horizontal="center" vertical="center"/>
      <protection locked="0"/>
    </xf>
    <xf numFmtId="0" fontId="15" fillId="0" borderId="160" xfId="2" applyFont="1" applyBorder="1" applyAlignment="1">
      <alignment horizontal="left" vertical="center"/>
    </xf>
    <xf numFmtId="0" fontId="40" fillId="0" borderId="65" xfId="18" applyFont="1" applyFill="1" applyBorder="1" applyAlignment="1" applyProtection="1">
      <protection locked="0"/>
    </xf>
    <xf numFmtId="0" fontId="41" fillId="0" borderId="65" xfId="18" applyFont="1" applyFill="1" applyBorder="1" applyAlignment="1" applyProtection="1">
      <protection locked="0"/>
    </xf>
    <xf numFmtId="0" fontId="15" fillId="0" borderId="170" xfId="2" applyFont="1" applyFill="1" applyBorder="1"/>
    <xf numFmtId="0" fontId="19" fillId="0" borderId="171" xfId="18" applyFill="1" applyBorder="1" applyAlignment="1" applyProtection="1">
      <protection locked="0"/>
    </xf>
    <xf numFmtId="0" fontId="15" fillId="0" borderId="66" xfId="2" applyFont="1" applyFill="1" applyBorder="1"/>
    <xf numFmtId="0" fontId="15" fillId="0" borderId="15" xfId="0" applyFont="1" applyFill="1" applyBorder="1" applyAlignment="1">
      <alignment horizontal="left"/>
    </xf>
    <xf numFmtId="0" fontId="15" fillId="0" borderId="16" xfId="0" applyFont="1" applyFill="1" applyBorder="1"/>
    <xf numFmtId="0" fontId="15" fillId="0" borderId="15" xfId="0" applyFont="1" applyFill="1" applyBorder="1"/>
    <xf numFmtId="0" fontId="15" fillId="0" borderId="17" xfId="2" applyFont="1" applyBorder="1" applyAlignment="1"/>
    <xf numFmtId="0" fontId="15" fillId="0" borderId="19" xfId="2" applyFont="1" applyBorder="1" applyAlignment="1"/>
    <xf numFmtId="0" fontId="21" fillId="18" borderId="22" xfId="3" applyFont="1" applyFill="1" applyBorder="1" applyAlignment="1">
      <alignment vertical="center"/>
    </xf>
    <xf numFmtId="0" fontId="0" fillId="13" borderId="19" xfId="0" applyFill="1" applyBorder="1" applyAlignment="1">
      <alignment horizontal="center" vertical="center"/>
    </xf>
    <xf numFmtId="0" fontId="27" fillId="0" borderId="15" xfId="18" applyFont="1" applyFill="1" applyBorder="1" applyAlignment="1" applyProtection="1"/>
    <xf numFmtId="14" fontId="5" fillId="0" borderId="173" xfId="2" applyNumberFormat="1" applyFont="1" applyBorder="1" applyAlignment="1">
      <alignment horizontal="center" vertical="center"/>
    </xf>
    <xf numFmtId="14" fontId="5" fillId="0" borderId="175" xfId="2" applyNumberFormat="1" applyFont="1" applyBorder="1" applyAlignment="1">
      <alignment horizontal="center" vertical="center"/>
    </xf>
    <xf numFmtId="0" fontId="35" fillId="16" borderId="3" xfId="10" quotePrefix="1" applyNumberFormat="1" applyFont="1" applyFill="1" applyBorder="1" applyAlignment="1">
      <alignment horizontal="center" vertical="center" wrapText="1"/>
    </xf>
    <xf numFmtId="14" fontId="10" fillId="0" borderId="0" xfId="14" applyNumberFormat="1" applyFill="1" applyBorder="1" applyProtection="1">
      <alignment horizontal="center" vertical="center"/>
    </xf>
    <xf numFmtId="0" fontId="15" fillId="17" borderId="29" xfId="2" applyFont="1" applyFill="1" applyBorder="1" applyAlignment="1" applyProtection="1">
      <alignment horizontal="center"/>
      <protection locked="0"/>
    </xf>
    <xf numFmtId="0" fontId="15" fillId="0" borderId="0" xfId="14" applyFont="1" applyFill="1" applyBorder="1" applyAlignment="1" applyProtection="1">
      <alignment horizontal="center" vertical="center"/>
    </xf>
    <xf numFmtId="14" fontId="5" fillId="0" borderId="106" xfId="2" applyNumberFormat="1" applyFont="1" applyBorder="1" applyAlignment="1">
      <alignment horizontal="left" vertical="center"/>
    </xf>
    <xf numFmtId="14" fontId="5" fillId="0" borderId="143" xfId="2" applyNumberFormat="1" applyFont="1" applyBorder="1" applyAlignment="1">
      <alignment horizontal="left" vertical="center"/>
    </xf>
    <xf numFmtId="0" fontId="21" fillId="13" borderId="0" xfId="0" applyFont="1" applyFill="1" applyBorder="1" applyAlignment="1">
      <alignment horizontal="center" vertical="center"/>
    </xf>
    <xf numFmtId="0" fontId="9" fillId="16" borderId="1" xfId="0" applyNumberFormat="1" applyFont="1" applyFill="1" applyBorder="1" applyAlignment="1" applyProtection="1">
      <alignment horizontal="center" vertical="center"/>
    </xf>
    <xf numFmtId="0" fontId="9" fillId="16" borderId="1" xfId="10" applyNumberFormat="1" applyFont="1" applyFill="1" applyBorder="1" applyAlignment="1">
      <alignment horizontal="center" vertical="center"/>
    </xf>
    <xf numFmtId="0" fontId="9" fillId="16" borderId="1" xfId="10" quotePrefix="1" applyNumberFormat="1" applyFont="1" applyFill="1" applyBorder="1" applyAlignment="1">
      <alignment horizontal="center" vertical="center"/>
    </xf>
    <xf numFmtId="0" fontId="9" fillId="16" borderId="1" xfId="0" applyNumberFormat="1" applyFont="1" applyFill="1" applyBorder="1" applyAlignment="1">
      <alignment horizontal="center" vertical="center"/>
    </xf>
    <xf numFmtId="166" fontId="9" fillId="16" borderId="1" xfId="0" applyNumberFormat="1" applyFont="1" applyFill="1" applyBorder="1" applyAlignment="1">
      <alignment horizontal="center" vertical="center"/>
    </xf>
    <xf numFmtId="0" fontId="9" fillId="16" borderId="11" xfId="0" applyNumberFormat="1" applyFont="1" applyFill="1" applyBorder="1" applyAlignment="1" applyProtection="1">
      <alignment horizontal="center" vertical="center" wrapText="1"/>
    </xf>
    <xf numFmtId="0" fontId="39" fillId="16" borderId="31" xfId="0" applyFont="1" applyFill="1" applyBorder="1" applyAlignment="1">
      <alignment horizontal="center" vertical="center"/>
    </xf>
    <xf numFmtId="0" fontId="19" fillId="0" borderId="17" xfId="18" applyBorder="1" applyAlignment="1" applyProtection="1">
      <alignment horizontal="left" vertical="center" wrapText="1"/>
      <protection locked="0"/>
    </xf>
    <xf numFmtId="0" fontId="19" fillId="0" borderId="19" xfId="18" applyBorder="1" applyAlignment="1" applyProtection="1">
      <alignment horizontal="left" vertical="center"/>
      <protection locked="0"/>
    </xf>
    <xf numFmtId="0" fontId="4" fillId="5" borderId="22" xfId="3" applyBorder="1" applyAlignment="1">
      <alignment horizontal="left" vertical="center"/>
    </xf>
    <xf numFmtId="0" fontId="4" fillId="5" borderId="24" xfId="3" applyBorder="1" applyAlignment="1">
      <alignment horizontal="left" vertical="center"/>
    </xf>
    <xf numFmtId="0" fontId="7" fillId="18" borderId="22" xfId="0" applyFont="1" applyFill="1" applyBorder="1" applyAlignment="1">
      <alignment horizontal="left"/>
    </xf>
    <xf numFmtId="0" fontId="7" fillId="18" borderId="24" xfId="0" applyFont="1" applyFill="1" applyBorder="1" applyAlignment="1">
      <alignment horizontal="left"/>
    </xf>
    <xf numFmtId="0" fontId="7" fillId="18" borderId="86" xfId="0" applyFont="1" applyFill="1" applyBorder="1" applyAlignment="1">
      <alignment horizontal="center" vertical="center"/>
    </xf>
    <xf numFmtId="0" fontId="7" fillId="18" borderId="87" xfId="0" applyFont="1" applyFill="1" applyBorder="1" applyAlignment="1">
      <alignment horizontal="center" vertical="center"/>
    </xf>
    <xf numFmtId="0" fontId="15" fillId="21" borderId="75" xfId="3" applyFont="1" applyFill="1" applyBorder="1" applyAlignment="1">
      <alignment horizontal="left" vertical="center" wrapText="1"/>
    </xf>
    <xf numFmtId="0" fontId="15" fillId="21" borderId="76" xfId="3" applyFont="1" applyFill="1" applyBorder="1" applyAlignment="1">
      <alignment horizontal="left" vertical="center" wrapText="1"/>
    </xf>
    <xf numFmtId="0" fontId="15" fillId="21" borderId="15" xfId="3" applyFont="1" applyFill="1" applyBorder="1" applyAlignment="1">
      <alignment horizontal="left" vertical="center" wrapText="1"/>
    </xf>
    <xf numFmtId="0" fontId="15" fillId="21" borderId="16" xfId="3" applyFont="1" applyFill="1" applyBorder="1" applyAlignment="1">
      <alignment horizontal="left" vertical="center" wrapText="1"/>
    </xf>
    <xf numFmtId="0" fontId="15" fillId="21" borderId="17" xfId="3" applyFont="1" applyFill="1" applyBorder="1" applyAlignment="1">
      <alignment horizontal="left" vertical="center" wrapText="1"/>
    </xf>
    <xf numFmtId="0" fontId="15" fillId="21" borderId="19" xfId="3" applyFont="1" applyFill="1" applyBorder="1" applyAlignment="1">
      <alignment horizontal="left" vertical="center" wrapText="1"/>
    </xf>
    <xf numFmtId="0" fontId="15" fillId="21" borderId="75" xfId="3" applyFont="1" applyFill="1" applyBorder="1" applyAlignment="1" applyProtection="1">
      <alignment horizontal="left" vertical="center" wrapText="1"/>
    </xf>
    <xf numFmtId="0" fontId="15" fillId="21" borderId="76" xfId="3" applyFont="1" applyFill="1" applyBorder="1" applyAlignment="1" applyProtection="1">
      <alignment horizontal="left" vertical="center" wrapText="1"/>
    </xf>
    <xf numFmtId="0" fontId="15" fillId="21" borderId="17" xfId="3" applyFont="1" applyFill="1" applyBorder="1" applyAlignment="1" applyProtection="1">
      <alignment horizontal="left" vertical="center" wrapText="1"/>
    </xf>
    <xf numFmtId="0" fontId="15" fillId="21" borderId="19" xfId="3" applyFont="1" applyFill="1" applyBorder="1" applyAlignment="1" applyProtection="1">
      <alignment horizontal="left" vertical="center" wrapText="1"/>
    </xf>
    <xf numFmtId="0" fontId="34" fillId="13" borderId="88" xfId="3" applyFont="1" applyFill="1" applyBorder="1" applyAlignment="1">
      <alignment horizontal="center" vertical="center"/>
    </xf>
    <xf numFmtId="0" fontId="34" fillId="13" borderId="35" xfId="3" applyFont="1" applyFill="1" applyBorder="1" applyAlignment="1">
      <alignment horizontal="center" vertical="center"/>
    </xf>
    <xf numFmtId="0" fontId="34" fillId="13" borderId="41" xfId="3" applyFont="1" applyFill="1" applyBorder="1" applyAlignment="1">
      <alignment horizontal="center" vertical="center"/>
    </xf>
    <xf numFmtId="0" fontId="34" fillId="13" borderId="89" xfId="3" applyFont="1" applyFill="1" applyBorder="1" applyAlignment="1">
      <alignment horizontal="center" vertical="center"/>
    </xf>
    <xf numFmtId="0" fontId="34" fillId="13" borderId="90" xfId="3" applyFont="1" applyFill="1" applyBorder="1" applyAlignment="1">
      <alignment horizontal="center" vertical="center"/>
    </xf>
    <xf numFmtId="0" fontId="34" fillId="13" borderId="44" xfId="3" applyFont="1" applyFill="1" applyBorder="1" applyAlignment="1">
      <alignment horizontal="center" vertical="center"/>
    </xf>
    <xf numFmtId="0" fontId="5" fillId="0" borderId="0" xfId="21" applyFont="1" applyFill="1" applyBorder="1" applyAlignment="1" applyProtection="1">
      <alignment horizontal="left"/>
    </xf>
    <xf numFmtId="0" fontId="21" fillId="15" borderId="75" xfId="3" applyFont="1" applyFill="1" applyBorder="1" applyAlignment="1" applyProtection="1">
      <alignment horizontal="left" vertical="center" wrapText="1"/>
    </xf>
    <xf numFmtId="0" fontId="21" fillId="15" borderId="77" xfId="3" applyFont="1" applyFill="1" applyBorder="1" applyAlignment="1" applyProtection="1">
      <alignment horizontal="left" vertical="center" wrapText="1"/>
    </xf>
    <xf numFmtId="0" fontId="21" fillId="15" borderId="76" xfId="3" applyFont="1" applyFill="1" applyBorder="1" applyAlignment="1" applyProtection="1">
      <alignment horizontal="left" vertical="center" wrapText="1"/>
    </xf>
    <xf numFmtId="0" fontId="21" fillId="15" borderId="15" xfId="3" applyFont="1" applyFill="1" applyBorder="1" applyAlignment="1" applyProtection="1">
      <alignment horizontal="left" vertical="center" wrapText="1"/>
    </xf>
    <xf numFmtId="0" fontId="21" fillId="15" borderId="0" xfId="3" applyFont="1" applyFill="1" applyBorder="1" applyAlignment="1" applyProtection="1">
      <alignment horizontal="left" vertical="center" wrapText="1"/>
    </xf>
    <xf numFmtId="0" fontId="21" fillId="15" borderId="16" xfId="3" applyFont="1" applyFill="1" applyBorder="1" applyAlignment="1" applyProtection="1">
      <alignment horizontal="left" vertical="center" wrapText="1"/>
    </xf>
    <xf numFmtId="0" fontId="7" fillId="0" borderId="28" xfId="21" applyFont="1" applyBorder="1" applyAlignment="1" applyProtection="1">
      <alignment horizontal="center"/>
    </xf>
    <xf numFmtId="0" fontId="7" fillId="0" borderId="1" xfId="21" applyFont="1" applyBorder="1" applyAlignment="1" applyProtection="1">
      <alignment horizontal="center"/>
    </xf>
    <xf numFmtId="0" fontId="5" fillId="0" borderId="62" xfId="21" applyFont="1" applyBorder="1" applyAlignment="1" applyProtection="1">
      <alignment vertical="center"/>
    </xf>
    <xf numFmtId="0" fontId="5" fillId="0" borderId="78" xfId="21" applyFont="1" applyBorder="1" applyAlignment="1" applyProtection="1">
      <alignment vertical="center"/>
    </xf>
    <xf numFmtId="0" fontId="5" fillId="0" borderId="64" xfId="21" applyFont="1" applyBorder="1" applyAlignment="1" applyProtection="1">
      <alignment vertical="center"/>
    </xf>
    <xf numFmtId="0" fontId="5" fillId="0" borderId="79" xfId="21" applyFont="1" applyBorder="1" applyAlignment="1" applyProtection="1">
      <alignment vertical="center"/>
    </xf>
    <xf numFmtId="0" fontId="5" fillId="0" borderId="163" xfId="21" applyFont="1" applyBorder="1" applyAlignment="1" applyProtection="1">
      <alignment vertical="center"/>
    </xf>
    <xf numFmtId="0" fontId="5" fillId="0" borderId="168" xfId="21" applyFont="1" applyBorder="1" applyAlignment="1" applyProtection="1">
      <alignment vertical="center"/>
    </xf>
    <xf numFmtId="0" fontId="5" fillId="0" borderId="80" xfId="21" applyFont="1" applyBorder="1" applyAlignment="1" applyProtection="1">
      <alignment vertical="center"/>
    </xf>
    <xf numFmtId="0" fontId="5" fillId="0" borderId="169" xfId="21" applyFont="1" applyBorder="1" applyAlignment="1" applyProtection="1">
      <alignment vertical="center"/>
    </xf>
    <xf numFmtId="14" fontId="9" fillId="16" borderId="10" xfId="14" applyNumberFormat="1" applyFont="1" applyFill="1" applyBorder="1" applyAlignment="1" applyProtection="1">
      <alignment horizontal="center" vertical="center"/>
    </xf>
    <xf numFmtId="14" fontId="9" fillId="16" borderId="11" xfId="14" applyNumberFormat="1" applyFont="1" applyFill="1" applyBorder="1" applyAlignment="1" applyProtection="1">
      <alignment horizontal="center" vertical="center"/>
    </xf>
    <xf numFmtId="0" fontId="9" fillId="16" borderId="164" xfId="14" applyFont="1" applyFill="1" applyBorder="1" applyAlignment="1" applyProtection="1">
      <alignment horizontal="center" vertical="center"/>
    </xf>
    <xf numFmtId="0" fontId="9" fillId="16" borderId="34" xfId="14" applyFont="1" applyFill="1" applyBorder="1" applyAlignment="1" applyProtection="1">
      <alignment horizontal="center" vertical="center"/>
    </xf>
    <xf numFmtId="0" fontId="4" fillId="5" borderId="23" xfId="3" applyBorder="1" applyAlignment="1">
      <alignment horizontal="left" vertical="center"/>
    </xf>
    <xf numFmtId="0" fontId="7" fillId="0" borderId="33" xfId="13" applyBorder="1" applyAlignment="1">
      <alignment horizontal="left" vertical="center" wrapText="1"/>
    </xf>
    <xf numFmtId="0" fontId="7" fillId="0" borderId="11" xfId="13" applyBorder="1" applyAlignment="1">
      <alignment horizontal="left" vertical="center" wrapText="1"/>
    </xf>
    <xf numFmtId="0" fontId="3" fillId="0" borderId="64" xfId="2" applyBorder="1" applyAlignment="1">
      <alignment horizontal="left" vertical="center" wrapText="1"/>
    </xf>
    <xf numFmtId="0" fontId="3" fillId="0" borderId="64" xfId="2" applyBorder="1" applyAlignment="1">
      <alignment horizontal="left" vertical="center"/>
    </xf>
    <xf numFmtId="0" fontId="3" fillId="0" borderId="79" xfId="2" applyBorder="1" applyAlignment="1">
      <alignment horizontal="left" vertical="center"/>
    </xf>
    <xf numFmtId="0" fontId="3" fillId="0" borderId="155" xfId="2" applyBorder="1" applyAlignment="1">
      <alignment horizontal="left" vertical="center"/>
    </xf>
    <xf numFmtId="0" fontId="3" fillId="0" borderId="62" xfId="2" applyBorder="1" applyAlignment="1">
      <alignment horizontal="left" vertical="center"/>
    </xf>
    <xf numFmtId="0" fontId="3" fillId="0" borderId="78" xfId="2" applyBorder="1" applyAlignment="1">
      <alignment horizontal="left" vertical="center"/>
    </xf>
    <xf numFmtId="0" fontId="5" fillId="0" borderId="81" xfId="2" applyFont="1" applyBorder="1" applyAlignment="1">
      <alignment horizontal="left"/>
    </xf>
    <xf numFmtId="0" fontId="5" fillId="0" borderId="166" xfId="2" applyFont="1" applyBorder="1" applyAlignment="1">
      <alignment horizontal="left"/>
    </xf>
    <xf numFmtId="0" fontId="3" fillId="0" borderId="163" xfId="2" applyBorder="1" applyAlignment="1">
      <alignment horizontal="left" vertical="center"/>
    </xf>
    <xf numFmtId="0" fontId="3" fillId="0" borderId="165" xfId="2" applyBorder="1" applyAlignment="1">
      <alignment horizontal="left" vertical="center"/>
    </xf>
    <xf numFmtId="0" fontId="4" fillId="5" borderId="22" xfId="3" applyFont="1" applyBorder="1" applyAlignment="1">
      <alignment horizontal="left" vertical="center"/>
    </xf>
    <xf numFmtId="0" fontId="4" fillId="5" borderId="24" xfId="3" applyFont="1" applyBorder="1" applyAlignment="1">
      <alignment horizontal="left" vertical="center"/>
    </xf>
    <xf numFmtId="0" fontId="15" fillId="0" borderId="75" xfId="0" applyFont="1" applyFill="1" applyBorder="1" applyAlignment="1">
      <alignment vertical="top" wrapText="1"/>
    </xf>
    <xf numFmtId="0" fontId="15" fillId="0" borderId="77" xfId="0" applyFont="1" applyFill="1" applyBorder="1" applyAlignment="1">
      <alignment vertical="top" wrapText="1"/>
    </xf>
    <xf numFmtId="0" fontId="15" fillId="0" borderId="76" xfId="0" applyFont="1" applyFill="1" applyBorder="1" applyAlignment="1">
      <alignment vertical="top" wrapText="1"/>
    </xf>
    <xf numFmtId="0" fontId="15" fillId="0" borderId="15" xfId="0" applyFont="1" applyFill="1" applyBorder="1" applyAlignment="1">
      <alignment vertical="top" wrapText="1"/>
    </xf>
    <xf numFmtId="0" fontId="15" fillId="0" borderId="0" xfId="0" applyFont="1" applyFill="1" applyBorder="1" applyAlignment="1">
      <alignment vertical="top" wrapText="1"/>
    </xf>
    <xf numFmtId="0" fontId="15" fillId="0" borderId="16" xfId="0" applyFont="1" applyFill="1" applyBorder="1" applyAlignment="1">
      <alignment vertical="top" wrapText="1"/>
    </xf>
    <xf numFmtId="0" fontId="15" fillId="0" borderId="17" xfId="0" applyFont="1" applyFill="1" applyBorder="1" applyAlignment="1">
      <alignment vertical="top" wrapText="1"/>
    </xf>
    <xf numFmtId="0" fontId="15" fillId="0" borderId="18" xfId="0" applyFont="1" applyFill="1" applyBorder="1" applyAlignment="1">
      <alignment vertical="top" wrapText="1"/>
    </xf>
    <xf numFmtId="0" fontId="15" fillId="0" borderId="19" xfId="0" applyFont="1" applyFill="1" applyBorder="1" applyAlignment="1">
      <alignment vertical="top" wrapText="1"/>
    </xf>
    <xf numFmtId="0" fontId="7" fillId="0" borderId="11" xfId="2" applyFont="1" applyFill="1" applyBorder="1" applyAlignment="1">
      <alignment horizontal="center"/>
    </xf>
    <xf numFmtId="0" fontId="10" fillId="17" borderId="12" xfId="14" applyFill="1" applyBorder="1" applyAlignment="1" applyProtection="1">
      <alignment horizontal="center" vertical="center"/>
      <protection locked="0"/>
    </xf>
    <xf numFmtId="0" fontId="10" fillId="17" borderId="13" xfId="14" applyFill="1" applyBorder="1" applyAlignment="1" applyProtection="1">
      <alignment horizontal="center" vertical="center"/>
      <protection locked="0"/>
    </xf>
    <xf numFmtId="0" fontId="10" fillId="17" borderId="40" xfId="14" applyFill="1" applyBorder="1" applyAlignment="1" applyProtection="1">
      <alignment horizontal="center" vertical="center"/>
      <protection locked="0"/>
    </xf>
    <xf numFmtId="0" fontId="10" fillId="17" borderId="36" xfId="14" applyFill="1" applyBorder="1" applyAlignment="1" applyProtection="1">
      <alignment horizontal="center" vertical="center"/>
      <protection locked="0"/>
    </xf>
    <xf numFmtId="0" fontId="6" fillId="0" borderId="61" xfId="2" applyFont="1" applyBorder="1" applyAlignment="1">
      <alignment horizontal="left"/>
    </xf>
    <xf numFmtId="0" fontId="6" fillId="0" borderId="63" xfId="2" applyFont="1" applyBorder="1" applyAlignment="1">
      <alignment horizontal="left"/>
    </xf>
    <xf numFmtId="0" fontId="6" fillId="0" borderId="60" xfId="2" applyFont="1" applyBorder="1" applyAlignment="1">
      <alignment horizontal="left"/>
    </xf>
    <xf numFmtId="0" fontId="6" fillId="0" borderId="65" xfId="2" applyFont="1" applyBorder="1" applyAlignment="1">
      <alignment horizontal="left"/>
    </xf>
    <xf numFmtId="0" fontId="5" fillId="0" borderId="60" xfId="2" applyNumberFormat="1" applyFont="1" applyBorder="1" applyAlignment="1">
      <alignment horizontal="left"/>
    </xf>
    <xf numFmtId="0" fontId="5" fillId="0" borderId="65" xfId="2" applyNumberFormat="1" applyFont="1" applyBorder="1" applyAlignment="1">
      <alignment horizontal="left"/>
    </xf>
    <xf numFmtId="0" fontId="6" fillId="0" borderId="60" xfId="2" applyFont="1" applyBorder="1" applyAlignment="1">
      <alignment horizontal="left" vertical="center" wrapText="1"/>
    </xf>
    <xf numFmtId="0" fontId="6" fillId="0" borderId="65" xfId="2" applyFont="1" applyBorder="1" applyAlignment="1">
      <alignment horizontal="left" vertical="center" wrapText="1"/>
    </xf>
    <xf numFmtId="14" fontId="5" fillId="0" borderId="70" xfId="2" applyNumberFormat="1" applyFont="1" applyBorder="1" applyAlignment="1">
      <alignment horizontal="left"/>
    </xf>
    <xf numFmtId="14" fontId="5" fillId="0" borderId="67" xfId="2" applyNumberFormat="1" applyFont="1" applyBorder="1" applyAlignment="1">
      <alignment horizontal="left"/>
    </xf>
    <xf numFmtId="0" fontId="7" fillId="0" borderId="91" xfId="2" applyFont="1" applyFill="1" applyBorder="1" applyAlignment="1">
      <alignment horizontal="center"/>
    </xf>
    <xf numFmtId="0" fontId="7" fillId="0" borderId="45" xfId="2" applyFont="1" applyFill="1" applyBorder="1" applyAlignment="1">
      <alignment horizontal="center"/>
    </xf>
    <xf numFmtId="0" fontId="21" fillId="5" borderId="22" xfId="3" applyFont="1" applyBorder="1" applyAlignment="1">
      <alignment horizontal="left" vertical="center" wrapText="1"/>
    </xf>
    <xf numFmtId="0" fontId="21" fillId="5" borderId="24" xfId="3" applyFont="1" applyBorder="1" applyAlignment="1">
      <alignment horizontal="left" vertical="center" wrapText="1"/>
    </xf>
    <xf numFmtId="0" fontId="20" fillId="0" borderId="0" xfId="0" applyFont="1" applyBorder="1" applyAlignment="1">
      <alignment horizontal="left" vertical="top" wrapText="1"/>
    </xf>
    <xf numFmtId="0" fontId="5" fillId="0" borderId="1" xfId="0" applyFont="1" applyBorder="1" applyAlignment="1">
      <alignment horizontal="left" vertical="center" wrapText="1"/>
    </xf>
    <xf numFmtId="0" fontId="5" fillId="0" borderId="31" xfId="0" applyFont="1" applyBorder="1" applyAlignment="1">
      <alignment horizontal="left" vertical="center" wrapText="1"/>
    </xf>
    <xf numFmtId="0" fontId="5" fillId="0" borderId="38" xfId="0" applyFont="1" applyBorder="1" applyAlignment="1">
      <alignment horizontal="left" vertical="center" wrapText="1"/>
    </xf>
    <xf numFmtId="0" fontId="5" fillId="0" borderId="35" xfId="0" applyFont="1" applyBorder="1" applyAlignment="1">
      <alignment horizontal="left" vertical="center" wrapText="1"/>
    </xf>
    <xf numFmtId="0" fontId="5" fillId="0" borderId="41" xfId="0" applyFont="1" applyBorder="1" applyAlignment="1">
      <alignment horizontal="left" vertical="center" wrapText="1"/>
    </xf>
    <xf numFmtId="0" fontId="7" fillId="0" borderId="41" xfId="0" applyFont="1" applyBorder="1" applyAlignment="1">
      <alignment horizontal="center" vertical="center" wrapText="1"/>
    </xf>
    <xf numFmtId="0" fontId="7" fillId="0" borderId="43" xfId="0" applyFont="1" applyBorder="1" applyAlignment="1">
      <alignment horizontal="center" vertical="center" wrapText="1"/>
    </xf>
    <xf numFmtId="0" fontId="5" fillId="0" borderId="33" xfId="0" applyFont="1" applyBorder="1" applyAlignment="1">
      <alignment horizontal="left" vertical="center" wrapText="1"/>
    </xf>
    <xf numFmtId="0" fontId="5" fillId="0" borderId="11" xfId="0" applyFont="1" applyBorder="1" applyAlignment="1">
      <alignment horizontal="left" vertical="center" wrapText="1"/>
    </xf>
    <xf numFmtId="0" fontId="5" fillId="0" borderId="10" xfId="0" applyFont="1" applyBorder="1" applyAlignment="1">
      <alignment horizontal="left" vertical="center" wrapText="1"/>
    </xf>
    <xf numFmtId="0" fontId="21" fillId="5" borderId="23" xfId="3" applyFont="1" applyBorder="1" applyAlignment="1">
      <alignment horizontal="left" vertical="center" wrapText="1"/>
    </xf>
    <xf numFmtId="0" fontId="21" fillId="5" borderId="22" xfId="3" applyFont="1" applyBorder="1" applyAlignment="1">
      <alignment horizontal="left" vertical="center"/>
    </xf>
    <xf numFmtId="0" fontId="21" fillId="5" borderId="24" xfId="3" applyFont="1" applyBorder="1" applyAlignment="1">
      <alignment horizontal="left" vertical="center"/>
    </xf>
    <xf numFmtId="0" fontId="5" fillId="0" borderId="1" xfId="0" applyFont="1" applyBorder="1" applyAlignment="1">
      <alignment horizontal="center" vertical="center" wrapText="1"/>
    </xf>
    <xf numFmtId="0" fontId="5" fillId="17" borderId="1" xfId="1" applyFont="1" applyFill="1" applyBorder="1" applyAlignment="1" applyProtection="1">
      <alignment horizontal="left" vertical="top" wrapText="1"/>
      <protection locked="0"/>
    </xf>
    <xf numFmtId="0" fontId="5" fillId="0" borderId="2" xfId="0" applyFont="1" applyFill="1" applyBorder="1" applyAlignment="1">
      <alignment horizontal="left"/>
    </xf>
    <xf numFmtId="0" fontId="5" fillId="0" borderId="3" xfId="0" applyFont="1" applyFill="1" applyBorder="1" applyAlignment="1">
      <alignment horizontal="left"/>
    </xf>
    <xf numFmtId="0" fontId="5" fillId="0" borderId="4" xfId="0" applyFont="1" applyFill="1" applyBorder="1" applyAlignment="1">
      <alignment horizontal="left"/>
    </xf>
    <xf numFmtId="0" fontId="5" fillId="0" borderId="7" xfId="0" applyFont="1" applyFill="1" applyBorder="1" applyAlignment="1">
      <alignment horizontal="left" vertical="top" wrapText="1"/>
    </xf>
    <xf numFmtId="0" fontId="5" fillId="0" borderId="8" xfId="0" applyFont="1" applyFill="1" applyBorder="1" applyAlignment="1">
      <alignment horizontal="left" vertical="top" wrapText="1"/>
    </xf>
    <xf numFmtId="0" fontId="5" fillId="0" borderId="9" xfId="0" applyFont="1" applyFill="1" applyBorder="1" applyAlignment="1">
      <alignment horizontal="left" vertical="top" wrapText="1"/>
    </xf>
    <xf numFmtId="0" fontId="7" fillId="0" borderId="12" xfId="0" applyFont="1" applyBorder="1" applyAlignment="1">
      <alignment horizontal="center" vertical="center"/>
    </xf>
    <xf numFmtId="0" fontId="7" fillId="0" borderId="13" xfId="0" applyFont="1" applyBorder="1" applyAlignment="1">
      <alignment horizontal="center"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21" fillId="5" borderId="23" xfId="3" applyFont="1" applyBorder="1" applyAlignment="1">
      <alignment horizontal="left" vertical="center"/>
    </xf>
    <xf numFmtId="0" fontId="27" fillId="0" borderId="0" xfId="18" applyFont="1" applyAlignment="1" applyProtection="1">
      <alignment horizontal="left"/>
      <protection locked="0"/>
    </xf>
    <xf numFmtId="0" fontId="28" fillId="0" borderId="47" xfId="0" applyFont="1" applyBorder="1" applyAlignment="1">
      <alignment horizontal="left" wrapText="1"/>
    </xf>
    <xf numFmtId="0" fontId="28" fillId="0" borderId="48" xfId="0" applyFont="1" applyBorder="1" applyAlignment="1">
      <alignment horizontal="left" wrapText="1"/>
    </xf>
    <xf numFmtId="0" fontId="28" fillId="0" borderId="49" xfId="0" applyFont="1" applyBorder="1" applyAlignment="1">
      <alignment horizontal="left" wrapText="1"/>
    </xf>
    <xf numFmtId="0" fontId="28" fillId="0" borderId="50" xfId="0" applyFont="1" applyBorder="1" applyAlignment="1">
      <alignment horizontal="left" vertical="center" wrapText="1"/>
    </xf>
    <xf numFmtId="0" fontId="28" fillId="0" borderId="51" xfId="0" applyFont="1" applyBorder="1" applyAlignment="1">
      <alignment horizontal="left" vertical="center" wrapText="1"/>
    </xf>
    <xf numFmtId="0" fontId="28" fillId="0" borderId="52" xfId="0" applyFont="1" applyBorder="1" applyAlignment="1">
      <alignment horizontal="left" vertical="center" wrapText="1"/>
    </xf>
    <xf numFmtId="0" fontId="28" fillId="0" borderId="53" xfId="0" applyFont="1" applyBorder="1" applyAlignment="1">
      <alignment horizontal="left" wrapText="1"/>
    </xf>
    <xf numFmtId="0" fontId="28" fillId="0" borderId="54" xfId="0" applyFont="1" applyBorder="1" applyAlignment="1">
      <alignment horizontal="left" wrapText="1"/>
    </xf>
    <xf numFmtId="0" fontId="28" fillId="0" borderId="55" xfId="0" applyFont="1" applyBorder="1" applyAlignment="1">
      <alignment horizontal="left" wrapText="1"/>
    </xf>
    <xf numFmtId="0" fontId="5" fillId="0" borderId="15" xfId="0" applyFont="1" applyFill="1" applyBorder="1" applyAlignment="1">
      <alignment horizontal="left" vertical="center"/>
    </xf>
    <xf numFmtId="0" fontId="5" fillId="0" borderId="0" xfId="0" applyFont="1" applyFill="1" applyBorder="1" applyAlignment="1">
      <alignment horizontal="left" vertical="center"/>
    </xf>
    <xf numFmtId="0" fontId="5" fillId="0" borderId="14" xfId="0" applyFont="1" applyBorder="1" applyAlignment="1">
      <alignment horizontal="left"/>
    </xf>
    <xf numFmtId="0" fontId="5" fillId="0" borderId="45" xfId="0" applyFont="1" applyBorder="1" applyAlignment="1">
      <alignment horizontal="left"/>
    </xf>
    <xf numFmtId="0" fontId="5" fillId="0" borderId="20" xfId="0" applyFont="1" applyBorder="1" applyAlignment="1">
      <alignment horizontal="left"/>
    </xf>
    <xf numFmtId="0" fontId="5" fillId="0" borderId="13" xfId="0" applyFont="1" applyBorder="1" applyAlignment="1">
      <alignment horizontal="left"/>
    </xf>
    <xf numFmtId="0" fontId="5" fillId="0" borderId="39" xfId="0" applyFont="1" applyBorder="1" applyAlignment="1">
      <alignment horizontal="left"/>
    </xf>
    <xf numFmtId="0" fontId="5" fillId="0" borderId="36" xfId="0" applyFont="1" applyBorder="1" applyAlignment="1">
      <alignment horizontal="left"/>
    </xf>
    <xf numFmtId="0" fontId="5" fillId="0" borderId="15" xfId="0" applyFont="1" applyFill="1" applyBorder="1" applyAlignment="1">
      <alignment horizontal="left"/>
    </xf>
    <xf numFmtId="0" fontId="5" fillId="0" borderId="0" xfId="0" applyFont="1" applyFill="1" applyBorder="1" applyAlignment="1">
      <alignment horizontal="left"/>
    </xf>
    <xf numFmtId="0" fontId="5" fillId="0" borderId="16" xfId="0" applyFont="1" applyFill="1" applyBorder="1" applyAlignment="1">
      <alignment horizontal="left"/>
    </xf>
    <xf numFmtId="0" fontId="5" fillId="0" borderId="20" xfId="0" applyFont="1" applyBorder="1" applyAlignment="1">
      <alignment horizontal="left" vertical="center"/>
    </xf>
    <xf numFmtId="0" fontId="5" fillId="0" borderId="13" xfId="0" applyFont="1" applyBorder="1" applyAlignment="1">
      <alignment horizontal="left" vertical="center"/>
    </xf>
    <xf numFmtId="0" fontId="29" fillId="0" borderId="53" xfId="0" applyFont="1" applyFill="1" applyBorder="1" applyAlignment="1">
      <alignment horizontal="left" wrapText="1"/>
    </xf>
    <xf numFmtId="0" fontId="29" fillId="0" borderId="54" xfId="0" applyFont="1" applyFill="1" applyBorder="1" applyAlignment="1">
      <alignment horizontal="left" wrapText="1"/>
    </xf>
    <xf numFmtId="0" fontId="29" fillId="0" borderId="55" xfId="0" applyFont="1" applyFill="1" applyBorder="1" applyAlignment="1">
      <alignment horizontal="left" wrapText="1"/>
    </xf>
    <xf numFmtId="0" fontId="5" fillId="0" borderId="15" xfId="0" applyFont="1" applyFill="1" applyBorder="1" applyAlignment="1">
      <alignment horizontal="left" wrapText="1"/>
    </xf>
    <xf numFmtId="0" fontId="5" fillId="0" borderId="0" xfId="0" applyFont="1" applyFill="1" applyBorder="1" applyAlignment="1">
      <alignment horizontal="left" wrapText="1"/>
    </xf>
    <xf numFmtId="0" fontId="5" fillId="0" borderId="16" xfId="0" applyFont="1" applyFill="1" applyBorder="1" applyAlignment="1">
      <alignment horizontal="left" wrapText="1"/>
    </xf>
    <xf numFmtId="0" fontId="5" fillId="0" borderId="25" xfId="0" applyFont="1" applyBorder="1" applyAlignment="1">
      <alignment horizontal="center" vertical="center"/>
    </xf>
    <xf numFmtId="0" fontId="5" fillId="0" borderId="28" xfId="0" applyFont="1" applyBorder="1" applyAlignment="1">
      <alignment horizontal="center" vertical="center"/>
    </xf>
    <xf numFmtId="0" fontId="5" fillId="0" borderId="30" xfId="0" applyFont="1" applyBorder="1" applyAlignment="1">
      <alignment horizontal="center" vertical="center"/>
    </xf>
    <xf numFmtId="0" fontId="5" fillId="17" borderId="26" xfId="0" applyFont="1" applyFill="1" applyBorder="1" applyAlignment="1" applyProtection="1">
      <alignment horizontal="left" vertical="top"/>
      <protection locked="0"/>
    </xf>
    <xf numFmtId="0" fontId="5" fillId="17" borderId="27" xfId="0" applyFont="1" applyFill="1" applyBorder="1" applyAlignment="1" applyProtection="1">
      <alignment horizontal="left" vertical="top"/>
      <protection locked="0"/>
    </xf>
    <xf numFmtId="0" fontId="5" fillId="17" borderId="1" xfId="0" applyFont="1" applyFill="1" applyBorder="1" applyAlignment="1" applyProtection="1">
      <alignment horizontal="left" vertical="top"/>
      <protection locked="0"/>
    </xf>
    <xf numFmtId="0" fontId="5" fillId="17" borderId="29" xfId="0" applyFont="1" applyFill="1" applyBorder="1" applyAlignment="1" applyProtection="1">
      <alignment horizontal="left" vertical="top"/>
      <protection locked="0"/>
    </xf>
    <xf numFmtId="0" fontId="5" fillId="17" borderId="31" xfId="0" applyFont="1" applyFill="1" applyBorder="1" applyAlignment="1" applyProtection="1">
      <alignment horizontal="left" vertical="top"/>
      <protection locked="0"/>
    </xf>
    <xf numFmtId="0" fontId="5" fillId="17" borderId="32" xfId="0" applyFont="1" applyFill="1" applyBorder="1" applyAlignment="1" applyProtection="1">
      <alignment horizontal="left" vertical="top"/>
      <protection locked="0"/>
    </xf>
    <xf numFmtId="0" fontId="5" fillId="0" borderId="15" xfId="0" applyFont="1" applyFill="1" applyBorder="1" applyAlignment="1">
      <alignment horizontal="left" vertical="top" wrapText="1"/>
    </xf>
    <xf numFmtId="0" fontId="5" fillId="0" borderId="0" xfId="0" applyFont="1" applyFill="1" applyBorder="1" applyAlignment="1">
      <alignment horizontal="left" vertical="top" wrapText="1"/>
    </xf>
    <xf numFmtId="0" fontId="5" fillId="0" borderId="16" xfId="0" applyFont="1" applyFill="1" applyBorder="1" applyAlignment="1">
      <alignment horizontal="left" vertical="top" wrapText="1"/>
    </xf>
    <xf numFmtId="0" fontId="7" fillId="0" borderId="110" xfId="0" applyFont="1" applyBorder="1" applyAlignment="1">
      <alignment horizontal="center" vertical="center"/>
    </xf>
    <xf numFmtId="0" fontId="7" fillId="0" borderId="111" xfId="0" applyFont="1" applyBorder="1" applyAlignment="1">
      <alignment horizontal="center" vertical="center"/>
    </xf>
    <xf numFmtId="0" fontId="7" fillId="0" borderId="112" xfId="0" applyFont="1" applyBorder="1" applyAlignment="1">
      <alignment horizontal="center" vertical="center"/>
    </xf>
    <xf numFmtId="0" fontId="27" fillId="0" borderId="92" xfId="18" applyFont="1" applyBorder="1" applyAlignment="1" applyProtection="1">
      <alignment horizontal="left"/>
      <protection locked="0"/>
    </xf>
    <xf numFmtId="0" fontId="15" fillId="0" borderId="130" xfId="0" applyFont="1" applyFill="1" applyBorder="1" applyAlignment="1">
      <alignment horizontal="left" vertical="top" wrapText="1"/>
    </xf>
    <xf numFmtId="0" fontId="15" fillId="0" borderId="123" xfId="0" applyFont="1" applyFill="1" applyBorder="1" applyAlignment="1">
      <alignment horizontal="left" vertical="top" wrapText="1"/>
    </xf>
    <xf numFmtId="0" fontId="15" fillId="0" borderId="131" xfId="0" applyFont="1" applyFill="1" applyBorder="1" applyAlignment="1">
      <alignment horizontal="left" vertical="top" wrapText="1"/>
    </xf>
    <xf numFmtId="0" fontId="5" fillId="0" borderId="127" xfId="0" applyFont="1" applyBorder="1" applyAlignment="1">
      <alignment horizontal="left" vertical="top" wrapText="1"/>
    </xf>
    <xf numFmtId="0" fontId="5" fillId="0" borderId="128" xfId="0" applyFont="1" applyBorder="1" applyAlignment="1">
      <alignment horizontal="left" vertical="top" wrapText="1"/>
    </xf>
    <xf numFmtId="0" fontId="5" fillId="0" borderId="129" xfId="0" applyFont="1" applyBorder="1" applyAlignment="1">
      <alignment horizontal="left" vertical="top" wrapText="1"/>
    </xf>
    <xf numFmtId="14" fontId="5" fillId="0" borderId="58" xfId="2" applyNumberFormat="1" applyFont="1" applyBorder="1" applyAlignment="1">
      <alignment horizontal="left" vertical="center"/>
    </xf>
    <xf numFmtId="14" fontId="5" fillId="0" borderId="135" xfId="2" applyNumberFormat="1" applyFont="1" applyBorder="1" applyAlignment="1">
      <alignment horizontal="left" vertical="center"/>
    </xf>
    <xf numFmtId="14" fontId="5" fillId="0" borderId="57" xfId="2" applyNumberFormat="1" applyFont="1" applyBorder="1" applyAlignment="1">
      <alignment horizontal="left" vertical="center"/>
    </xf>
    <xf numFmtId="14" fontId="5" fillId="0" borderId="176" xfId="2" applyNumberFormat="1" applyFont="1" applyBorder="1" applyAlignment="1">
      <alignment horizontal="left" vertical="center"/>
    </xf>
    <xf numFmtId="14" fontId="5" fillId="0" borderId="158" xfId="2" applyNumberFormat="1" applyFont="1" applyBorder="1" applyAlignment="1">
      <alignment horizontal="left" vertical="center"/>
    </xf>
    <xf numFmtId="14" fontId="5" fillId="0" borderId="159" xfId="2" applyNumberFormat="1" applyFont="1" applyBorder="1" applyAlignment="1">
      <alignment horizontal="left" vertical="center"/>
    </xf>
    <xf numFmtId="0" fontId="7" fillId="18" borderId="23" xfId="0" applyFont="1" applyFill="1" applyBorder="1" applyAlignment="1">
      <alignment horizontal="left"/>
    </xf>
    <xf numFmtId="0" fontId="5" fillId="13" borderId="162" xfId="0" applyFont="1" applyFill="1" applyBorder="1" applyAlignment="1">
      <alignment horizontal="left" vertical="center"/>
    </xf>
    <xf numFmtId="0" fontId="5" fillId="13" borderId="172" xfId="0" applyFont="1" applyFill="1" applyBorder="1" applyAlignment="1">
      <alignment horizontal="left" vertical="center"/>
    </xf>
    <xf numFmtId="14" fontId="5" fillId="0" borderId="152" xfId="2" applyNumberFormat="1" applyFont="1" applyBorder="1" applyAlignment="1">
      <alignment horizontal="left" vertical="center"/>
    </xf>
    <xf numFmtId="14" fontId="5" fillId="0" borderId="153" xfId="2" applyNumberFormat="1" applyFont="1" applyBorder="1" applyAlignment="1">
      <alignment horizontal="left" vertical="center"/>
    </xf>
    <xf numFmtId="14" fontId="5" fillId="0" borderId="105" xfId="2" applyNumberFormat="1" applyFont="1" applyBorder="1" applyAlignment="1">
      <alignment horizontal="left" vertical="center"/>
    </xf>
    <xf numFmtId="0" fontId="21" fillId="5" borderId="147" xfId="3" applyFont="1" applyBorder="1" applyAlignment="1">
      <alignment horizontal="left" vertical="center"/>
    </xf>
    <xf numFmtId="0" fontId="21" fillId="5" borderId="148" xfId="3" applyFont="1" applyBorder="1" applyAlignment="1">
      <alignment horizontal="left" vertical="center"/>
    </xf>
    <xf numFmtId="0" fontId="7" fillId="0" borderId="122" xfId="0" applyFont="1" applyBorder="1" applyAlignment="1">
      <alignment horizontal="center" vertical="center"/>
    </xf>
    <xf numFmtId="14" fontId="5" fillId="0" borderId="106" xfId="2" applyNumberFormat="1" applyFont="1" applyBorder="1" applyAlignment="1">
      <alignment horizontal="left" vertical="center"/>
    </xf>
    <xf numFmtId="14" fontId="5" fillId="0" borderId="143" xfId="2" applyNumberFormat="1" applyFont="1" applyBorder="1" applyAlignment="1">
      <alignment horizontal="left" vertical="center"/>
    </xf>
    <xf numFmtId="14" fontId="5" fillId="0" borderId="154" xfId="2" applyNumberFormat="1" applyFont="1" applyBorder="1" applyAlignment="1">
      <alignment horizontal="left" vertical="center"/>
    </xf>
    <xf numFmtId="14" fontId="5" fillId="0" borderId="82" xfId="2" applyNumberFormat="1" applyFont="1" applyBorder="1" applyAlignment="1">
      <alignment horizontal="left" vertical="center"/>
    </xf>
    <xf numFmtId="14" fontId="5" fillId="0" borderId="174" xfId="2" applyNumberFormat="1" applyFont="1" applyBorder="1" applyAlignment="1">
      <alignment horizontal="left" vertical="center"/>
    </xf>
    <xf numFmtId="0" fontId="5" fillId="17" borderId="56" xfId="0" applyFont="1" applyFill="1" applyBorder="1" applyAlignment="1" applyProtection="1">
      <alignment horizontal="left" vertical="top"/>
      <protection locked="0"/>
    </xf>
    <xf numFmtId="0" fontId="5" fillId="17" borderId="3" xfId="0" applyFont="1" applyFill="1" applyBorder="1" applyAlignment="1" applyProtection="1">
      <alignment horizontal="left" vertical="top"/>
      <protection locked="0"/>
    </xf>
    <xf numFmtId="0" fontId="5" fillId="17" borderId="74" xfId="0" applyFont="1" applyFill="1" applyBorder="1" applyAlignment="1" applyProtection="1">
      <alignment horizontal="left" vertical="top"/>
      <protection locked="0"/>
    </xf>
    <xf numFmtId="0" fontId="5" fillId="17" borderId="15" xfId="0" applyFont="1" applyFill="1" applyBorder="1" applyAlignment="1" applyProtection="1">
      <alignment horizontal="left" vertical="top"/>
      <protection locked="0"/>
    </xf>
    <xf numFmtId="0" fontId="5" fillId="17" borderId="0" xfId="0" applyFont="1" applyFill="1" applyBorder="1" applyAlignment="1" applyProtection="1">
      <alignment horizontal="left" vertical="top"/>
      <protection locked="0"/>
    </xf>
    <xf numFmtId="0" fontId="5" fillId="17" borderId="16" xfId="0" applyFont="1" applyFill="1" applyBorder="1" applyAlignment="1" applyProtection="1">
      <alignment horizontal="left" vertical="top"/>
      <protection locked="0"/>
    </xf>
    <xf numFmtId="0" fontId="5" fillId="17" borderId="37" xfId="0" applyFont="1" applyFill="1" applyBorder="1" applyAlignment="1" applyProtection="1">
      <alignment horizontal="left" vertical="top"/>
      <protection locked="0"/>
    </xf>
    <xf numFmtId="0" fontId="5" fillId="17" borderId="8" xfId="0" applyFont="1" applyFill="1" applyBorder="1" applyAlignment="1" applyProtection="1">
      <alignment horizontal="left" vertical="top"/>
      <protection locked="0"/>
    </xf>
    <xf numFmtId="0" fontId="5" fillId="17" borderId="46" xfId="0" applyFont="1" applyFill="1" applyBorder="1" applyAlignment="1" applyProtection="1">
      <alignment horizontal="left" vertical="top"/>
      <protection locked="0"/>
    </xf>
    <xf numFmtId="0" fontId="5" fillId="17" borderId="17" xfId="0" applyFont="1" applyFill="1" applyBorder="1" applyAlignment="1" applyProtection="1">
      <alignment horizontal="left" vertical="top"/>
      <protection locked="0"/>
    </xf>
    <xf numFmtId="0" fontId="5" fillId="17" borderId="18" xfId="0" applyFont="1" applyFill="1" applyBorder="1" applyAlignment="1" applyProtection="1">
      <alignment horizontal="left" vertical="top"/>
      <protection locked="0"/>
    </xf>
    <xf numFmtId="0" fontId="5" fillId="17" borderId="19" xfId="0" applyFont="1" applyFill="1" applyBorder="1" applyAlignment="1" applyProtection="1">
      <alignment horizontal="left" vertical="top"/>
      <protection locked="0"/>
    </xf>
    <xf numFmtId="0" fontId="21" fillId="5" borderId="22" xfId="3" applyFont="1" applyBorder="1" applyAlignment="1">
      <alignment horizontal="left" vertical="top"/>
    </xf>
    <xf numFmtId="0" fontId="21" fillId="5" borderId="23" xfId="3" applyFont="1" applyBorder="1" applyAlignment="1">
      <alignment horizontal="left" vertical="top"/>
    </xf>
    <xf numFmtId="0" fontId="21" fillId="5" borderId="24" xfId="3" applyFont="1" applyBorder="1" applyAlignment="1">
      <alignment horizontal="left" vertical="top"/>
    </xf>
    <xf numFmtId="0" fontId="5" fillId="17" borderId="75" xfId="1" applyFont="1" applyFill="1" applyBorder="1" applyAlignment="1" applyProtection="1">
      <alignment horizontal="center"/>
      <protection locked="0"/>
    </xf>
    <xf numFmtId="0" fontId="5" fillId="17" borderId="77" xfId="1" applyFont="1" applyFill="1" applyBorder="1" applyAlignment="1" applyProtection="1">
      <alignment horizontal="center"/>
      <protection locked="0"/>
    </xf>
    <xf numFmtId="0" fontId="5" fillId="17" borderId="76" xfId="1" applyFont="1" applyFill="1" applyBorder="1" applyAlignment="1" applyProtection="1">
      <alignment horizontal="center"/>
      <protection locked="0"/>
    </xf>
    <xf numFmtId="0" fontId="5" fillId="17" borderId="15" xfId="1" applyFont="1" applyFill="1" applyBorder="1" applyAlignment="1" applyProtection="1">
      <alignment horizontal="center"/>
      <protection locked="0"/>
    </xf>
    <xf numFmtId="0" fontId="5" fillId="17" borderId="0" xfId="1" applyFont="1" applyFill="1" applyBorder="1" applyAlignment="1" applyProtection="1">
      <alignment horizontal="center"/>
      <protection locked="0"/>
    </xf>
    <xf numFmtId="0" fontId="5" fillId="17" borderId="16" xfId="1" applyFont="1" applyFill="1" applyBorder="1" applyAlignment="1" applyProtection="1">
      <alignment horizontal="center"/>
      <protection locked="0"/>
    </xf>
    <xf numFmtId="0" fontId="5" fillId="17" borderId="17" xfId="1" applyFont="1" applyFill="1" applyBorder="1" applyAlignment="1" applyProtection="1">
      <alignment horizontal="center"/>
      <protection locked="0"/>
    </xf>
    <xf numFmtId="0" fontId="5" fillId="17" borderId="18" xfId="1" applyFont="1" applyFill="1" applyBorder="1" applyAlignment="1" applyProtection="1">
      <alignment horizontal="center"/>
      <protection locked="0"/>
    </xf>
    <xf numFmtId="0" fontId="5" fillId="17" borderId="19" xfId="1" applyFont="1" applyFill="1" applyBorder="1" applyAlignment="1" applyProtection="1">
      <alignment horizontal="center"/>
      <protection locked="0"/>
    </xf>
    <xf numFmtId="0" fontId="5" fillId="17" borderId="75" xfId="1" applyFont="1" applyFill="1" applyBorder="1" applyAlignment="1" applyProtection="1">
      <alignment horizontal="center" vertical="center"/>
      <protection locked="0"/>
    </xf>
    <xf numFmtId="0" fontId="5" fillId="17" borderId="76" xfId="1" applyFont="1" applyFill="1" applyBorder="1" applyAlignment="1" applyProtection="1">
      <alignment horizontal="center" vertical="center"/>
      <protection locked="0"/>
    </xf>
    <xf numFmtId="0" fontId="5" fillId="17" borderId="15" xfId="1" applyFont="1" applyFill="1" applyBorder="1" applyAlignment="1" applyProtection="1">
      <alignment horizontal="center" vertical="center"/>
      <protection locked="0"/>
    </xf>
    <xf numFmtId="0" fontId="5" fillId="17" borderId="16" xfId="1" applyFont="1" applyFill="1" applyBorder="1" applyAlignment="1" applyProtection="1">
      <alignment horizontal="center" vertical="center"/>
      <protection locked="0"/>
    </xf>
    <xf numFmtId="0" fontId="5" fillId="17" borderId="17" xfId="1" applyFont="1" applyFill="1" applyBorder="1" applyAlignment="1" applyProtection="1">
      <alignment horizontal="center" vertical="center"/>
      <protection locked="0"/>
    </xf>
    <xf numFmtId="0" fontId="5" fillId="17" borderId="19" xfId="1" applyFont="1" applyFill="1" applyBorder="1" applyAlignment="1" applyProtection="1">
      <alignment horizontal="center" vertical="center"/>
      <protection locked="0"/>
    </xf>
    <xf numFmtId="0" fontId="5" fillId="0" borderId="20" xfId="21" applyFont="1" applyBorder="1" applyAlignment="1" applyProtection="1">
      <alignment horizontal="left"/>
    </xf>
    <xf numFmtId="0" fontId="5" fillId="0" borderId="13" xfId="21" applyFont="1" applyBorder="1" applyAlignment="1" applyProtection="1">
      <alignment horizontal="left"/>
    </xf>
    <xf numFmtId="0" fontId="5" fillId="0" borderId="39" xfId="21" applyFont="1" applyBorder="1" applyAlignment="1" applyProtection="1">
      <alignment horizontal="left"/>
    </xf>
    <xf numFmtId="0" fontId="5" fillId="0" borderId="36" xfId="21" applyFont="1" applyBorder="1" applyAlignment="1" applyProtection="1">
      <alignment horizontal="left"/>
    </xf>
    <xf numFmtId="0" fontId="21" fillId="5" borderId="22" xfId="3" applyFont="1" applyBorder="1" applyAlignment="1" applyProtection="1">
      <alignment horizontal="left" vertical="center"/>
    </xf>
    <xf numFmtId="0" fontId="21" fillId="5" borderId="23" xfId="3" applyFont="1" applyBorder="1" applyAlignment="1" applyProtection="1">
      <alignment horizontal="left" vertical="center"/>
    </xf>
    <xf numFmtId="0" fontId="21" fillId="5" borderId="24" xfId="3" applyFont="1" applyBorder="1" applyAlignment="1" applyProtection="1">
      <alignment horizontal="left" vertical="center"/>
    </xf>
    <xf numFmtId="0" fontId="15" fillId="15" borderId="33" xfId="3" applyFont="1" applyFill="1" applyBorder="1" applyAlignment="1" applyProtection="1">
      <alignment horizontal="left" vertical="center" wrapText="1"/>
    </xf>
    <xf numFmtId="0" fontId="15" fillId="15" borderId="11" xfId="3" applyFont="1" applyFill="1" applyBorder="1" applyAlignment="1" applyProtection="1">
      <alignment horizontal="left" vertical="center" wrapText="1"/>
    </xf>
    <xf numFmtId="0" fontId="15" fillId="15" borderId="34" xfId="3" applyFont="1" applyFill="1" applyBorder="1" applyAlignment="1" applyProtection="1">
      <alignment horizontal="left" vertical="center" wrapText="1"/>
    </xf>
    <xf numFmtId="0" fontId="15" fillId="15" borderId="28" xfId="3" applyFont="1" applyFill="1" applyBorder="1" applyAlignment="1" applyProtection="1">
      <alignment horizontal="left" vertical="center" wrapText="1"/>
    </xf>
    <xf numFmtId="0" fontId="15" fillId="15" borderId="1" xfId="3" applyFont="1" applyFill="1" applyBorder="1" applyAlignment="1" applyProtection="1">
      <alignment horizontal="left" vertical="center" wrapText="1"/>
    </xf>
    <xf numFmtId="0" fontId="15" fillId="15" borderId="29" xfId="3" applyFont="1" applyFill="1" applyBorder="1" applyAlignment="1" applyProtection="1">
      <alignment horizontal="left" vertical="center" wrapText="1"/>
    </xf>
    <xf numFmtId="0" fontId="7" fillId="0" borderId="20" xfId="21" applyFont="1" applyBorder="1" applyAlignment="1" applyProtection="1">
      <alignment horizontal="center"/>
    </xf>
    <xf numFmtId="0" fontId="7" fillId="0" borderId="13" xfId="21" applyFont="1" applyBorder="1" applyAlignment="1" applyProtection="1">
      <alignment horizontal="center"/>
    </xf>
    <xf numFmtId="0" fontId="5" fillId="0" borderId="20" xfId="0" applyFont="1" applyBorder="1" applyAlignment="1">
      <alignment horizontal="center" vertical="center"/>
    </xf>
    <xf numFmtId="0" fontId="5" fillId="0" borderId="13" xfId="0" applyFont="1" applyBorder="1" applyAlignment="1">
      <alignment horizontal="center" vertical="center"/>
    </xf>
    <xf numFmtId="0" fontId="5" fillId="0" borderId="39" xfId="0" applyFont="1" applyBorder="1" applyAlignment="1">
      <alignment horizontal="center" vertical="center" wrapText="1"/>
    </xf>
    <xf numFmtId="0" fontId="5" fillId="0" borderId="36" xfId="0" applyFont="1" applyBorder="1" applyAlignment="1">
      <alignment horizontal="center" vertical="center" wrapText="1"/>
    </xf>
    <xf numFmtId="0" fontId="7" fillId="0" borderId="34" xfId="0" applyFont="1" applyBorder="1" applyAlignment="1">
      <alignment horizontal="center" vertical="center" wrapText="1"/>
    </xf>
    <xf numFmtId="0" fontId="7" fillId="0" borderId="29"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37" xfId="0" applyFont="1" applyBorder="1" applyAlignment="1">
      <alignment horizontal="center" vertical="center" wrapText="1"/>
    </xf>
    <xf numFmtId="0" fontId="7" fillId="0" borderId="9" xfId="0" applyFont="1" applyBorder="1" applyAlignment="1">
      <alignment horizontal="center" vertical="center" wrapText="1"/>
    </xf>
    <xf numFmtId="0" fontId="7" fillId="0" borderId="33" xfId="0" applyFont="1" applyBorder="1" applyAlignment="1">
      <alignment horizontal="center" vertical="center"/>
    </xf>
    <xf numFmtId="0" fontId="7" fillId="0" borderId="11" xfId="0" applyFont="1" applyBorder="1" applyAlignment="1">
      <alignment horizontal="center" vertical="center"/>
    </xf>
    <xf numFmtId="0" fontId="5" fillId="0" borderId="1" xfId="0" applyFont="1" applyFill="1" applyBorder="1" applyAlignment="1">
      <alignment horizontal="center" vertical="center" wrapText="1"/>
    </xf>
    <xf numFmtId="0" fontId="5" fillId="0" borderId="31" xfId="0" applyFont="1" applyFill="1" applyBorder="1" applyAlignment="1">
      <alignment horizontal="center" vertical="center" wrapText="1"/>
    </xf>
    <xf numFmtId="0" fontId="5" fillId="0" borderId="38" xfId="0" applyFont="1" applyBorder="1" applyAlignment="1">
      <alignment horizontal="center" vertical="center" wrapText="1"/>
    </xf>
    <xf numFmtId="0" fontId="5" fillId="0" borderId="35" xfId="0" applyFont="1" applyBorder="1" applyAlignment="1">
      <alignment horizontal="center" vertical="center" wrapText="1"/>
    </xf>
    <xf numFmtId="0" fontId="5" fillId="0" borderId="41" xfId="0" applyFont="1" applyBorder="1" applyAlignment="1">
      <alignment horizontal="center" vertical="center" wrapText="1"/>
    </xf>
    <xf numFmtId="0" fontId="5" fillId="0" borderId="33" xfId="0" applyFont="1" applyBorder="1" applyAlignment="1">
      <alignment horizontal="center" vertical="center" wrapText="1"/>
    </xf>
    <xf numFmtId="0" fontId="21" fillId="5" borderId="68" xfId="3" applyFont="1" applyBorder="1" applyAlignment="1">
      <alignment horizontal="left" vertical="center"/>
    </xf>
    <xf numFmtId="0" fontId="21" fillId="5" borderId="69" xfId="3" applyFont="1" applyBorder="1" applyAlignment="1">
      <alignment horizontal="left" vertical="center"/>
    </xf>
    <xf numFmtId="0" fontId="5" fillId="0" borderId="66" xfId="0" applyFont="1" applyBorder="1" applyAlignment="1">
      <alignment horizontal="left" vertical="top"/>
    </xf>
    <xf numFmtId="0" fontId="5" fillId="0" borderId="70" xfId="0" applyFont="1" applyBorder="1" applyAlignment="1">
      <alignment horizontal="left" vertical="top"/>
    </xf>
    <xf numFmtId="0" fontId="5" fillId="0" borderId="64" xfId="0" applyFont="1" applyBorder="1" applyAlignment="1">
      <alignment horizontal="left" vertical="top"/>
    </xf>
    <xf numFmtId="0" fontId="5" fillId="0" borderId="60" xfId="0" applyFont="1" applyBorder="1" applyAlignment="1">
      <alignment horizontal="left" vertical="top"/>
    </xf>
    <xf numFmtId="0" fontId="7" fillId="0" borderId="33" xfId="0" applyFont="1" applyBorder="1" applyAlignment="1">
      <alignment horizontal="left"/>
    </xf>
    <xf numFmtId="0" fontId="7" fillId="0" borderId="11" xfId="0" applyFont="1" applyBorder="1" applyAlignment="1">
      <alignment horizontal="left"/>
    </xf>
    <xf numFmtId="0" fontId="5" fillId="0" borderId="62" xfId="0" applyFont="1" applyBorder="1" applyAlignment="1">
      <alignment horizontal="left" vertical="top"/>
    </xf>
    <xf numFmtId="0" fontId="5" fillId="0" borderId="61" xfId="0" applyFont="1" applyBorder="1" applyAlignment="1">
      <alignment horizontal="left" vertical="top"/>
    </xf>
    <xf numFmtId="169" fontId="5" fillId="0" borderId="65" xfId="2" applyNumberFormat="1" applyFont="1" applyBorder="1" applyAlignment="1">
      <alignment horizontal="left"/>
    </xf>
    <xf numFmtId="169" fontId="5" fillId="0" borderId="72" xfId="19" applyNumberFormat="1" applyFont="1" applyBorder="1" applyAlignment="1">
      <alignment horizontal="left"/>
    </xf>
    <xf numFmtId="169" fontId="6" fillId="0" borderId="65" xfId="19" applyNumberFormat="1" applyFont="1" applyBorder="1" applyAlignment="1">
      <alignment horizontal="left"/>
    </xf>
    <xf numFmtId="169" fontId="5" fillId="0" borderId="72" xfId="2" applyNumberFormat="1" applyFont="1" applyBorder="1" applyAlignment="1">
      <alignment horizontal="left"/>
    </xf>
    <xf numFmtId="169" fontId="5" fillId="0" borderId="79" xfId="2" applyNumberFormat="1" applyFont="1" applyBorder="1" applyAlignment="1">
      <alignment horizontal="left"/>
    </xf>
    <xf numFmtId="169" fontId="5" fillId="0" borderId="84" xfId="2" applyNumberFormat="1" applyFont="1" applyBorder="1" applyAlignment="1">
      <alignment horizontal="left"/>
    </xf>
    <xf numFmtId="169" fontId="5" fillId="0" borderId="65" xfId="2" applyNumberFormat="1" applyFont="1" applyBorder="1" applyAlignment="1">
      <alignment horizontal="left" vertical="center" wrapText="1"/>
    </xf>
    <xf numFmtId="169" fontId="5" fillId="0" borderId="60" xfId="2" applyNumberFormat="1" applyFont="1" applyBorder="1" applyAlignment="1">
      <alignment horizontal="left"/>
    </xf>
    <xf numFmtId="169" fontId="5" fillId="0" borderId="65" xfId="2" applyNumberFormat="1" applyFont="1" applyBorder="1" applyAlignment="1">
      <alignment horizontal="left"/>
    </xf>
  </cellXfs>
  <cellStyles count="26">
    <cellStyle name="20% - Accent1" xfId="1" builtinId="30"/>
    <cellStyle name="40% - Accent1" xfId="23" builtinId="31"/>
    <cellStyle name="60% - Accent1 2" xfId="15"/>
    <cellStyle name="60% - Accent2" xfId="24" builtinId="36"/>
    <cellStyle name="Auto Populated Cells" xfId="4"/>
    <cellStyle name="Calculation 2" xfId="5"/>
    <cellStyle name="Conditional Cell" xfId="6"/>
    <cellStyle name="Explanatory Text 2" xfId="7"/>
    <cellStyle name="Explanatory Text 3" xfId="17"/>
    <cellStyle name="Fixed Values" xfId="8"/>
    <cellStyle name="Heading 4 2" xfId="3"/>
    <cellStyle name="Hyperlink" xfId="18" builtinId="8"/>
    <cellStyle name="Hyperlink 2" xfId="20"/>
    <cellStyle name="Hyperlink 3" xfId="25"/>
    <cellStyle name="Input 2" xfId="9"/>
    <cellStyle name="Input 3" xfId="14"/>
    <cellStyle name="Neutral 2" xfId="16"/>
    <cellStyle name="Normal" xfId="0" builtinId="0"/>
    <cellStyle name="Normal 2" xfId="2"/>
    <cellStyle name="Normal 2 2" xfId="21"/>
    <cellStyle name="Normal 3" xfId="22"/>
    <cellStyle name="Normal 4" xfId="19"/>
    <cellStyle name="Output 2" xfId="10"/>
    <cellStyle name="Revision Needed" xfId="11"/>
    <cellStyle name="Tab Header" xfId="12"/>
    <cellStyle name="Table Header" xfId="13"/>
  </cellStyles>
  <dxfs count="0"/>
  <tableStyles count="0" defaultTableStyle="TableStyleMedium9" defaultPivotStyle="PivotStyleLight16"/>
  <colors>
    <mruColors>
      <color rgb="FF800000"/>
      <color rgb="FF0000FF"/>
      <color rgb="FFFF5050"/>
      <color rgb="FF99CCFF"/>
      <color rgb="FFFF0000"/>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295275</xdr:colOff>
          <xdr:row>16</xdr:row>
          <xdr:rowOff>9525</xdr:rowOff>
        </xdr:from>
        <xdr:to>
          <xdr:col>4</xdr:col>
          <xdr:colOff>209550</xdr:colOff>
          <xdr:row>19</xdr:row>
          <xdr:rowOff>57150</xdr:rowOff>
        </xdr:to>
        <xdr:sp macro="" textlink="">
          <xdr:nvSpPr>
            <xdr:cNvPr id="16385" name="Object 1" hidden="1">
              <a:extLst>
                <a:ext uri="{63B3BB69-23CF-44E3-9099-C40C66FF867C}">
                  <a14:compatExt spid="_x0000_s16385"/>
                </a:ext>
                <a:ext uri="{FF2B5EF4-FFF2-40B4-BE49-F238E27FC236}">
                  <a16:creationId xmlns:a16="http://schemas.microsoft.com/office/drawing/2014/main" id="{00000000-0008-0000-0900-00000140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21</xdr:row>
          <xdr:rowOff>76200</xdr:rowOff>
        </xdr:from>
        <xdr:to>
          <xdr:col>3</xdr:col>
          <xdr:colOff>1676400</xdr:colOff>
          <xdr:row>24</xdr:row>
          <xdr:rowOff>85725</xdr:rowOff>
        </xdr:to>
        <xdr:sp macro="" textlink="">
          <xdr:nvSpPr>
            <xdr:cNvPr id="16386" name="Object 2" hidden="1">
              <a:extLst>
                <a:ext uri="{63B3BB69-23CF-44E3-9099-C40C66FF867C}">
                  <a14:compatExt spid="_x0000_s16386"/>
                </a:ext>
                <a:ext uri="{FF2B5EF4-FFF2-40B4-BE49-F238E27FC236}">
                  <a16:creationId xmlns:a16="http://schemas.microsoft.com/office/drawing/2014/main" id="{00000000-0008-0000-0900-00000240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ecfr.gov/cgi-bin/text-idx?SID=4223fc25b20ffbf1b3f668e4ea567359&amp;mc=true&amp;node=pt10.3.430&amp;rgn=div5" TargetMode="Externa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image" Target="../media/image2.emf"/><Relationship Id="rId2" Type="http://schemas.openxmlformats.org/officeDocument/2006/relationships/drawing" Target="../drawings/drawing1.xml"/><Relationship Id="rId1" Type="http://schemas.openxmlformats.org/officeDocument/2006/relationships/printerSettings" Target="../printerSettings/printerSettings8.bin"/><Relationship Id="rId6" Type="http://schemas.openxmlformats.org/officeDocument/2006/relationships/oleObject" Target="../embeddings/oleObject2.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ecfr.gov/cgi-bin/text-idx?SID=4223fc25b20ffbf1b3f668e4ea567359&amp;mc=true&amp;node=pt10.3.430&amp;rgn=div5"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2"/>
  <sheetViews>
    <sheetView showGridLines="0" tabSelected="1" zoomScale="80" zoomScaleNormal="80" workbookViewId="0">
      <selection activeCell="C11" sqref="C11:D11"/>
    </sheetView>
  </sheetViews>
  <sheetFormatPr defaultRowHeight="16.5" x14ac:dyDescent="0.3"/>
  <cols>
    <col min="1" max="1" width="2" style="9" customWidth="1"/>
    <col min="2" max="2" width="3.7109375" style="9" customWidth="1"/>
    <col min="3" max="3" width="37" style="9" customWidth="1"/>
    <col min="4" max="4" width="120.140625" style="9" customWidth="1"/>
    <col min="5" max="5" width="3.85546875" style="9" customWidth="1"/>
    <col min="6" max="6" width="3" style="9" customWidth="1"/>
    <col min="7" max="7" width="25.7109375" style="9" customWidth="1"/>
    <col min="8" max="8" width="2.28515625" style="9" customWidth="1"/>
    <col min="9" max="9" width="9.140625" style="9"/>
    <col min="10" max="10" width="22.42578125" style="9" bestFit="1" customWidth="1"/>
    <col min="11" max="16384" width="9.140625" style="9"/>
  </cols>
  <sheetData>
    <row r="1" spans="3:8" ht="17.25" thickBot="1" x14ac:dyDescent="0.35">
      <c r="F1" s="273"/>
    </row>
    <row r="2" spans="3:8" ht="18" thickBot="1" x14ac:dyDescent="0.35">
      <c r="C2" s="472" t="str">
        <f>'Version Control'!$B$2</f>
        <v>Title Block</v>
      </c>
      <c r="D2" s="473"/>
      <c r="F2" s="273"/>
    </row>
    <row r="3" spans="3:8" s="7" customFormat="1" x14ac:dyDescent="0.3">
      <c r="C3" s="160" t="str">
        <f>'Version Control'!$B$3</f>
        <v>Test Report Template Name:</v>
      </c>
      <c r="D3" s="200" t="str">
        <f>'Version Control'!$C$3</f>
        <v>Battery Charger</v>
      </c>
      <c r="F3" s="158"/>
    </row>
    <row r="4" spans="3:8" s="7" customFormat="1" x14ac:dyDescent="0.3">
      <c r="C4" s="222" t="str">
        <f>'Version Control'!$B$4</f>
        <v>Version Number:</v>
      </c>
      <c r="D4" s="201" t="str">
        <f>'Version Control'!$C$4</f>
        <v>v2.2</v>
      </c>
      <c r="F4" s="158"/>
    </row>
    <row r="5" spans="3:8" s="7" customFormat="1" x14ac:dyDescent="0.3">
      <c r="C5" s="162" t="str">
        <f>'Version Control'!$B$5</f>
        <v xml:space="preserve">Latest Template Revision: </v>
      </c>
      <c r="D5" s="729">
        <f>'Version Control'!$C$5</f>
        <v>43011</v>
      </c>
      <c r="F5" s="158"/>
    </row>
    <row r="6" spans="3:8" s="7" customFormat="1" x14ac:dyDescent="0.3">
      <c r="C6" s="162" t="str">
        <f>'Version Control'!$B$6</f>
        <v>Tab Name:</v>
      </c>
      <c r="D6" s="202" t="str">
        <f ca="1">MID(CELL("filename",B1), FIND("]", CELL("filename", B1))+ 1, 255)</f>
        <v>Instructions</v>
      </c>
      <c r="F6" s="158"/>
    </row>
    <row r="7" spans="3:8" ht="17.25" thickBot="1" x14ac:dyDescent="0.35">
      <c r="C7" s="163" t="str">
        <f>'Version Control'!$B$7</f>
        <v>File Name:</v>
      </c>
      <c r="D7" s="255" t="str">
        <f ca="1">'Version Control'!$C$7</f>
        <v>Battery Charger - v2.2.xlsx</v>
      </c>
      <c r="F7" s="273"/>
    </row>
    <row r="8" spans="3:8" x14ac:dyDescent="0.3">
      <c r="F8" s="273"/>
    </row>
    <row r="9" spans="3:8" ht="17.25" thickBot="1" x14ac:dyDescent="0.35">
      <c r="F9" s="273"/>
    </row>
    <row r="10" spans="3:8" ht="18" thickBot="1" x14ac:dyDescent="0.35">
      <c r="C10" s="472" t="s">
        <v>136</v>
      </c>
      <c r="D10" s="473"/>
      <c r="F10" s="273"/>
    </row>
    <row r="11" spans="3:8" ht="17.25" thickBot="1" x14ac:dyDescent="0.35">
      <c r="C11" s="470" t="s">
        <v>302</v>
      </c>
      <c r="D11" s="471"/>
      <c r="F11" s="273"/>
    </row>
    <row r="12" spans="3:8" ht="17.25" thickBot="1" x14ac:dyDescent="0.35">
      <c r="F12" s="273"/>
    </row>
    <row r="13" spans="3:8" ht="18" thickBot="1" x14ac:dyDescent="0.35">
      <c r="C13" s="472" t="s">
        <v>3</v>
      </c>
      <c r="D13" s="473"/>
      <c r="F13" s="273"/>
      <c r="G13" s="5"/>
      <c r="H13" s="7"/>
    </row>
    <row r="14" spans="3:8" ht="17.25" x14ac:dyDescent="0.35">
      <c r="C14" s="256" t="s">
        <v>137</v>
      </c>
      <c r="D14" s="257" t="s">
        <v>138</v>
      </c>
      <c r="F14" s="273"/>
      <c r="G14" s="5"/>
      <c r="H14" s="7"/>
    </row>
    <row r="15" spans="3:8" x14ac:dyDescent="0.3">
      <c r="C15" s="160" t="s">
        <v>161</v>
      </c>
      <c r="D15" s="258" t="s">
        <v>211</v>
      </c>
      <c r="E15" s="7"/>
      <c r="F15" s="158"/>
      <c r="G15" s="5"/>
      <c r="H15" s="7"/>
    </row>
    <row r="16" spans="3:8" x14ac:dyDescent="0.3">
      <c r="C16" s="162" t="s">
        <v>139</v>
      </c>
      <c r="D16" s="259" t="s">
        <v>213</v>
      </c>
      <c r="E16" s="7"/>
      <c r="F16" s="158"/>
      <c r="G16" s="5"/>
      <c r="H16" s="7"/>
    </row>
    <row r="17" spans="3:9" x14ac:dyDescent="0.3">
      <c r="C17" s="162" t="s">
        <v>206</v>
      </c>
      <c r="D17" s="259" t="s">
        <v>140</v>
      </c>
      <c r="E17" s="7"/>
      <c r="F17" s="158"/>
      <c r="G17" s="7"/>
      <c r="H17" s="7"/>
    </row>
    <row r="18" spans="3:9" x14ac:dyDescent="0.3">
      <c r="C18" s="162" t="s">
        <v>117</v>
      </c>
      <c r="D18" s="259" t="s">
        <v>216</v>
      </c>
      <c r="E18" s="7"/>
      <c r="F18" s="158"/>
      <c r="G18" s="7"/>
      <c r="H18" s="7"/>
    </row>
    <row r="19" spans="3:9" x14ac:dyDescent="0.3">
      <c r="C19" s="162" t="s">
        <v>118</v>
      </c>
      <c r="D19" s="259" t="s">
        <v>217</v>
      </c>
      <c r="E19" s="7"/>
      <c r="F19" s="158"/>
      <c r="G19" s="7"/>
      <c r="H19" s="7"/>
    </row>
    <row r="20" spans="3:9" x14ac:dyDescent="0.3">
      <c r="C20" s="162" t="s">
        <v>207</v>
      </c>
      <c r="D20" s="259" t="s">
        <v>218</v>
      </c>
      <c r="E20" s="7"/>
      <c r="F20" s="158"/>
      <c r="G20" s="7"/>
      <c r="H20" s="7"/>
    </row>
    <row r="21" spans="3:9" x14ac:dyDescent="0.3">
      <c r="C21" s="162" t="s">
        <v>94</v>
      </c>
      <c r="D21" s="259" t="s">
        <v>219</v>
      </c>
      <c r="E21" s="7"/>
      <c r="F21" s="158"/>
      <c r="G21" s="7"/>
      <c r="H21" s="7"/>
    </row>
    <row r="22" spans="3:9" x14ac:dyDescent="0.3">
      <c r="C22" s="162" t="s">
        <v>100</v>
      </c>
      <c r="D22" s="259" t="s">
        <v>220</v>
      </c>
      <c r="E22" s="7"/>
      <c r="F22" s="158"/>
      <c r="G22" s="7"/>
      <c r="H22" s="7"/>
    </row>
    <row r="23" spans="3:9" x14ac:dyDescent="0.3">
      <c r="C23" s="162" t="s">
        <v>126</v>
      </c>
      <c r="D23" s="259" t="s">
        <v>221</v>
      </c>
      <c r="E23" s="7"/>
      <c r="F23" s="158"/>
      <c r="G23" s="7"/>
      <c r="H23" s="7"/>
    </row>
    <row r="24" spans="3:9" x14ac:dyDescent="0.3">
      <c r="C24" s="260" t="s">
        <v>344</v>
      </c>
      <c r="D24" s="261" t="s">
        <v>345</v>
      </c>
      <c r="E24" s="7"/>
      <c r="F24" s="158"/>
      <c r="G24" s="7"/>
      <c r="H24" s="7"/>
    </row>
    <row r="25" spans="3:9" x14ac:dyDescent="0.3">
      <c r="C25" s="260" t="s">
        <v>210</v>
      </c>
      <c r="D25" s="261" t="s">
        <v>231</v>
      </c>
      <c r="F25" s="273"/>
      <c r="H25" s="7"/>
    </row>
    <row r="26" spans="3:9" x14ac:dyDescent="0.3">
      <c r="C26" s="260" t="s">
        <v>106</v>
      </c>
      <c r="D26" s="261" t="s">
        <v>230</v>
      </c>
      <c r="F26" s="273"/>
      <c r="H26" s="7"/>
    </row>
    <row r="27" spans="3:9" x14ac:dyDescent="0.3">
      <c r="C27" s="162" t="s">
        <v>205</v>
      </c>
      <c r="D27" s="259" t="s">
        <v>212</v>
      </c>
      <c r="F27" s="273"/>
      <c r="H27" s="7"/>
    </row>
    <row r="28" spans="3:9" x14ac:dyDescent="0.3">
      <c r="C28" s="162" t="s">
        <v>4</v>
      </c>
      <c r="D28" s="259" t="s">
        <v>141</v>
      </c>
      <c r="F28" s="273"/>
      <c r="H28" s="7"/>
    </row>
    <row r="29" spans="3:9" x14ac:dyDescent="0.3">
      <c r="C29" s="260" t="s">
        <v>208</v>
      </c>
      <c r="D29" s="261" t="s">
        <v>214</v>
      </c>
      <c r="F29" s="273"/>
      <c r="H29" s="7"/>
    </row>
    <row r="30" spans="3:9" ht="17.25" thickBot="1" x14ac:dyDescent="0.35">
      <c r="C30" s="262" t="s">
        <v>209</v>
      </c>
      <c r="D30" s="263" t="s">
        <v>215</v>
      </c>
      <c r="F30" s="273"/>
      <c r="H30" s="7"/>
    </row>
    <row r="31" spans="3:9" ht="17.25" thickBot="1" x14ac:dyDescent="0.35">
      <c r="E31" s="7"/>
      <c r="F31" s="158"/>
      <c r="G31" s="7"/>
      <c r="H31" s="7"/>
      <c r="I31" s="10"/>
    </row>
    <row r="32" spans="3:9" ht="18" thickBot="1" x14ac:dyDescent="0.4">
      <c r="C32" s="474" t="s">
        <v>289</v>
      </c>
      <c r="D32" s="475"/>
      <c r="E32" s="7"/>
      <c r="F32" s="158"/>
      <c r="G32" s="7"/>
      <c r="H32" s="7"/>
      <c r="I32" s="10"/>
    </row>
    <row r="33" spans="2:9" ht="16.5" customHeight="1" x14ac:dyDescent="0.3">
      <c r="C33" s="268" t="s">
        <v>290</v>
      </c>
      <c r="D33" s="269" t="s">
        <v>291</v>
      </c>
      <c r="E33" s="7"/>
      <c r="F33" s="158"/>
      <c r="G33" s="7"/>
      <c r="H33" s="7"/>
      <c r="I33" s="10"/>
    </row>
    <row r="34" spans="2:9" x14ac:dyDescent="0.3">
      <c r="C34" s="476" t="s">
        <v>292</v>
      </c>
      <c r="D34" s="264" t="s">
        <v>252</v>
      </c>
      <c r="E34" s="7"/>
      <c r="F34" s="158"/>
      <c r="G34" s="7"/>
      <c r="H34" s="7"/>
      <c r="I34" s="10"/>
    </row>
    <row r="35" spans="2:9" x14ac:dyDescent="0.3">
      <c r="C35" s="476"/>
      <c r="D35" s="265" t="s">
        <v>293</v>
      </c>
      <c r="E35" s="7"/>
      <c r="F35" s="158"/>
      <c r="G35" s="7"/>
      <c r="H35" s="7"/>
      <c r="I35" s="10"/>
    </row>
    <row r="36" spans="2:9" x14ac:dyDescent="0.3">
      <c r="C36" s="476"/>
      <c r="D36" s="266" t="s">
        <v>294</v>
      </c>
      <c r="E36" s="7"/>
      <c r="F36" s="158"/>
      <c r="G36" s="7"/>
      <c r="H36" s="7"/>
      <c r="I36" s="10"/>
    </row>
    <row r="37" spans="2:9" ht="21.75" thickBot="1" x14ac:dyDescent="0.35">
      <c r="C37" s="477"/>
      <c r="D37" s="267" t="s">
        <v>295</v>
      </c>
      <c r="E37" s="7"/>
      <c r="F37" s="158"/>
      <c r="G37" s="7"/>
      <c r="H37" s="7"/>
      <c r="I37" s="10"/>
    </row>
    <row r="38" spans="2:9" ht="17.25" thickBot="1" x14ac:dyDescent="0.35">
      <c r="E38" s="7"/>
      <c r="F38" s="158"/>
      <c r="G38" s="7"/>
      <c r="H38" s="7"/>
      <c r="I38" s="10"/>
    </row>
    <row r="39" spans="2:9" s="7" customFormat="1" ht="15" customHeight="1" thickBot="1" x14ac:dyDescent="0.35">
      <c r="C39" s="17" t="s">
        <v>142</v>
      </c>
      <c r="D39" s="18"/>
      <c r="F39" s="158"/>
      <c r="G39" s="86"/>
      <c r="H39" s="86"/>
      <c r="I39" s="87"/>
    </row>
    <row r="40" spans="2:9" s="7" customFormat="1" x14ac:dyDescent="0.3">
      <c r="C40" s="478" t="s">
        <v>296</v>
      </c>
      <c r="D40" s="479"/>
      <c r="F40" s="158"/>
      <c r="G40" s="88"/>
      <c r="H40" s="86"/>
      <c r="I40" s="87"/>
    </row>
    <row r="41" spans="2:9" s="7" customFormat="1" x14ac:dyDescent="0.3">
      <c r="C41" s="480"/>
      <c r="D41" s="481"/>
      <c r="F41" s="158"/>
      <c r="G41" s="88"/>
      <c r="H41" s="86"/>
      <c r="I41" s="87"/>
    </row>
    <row r="42" spans="2:9" s="7" customFormat="1" ht="17.25" thickBot="1" x14ac:dyDescent="0.35">
      <c r="C42" s="482"/>
      <c r="D42" s="483"/>
      <c r="F42" s="158"/>
      <c r="G42" s="88"/>
      <c r="H42" s="86"/>
      <c r="I42" s="87"/>
    </row>
    <row r="43" spans="2:9" s="7" customFormat="1" ht="15" customHeight="1" x14ac:dyDescent="0.3">
      <c r="C43" s="484" t="s">
        <v>297</v>
      </c>
      <c r="D43" s="485"/>
      <c r="F43" s="158"/>
      <c r="G43" s="88"/>
      <c r="H43" s="86"/>
      <c r="I43" s="87"/>
    </row>
    <row r="44" spans="2:9" s="7" customFormat="1" ht="17.25" thickBot="1" x14ac:dyDescent="0.35">
      <c r="C44" s="486"/>
      <c r="D44" s="487"/>
      <c r="F44" s="158"/>
      <c r="G44" s="88"/>
      <c r="H44" s="86"/>
      <c r="I44" s="87"/>
    </row>
    <row r="45" spans="2:9" s="7" customFormat="1" ht="15" customHeight="1" x14ac:dyDescent="0.3">
      <c r="C45" s="488" t="s">
        <v>298</v>
      </c>
      <c r="D45" s="491" t="s">
        <v>299</v>
      </c>
      <c r="F45" s="158"/>
      <c r="G45" s="88"/>
      <c r="H45" s="86"/>
      <c r="I45" s="87"/>
    </row>
    <row r="46" spans="2:9" s="7" customFormat="1" x14ac:dyDescent="0.3">
      <c r="C46" s="489"/>
      <c r="D46" s="492"/>
      <c r="F46" s="158"/>
      <c r="G46" s="88"/>
      <c r="H46" s="86"/>
      <c r="I46" s="87"/>
    </row>
    <row r="47" spans="2:9" s="7" customFormat="1" ht="17.25" thickBot="1" x14ac:dyDescent="0.35">
      <c r="C47" s="490"/>
      <c r="D47" s="493"/>
      <c r="F47" s="158"/>
      <c r="G47" s="88"/>
      <c r="H47" s="86"/>
      <c r="I47" s="87"/>
    </row>
    <row r="48" spans="2:9" s="7" customFormat="1" x14ac:dyDescent="0.3">
      <c r="B48" s="5"/>
      <c r="C48" s="443" t="s">
        <v>14</v>
      </c>
      <c r="D48" s="444" t="s">
        <v>139</v>
      </c>
      <c r="F48" s="158"/>
      <c r="G48" s="86"/>
      <c r="H48" s="86"/>
      <c r="I48" s="87"/>
    </row>
    <row r="49" spans="1:9" x14ac:dyDescent="0.3">
      <c r="B49" s="5"/>
      <c r="C49" s="270" t="s">
        <v>15</v>
      </c>
      <c r="D49" s="271" t="s">
        <v>206</v>
      </c>
      <c r="E49" s="7"/>
      <c r="F49" s="158"/>
      <c r="G49" s="86"/>
      <c r="H49" s="86"/>
      <c r="I49" s="87"/>
    </row>
    <row r="50" spans="1:9" x14ac:dyDescent="0.3">
      <c r="B50" s="5"/>
      <c r="C50" s="270" t="s">
        <v>16</v>
      </c>
      <c r="D50" s="271" t="s">
        <v>117</v>
      </c>
      <c r="E50" s="6"/>
      <c r="F50" s="158"/>
      <c r="G50" s="86"/>
      <c r="H50" s="86"/>
      <c r="I50" s="87"/>
    </row>
    <row r="51" spans="1:9" x14ac:dyDescent="0.3">
      <c r="B51" s="5"/>
      <c r="C51" s="270" t="s">
        <v>17</v>
      </c>
      <c r="D51" s="271" t="s">
        <v>118</v>
      </c>
      <c r="E51" s="6"/>
      <c r="F51" s="158"/>
      <c r="G51" s="86"/>
      <c r="H51" s="86"/>
      <c r="I51" s="87"/>
    </row>
    <row r="52" spans="1:9" x14ac:dyDescent="0.3">
      <c r="B52" s="5"/>
      <c r="C52" s="270" t="s">
        <v>18</v>
      </c>
      <c r="D52" s="271" t="s">
        <v>207</v>
      </c>
      <c r="E52" s="6"/>
      <c r="F52" s="158"/>
      <c r="G52" s="86"/>
      <c r="H52" s="86"/>
      <c r="I52" s="87"/>
    </row>
    <row r="53" spans="1:9" x14ac:dyDescent="0.3">
      <c r="B53" s="5"/>
      <c r="C53" s="270" t="s">
        <v>95</v>
      </c>
      <c r="D53" s="271" t="s">
        <v>94</v>
      </c>
      <c r="E53" s="6"/>
      <c r="F53" s="158"/>
      <c r="G53" s="86"/>
      <c r="H53" s="86"/>
      <c r="I53" s="87"/>
    </row>
    <row r="54" spans="1:9" x14ac:dyDescent="0.3">
      <c r="B54" s="5"/>
      <c r="C54" s="270" t="s">
        <v>96</v>
      </c>
      <c r="D54" s="271" t="s">
        <v>100</v>
      </c>
      <c r="E54" s="6"/>
      <c r="F54" s="158"/>
      <c r="G54" s="7"/>
      <c r="H54" s="7"/>
    </row>
    <row r="55" spans="1:9" x14ac:dyDescent="0.3">
      <c r="B55" s="5"/>
      <c r="C55" s="270" t="s">
        <v>143</v>
      </c>
      <c r="D55" s="441" t="s">
        <v>126</v>
      </c>
      <c r="E55" s="6"/>
      <c r="F55" s="158"/>
      <c r="G55" s="7"/>
      <c r="H55" s="7"/>
    </row>
    <row r="56" spans="1:9" x14ac:dyDescent="0.3">
      <c r="B56" s="5"/>
      <c r="C56" s="270" t="s">
        <v>144</v>
      </c>
      <c r="D56" s="442" t="s">
        <v>344</v>
      </c>
      <c r="E56" s="6"/>
      <c r="F56" s="158"/>
      <c r="G56" s="7"/>
      <c r="H56" s="7"/>
    </row>
    <row r="57" spans="1:9" x14ac:dyDescent="0.3">
      <c r="B57" s="5"/>
      <c r="C57" s="270" t="s">
        <v>145</v>
      </c>
      <c r="D57" s="271" t="s">
        <v>210</v>
      </c>
      <c r="E57" s="6"/>
      <c r="F57" s="158"/>
      <c r="G57" s="7"/>
      <c r="H57" s="7"/>
    </row>
    <row r="58" spans="1:9" x14ac:dyDescent="0.3">
      <c r="B58" s="5"/>
      <c r="C58" s="270" t="s">
        <v>146</v>
      </c>
      <c r="D58" s="271" t="s">
        <v>106</v>
      </c>
      <c r="E58" s="6"/>
      <c r="F58" s="158"/>
      <c r="G58" s="7"/>
      <c r="H58" s="7"/>
    </row>
    <row r="59" spans="1:9" x14ac:dyDescent="0.3">
      <c r="B59" s="5"/>
      <c r="C59" s="270" t="s">
        <v>222</v>
      </c>
      <c r="D59" s="271" t="s">
        <v>205</v>
      </c>
      <c r="E59" s="10"/>
      <c r="F59" s="158"/>
      <c r="G59" s="7"/>
      <c r="H59" s="7"/>
    </row>
    <row r="60" spans="1:9" ht="17.25" thickBot="1" x14ac:dyDescent="0.35">
      <c r="B60" s="5"/>
      <c r="C60" s="445" t="s">
        <v>343</v>
      </c>
      <c r="D60" s="272" t="s">
        <v>226</v>
      </c>
      <c r="E60" s="10"/>
      <c r="F60" s="158"/>
      <c r="G60" s="7"/>
      <c r="H60" s="7"/>
    </row>
    <row r="61" spans="1:9" x14ac:dyDescent="0.3">
      <c r="E61" s="7"/>
      <c r="F61" s="158"/>
      <c r="G61" s="7"/>
      <c r="H61" s="7"/>
      <c r="I61" s="7"/>
    </row>
    <row r="62" spans="1:9" x14ac:dyDescent="0.3">
      <c r="A62" s="273"/>
      <c r="B62" s="273"/>
      <c r="C62" s="274"/>
      <c r="D62" s="274"/>
      <c r="E62" s="158"/>
      <c r="F62" s="158"/>
      <c r="G62" s="7"/>
      <c r="H62" s="7"/>
      <c r="I62" s="7"/>
    </row>
  </sheetData>
  <sheetProtection algorithmName="SHA-512" hashValue="MfaxmQqtxjMORZuCKzPhqR8HNXHf/KtvnmAEqaA82UxxXyorVOgdGZ4sGjTuiwL2CCQEQdD4DeyPOHVO5G4Lkw==" saltValue="bTeCm/vzI7R03DlYG8T+3A==" spinCount="100000" sheet="1" selectLockedCells="1"/>
  <mergeCells count="10">
    <mergeCell ref="C34:C37"/>
    <mergeCell ref="C40:D42"/>
    <mergeCell ref="C43:D44"/>
    <mergeCell ref="C45:C47"/>
    <mergeCell ref="D45:D47"/>
    <mergeCell ref="C11:D11"/>
    <mergeCell ref="C2:D2"/>
    <mergeCell ref="C10:D10"/>
    <mergeCell ref="C13:D13"/>
    <mergeCell ref="C32:D32"/>
  </mergeCells>
  <hyperlinks>
    <hyperlink ref="D48" location="'General Info &amp; Test Results'!A1" display="Fill-in input cells on &quot;General Info &amp; Test Results&quot; tab"/>
    <hyperlink ref="D49" location="'Setup &amp; Instrumentation'!A1" display="Fill-in inputs cells on &quot;Setup &amp; Instrumentation&quot; tab"/>
    <hyperlink ref="D50" location="'Determining Duration of Charge'!A1" display="Fill-in inputs cells on &quot;Determining Duration of Charge&quot; tab"/>
    <hyperlink ref="D51" location="'Conditioning &amp; Preparation'!A1" display="Fill-in inputs cells on &quot;Conditioning &amp; Preparation&quot; tab"/>
    <hyperlink ref="D52" location="'Charge &amp; Maintenance mode test'!A1" display="Fill-in inputs cells on &quot;Charge &amp; Maintenance mode Test&quot; tab"/>
    <hyperlink ref="D53" location="'Battery Discharge Energy Test'!A1" display="Fill-in inputs cells on &quot;Battery Discharge Energy Test&quot; tab"/>
    <hyperlink ref="D54" location="'Standby mode Power'!A1" display="Fill-in inputs cells on &quot;Standby mode Power&quot; tab"/>
    <hyperlink ref="D55" location="'Off mode Power'!A1" display="Fill-in inputs cells on &quot;Off mode Power&quot; tab"/>
    <hyperlink ref="D58" location="Photos!A1" display="Fill-in inputs cells on &quot;Photos&quot; tab"/>
    <hyperlink ref="D59" location="'Report Sign-Off Block'!A1" display="Fill-in input cells on &quot;Sign-Off Block&quot; tab"/>
    <hyperlink ref="C11:D11" r:id="rId1" display="Appendix Y to Subpart B of Part 430—Uniform Test Method for Measuring the Energy Consumption of Battery Chargers"/>
    <hyperlink ref="D57" location="Comments!A1" display="Fill-in inputs cells on &quot;Comments&quot; tab"/>
    <hyperlink ref="D56" location="'UEC Calculation'!A1" display="UEC Calculation"/>
  </hyperlinks>
  <pageMargins left="0.7" right="0.7" top="0.75" bottom="0.75" header="0.3" footer="0.3"/>
  <pageSetup orientation="portrait" horizontalDpi="200" verticalDpi="200"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800000"/>
  </sheetPr>
  <dimension ref="A1:S64"/>
  <sheetViews>
    <sheetView showGridLines="0" zoomScale="85" zoomScaleNormal="85" workbookViewId="0">
      <selection activeCell="E4" sqref="E4:G4"/>
    </sheetView>
  </sheetViews>
  <sheetFormatPr defaultRowHeight="15" x14ac:dyDescent="0.25"/>
  <cols>
    <col min="2" max="2" width="33.5703125" customWidth="1"/>
    <col min="3" max="3" width="36.5703125" customWidth="1"/>
    <col min="4" max="4" width="33" customWidth="1"/>
    <col min="5" max="5" width="21.28515625" customWidth="1"/>
    <col min="6" max="6" width="18.7109375" customWidth="1"/>
    <col min="7" max="7" width="11.140625" customWidth="1"/>
    <col min="8" max="8" width="11.7109375" customWidth="1"/>
    <col min="9" max="9" width="12.140625" customWidth="1"/>
    <col min="10" max="10" width="23.5703125" customWidth="1"/>
    <col min="15" max="15" width="3.5703125" customWidth="1"/>
    <col min="16" max="16" width="11.5703125" customWidth="1"/>
  </cols>
  <sheetData>
    <row r="1" spans="1:19" ht="17.25" thickBot="1" x14ac:dyDescent="0.35">
      <c r="A1" s="329"/>
      <c r="B1" s="330"/>
      <c r="C1" s="330"/>
      <c r="D1" s="329"/>
      <c r="E1" s="329"/>
      <c r="F1" s="329"/>
      <c r="G1" s="329"/>
      <c r="H1" s="329"/>
      <c r="I1" s="329"/>
      <c r="J1" s="329"/>
      <c r="K1" s="329"/>
      <c r="L1" s="329"/>
      <c r="M1" s="329"/>
      <c r="N1" s="314"/>
      <c r="O1" s="381"/>
    </row>
    <row r="2" spans="1:19" ht="18" thickBot="1" x14ac:dyDescent="0.35">
      <c r="A2" s="331"/>
      <c r="B2" s="648" t="str">
        <f>'Version Control'!$B$2</f>
        <v>Title Block</v>
      </c>
      <c r="C2" s="649"/>
      <c r="D2" s="320"/>
      <c r="E2" s="329"/>
      <c r="F2" s="329"/>
      <c r="G2" s="329"/>
      <c r="H2" s="329"/>
      <c r="I2" s="329"/>
      <c r="J2" s="329"/>
      <c r="K2" s="329"/>
      <c r="L2" s="329"/>
      <c r="M2" s="329"/>
      <c r="N2" s="314"/>
      <c r="O2" s="381"/>
    </row>
    <row r="3" spans="1:19" ht="16.5" x14ac:dyDescent="0.3">
      <c r="A3" s="331"/>
      <c r="B3" s="400" t="str">
        <f>'Version Control'!$B$3</f>
        <v>Test Report Template Name:</v>
      </c>
      <c r="C3" s="401" t="str">
        <f>'Version Control'!$C$3</f>
        <v>Battery Charger</v>
      </c>
      <c r="D3" s="321"/>
      <c r="E3" s="329"/>
      <c r="F3" s="329"/>
      <c r="G3" s="329"/>
      <c r="H3" s="329"/>
      <c r="I3" s="329"/>
      <c r="J3" s="329"/>
      <c r="K3" s="329"/>
      <c r="L3" s="329"/>
      <c r="M3" s="329"/>
      <c r="N3" s="314"/>
      <c r="O3" s="381"/>
    </row>
    <row r="4" spans="1:19" ht="16.5" x14ac:dyDescent="0.3">
      <c r="A4" s="331"/>
      <c r="B4" s="397" t="str">
        <f>'Version Control'!$B$4</f>
        <v>Version Number:</v>
      </c>
      <c r="C4" s="325" t="str">
        <f>'Version Control'!$C$4</f>
        <v>v2.2</v>
      </c>
      <c r="D4" s="321"/>
      <c r="E4" s="629" t="s">
        <v>268</v>
      </c>
      <c r="F4" s="629"/>
      <c r="G4" s="629"/>
      <c r="H4" s="329"/>
      <c r="I4" s="329"/>
      <c r="J4" s="329"/>
      <c r="K4" s="329"/>
      <c r="L4" s="329"/>
      <c r="M4" s="329"/>
      <c r="N4" s="314"/>
      <c r="O4" s="381"/>
    </row>
    <row r="5" spans="1:19" ht="16.5" x14ac:dyDescent="0.3">
      <c r="A5" s="331"/>
      <c r="B5" s="396" t="str">
        <f>'Version Control'!$B$5</f>
        <v xml:space="preserve">Latest Template Revision: </v>
      </c>
      <c r="C5" s="732">
        <f>'Version Control'!$C$5</f>
        <v>43011</v>
      </c>
      <c r="D5" s="322"/>
      <c r="E5" s="329"/>
      <c r="F5" s="329"/>
      <c r="G5" s="329"/>
      <c r="H5" s="329"/>
      <c r="I5" s="329"/>
      <c r="J5" s="329"/>
      <c r="K5" s="329"/>
      <c r="L5" s="329"/>
      <c r="M5" s="329"/>
      <c r="N5" s="314"/>
      <c r="O5" s="381"/>
    </row>
    <row r="6" spans="1:19" ht="16.5" x14ac:dyDescent="0.3">
      <c r="A6" s="331"/>
      <c r="B6" s="396" t="str">
        <f>'Version Control'!$B$6</f>
        <v>Tab Name:</v>
      </c>
      <c r="C6" s="326" t="str">
        <f ca="1">MID(CELL("filename",A1), FIND("]", CELL("filename", A1))+ 1, 255)</f>
        <v>UEC Calculation</v>
      </c>
      <c r="D6" s="323"/>
      <c r="E6" s="329"/>
      <c r="F6" s="329"/>
      <c r="G6" s="329"/>
      <c r="H6" s="329"/>
      <c r="I6" s="329"/>
      <c r="J6" s="329"/>
      <c r="K6" s="329"/>
      <c r="L6" s="329"/>
      <c r="M6" s="329"/>
      <c r="N6" s="314"/>
      <c r="O6" s="381"/>
    </row>
    <row r="7" spans="1:19" ht="16.5" customHeight="1" x14ac:dyDescent="0.3">
      <c r="A7" s="331"/>
      <c r="B7" s="398" t="str">
        <f>'Version Control'!$B$7</f>
        <v>File Name:</v>
      </c>
      <c r="C7" s="327" t="str">
        <f ca="1">'Version Control'!$C$7</f>
        <v>Battery Charger - v2.2.xlsx</v>
      </c>
      <c r="D7" s="324"/>
      <c r="E7" s="329"/>
      <c r="F7" s="329"/>
      <c r="G7" s="329"/>
      <c r="H7" s="329"/>
      <c r="I7" s="329"/>
      <c r="J7" s="329"/>
      <c r="K7" s="329"/>
      <c r="L7" s="329"/>
      <c r="M7" s="329"/>
      <c r="N7" s="314"/>
      <c r="O7" s="381"/>
    </row>
    <row r="8" spans="1:19" ht="17.25" thickBot="1" x14ac:dyDescent="0.35">
      <c r="A8" s="331"/>
      <c r="B8" s="399" t="str">
        <f>'Version Control'!$B$8</f>
        <v xml:space="preserve">Test Completion Date: </v>
      </c>
      <c r="C8" s="328" t="str">
        <f>'Version Control'!$C$8</f>
        <v>[MM/DD/YYYY]</v>
      </c>
      <c r="D8" s="322"/>
      <c r="E8" s="329"/>
      <c r="F8" s="329"/>
      <c r="G8" s="329"/>
      <c r="H8" s="329"/>
      <c r="I8" s="329"/>
      <c r="J8" s="329"/>
      <c r="K8" s="329"/>
      <c r="L8" s="329"/>
      <c r="M8" s="329"/>
      <c r="N8" s="314"/>
      <c r="O8" s="382"/>
      <c r="P8" s="313"/>
      <c r="Q8" s="313"/>
      <c r="R8" s="313"/>
      <c r="S8" s="313"/>
    </row>
    <row r="9" spans="1:19" ht="16.5" x14ac:dyDescent="0.3">
      <c r="A9" s="329"/>
      <c r="B9" s="332"/>
      <c r="C9" s="332"/>
      <c r="D9" s="329"/>
      <c r="E9" s="329"/>
      <c r="F9" s="329"/>
      <c r="G9" s="329"/>
      <c r="H9" s="329"/>
      <c r="I9" s="329"/>
      <c r="J9" s="329"/>
      <c r="K9" s="329"/>
      <c r="L9" s="329"/>
      <c r="M9" s="329"/>
      <c r="N9" s="314"/>
      <c r="O9" s="382"/>
      <c r="P9" s="313"/>
      <c r="Q9" s="313"/>
      <c r="R9" s="313"/>
      <c r="S9" s="313"/>
    </row>
    <row r="10" spans="1:19" ht="17.25" thickBot="1" x14ac:dyDescent="0.35">
      <c r="A10" s="329"/>
      <c r="B10" s="330"/>
      <c r="C10" s="330"/>
      <c r="D10" s="330"/>
      <c r="E10" s="330"/>
      <c r="F10" s="330"/>
      <c r="G10" s="330"/>
      <c r="H10" s="330"/>
      <c r="I10" s="330"/>
      <c r="J10" s="330"/>
      <c r="K10" s="330"/>
      <c r="L10" s="330"/>
      <c r="M10" s="330"/>
      <c r="N10" s="314"/>
      <c r="O10" s="382"/>
      <c r="P10" s="313"/>
      <c r="Q10" s="313"/>
      <c r="R10" s="313"/>
      <c r="S10" s="313"/>
    </row>
    <row r="11" spans="1:19" ht="18" thickBot="1" x14ac:dyDescent="0.35">
      <c r="A11" s="331"/>
      <c r="B11" s="358" t="s">
        <v>304</v>
      </c>
      <c r="C11" s="359"/>
      <c r="D11" s="359"/>
      <c r="E11" s="359"/>
      <c r="F11" s="359"/>
      <c r="G11" s="359"/>
      <c r="H11" s="359"/>
      <c r="I11" s="359"/>
      <c r="J11" s="359"/>
      <c r="K11" s="359"/>
      <c r="L11" s="359"/>
      <c r="M11" s="360"/>
      <c r="N11" s="315"/>
      <c r="O11" s="382"/>
      <c r="P11" s="313"/>
      <c r="Q11" s="313"/>
      <c r="R11" s="313"/>
      <c r="S11" s="313"/>
    </row>
    <row r="12" spans="1:19" ht="17.25" thickBot="1" x14ac:dyDescent="0.35">
      <c r="A12" s="331"/>
      <c r="B12" s="633" t="s">
        <v>305</v>
      </c>
      <c r="C12" s="634"/>
      <c r="D12" s="634"/>
      <c r="E12" s="634"/>
      <c r="F12" s="634"/>
      <c r="G12" s="634"/>
      <c r="H12" s="634"/>
      <c r="I12" s="634"/>
      <c r="J12" s="634"/>
      <c r="K12" s="634"/>
      <c r="L12" s="634"/>
      <c r="M12" s="635"/>
      <c r="N12" s="315"/>
      <c r="O12" s="382"/>
      <c r="P12" s="313"/>
      <c r="Q12" s="313"/>
      <c r="R12" s="313"/>
      <c r="S12" s="313"/>
    </row>
    <row r="13" spans="1:19" ht="17.25" thickBot="1" x14ac:dyDescent="0.35">
      <c r="A13" s="331"/>
      <c r="B13" s="630" t="s">
        <v>363</v>
      </c>
      <c r="C13" s="631"/>
      <c r="D13" s="631"/>
      <c r="E13" s="631"/>
      <c r="F13" s="631"/>
      <c r="G13" s="631"/>
      <c r="H13" s="631"/>
      <c r="I13" s="631"/>
      <c r="J13" s="631"/>
      <c r="K13" s="631"/>
      <c r="L13" s="631"/>
      <c r="M13" s="632"/>
      <c r="N13" s="315"/>
      <c r="O13" s="382"/>
      <c r="P13" s="313"/>
      <c r="Q13" s="313"/>
      <c r="R13" s="313"/>
      <c r="S13" s="313"/>
    </row>
    <row r="14" spans="1:19" ht="17.25" thickBot="1" x14ac:dyDescent="0.35">
      <c r="A14" s="331"/>
      <c r="B14" s="630"/>
      <c r="C14" s="631"/>
      <c r="D14" s="631"/>
      <c r="E14" s="631"/>
      <c r="F14" s="631"/>
      <c r="G14" s="631"/>
      <c r="H14" s="631"/>
      <c r="I14" s="631"/>
      <c r="J14" s="631"/>
      <c r="K14" s="631"/>
      <c r="L14" s="631"/>
      <c r="M14" s="632"/>
      <c r="N14" s="315"/>
      <c r="O14" s="382"/>
      <c r="P14" s="313"/>
      <c r="Q14" s="313"/>
      <c r="R14" s="313"/>
      <c r="S14" s="313"/>
    </row>
    <row r="15" spans="1:19" ht="15" customHeight="1" thickBot="1" x14ac:dyDescent="0.35">
      <c r="A15" s="331"/>
      <c r="B15" s="363"/>
      <c r="C15" s="361"/>
      <c r="D15" s="361"/>
      <c r="E15" s="361"/>
      <c r="F15" s="361"/>
      <c r="G15" s="361"/>
      <c r="H15" s="361"/>
      <c r="I15" s="361"/>
      <c r="J15" s="361"/>
      <c r="K15" s="361"/>
      <c r="L15" s="361"/>
      <c r="M15" s="364"/>
      <c r="N15" s="315"/>
      <c r="O15" s="382"/>
      <c r="P15" s="313"/>
      <c r="Q15" s="313"/>
      <c r="R15" s="313"/>
      <c r="S15" s="313"/>
    </row>
    <row r="16" spans="1:19" ht="17.25" thickBot="1" x14ac:dyDescent="0.35">
      <c r="A16" s="331"/>
      <c r="B16" s="365" t="s">
        <v>334</v>
      </c>
      <c r="C16" s="361"/>
      <c r="D16" s="361"/>
      <c r="E16" s="361"/>
      <c r="F16" s="361"/>
      <c r="G16" s="361"/>
      <c r="H16" s="361"/>
      <c r="I16" s="361"/>
      <c r="J16" s="361"/>
      <c r="K16" s="361"/>
      <c r="L16" s="361"/>
      <c r="M16" s="364"/>
      <c r="N16" s="315"/>
      <c r="O16" s="382"/>
      <c r="P16" s="313"/>
      <c r="Q16" s="313"/>
      <c r="R16" s="313"/>
      <c r="S16" s="313"/>
    </row>
    <row r="17" spans="1:19" ht="15" customHeight="1" thickBot="1" x14ac:dyDescent="0.35">
      <c r="A17" s="331"/>
      <c r="B17" s="365"/>
      <c r="C17" s="361"/>
      <c r="D17" s="361"/>
      <c r="E17" s="361"/>
      <c r="F17" s="361"/>
      <c r="G17" s="361"/>
      <c r="H17" s="361"/>
      <c r="I17" s="361"/>
      <c r="J17" s="361"/>
      <c r="K17" s="361"/>
      <c r="L17" s="361"/>
      <c r="M17" s="364"/>
      <c r="N17" s="315"/>
      <c r="O17" s="382"/>
      <c r="P17" s="313"/>
      <c r="Q17" s="313"/>
      <c r="R17" s="313"/>
      <c r="S17" s="313"/>
    </row>
    <row r="18" spans="1:19" ht="15" customHeight="1" thickBot="1" x14ac:dyDescent="0.35">
      <c r="A18" s="331"/>
      <c r="B18" s="365"/>
      <c r="C18" s="361"/>
      <c r="D18" s="361"/>
      <c r="E18" s="361"/>
      <c r="F18" s="361"/>
      <c r="G18" s="361"/>
      <c r="H18" s="361"/>
      <c r="I18" s="361"/>
      <c r="J18" s="361"/>
      <c r="K18" s="361"/>
      <c r="L18" s="361"/>
      <c r="M18" s="364"/>
      <c r="N18" s="315"/>
      <c r="O18" s="382"/>
      <c r="P18" s="313"/>
      <c r="Q18" s="313"/>
      <c r="R18" s="313"/>
      <c r="S18" s="313"/>
    </row>
    <row r="19" spans="1:19" ht="15" customHeight="1" thickBot="1" x14ac:dyDescent="0.35">
      <c r="A19" s="331"/>
      <c r="B19" s="365"/>
      <c r="C19" s="361"/>
      <c r="D19" s="361"/>
      <c r="E19" s="361"/>
      <c r="F19" s="361"/>
      <c r="G19" s="361"/>
      <c r="H19" s="361"/>
      <c r="I19" s="361"/>
      <c r="J19" s="361"/>
      <c r="K19" s="361"/>
      <c r="L19" s="361"/>
      <c r="M19" s="364"/>
      <c r="N19" s="315"/>
      <c r="O19" s="382"/>
      <c r="P19" s="313"/>
      <c r="Q19" s="392"/>
      <c r="R19" s="392"/>
      <c r="S19" s="313"/>
    </row>
    <row r="20" spans="1:19" ht="15" customHeight="1" thickBot="1" x14ac:dyDescent="0.35">
      <c r="A20" s="331"/>
      <c r="B20" s="366"/>
      <c r="C20" s="361"/>
      <c r="D20" s="361"/>
      <c r="E20" s="361"/>
      <c r="F20" s="361"/>
      <c r="G20" s="361"/>
      <c r="H20" s="361"/>
      <c r="I20" s="361"/>
      <c r="J20" s="361"/>
      <c r="K20" s="361"/>
      <c r="L20" s="361"/>
      <c r="M20" s="364"/>
      <c r="N20" s="315"/>
      <c r="O20" s="382"/>
      <c r="P20" s="313"/>
      <c r="Q20" s="392"/>
      <c r="R20" s="392"/>
      <c r="S20" s="313"/>
    </row>
    <row r="21" spans="1:19" ht="17.25" thickBot="1" x14ac:dyDescent="0.35">
      <c r="A21" s="331"/>
      <c r="B21" s="365" t="s">
        <v>335</v>
      </c>
      <c r="C21" s="361"/>
      <c r="D21" s="361"/>
      <c r="E21" s="361"/>
      <c r="F21" s="361"/>
      <c r="G21" s="361"/>
      <c r="H21" s="361"/>
      <c r="I21" s="361"/>
      <c r="J21" s="361"/>
      <c r="K21" s="361"/>
      <c r="L21" s="361"/>
      <c r="M21" s="364"/>
      <c r="N21" s="315"/>
      <c r="O21" s="382"/>
      <c r="P21" s="313"/>
      <c r="Q21" s="392"/>
      <c r="R21" s="392"/>
      <c r="S21" s="313"/>
    </row>
    <row r="22" spans="1:19" ht="15" customHeight="1" thickBot="1" x14ac:dyDescent="0.35">
      <c r="A22" s="331"/>
      <c r="B22" s="365"/>
      <c r="C22" s="361"/>
      <c r="D22" s="361"/>
      <c r="E22" s="361"/>
      <c r="F22" s="361"/>
      <c r="G22" s="361"/>
      <c r="H22" s="361"/>
      <c r="I22" s="361"/>
      <c r="J22" s="361"/>
      <c r="K22" s="361"/>
      <c r="L22" s="361"/>
      <c r="M22" s="364"/>
      <c r="N22" s="315"/>
      <c r="O22" s="382"/>
      <c r="P22" s="313"/>
      <c r="Q22" s="392"/>
      <c r="R22" s="392"/>
      <c r="S22" s="313"/>
    </row>
    <row r="23" spans="1:19" ht="15.75" customHeight="1" thickBot="1" x14ac:dyDescent="0.35">
      <c r="A23" s="331"/>
      <c r="B23" s="365"/>
      <c r="C23" s="361"/>
      <c r="D23" s="361"/>
      <c r="E23" s="361"/>
      <c r="F23" s="361"/>
      <c r="G23" s="361"/>
      <c r="H23" s="361"/>
      <c r="I23" s="361"/>
      <c r="J23" s="361"/>
      <c r="K23" s="361"/>
      <c r="L23" s="361"/>
      <c r="M23" s="364"/>
      <c r="N23" s="315"/>
      <c r="O23" s="382"/>
      <c r="P23" s="313"/>
      <c r="Q23" s="392"/>
      <c r="R23" s="392"/>
      <c r="S23" s="313"/>
    </row>
    <row r="24" spans="1:19" ht="17.25" thickBot="1" x14ac:dyDescent="0.35">
      <c r="A24" s="331"/>
      <c r="B24" s="366"/>
      <c r="C24" s="362"/>
      <c r="D24" s="362"/>
      <c r="E24" s="362"/>
      <c r="F24" s="362"/>
      <c r="G24" s="362"/>
      <c r="H24" s="362"/>
      <c r="I24" s="362"/>
      <c r="J24" s="362"/>
      <c r="K24" s="362"/>
      <c r="L24" s="362"/>
      <c r="M24" s="367"/>
      <c r="N24" s="315"/>
      <c r="O24" s="382"/>
      <c r="P24" s="313"/>
      <c r="Q24" s="392"/>
      <c r="R24" s="392"/>
      <c r="S24" s="313"/>
    </row>
    <row r="25" spans="1:19" ht="17.25" thickBot="1" x14ac:dyDescent="0.35">
      <c r="A25" s="331"/>
      <c r="B25" s="368"/>
      <c r="C25" s="369"/>
      <c r="D25" s="369"/>
      <c r="E25" s="369"/>
      <c r="F25" s="369"/>
      <c r="G25" s="369"/>
      <c r="H25" s="369"/>
      <c r="I25" s="369"/>
      <c r="J25" s="369"/>
      <c r="K25" s="369"/>
      <c r="L25" s="369"/>
      <c r="M25" s="370"/>
      <c r="N25" s="315"/>
      <c r="O25" s="382"/>
      <c r="P25" s="313"/>
      <c r="Q25" s="392"/>
      <c r="R25" s="392"/>
      <c r="S25" s="313"/>
    </row>
    <row r="26" spans="1:19" ht="16.5" x14ac:dyDescent="0.3">
      <c r="A26" s="329"/>
      <c r="B26" s="332"/>
      <c r="C26" s="332"/>
      <c r="D26" s="332"/>
      <c r="E26" s="332"/>
      <c r="F26" s="332"/>
      <c r="G26" s="332"/>
      <c r="H26" s="332"/>
      <c r="I26" s="332"/>
      <c r="J26" s="332"/>
      <c r="K26" s="332"/>
      <c r="L26" s="332"/>
      <c r="M26" s="332"/>
      <c r="N26" s="314"/>
      <c r="O26" s="382"/>
      <c r="P26" s="313"/>
      <c r="Q26" s="313"/>
      <c r="R26" s="313"/>
      <c r="S26" s="313"/>
    </row>
    <row r="27" spans="1:19" ht="17.25" thickBot="1" x14ac:dyDescent="0.35">
      <c r="A27" s="329"/>
      <c r="B27" s="330"/>
      <c r="C27" s="330"/>
      <c r="D27" s="330"/>
      <c r="E27" s="330"/>
      <c r="F27" s="330"/>
      <c r="G27" s="330"/>
      <c r="H27" s="330"/>
      <c r="I27" s="330"/>
      <c r="J27" s="330"/>
      <c r="K27" s="330"/>
      <c r="L27" s="330"/>
      <c r="M27" s="330"/>
      <c r="N27" s="314"/>
      <c r="O27" s="382"/>
      <c r="P27" s="313"/>
      <c r="Q27" s="313"/>
      <c r="R27" s="313"/>
      <c r="S27" s="313"/>
    </row>
    <row r="28" spans="1:19" ht="18" thickBot="1" x14ac:dyDescent="0.35">
      <c r="A28" s="331"/>
      <c r="B28" s="337" t="s">
        <v>324</v>
      </c>
      <c r="C28" s="338"/>
      <c r="D28" s="338"/>
      <c r="E28" s="338"/>
      <c r="F28" s="338"/>
      <c r="G28" s="338"/>
      <c r="H28" s="338"/>
      <c r="I28" s="338"/>
      <c r="J28" s="339"/>
      <c r="K28" s="374"/>
      <c r="L28" s="372"/>
      <c r="M28" s="372"/>
      <c r="N28" s="314"/>
      <c r="O28" s="382"/>
      <c r="P28" s="313"/>
      <c r="Q28" s="313"/>
      <c r="R28" s="313"/>
      <c r="S28" s="313"/>
    </row>
    <row r="29" spans="1:19" ht="18" thickBot="1" x14ac:dyDescent="0.35">
      <c r="A29" s="331"/>
      <c r="B29" s="626" t="s">
        <v>325</v>
      </c>
      <c r="C29" s="627"/>
      <c r="D29" s="627"/>
      <c r="E29" s="650"/>
      <c r="F29" s="626" t="s">
        <v>326</v>
      </c>
      <c r="G29" s="627"/>
      <c r="H29" s="628"/>
      <c r="I29" s="351"/>
      <c r="J29" s="373" t="s">
        <v>327</v>
      </c>
      <c r="K29" s="375"/>
      <c r="L29" s="377"/>
      <c r="M29" s="377"/>
      <c r="N29" s="314"/>
      <c r="O29" s="382"/>
      <c r="P29" s="313"/>
      <c r="Q29" s="313"/>
      <c r="R29" s="313"/>
      <c r="S29" s="313"/>
    </row>
    <row r="30" spans="1:19" ht="52.5" thickBot="1" x14ac:dyDescent="0.35">
      <c r="A30" s="331"/>
      <c r="B30" s="346" t="s">
        <v>306</v>
      </c>
      <c r="C30" s="347" t="s">
        <v>2</v>
      </c>
      <c r="D30" s="347" t="s">
        <v>328</v>
      </c>
      <c r="E30" s="354" t="s">
        <v>332</v>
      </c>
      <c r="F30" s="353" t="s">
        <v>329</v>
      </c>
      <c r="G30" s="352" t="s">
        <v>330</v>
      </c>
      <c r="H30" s="354" t="s">
        <v>331</v>
      </c>
      <c r="I30" s="402" t="s">
        <v>340</v>
      </c>
      <c r="J30" s="393" t="s">
        <v>307</v>
      </c>
      <c r="K30" s="376"/>
      <c r="L30" s="378"/>
      <c r="M30" s="378"/>
      <c r="N30" s="314"/>
      <c r="O30" s="382"/>
      <c r="P30" s="313"/>
      <c r="Q30" s="313"/>
      <c r="R30" s="313"/>
      <c r="S30" s="313"/>
    </row>
    <row r="31" spans="1:19" ht="17.25" thickBot="1" x14ac:dyDescent="0.35">
      <c r="A31" s="331"/>
      <c r="B31" s="344">
        <v>1</v>
      </c>
      <c r="C31" s="341" t="s">
        <v>308</v>
      </c>
      <c r="D31" s="333" t="s">
        <v>309</v>
      </c>
      <c r="E31" s="342" t="s">
        <v>333</v>
      </c>
      <c r="F31" s="343">
        <v>20.66</v>
      </c>
      <c r="G31" s="341">
        <v>0.1</v>
      </c>
      <c r="H31" s="345">
        <v>0</v>
      </c>
      <c r="I31" s="394">
        <v>0.15</v>
      </c>
      <c r="J31" s="395">
        <v>137.72999999999999</v>
      </c>
      <c r="K31" s="376"/>
      <c r="L31" s="379"/>
      <c r="M31" s="379"/>
      <c r="N31" s="314"/>
      <c r="O31" s="382"/>
      <c r="P31" s="313"/>
      <c r="Q31" s="313"/>
      <c r="R31" s="313"/>
      <c r="S31" s="313"/>
    </row>
    <row r="32" spans="1:19" ht="17.25" thickBot="1" x14ac:dyDescent="0.35">
      <c r="A32" s="331"/>
      <c r="B32" s="344">
        <v>2</v>
      </c>
      <c r="C32" s="341" t="s">
        <v>310</v>
      </c>
      <c r="D32" s="333" t="s">
        <v>311</v>
      </c>
      <c r="E32" s="342" t="s">
        <v>312</v>
      </c>
      <c r="F32" s="343">
        <v>7.82</v>
      </c>
      <c r="G32" s="341">
        <v>5.29</v>
      </c>
      <c r="H32" s="345">
        <v>0</v>
      </c>
      <c r="I32" s="394">
        <v>0.54</v>
      </c>
      <c r="J32" s="395">
        <v>14.48</v>
      </c>
      <c r="K32" s="376"/>
      <c r="L32" s="379"/>
      <c r="M32" s="379"/>
      <c r="N32" s="314"/>
      <c r="O32" s="382"/>
      <c r="P32" s="313"/>
      <c r="Q32" s="313"/>
      <c r="R32" s="313"/>
      <c r="S32" s="313"/>
    </row>
    <row r="33" spans="1:19" ht="17.25" thickBot="1" x14ac:dyDescent="0.35">
      <c r="A33" s="331"/>
      <c r="B33" s="344">
        <v>3</v>
      </c>
      <c r="C33" s="341" t="s">
        <v>313</v>
      </c>
      <c r="D33" s="333" t="s">
        <v>311</v>
      </c>
      <c r="E33" s="342" t="s">
        <v>314</v>
      </c>
      <c r="F33" s="343">
        <v>6.42</v>
      </c>
      <c r="G33" s="341">
        <v>0.3</v>
      </c>
      <c r="H33" s="345">
        <v>0</v>
      </c>
      <c r="I33" s="394">
        <v>0.1</v>
      </c>
      <c r="J33" s="395">
        <v>64.2</v>
      </c>
      <c r="K33" s="376"/>
      <c r="L33" s="379"/>
      <c r="M33" s="379"/>
      <c r="N33" s="314"/>
      <c r="O33" s="382"/>
      <c r="P33" s="313"/>
      <c r="Q33" s="313"/>
      <c r="R33" s="313"/>
      <c r="S33" s="313"/>
    </row>
    <row r="34" spans="1:19" ht="17.25" thickBot="1" x14ac:dyDescent="0.35">
      <c r="A34" s="331"/>
      <c r="B34" s="344">
        <v>4</v>
      </c>
      <c r="C34" s="341" t="s">
        <v>315</v>
      </c>
      <c r="D34" s="333" t="s">
        <v>311</v>
      </c>
      <c r="E34" s="342" t="s">
        <v>316</v>
      </c>
      <c r="F34" s="343">
        <v>16.84</v>
      </c>
      <c r="G34" s="341">
        <v>0.91</v>
      </c>
      <c r="H34" s="345">
        <v>0</v>
      </c>
      <c r="I34" s="394">
        <v>0.5</v>
      </c>
      <c r="J34" s="395">
        <v>33.68</v>
      </c>
      <c r="K34" s="376"/>
      <c r="L34" s="379"/>
      <c r="M34" s="379"/>
      <c r="N34" s="314"/>
      <c r="O34" s="381"/>
    </row>
    <row r="35" spans="1:19" ht="17.25" thickBot="1" x14ac:dyDescent="0.35">
      <c r="A35" s="331"/>
      <c r="B35" s="344">
        <v>5</v>
      </c>
      <c r="C35" s="341" t="s">
        <v>317</v>
      </c>
      <c r="D35" s="333" t="s">
        <v>318</v>
      </c>
      <c r="E35" s="342" t="s">
        <v>319</v>
      </c>
      <c r="F35" s="343">
        <v>6.52</v>
      </c>
      <c r="G35" s="341">
        <v>1.1599999999999999</v>
      </c>
      <c r="H35" s="345">
        <v>0</v>
      </c>
      <c r="I35" s="394">
        <v>0.11</v>
      </c>
      <c r="J35" s="395">
        <v>59.27</v>
      </c>
      <c r="K35" s="376"/>
      <c r="L35" s="379"/>
      <c r="M35" s="379"/>
      <c r="N35" s="314"/>
      <c r="O35" s="381"/>
    </row>
    <row r="36" spans="1:19" ht="17.25" thickBot="1" x14ac:dyDescent="0.35">
      <c r="A36" s="331"/>
      <c r="B36" s="344">
        <v>6</v>
      </c>
      <c r="C36" s="341" t="s">
        <v>320</v>
      </c>
      <c r="D36" s="333" t="s">
        <v>318</v>
      </c>
      <c r="E36" s="342" t="s">
        <v>321</v>
      </c>
      <c r="F36" s="343">
        <v>17.149999999999999</v>
      </c>
      <c r="G36" s="341">
        <v>6.85</v>
      </c>
      <c r="H36" s="345">
        <v>0</v>
      </c>
      <c r="I36" s="394">
        <v>0.34</v>
      </c>
      <c r="J36" s="395">
        <v>50.44</v>
      </c>
      <c r="K36" s="376"/>
      <c r="L36" s="379"/>
      <c r="M36" s="379"/>
      <c r="N36" s="314"/>
      <c r="O36" s="381"/>
    </row>
    <row r="37" spans="1:19" ht="17.25" thickBot="1" x14ac:dyDescent="0.35">
      <c r="A37" s="331"/>
      <c r="B37" s="357">
        <v>7</v>
      </c>
      <c r="C37" s="349" t="s">
        <v>322</v>
      </c>
      <c r="D37" s="350" t="s">
        <v>323</v>
      </c>
      <c r="E37" s="355" t="s">
        <v>321</v>
      </c>
      <c r="F37" s="348">
        <v>8.14</v>
      </c>
      <c r="G37" s="349">
        <v>7.3</v>
      </c>
      <c r="H37" s="356">
        <v>0</v>
      </c>
      <c r="I37" s="403">
        <v>0.32</v>
      </c>
      <c r="J37" s="404">
        <v>25.44</v>
      </c>
      <c r="K37" s="376"/>
      <c r="L37" s="379"/>
      <c r="M37" s="379"/>
      <c r="N37" s="314"/>
      <c r="O37" s="381"/>
    </row>
    <row r="38" spans="1:19" ht="15.75" thickBot="1" x14ac:dyDescent="0.3">
      <c r="A38" s="371"/>
      <c r="B38" s="340"/>
      <c r="C38" s="316"/>
      <c r="D38" s="316"/>
      <c r="E38" s="316"/>
      <c r="F38" s="316"/>
      <c r="G38" s="316"/>
      <c r="H38" s="316"/>
      <c r="I38" s="316"/>
      <c r="J38" s="405"/>
      <c r="K38" s="376"/>
      <c r="L38" s="314"/>
      <c r="M38" s="314"/>
      <c r="N38" s="314"/>
      <c r="O38" s="381"/>
    </row>
    <row r="39" spans="1:19" ht="15.75" thickBot="1" x14ac:dyDescent="0.3">
      <c r="A39" s="371"/>
      <c r="B39" s="317"/>
      <c r="C39" s="314"/>
      <c r="D39" s="314"/>
      <c r="E39" s="314"/>
      <c r="F39" s="314"/>
      <c r="G39" s="314"/>
      <c r="H39" s="314"/>
      <c r="I39" s="314"/>
      <c r="J39" s="334"/>
      <c r="K39" s="376"/>
      <c r="L39" s="314"/>
      <c r="M39" s="314"/>
      <c r="N39" s="314"/>
      <c r="O39" s="381"/>
    </row>
    <row r="40" spans="1:19" ht="15.75" thickBot="1" x14ac:dyDescent="0.3">
      <c r="A40" s="371"/>
      <c r="B40" s="335" t="s">
        <v>338</v>
      </c>
      <c r="C40" s="314"/>
      <c r="D40" s="314"/>
      <c r="E40" s="314"/>
      <c r="F40" s="314"/>
      <c r="G40" s="314"/>
      <c r="H40" s="314"/>
      <c r="I40" s="314"/>
      <c r="J40" s="334"/>
      <c r="K40" s="376"/>
      <c r="L40" s="314"/>
      <c r="M40" s="314"/>
      <c r="N40" s="314"/>
      <c r="O40" s="381"/>
    </row>
    <row r="41" spans="1:19" ht="15.75" thickBot="1" x14ac:dyDescent="0.3">
      <c r="A41" s="371"/>
      <c r="B41" s="335" t="s">
        <v>336</v>
      </c>
      <c r="C41" s="314"/>
      <c r="D41" s="314"/>
      <c r="E41" s="314"/>
      <c r="F41" s="314"/>
      <c r="G41" s="314"/>
      <c r="H41" s="314"/>
      <c r="I41" s="314"/>
      <c r="J41" s="334"/>
      <c r="K41" s="376"/>
      <c r="L41" s="314"/>
      <c r="M41" s="314"/>
      <c r="N41" s="314"/>
      <c r="O41" s="381"/>
    </row>
    <row r="42" spans="1:19" ht="15.75" thickBot="1" x14ac:dyDescent="0.3">
      <c r="A42" s="371"/>
      <c r="B42" s="336" t="s">
        <v>337</v>
      </c>
      <c r="C42" s="318"/>
      <c r="D42" s="318"/>
      <c r="E42" s="318"/>
      <c r="F42" s="318"/>
      <c r="G42" s="318"/>
      <c r="H42" s="318"/>
      <c r="I42" s="318"/>
      <c r="J42" s="319"/>
      <c r="K42" s="385"/>
      <c r="L42" s="384"/>
      <c r="M42" s="384"/>
      <c r="N42" s="384"/>
      <c r="O42" s="381"/>
    </row>
    <row r="43" spans="1:19" x14ac:dyDescent="0.25">
      <c r="A43" s="314"/>
      <c r="B43" s="388"/>
      <c r="C43" s="316"/>
      <c r="D43" s="316"/>
      <c r="E43" s="316"/>
      <c r="F43" s="316"/>
      <c r="G43" s="316"/>
      <c r="H43" s="316"/>
      <c r="I43" s="316"/>
      <c r="J43" s="316"/>
      <c r="K43" s="314"/>
      <c r="L43" s="314"/>
      <c r="M43" s="314"/>
      <c r="N43" s="314"/>
      <c r="O43" s="381"/>
    </row>
    <row r="44" spans="1:19" ht="15.75" thickBot="1" x14ac:dyDescent="0.3">
      <c r="A44" s="314"/>
      <c r="B44" s="391"/>
      <c r="C44" s="384"/>
      <c r="D44" s="384"/>
      <c r="E44" s="384"/>
      <c r="F44" s="314"/>
      <c r="G44" s="314"/>
      <c r="H44" s="314"/>
      <c r="I44" s="314"/>
      <c r="J44" s="314"/>
      <c r="K44" s="314"/>
      <c r="L44" s="314"/>
      <c r="M44" s="314"/>
      <c r="N44" s="314"/>
      <c r="O44" s="381"/>
    </row>
    <row r="45" spans="1:19" ht="18" thickBot="1" x14ac:dyDescent="0.4">
      <c r="A45" s="371"/>
      <c r="B45" s="474" t="s">
        <v>184</v>
      </c>
      <c r="C45" s="642"/>
      <c r="D45" s="642"/>
      <c r="E45" s="475"/>
      <c r="F45" s="389"/>
      <c r="G45" s="380"/>
      <c r="H45" s="380"/>
      <c r="I45" s="380"/>
      <c r="J45" s="380"/>
      <c r="K45" s="380"/>
      <c r="L45" s="380"/>
      <c r="M45" s="380"/>
      <c r="N45" s="314"/>
      <c r="O45" s="381"/>
    </row>
    <row r="46" spans="1:19" ht="36.75" customHeight="1" x14ac:dyDescent="0.25">
      <c r="A46" s="371"/>
      <c r="B46" s="638" t="s">
        <v>325</v>
      </c>
      <c r="C46" s="639"/>
      <c r="D46" s="468" t="str">
        <f>IF('General Info &amp; Test Results'!$C$29="Inductive", 1, IF((AND(ISNUMBER($D$47), ISNUMBER($D$52), $D$47&gt;0, $D$52&gt;0, $D$47&lt;4, $D$52&lt;100)), 2, IF((AND(ISNUMBER($D$47), ISNUMBER($D$52), $D$47&gt;0, $D$52&gt;0, $D$47&gt;=4, $D$47&lt;=10, $D$52&lt;100)),3,IF((AND(ISNUMBER($D$47), ISNUMBER($D$52), $D$47&gt;0, $D$52&gt;0, $D$47&gt;10, $D$52&lt;100)),4, IF((AND(ISNUMBER($D$47), ISNUMBER($D$52), $D$47&gt;0, $D$52&gt;0, $D$47&lt;20, $D$52&gt;=100, $D$52&lt;=3000)),5,IF((AND(ISNUMBER($D$47), ISNUMBER($D$52), $D$47&gt;0, $D$52&gt;0, $D$47&gt;=20, $D$52&gt;=100, $D$52&lt;=3000)),6,IF((AND(ISNUMBER($D$47), ISNUMBER($D$52), $D$47&gt;0, $D$52&gt;0, $D$47&gt;=20, $D$52&gt;3000)),7,"Missing or Incorrect Charger Type, Battery Voltage or Ebatt")))))))</f>
        <v>Missing or Incorrect Charger Type, Battery Voltage or Ebatt</v>
      </c>
      <c r="E46" s="420"/>
      <c r="F46" s="315"/>
      <c r="G46" s="314"/>
      <c r="H46" s="314"/>
      <c r="I46" s="314"/>
      <c r="J46" s="314"/>
      <c r="K46" s="314"/>
      <c r="L46" s="314"/>
      <c r="M46" s="314"/>
      <c r="N46" s="314"/>
      <c r="O46" s="381"/>
    </row>
    <row r="47" spans="1:19" ht="16.5" x14ac:dyDescent="0.25">
      <c r="A47" s="371"/>
      <c r="B47" s="640" t="s">
        <v>352</v>
      </c>
      <c r="C47" s="641"/>
      <c r="D47" s="463" t="str">
        <f>IF(MAX('General Info &amp; Test Results'!$C$70,'General Info &amp; Test Results'!$C$84,'General Info &amp; Test Results'!$C$98,'General Info &amp; Test Results'!$C$112,'General Info &amp; Test Results'!$C$126,'General Info &amp; Test Results'!$C$140)&lt;&gt;0, MAX('General Info &amp; Test Results'!$C$70,'General Info &amp; Test Results'!$C$84,'General Info &amp; Test Results'!$C$98,'General Info &amp; Test Results'!$C$112,'General Info &amp; Test Results'!$C$126,'General Info &amp; Test Results'!$C$140),"")</f>
        <v/>
      </c>
      <c r="E47" s="420" t="s">
        <v>365</v>
      </c>
      <c r="F47" s="315"/>
      <c r="G47" s="314"/>
      <c r="H47" s="314"/>
      <c r="I47" s="314"/>
      <c r="J47" s="314"/>
      <c r="K47" s="314"/>
      <c r="L47" s="314"/>
      <c r="M47" s="314"/>
      <c r="N47" s="314"/>
      <c r="O47" s="381"/>
    </row>
    <row r="48" spans="1:19" ht="16.5" x14ac:dyDescent="0.25">
      <c r="A48" s="371"/>
      <c r="B48" s="645" t="s">
        <v>326</v>
      </c>
      <c r="C48" s="461" t="s">
        <v>329</v>
      </c>
      <c r="D48" s="463" t="str">
        <f>IFERROR(VLOOKUP($D$46,$B$30:$I$37,MATCH(C48,$B$30:$I$30,FALSE),FALSE),"")</f>
        <v/>
      </c>
      <c r="E48" s="421" t="s">
        <v>103</v>
      </c>
      <c r="F48" s="315"/>
      <c r="G48" s="314"/>
      <c r="H48" s="314"/>
      <c r="I48" s="314"/>
      <c r="J48" s="314"/>
      <c r="K48" s="314"/>
      <c r="L48" s="314"/>
      <c r="M48" s="314"/>
      <c r="N48" s="314"/>
      <c r="O48" s="381"/>
    </row>
    <row r="49" spans="1:15" ht="16.5" x14ac:dyDescent="0.25">
      <c r="A49" s="371"/>
      <c r="B49" s="646"/>
      <c r="C49" s="461" t="s">
        <v>330</v>
      </c>
      <c r="D49" s="463" t="str">
        <f>IFERROR(VLOOKUP($D$46,$B$30:$I$37,MATCH(C49,$B$30:$I$30,FALSE),FALSE),"")</f>
        <v/>
      </c>
      <c r="E49" s="421" t="s">
        <v>103</v>
      </c>
      <c r="F49" s="315"/>
      <c r="G49" s="314"/>
      <c r="H49" s="314"/>
      <c r="I49" s="314"/>
      <c r="J49" s="314"/>
      <c r="K49" s="314"/>
      <c r="L49" s="314"/>
      <c r="M49" s="314"/>
      <c r="N49" s="314"/>
      <c r="O49" s="381"/>
    </row>
    <row r="50" spans="1:15" ht="17.25" customHeight="1" x14ac:dyDescent="0.25">
      <c r="A50" s="371"/>
      <c r="B50" s="647"/>
      <c r="C50" s="461" t="s">
        <v>331</v>
      </c>
      <c r="D50" s="463" t="str">
        <f>IFERROR(VLOOKUP($D$46,$B$30:$I$37,MATCH(C50,$B$30:$I$30,FALSE),FALSE),"")</f>
        <v/>
      </c>
      <c r="E50" s="421" t="s">
        <v>103</v>
      </c>
      <c r="F50" s="315"/>
      <c r="G50" s="314"/>
      <c r="H50" s="314"/>
      <c r="I50" s="314"/>
      <c r="J50" s="314"/>
      <c r="K50" s="314"/>
      <c r="L50" s="314"/>
      <c r="M50" s="314"/>
      <c r="N50" s="314"/>
      <c r="O50" s="381"/>
    </row>
    <row r="51" spans="1:15" ht="17.25" customHeight="1" x14ac:dyDescent="0.25">
      <c r="A51" s="371"/>
      <c r="B51" s="636" t="s">
        <v>340</v>
      </c>
      <c r="C51" s="637"/>
      <c r="D51" s="463" t="str">
        <f>IFERROR(VLOOKUP($D$46,$B$30:$I$37,MATCH(B51,$B$30:$I$30,FALSE),FALSE),"")</f>
        <v/>
      </c>
      <c r="E51" s="421"/>
      <c r="F51" s="315"/>
      <c r="G51" s="314"/>
      <c r="H51" s="314"/>
      <c r="I51" s="314"/>
      <c r="J51" s="314"/>
      <c r="K51" s="314"/>
      <c r="L51" s="314"/>
      <c r="M51" s="314"/>
      <c r="N51" s="314"/>
      <c r="O51" s="381"/>
    </row>
    <row r="52" spans="1:15" ht="16.5" x14ac:dyDescent="0.25">
      <c r="A52" s="371"/>
      <c r="B52" s="636" t="s">
        <v>21</v>
      </c>
      <c r="C52" s="637"/>
      <c r="D52" s="464" t="str">
        <f>IF('Battery Discharge Energy Test'!C46&lt;&gt;0,'Battery Discharge Energy Test'!C46,"")</f>
        <v/>
      </c>
      <c r="E52" s="421" t="s">
        <v>97</v>
      </c>
      <c r="F52" s="315"/>
      <c r="G52" s="314"/>
      <c r="H52" s="314"/>
      <c r="I52" s="314"/>
      <c r="J52" s="314"/>
      <c r="K52" s="314"/>
      <c r="L52" s="314"/>
      <c r="M52" s="314"/>
      <c r="N52" s="314"/>
      <c r="O52" s="381"/>
    </row>
    <row r="53" spans="1:15" ht="17.25" customHeight="1" x14ac:dyDescent="0.25">
      <c r="A53" s="371"/>
      <c r="B53" s="460" t="s">
        <v>119</v>
      </c>
      <c r="C53" s="461"/>
      <c r="D53" s="465" t="str">
        <f>IF('Charge &amp; Maintenance Mode Test'!C38&lt;&gt;0,'Charge &amp; Maintenance Mode Test'!C38,"")</f>
        <v/>
      </c>
      <c r="E53" s="421" t="s">
        <v>103</v>
      </c>
      <c r="F53" s="315"/>
      <c r="G53" s="314"/>
      <c r="H53" s="314"/>
      <c r="I53" s="314"/>
      <c r="J53" s="314"/>
      <c r="K53" s="314"/>
      <c r="L53" s="314"/>
      <c r="M53" s="314"/>
      <c r="N53" s="314"/>
      <c r="O53" s="381"/>
    </row>
    <row r="54" spans="1:15" ht="17.25" customHeight="1" x14ac:dyDescent="0.25">
      <c r="A54" s="371"/>
      <c r="B54" s="460" t="s">
        <v>99</v>
      </c>
      <c r="C54" s="461"/>
      <c r="D54" s="465" t="str">
        <f>IF('Charge &amp; Maintenance Mode Test'!C40&lt;&gt;0,'Charge &amp; Maintenance Mode Test'!C40,"")</f>
        <v/>
      </c>
      <c r="E54" s="421" t="s">
        <v>31</v>
      </c>
      <c r="F54" s="315"/>
      <c r="G54" s="314"/>
      <c r="H54" s="314"/>
      <c r="I54" s="314"/>
      <c r="J54" s="314"/>
      <c r="K54" s="314"/>
      <c r="L54" s="314"/>
      <c r="M54" s="314"/>
      <c r="N54" s="314"/>
      <c r="O54" s="381"/>
    </row>
    <row r="55" spans="1:15" ht="16.5" x14ac:dyDescent="0.25">
      <c r="A55" s="371"/>
      <c r="B55" s="636" t="s">
        <v>98</v>
      </c>
      <c r="C55" s="637"/>
      <c r="D55" s="465" t="str">
        <f>IF('Charge &amp; Maintenance Mode Test'!C44&lt;&gt;0,'Charge &amp; Maintenance Mode Test'!C44,"")</f>
        <v/>
      </c>
      <c r="E55" s="421" t="s">
        <v>97</v>
      </c>
      <c r="F55" s="315"/>
      <c r="G55" s="314"/>
      <c r="H55" s="314"/>
      <c r="I55" s="314"/>
      <c r="J55" s="314"/>
      <c r="K55" s="314"/>
      <c r="L55" s="314"/>
      <c r="M55" s="314"/>
      <c r="N55" s="314"/>
      <c r="O55" s="381"/>
    </row>
    <row r="56" spans="1:15" ht="16.5" x14ac:dyDescent="0.25">
      <c r="A56" s="371"/>
      <c r="B56" s="636" t="s">
        <v>93</v>
      </c>
      <c r="C56" s="637"/>
      <c r="D56" s="465" t="str">
        <f>IF('Standby Mode Power'!D30&lt;&gt;"",'Standby Mode Power'!D34,"")</f>
        <v/>
      </c>
      <c r="E56" s="421" t="s">
        <v>31</v>
      </c>
      <c r="F56" s="315"/>
      <c r="G56" s="314"/>
      <c r="H56" s="314"/>
      <c r="I56" s="314"/>
      <c r="J56" s="314"/>
      <c r="K56" s="314"/>
      <c r="L56" s="314"/>
      <c r="M56" s="314"/>
      <c r="N56" s="314"/>
      <c r="O56" s="381"/>
    </row>
    <row r="57" spans="1:15" ht="16.5" x14ac:dyDescent="0.25">
      <c r="A57" s="371"/>
      <c r="B57" s="651" t="s">
        <v>123</v>
      </c>
      <c r="C57" s="652"/>
      <c r="D57" s="465" t="str">
        <f>IF('Off mode Power'!D30&lt;&gt;"",'Off mode Power'!D34,"")</f>
        <v/>
      </c>
      <c r="E57" s="421" t="s">
        <v>31</v>
      </c>
      <c r="F57" s="315"/>
      <c r="G57" s="314"/>
      <c r="H57" s="314"/>
      <c r="I57" s="314"/>
      <c r="J57" s="314"/>
      <c r="K57" s="314"/>
      <c r="L57" s="314"/>
      <c r="M57" s="314"/>
      <c r="N57" s="314"/>
      <c r="O57" s="381"/>
    </row>
    <row r="58" spans="1:15" ht="16.5" x14ac:dyDescent="0.25">
      <c r="A58" s="371"/>
      <c r="B58" s="645" t="s">
        <v>341</v>
      </c>
      <c r="C58" s="653"/>
      <c r="D58" s="466" t="str">
        <f>IFERROR(IF(($D$53-5)*$D$51&gt;=$D$48,(0.365*($D$51*($D$55-5*$D$54-$D$52)*(24/($D$53-5))+($D$56*$D$49)+($D$57*$D$50))),(0.365*($D$51*($D$55-5*$D$54-$D$52)*(24/$D$53)+($D$54*($D$48-($D$53-5)*$D$51))+($D$49*$D$56)+($D$50*$D$57)))),"")</f>
        <v/>
      </c>
      <c r="E58" s="455" t="s">
        <v>339</v>
      </c>
      <c r="F58" s="390"/>
      <c r="G58" s="387"/>
      <c r="H58" s="387"/>
      <c r="I58" s="314"/>
      <c r="J58" s="314"/>
      <c r="K58" s="314"/>
      <c r="L58" s="314"/>
      <c r="M58" s="314"/>
      <c r="N58" s="314"/>
      <c r="O58" s="381"/>
    </row>
    <row r="59" spans="1:15" ht="16.5" x14ac:dyDescent="0.25">
      <c r="A59" s="313"/>
      <c r="B59" s="654" t="s">
        <v>342</v>
      </c>
      <c r="C59" s="655"/>
      <c r="D59" s="467" t="str">
        <f>IFERROR(IF(($D$53-5)*$D$51&gt;=$D$48,(0.365*($D$51*($D$55-5*$D$54-$D$52)*(24/($D$53-5))+($D$56*$D$49)+($D$57*$D$50))),(0.365*($D$51*($D$55-5*$D$54-$D$52)*(24/$D$53)+($D$54*($D$48-($D$53-5)*$D$51))+($D$49*$D$56)+($D$50*$D$57)))),"")</f>
        <v/>
      </c>
      <c r="E59" s="454" t="s">
        <v>339</v>
      </c>
      <c r="F59" s="390"/>
      <c r="G59" s="387"/>
      <c r="H59" s="387"/>
      <c r="I59" s="314"/>
      <c r="J59" s="314"/>
      <c r="K59" s="314"/>
      <c r="L59" s="314"/>
      <c r="M59" s="314"/>
      <c r="N59" s="314"/>
      <c r="O59" s="381"/>
    </row>
    <row r="60" spans="1:15" ht="18" thickBot="1" x14ac:dyDescent="0.3">
      <c r="B60" s="643" t="s">
        <v>354</v>
      </c>
      <c r="C60" s="644"/>
      <c r="D60" s="469" t="str">
        <f>IFERROR(IF(($D$53-5)*$D$51&gt;=$D$48, "Equation (ii)", "Equation (i)"),"")</f>
        <v/>
      </c>
      <c r="E60" s="452"/>
      <c r="F60" s="315"/>
      <c r="G60" s="314"/>
      <c r="H60" s="314"/>
      <c r="I60" s="314"/>
      <c r="J60" s="314"/>
      <c r="K60" s="314"/>
      <c r="L60" s="314"/>
      <c r="M60" s="314"/>
      <c r="N60" s="314"/>
      <c r="O60" s="381"/>
    </row>
    <row r="61" spans="1:15" ht="17.25" x14ac:dyDescent="0.25">
      <c r="B61" s="418"/>
      <c r="C61" s="418"/>
      <c r="D61" s="462"/>
      <c r="E61" s="419"/>
      <c r="F61" s="313"/>
      <c r="G61" s="313"/>
      <c r="H61" s="313"/>
      <c r="I61" s="313"/>
      <c r="J61" s="313"/>
      <c r="K61" s="313"/>
      <c r="L61" s="316"/>
      <c r="M61" s="316"/>
      <c r="N61" s="316"/>
      <c r="O61" s="381"/>
    </row>
    <row r="62" spans="1:15" x14ac:dyDescent="0.25">
      <c r="A62" s="383"/>
      <c r="B62" s="383"/>
      <c r="C62" s="383"/>
      <c r="D62" s="383"/>
      <c r="E62" s="383"/>
      <c r="F62" s="383"/>
      <c r="G62" s="383"/>
      <c r="H62" s="383"/>
      <c r="I62" s="383"/>
      <c r="J62" s="383"/>
      <c r="K62" s="383"/>
      <c r="L62" s="386"/>
      <c r="M62" s="386"/>
      <c r="N62" s="386"/>
      <c r="O62" s="381"/>
    </row>
    <row r="63" spans="1:15" x14ac:dyDescent="0.25">
      <c r="L63" s="314"/>
      <c r="M63" s="314"/>
      <c r="N63" s="314"/>
      <c r="O63" s="314"/>
    </row>
    <row r="64" spans="1:15" x14ac:dyDescent="0.25">
      <c r="L64" s="314"/>
      <c r="M64" s="314"/>
      <c r="N64" s="314"/>
      <c r="O64" s="314"/>
    </row>
  </sheetData>
  <sheetProtection algorithmName="SHA-512" hashValue="xwxQ7RaHUThR91qBwPcxXMQ1QmfR8meDzQ8tV7AkENEDvahve8iQ1PskucFabCDHQQGyuPzReiE5o0DZipdlFw==" saltValue="+t/9xGICuWHmEcxTKIAW7w==" spinCount="100000" sheet="1" selectLockedCells="1"/>
  <mergeCells count="18">
    <mergeCell ref="B60:C60"/>
    <mergeCell ref="B48:B50"/>
    <mergeCell ref="B2:C2"/>
    <mergeCell ref="B29:E29"/>
    <mergeCell ref="B55:C55"/>
    <mergeCell ref="B56:C56"/>
    <mergeCell ref="B57:C57"/>
    <mergeCell ref="B58:C58"/>
    <mergeCell ref="B52:C52"/>
    <mergeCell ref="B59:C59"/>
    <mergeCell ref="F29:H29"/>
    <mergeCell ref="E4:G4"/>
    <mergeCell ref="B13:M14"/>
    <mergeCell ref="B12:M12"/>
    <mergeCell ref="B51:C51"/>
    <mergeCell ref="B46:C46"/>
    <mergeCell ref="B47:C47"/>
    <mergeCell ref="B45:E45"/>
  </mergeCells>
  <hyperlinks>
    <hyperlink ref="E4" location="Instructions!A1" display="Back to Instuctions"/>
  </hyperlinks>
  <pageMargins left="0.7" right="0.7" top="0.75" bottom="0.75" header="0.3" footer="0.3"/>
  <pageSetup orientation="portrait" horizontalDpi="1200" verticalDpi="1200" r:id="rId1"/>
  <drawing r:id="rId2"/>
  <legacyDrawing r:id="rId3"/>
  <oleObjects>
    <mc:AlternateContent xmlns:mc="http://schemas.openxmlformats.org/markup-compatibility/2006">
      <mc:Choice Requires="x14">
        <oleObject progId="Equation.3" shapeId="16385" r:id="rId4">
          <objectPr defaultSize="0" r:id="rId5">
            <anchor moveWithCells="1">
              <from>
                <xdr:col>1</xdr:col>
                <xdr:colOff>295275</xdr:colOff>
                <xdr:row>16</xdr:row>
                <xdr:rowOff>9525</xdr:rowOff>
              </from>
              <to>
                <xdr:col>4</xdr:col>
                <xdr:colOff>209550</xdr:colOff>
                <xdr:row>19</xdr:row>
                <xdr:rowOff>57150</xdr:rowOff>
              </to>
            </anchor>
          </objectPr>
        </oleObject>
      </mc:Choice>
      <mc:Fallback>
        <oleObject progId="Equation.3" shapeId="16385" r:id="rId4"/>
      </mc:Fallback>
    </mc:AlternateContent>
    <mc:AlternateContent xmlns:mc="http://schemas.openxmlformats.org/markup-compatibility/2006">
      <mc:Choice Requires="x14">
        <oleObject progId="Equation.3" shapeId="16386" r:id="rId6">
          <objectPr defaultSize="0" autoPict="0" r:id="rId7">
            <anchor moveWithCells="1">
              <from>
                <xdr:col>1</xdr:col>
                <xdr:colOff>285750</xdr:colOff>
                <xdr:row>21</xdr:row>
                <xdr:rowOff>76200</xdr:rowOff>
              </from>
              <to>
                <xdr:col>3</xdr:col>
                <xdr:colOff>1676400</xdr:colOff>
                <xdr:row>24</xdr:row>
                <xdr:rowOff>85725</xdr:rowOff>
              </to>
            </anchor>
          </objectPr>
        </oleObject>
      </mc:Choice>
      <mc:Fallback>
        <oleObject progId="Equation.3" shapeId="16386" r:id="rId6"/>
      </mc:Fallback>
    </mc:AlternateContent>
  </oleObjec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H60"/>
  <sheetViews>
    <sheetView showGridLines="0" zoomScale="80" zoomScaleNormal="80" workbookViewId="0">
      <selection activeCell="B13" sqref="B13:F16"/>
    </sheetView>
  </sheetViews>
  <sheetFormatPr defaultRowHeight="16.5" x14ac:dyDescent="0.3"/>
  <cols>
    <col min="1" max="1" width="9.140625" style="43"/>
    <col min="2" max="2" width="31.5703125" style="43" customWidth="1"/>
    <col min="3" max="3" width="55" style="43" customWidth="1"/>
    <col min="4" max="4" width="9.140625" style="43"/>
    <col min="5" max="5" width="24.85546875" style="43" customWidth="1"/>
    <col min="6" max="6" width="47.28515625" style="43" customWidth="1"/>
    <col min="7" max="7" width="4.28515625" style="43" customWidth="1"/>
    <col min="8" max="8" width="4" style="43" customWidth="1"/>
    <col min="9" max="16384" width="9.140625" style="43"/>
  </cols>
  <sheetData>
    <row r="1" spans="2:8" ht="17.25" thickBot="1" x14ac:dyDescent="0.35">
      <c r="H1" s="167"/>
    </row>
    <row r="2" spans="2:8" ht="18" thickBot="1" x14ac:dyDescent="0.35">
      <c r="B2" s="570" t="str">
        <f>'Version Control'!$B$2</f>
        <v>Title Block</v>
      </c>
      <c r="C2" s="571"/>
      <c r="H2" s="167"/>
    </row>
    <row r="3" spans="2:8" x14ac:dyDescent="0.3">
      <c r="B3" s="193" t="str">
        <f>'Version Control'!$B$3</f>
        <v>Test Report Template Name:</v>
      </c>
      <c r="C3" s="194" t="str">
        <f>'Version Control'!$C$3</f>
        <v>Battery Charger</v>
      </c>
      <c r="H3" s="167"/>
    </row>
    <row r="4" spans="2:8" x14ac:dyDescent="0.3">
      <c r="B4" s="195" t="str">
        <f>'Version Control'!$B$4</f>
        <v>Version Number:</v>
      </c>
      <c r="C4" s="196" t="str">
        <f>'Version Control'!$C$4</f>
        <v>v2.2</v>
      </c>
      <c r="E4" s="113" t="s">
        <v>268</v>
      </c>
      <c r="H4" s="167"/>
    </row>
    <row r="5" spans="2:8" x14ac:dyDescent="0.3">
      <c r="B5" s="197" t="str">
        <f>'Version Control'!$B$5</f>
        <v xml:space="preserve">Latest Template Revision: </v>
      </c>
      <c r="C5" s="731">
        <f>'Version Control'!$C$5</f>
        <v>43011</v>
      </c>
      <c r="H5" s="167"/>
    </row>
    <row r="6" spans="2:8" x14ac:dyDescent="0.3">
      <c r="B6" s="197" t="str">
        <f>'Version Control'!$B$6</f>
        <v>Tab Name:</v>
      </c>
      <c r="C6" s="198" t="str">
        <f ca="1">MID(CELL("filename",B1), FIND("]", CELL("filename", B1))+ 1, 255)</f>
        <v>Comments</v>
      </c>
      <c r="H6" s="167"/>
    </row>
    <row r="7" spans="2:8" ht="35.25" customHeight="1" x14ac:dyDescent="0.3">
      <c r="B7" s="311" t="str">
        <f>'Version Control'!$B$7</f>
        <v>File Name:</v>
      </c>
      <c r="C7" s="312" t="str">
        <f ca="1">'Version Control'!$C$7</f>
        <v>Battery Charger - v2.2.xlsx</v>
      </c>
      <c r="H7" s="167"/>
    </row>
    <row r="8" spans="2:8" ht="17.25" thickBot="1" x14ac:dyDescent="0.35">
      <c r="B8" s="199" t="str">
        <f>'Version Control'!$B$8</f>
        <v xml:space="preserve">Test Completion Date: </v>
      </c>
      <c r="C8" s="305" t="str">
        <f>'Version Control'!$C$8</f>
        <v>[MM/DD/YYYY]</v>
      </c>
      <c r="H8" s="167"/>
    </row>
    <row r="9" spans="2:8" x14ac:dyDescent="0.3">
      <c r="H9" s="167"/>
    </row>
    <row r="10" spans="2:8" ht="17.25" thickBot="1" x14ac:dyDescent="0.35">
      <c r="H10" s="167"/>
    </row>
    <row r="11" spans="2:8" ht="18" thickBot="1" x14ac:dyDescent="0.35">
      <c r="B11" s="668" t="s">
        <v>210</v>
      </c>
      <c r="C11" s="669"/>
      <c r="D11" s="669"/>
      <c r="E11" s="669"/>
      <c r="F11" s="670"/>
      <c r="H11" s="167"/>
    </row>
    <row r="12" spans="2:8" x14ac:dyDescent="0.3">
      <c r="B12" s="48"/>
      <c r="C12" s="37"/>
      <c r="D12" s="37"/>
      <c r="E12" s="37"/>
      <c r="F12" s="38"/>
      <c r="H12" s="167"/>
    </row>
    <row r="13" spans="2:8" x14ac:dyDescent="0.3">
      <c r="B13" s="656"/>
      <c r="C13" s="657"/>
      <c r="D13" s="657"/>
      <c r="E13" s="657"/>
      <c r="F13" s="658"/>
      <c r="H13" s="167"/>
    </row>
    <row r="14" spans="2:8" x14ac:dyDescent="0.3">
      <c r="B14" s="659"/>
      <c r="C14" s="660"/>
      <c r="D14" s="660"/>
      <c r="E14" s="660"/>
      <c r="F14" s="661"/>
      <c r="H14" s="167"/>
    </row>
    <row r="15" spans="2:8" x14ac:dyDescent="0.3">
      <c r="B15" s="659"/>
      <c r="C15" s="660"/>
      <c r="D15" s="660"/>
      <c r="E15" s="660"/>
      <c r="F15" s="661"/>
      <c r="H15" s="167"/>
    </row>
    <row r="16" spans="2:8" x14ac:dyDescent="0.3">
      <c r="B16" s="662"/>
      <c r="C16" s="663"/>
      <c r="D16" s="663"/>
      <c r="E16" s="663"/>
      <c r="F16" s="664"/>
      <c r="H16" s="167"/>
    </row>
    <row r="17" spans="2:8" x14ac:dyDescent="0.3">
      <c r="B17" s="48"/>
      <c r="C17" s="37"/>
      <c r="D17" s="37"/>
      <c r="E17" s="37"/>
      <c r="F17" s="38"/>
      <c r="H17" s="167"/>
    </row>
    <row r="18" spans="2:8" x14ac:dyDescent="0.3">
      <c r="B18" s="48"/>
      <c r="C18" s="37"/>
      <c r="D18" s="37"/>
      <c r="E18" s="37"/>
      <c r="F18" s="38"/>
      <c r="H18" s="167"/>
    </row>
    <row r="19" spans="2:8" x14ac:dyDescent="0.3">
      <c r="B19" s="656"/>
      <c r="C19" s="657"/>
      <c r="D19" s="657"/>
      <c r="E19" s="657"/>
      <c r="F19" s="658"/>
      <c r="H19" s="167"/>
    </row>
    <row r="20" spans="2:8" x14ac:dyDescent="0.3">
      <c r="B20" s="659"/>
      <c r="C20" s="660"/>
      <c r="D20" s="660"/>
      <c r="E20" s="660"/>
      <c r="F20" s="661"/>
      <c r="H20" s="167"/>
    </row>
    <row r="21" spans="2:8" x14ac:dyDescent="0.3">
      <c r="B21" s="659"/>
      <c r="C21" s="660"/>
      <c r="D21" s="660"/>
      <c r="E21" s="660"/>
      <c r="F21" s="661"/>
      <c r="H21" s="167"/>
    </row>
    <row r="22" spans="2:8" x14ac:dyDescent="0.3">
      <c r="B22" s="662"/>
      <c r="C22" s="663"/>
      <c r="D22" s="663"/>
      <c r="E22" s="663"/>
      <c r="F22" s="664"/>
      <c r="H22" s="167"/>
    </row>
    <row r="23" spans="2:8" x14ac:dyDescent="0.3">
      <c r="B23" s="48"/>
      <c r="C23" s="37"/>
      <c r="D23" s="37"/>
      <c r="E23" s="37"/>
      <c r="F23" s="38"/>
      <c r="H23" s="167"/>
    </row>
    <row r="24" spans="2:8" x14ac:dyDescent="0.3">
      <c r="B24" s="48"/>
      <c r="C24" s="37"/>
      <c r="D24" s="37"/>
      <c r="E24" s="37"/>
      <c r="F24" s="38"/>
      <c r="H24" s="167"/>
    </row>
    <row r="25" spans="2:8" x14ac:dyDescent="0.3">
      <c r="B25" s="656"/>
      <c r="C25" s="657"/>
      <c r="D25" s="657"/>
      <c r="E25" s="657"/>
      <c r="F25" s="658"/>
      <c r="H25" s="167"/>
    </row>
    <row r="26" spans="2:8" x14ac:dyDescent="0.3">
      <c r="B26" s="659"/>
      <c r="C26" s="660"/>
      <c r="D26" s="660"/>
      <c r="E26" s="660"/>
      <c r="F26" s="661"/>
      <c r="H26" s="167"/>
    </row>
    <row r="27" spans="2:8" x14ac:dyDescent="0.3">
      <c r="B27" s="659"/>
      <c r="C27" s="660"/>
      <c r="D27" s="660"/>
      <c r="E27" s="660"/>
      <c r="F27" s="661"/>
      <c r="H27" s="167"/>
    </row>
    <row r="28" spans="2:8" x14ac:dyDescent="0.3">
      <c r="B28" s="662"/>
      <c r="C28" s="663"/>
      <c r="D28" s="663"/>
      <c r="E28" s="663"/>
      <c r="F28" s="664"/>
      <c r="H28" s="167"/>
    </row>
    <row r="29" spans="2:8" x14ac:dyDescent="0.3">
      <c r="B29" s="48"/>
      <c r="C29" s="37"/>
      <c r="D29" s="37"/>
      <c r="E29" s="37"/>
      <c r="F29" s="38"/>
      <c r="H29" s="167"/>
    </row>
    <row r="30" spans="2:8" x14ac:dyDescent="0.3">
      <c r="B30" s="48"/>
      <c r="C30" s="37"/>
      <c r="D30" s="37"/>
      <c r="E30" s="37"/>
      <c r="F30" s="38"/>
      <c r="H30" s="167"/>
    </row>
    <row r="31" spans="2:8" x14ac:dyDescent="0.3">
      <c r="B31" s="656"/>
      <c r="C31" s="657"/>
      <c r="D31" s="657"/>
      <c r="E31" s="657"/>
      <c r="F31" s="658"/>
      <c r="H31" s="167"/>
    </row>
    <row r="32" spans="2:8" x14ac:dyDescent="0.3">
      <c r="B32" s="659"/>
      <c r="C32" s="660"/>
      <c r="D32" s="660"/>
      <c r="E32" s="660"/>
      <c r="F32" s="661"/>
      <c r="H32" s="167"/>
    </row>
    <row r="33" spans="2:8" x14ac:dyDescent="0.3">
      <c r="B33" s="659"/>
      <c r="C33" s="660"/>
      <c r="D33" s="660"/>
      <c r="E33" s="660"/>
      <c r="F33" s="661"/>
      <c r="H33" s="167"/>
    </row>
    <row r="34" spans="2:8" x14ac:dyDescent="0.3">
      <c r="B34" s="662"/>
      <c r="C34" s="663"/>
      <c r="D34" s="663"/>
      <c r="E34" s="663"/>
      <c r="F34" s="664"/>
      <c r="H34" s="167"/>
    </row>
    <row r="35" spans="2:8" x14ac:dyDescent="0.3">
      <c r="B35" s="48"/>
      <c r="C35" s="37"/>
      <c r="D35" s="37"/>
      <c r="E35" s="37"/>
      <c r="F35" s="38"/>
      <c r="H35" s="167"/>
    </row>
    <row r="36" spans="2:8" x14ac:dyDescent="0.3">
      <c r="B36" s="48"/>
      <c r="C36" s="37"/>
      <c r="D36" s="37"/>
      <c r="E36" s="37"/>
      <c r="F36" s="38"/>
      <c r="H36" s="167"/>
    </row>
    <row r="37" spans="2:8" x14ac:dyDescent="0.3">
      <c r="B37" s="656"/>
      <c r="C37" s="657"/>
      <c r="D37" s="657"/>
      <c r="E37" s="657"/>
      <c r="F37" s="658"/>
      <c r="H37" s="167"/>
    </row>
    <row r="38" spans="2:8" x14ac:dyDescent="0.3">
      <c r="B38" s="659"/>
      <c r="C38" s="660"/>
      <c r="D38" s="660"/>
      <c r="E38" s="660"/>
      <c r="F38" s="661"/>
      <c r="H38" s="167"/>
    </row>
    <row r="39" spans="2:8" x14ac:dyDescent="0.3">
      <c r="B39" s="659"/>
      <c r="C39" s="660"/>
      <c r="D39" s="660"/>
      <c r="E39" s="660"/>
      <c r="F39" s="661"/>
      <c r="H39" s="167"/>
    </row>
    <row r="40" spans="2:8" x14ac:dyDescent="0.3">
      <c r="B40" s="662"/>
      <c r="C40" s="663"/>
      <c r="D40" s="663"/>
      <c r="E40" s="663"/>
      <c r="F40" s="664"/>
      <c r="H40" s="167"/>
    </row>
    <row r="41" spans="2:8" x14ac:dyDescent="0.3">
      <c r="B41" s="48"/>
      <c r="C41" s="37"/>
      <c r="D41" s="37"/>
      <c r="E41" s="37"/>
      <c r="F41" s="38"/>
      <c r="H41" s="167"/>
    </row>
    <row r="42" spans="2:8" x14ac:dyDescent="0.3">
      <c r="B42" s="48"/>
      <c r="C42" s="37"/>
      <c r="D42" s="37"/>
      <c r="E42" s="37"/>
      <c r="F42" s="38"/>
      <c r="H42" s="167"/>
    </row>
    <row r="43" spans="2:8" x14ac:dyDescent="0.3">
      <c r="B43" s="656"/>
      <c r="C43" s="657"/>
      <c r="D43" s="657"/>
      <c r="E43" s="657"/>
      <c r="F43" s="658"/>
      <c r="H43" s="167"/>
    </row>
    <row r="44" spans="2:8" x14ac:dyDescent="0.3">
      <c r="B44" s="659"/>
      <c r="C44" s="660"/>
      <c r="D44" s="660"/>
      <c r="E44" s="660"/>
      <c r="F44" s="661"/>
      <c r="H44" s="167"/>
    </row>
    <row r="45" spans="2:8" x14ac:dyDescent="0.3">
      <c r="B45" s="659"/>
      <c r="C45" s="660"/>
      <c r="D45" s="660"/>
      <c r="E45" s="660"/>
      <c r="F45" s="661"/>
      <c r="H45" s="167"/>
    </row>
    <row r="46" spans="2:8" x14ac:dyDescent="0.3">
      <c r="B46" s="662"/>
      <c r="C46" s="663"/>
      <c r="D46" s="663"/>
      <c r="E46" s="663"/>
      <c r="F46" s="664"/>
      <c r="H46" s="167"/>
    </row>
    <row r="47" spans="2:8" x14ac:dyDescent="0.3">
      <c r="B47" s="48"/>
      <c r="C47" s="37"/>
      <c r="D47" s="37"/>
      <c r="E47" s="37"/>
      <c r="F47" s="38"/>
      <c r="H47" s="167"/>
    </row>
    <row r="48" spans="2:8" x14ac:dyDescent="0.3">
      <c r="B48" s="48"/>
      <c r="C48" s="37"/>
      <c r="D48" s="37"/>
      <c r="E48" s="37"/>
      <c r="F48" s="38"/>
      <c r="H48" s="167"/>
    </row>
    <row r="49" spans="1:8" x14ac:dyDescent="0.3">
      <c r="B49" s="656"/>
      <c r="C49" s="657"/>
      <c r="D49" s="657"/>
      <c r="E49" s="657"/>
      <c r="F49" s="658"/>
      <c r="H49" s="167"/>
    </row>
    <row r="50" spans="1:8" x14ac:dyDescent="0.3">
      <c r="B50" s="659"/>
      <c r="C50" s="660"/>
      <c r="D50" s="660"/>
      <c r="E50" s="660"/>
      <c r="F50" s="661"/>
      <c r="H50" s="167"/>
    </row>
    <row r="51" spans="1:8" x14ac:dyDescent="0.3">
      <c r="B51" s="659"/>
      <c r="C51" s="660"/>
      <c r="D51" s="660"/>
      <c r="E51" s="660"/>
      <c r="F51" s="661"/>
      <c r="H51" s="167"/>
    </row>
    <row r="52" spans="1:8" x14ac:dyDescent="0.3">
      <c r="B52" s="662"/>
      <c r="C52" s="663"/>
      <c r="D52" s="663"/>
      <c r="E52" s="663"/>
      <c r="F52" s="664"/>
      <c r="H52" s="167"/>
    </row>
    <row r="53" spans="1:8" x14ac:dyDescent="0.3">
      <c r="B53" s="48"/>
      <c r="C53" s="37"/>
      <c r="D53" s="37"/>
      <c r="E53" s="37"/>
      <c r="F53" s="38"/>
      <c r="H53" s="167"/>
    </row>
    <row r="54" spans="1:8" x14ac:dyDescent="0.3">
      <c r="B54" s="48"/>
      <c r="C54" s="37"/>
      <c r="D54" s="37"/>
      <c r="E54" s="37"/>
      <c r="F54" s="38"/>
      <c r="H54" s="167"/>
    </row>
    <row r="55" spans="1:8" x14ac:dyDescent="0.3">
      <c r="B55" s="656"/>
      <c r="C55" s="657"/>
      <c r="D55" s="657"/>
      <c r="E55" s="657"/>
      <c r="F55" s="658"/>
      <c r="H55" s="167"/>
    </row>
    <row r="56" spans="1:8" x14ac:dyDescent="0.3">
      <c r="B56" s="659"/>
      <c r="C56" s="660"/>
      <c r="D56" s="660"/>
      <c r="E56" s="660"/>
      <c r="F56" s="661"/>
      <c r="H56" s="167"/>
    </row>
    <row r="57" spans="1:8" x14ac:dyDescent="0.3">
      <c r="B57" s="659"/>
      <c r="C57" s="660"/>
      <c r="D57" s="660"/>
      <c r="E57" s="660"/>
      <c r="F57" s="661"/>
      <c r="H57" s="167"/>
    </row>
    <row r="58" spans="1:8" ht="17.25" thickBot="1" x14ac:dyDescent="0.35">
      <c r="B58" s="665"/>
      <c r="C58" s="666"/>
      <c r="D58" s="666"/>
      <c r="E58" s="666"/>
      <c r="F58" s="667"/>
      <c r="H58" s="167"/>
    </row>
    <row r="59" spans="1:8" x14ac:dyDescent="0.3">
      <c r="H59" s="167"/>
    </row>
    <row r="60" spans="1:8" x14ac:dyDescent="0.3">
      <c r="A60" s="167"/>
      <c r="B60" s="167"/>
      <c r="C60" s="167"/>
      <c r="D60" s="167"/>
      <c r="E60" s="167"/>
      <c r="F60" s="167"/>
      <c r="G60" s="167"/>
      <c r="H60" s="167"/>
    </row>
  </sheetData>
  <sheetProtection algorithmName="SHA-512" hashValue="l56/Z9VLOeDwY6xgyRjZtrP+VB2Xwg7dEfXoPu6HTHVT/UR3B7hC0tIEgq3o+VwTMNzKoq6ZyKIXN8PiBXuEjg==" saltValue="DB5wpzhDwwp/ODdAk0mPnQ==" spinCount="100000" sheet="1" selectLockedCells="1"/>
  <mergeCells count="10">
    <mergeCell ref="B37:F40"/>
    <mergeCell ref="B43:F46"/>
    <mergeCell ref="B49:F52"/>
    <mergeCell ref="B55:F58"/>
    <mergeCell ref="B2:C2"/>
    <mergeCell ref="B11:F11"/>
    <mergeCell ref="B13:F16"/>
    <mergeCell ref="B19:F22"/>
    <mergeCell ref="B25:F28"/>
    <mergeCell ref="B31:F34"/>
  </mergeCells>
  <hyperlinks>
    <hyperlink ref="E4" location="Instructions!A1" display="Back to Instuctions"/>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rgb="FF0070C0"/>
  </sheetPr>
  <dimension ref="A1:I111"/>
  <sheetViews>
    <sheetView showGridLines="0" zoomScale="80" zoomScaleNormal="80" workbookViewId="0">
      <selection activeCell="B12" sqref="B12:D34"/>
    </sheetView>
  </sheetViews>
  <sheetFormatPr defaultRowHeight="16.5" x14ac:dyDescent="0.3"/>
  <cols>
    <col min="1" max="1" width="3.140625" style="43" customWidth="1"/>
    <col min="2" max="2" width="30.85546875" style="73" customWidth="1"/>
    <col min="3" max="3" width="67.7109375" style="43" customWidth="1"/>
    <col min="4" max="4" width="30.7109375" style="43" customWidth="1"/>
    <col min="5" max="5" width="3.28515625" style="43" customWidth="1"/>
    <col min="6" max="6" width="96.5703125" style="43" customWidth="1"/>
    <col min="7" max="7" width="33.7109375" style="43" customWidth="1"/>
    <col min="8" max="8" width="4.28515625" style="43" customWidth="1"/>
    <col min="9" max="9" width="4.140625" style="43" customWidth="1"/>
    <col min="10" max="16384" width="9.140625" style="43"/>
  </cols>
  <sheetData>
    <row r="1" spans="2:9" ht="17.25" thickBot="1" x14ac:dyDescent="0.35">
      <c r="I1" s="167"/>
    </row>
    <row r="2" spans="2:9" ht="18" thickBot="1" x14ac:dyDescent="0.35">
      <c r="B2" s="570" t="str">
        <f>'Version Control'!$B$2</f>
        <v>Title Block</v>
      </c>
      <c r="C2" s="571"/>
      <c r="D2" s="309"/>
      <c r="I2" s="167"/>
    </row>
    <row r="3" spans="2:9" x14ac:dyDescent="0.3">
      <c r="B3" s="160" t="str">
        <f>'Version Control'!$B$3</f>
        <v>Test Report Template Name:</v>
      </c>
      <c r="C3" s="148" t="str">
        <f>'Version Control'!$C$3</f>
        <v>Battery Charger</v>
      </c>
      <c r="D3" s="306"/>
      <c r="I3" s="167"/>
    </row>
    <row r="4" spans="2:9" x14ac:dyDescent="0.3">
      <c r="B4" s="161" t="str">
        <f>'Version Control'!$B$4</f>
        <v>Version Number:</v>
      </c>
      <c r="C4" s="150" t="str">
        <f>'Version Control'!$C$4</f>
        <v>v2.2</v>
      </c>
      <c r="D4" s="306"/>
      <c r="F4" s="113" t="s">
        <v>268</v>
      </c>
      <c r="G4" s="138"/>
      <c r="I4" s="167"/>
    </row>
    <row r="5" spans="2:9" x14ac:dyDescent="0.3">
      <c r="B5" s="162" t="str">
        <f>'Version Control'!$B$5</f>
        <v xml:space="preserve">Latest Template Revision: </v>
      </c>
      <c r="C5" s="729">
        <f>'Version Control'!$C$5</f>
        <v>43011</v>
      </c>
      <c r="D5" s="307"/>
      <c r="I5" s="167"/>
    </row>
    <row r="6" spans="2:9" x14ac:dyDescent="0.3">
      <c r="B6" s="162" t="str">
        <f>'Version Control'!$B$6</f>
        <v>Tab Name:</v>
      </c>
      <c r="C6" s="168" t="str">
        <f ca="1">MID(CELL("filename",A1), FIND("]", CELL("filename", A1))+ 1, 255)</f>
        <v>Photos</v>
      </c>
      <c r="D6" s="308"/>
      <c r="I6" s="167"/>
    </row>
    <row r="7" spans="2:9" ht="35.25" customHeight="1" x14ac:dyDescent="0.3">
      <c r="B7" s="310" t="str">
        <f>'Version Control'!$B$7</f>
        <v>File Name:</v>
      </c>
      <c r="C7" s="216" t="str">
        <f ca="1">'Version Control'!$C$7</f>
        <v>Battery Charger - v2.2.xlsx</v>
      </c>
      <c r="D7" s="306"/>
      <c r="I7" s="167"/>
    </row>
    <row r="8" spans="2:9" ht="17.25" thickBot="1" x14ac:dyDescent="0.35">
      <c r="B8" s="163" t="str">
        <f>'Version Control'!$B$8</f>
        <v xml:space="preserve">Test Completion Date: </v>
      </c>
      <c r="C8" s="154" t="str">
        <f>'Version Control'!$C$8</f>
        <v>[MM/DD/YYYY]</v>
      </c>
      <c r="D8" s="307"/>
      <c r="I8" s="167"/>
    </row>
    <row r="9" spans="2:9" x14ac:dyDescent="0.3">
      <c r="I9" s="167"/>
    </row>
    <row r="10" spans="2:9" ht="17.25" thickBot="1" x14ac:dyDescent="0.35">
      <c r="I10" s="167"/>
    </row>
    <row r="11" spans="2:9" ht="18" thickBot="1" x14ac:dyDescent="0.35">
      <c r="B11" s="570" t="s">
        <v>274</v>
      </c>
      <c r="C11" s="584"/>
      <c r="D11" s="571"/>
      <c r="F11" s="570" t="s">
        <v>275</v>
      </c>
      <c r="G11" s="571"/>
      <c r="I11" s="167"/>
    </row>
    <row r="12" spans="2:9" x14ac:dyDescent="0.3">
      <c r="B12" s="671"/>
      <c r="C12" s="672"/>
      <c r="D12" s="673"/>
      <c r="F12" s="680"/>
      <c r="G12" s="681"/>
      <c r="I12" s="167"/>
    </row>
    <row r="13" spans="2:9" x14ac:dyDescent="0.3">
      <c r="B13" s="674"/>
      <c r="C13" s="675"/>
      <c r="D13" s="676"/>
      <c r="F13" s="682"/>
      <c r="G13" s="683"/>
      <c r="I13" s="167"/>
    </row>
    <row r="14" spans="2:9" x14ac:dyDescent="0.3">
      <c r="B14" s="674"/>
      <c r="C14" s="675"/>
      <c r="D14" s="676"/>
      <c r="F14" s="682"/>
      <c r="G14" s="683"/>
      <c r="I14" s="167"/>
    </row>
    <row r="15" spans="2:9" x14ac:dyDescent="0.3">
      <c r="B15" s="674"/>
      <c r="C15" s="675"/>
      <c r="D15" s="676"/>
      <c r="F15" s="682"/>
      <c r="G15" s="683"/>
      <c r="I15" s="167"/>
    </row>
    <row r="16" spans="2:9" x14ac:dyDescent="0.3">
      <c r="B16" s="674"/>
      <c r="C16" s="675"/>
      <c r="D16" s="676"/>
      <c r="F16" s="682"/>
      <c r="G16" s="683"/>
      <c r="I16" s="167"/>
    </row>
    <row r="17" spans="2:9" x14ac:dyDescent="0.3">
      <c r="B17" s="674"/>
      <c r="C17" s="675"/>
      <c r="D17" s="676"/>
      <c r="F17" s="682"/>
      <c r="G17" s="683"/>
      <c r="I17" s="167"/>
    </row>
    <row r="18" spans="2:9" x14ac:dyDescent="0.3">
      <c r="B18" s="674"/>
      <c r="C18" s="675"/>
      <c r="D18" s="676"/>
      <c r="F18" s="682"/>
      <c r="G18" s="683"/>
      <c r="I18" s="167"/>
    </row>
    <row r="19" spans="2:9" x14ac:dyDescent="0.3">
      <c r="B19" s="674"/>
      <c r="C19" s="675"/>
      <c r="D19" s="676"/>
      <c r="F19" s="682"/>
      <c r="G19" s="683"/>
      <c r="I19" s="167"/>
    </row>
    <row r="20" spans="2:9" x14ac:dyDescent="0.3">
      <c r="B20" s="674"/>
      <c r="C20" s="675"/>
      <c r="D20" s="676"/>
      <c r="F20" s="682"/>
      <c r="G20" s="683"/>
      <c r="I20" s="167"/>
    </row>
    <row r="21" spans="2:9" x14ac:dyDescent="0.3">
      <c r="B21" s="674"/>
      <c r="C21" s="675"/>
      <c r="D21" s="676"/>
      <c r="F21" s="682"/>
      <c r="G21" s="683"/>
      <c r="I21" s="167"/>
    </row>
    <row r="22" spans="2:9" x14ac:dyDescent="0.3">
      <c r="B22" s="674"/>
      <c r="C22" s="675"/>
      <c r="D22" s="676"/>
      <c r="F22" s="682"/>
      <c r="G22" s="683"/>
      <c r="I22" s="167"/>
    </row>
    <row r="23" spans="2:9" x14ac:dyDescent="0.3">
      <c r="B23" s="674"/>
      <c r="C23" s="675"/>
      <c r="D23" s="676"/>
      <c r="F23" s="682"/>
      <c r="G23" s="683"/>
      <c r="I23" s="167"/>
    </row>
    <row r="24" spans="2:9" x14ac:dyDescent="0.3">
      <c r="B24" s="674"/>
      <c r="C24" s="675"/>
      <c r="D24" s="676"/>
      <c r="F24" s="682"/>
      <c r="G24" s="683"/>
      <c r="I24" s="167"/>
    </row>
    <row r="25" spans="2:9" x14ac:dyDescent="0.3">
      <c r="B25" s="674"/>
      <c r="C25" s="675"/>
      <c r="D25" s="676"/>
      <c r="F25" s="682"/>
      <c r="G25" s="683"/>
      <c r="I25" s="167"/>
    </row>
    <row r="26" spans="2:9" x14ac:dyDescent="0.3">
      <c r="B26" s="674"/>
      <c r="C26" s="675"/>
      <c r="D26" s="676"/>
      <c r="F26" s="682"/>
      <c r="G26" s="683"/>
      <c r="I26" s="167"/>
    </row>
    <row r="27" spans="2:9" x14ac:dyDescent="0.3">
      <c r="B27" s="674"/>
      <c r="C27" s="675"/>
      <c r="D27" s="676"/>
      <c r="F27" s="682"/>
      <c r="G27" s="683"/>
      <c r="I27" s="167"/>
    </row>
    <row r="28" spans="2:9" x14ac:dyDescent="0.3">
      <c r="B28" s="674"/>
      <c r="C28" s="675"/>
      <c r="D28" s="676"/>
      <c r="F28" s="682"/>
      <c r="G28" s="683"/>
      <c r="I28" s="167"/>
    </row>
    <row r="29" spans="2:9" x14ac:dyDescent="0.3">
      <c r="B29" s="674"/>
      <c r="C29" s="675"/>
      <c r="D29" s="676"/>
      <c r="F29" s="682"/>
      <c r="G29" s="683"/>
      <c r="I29" s="167"/>
    </row>
    <row r="30" spans="2:9" x14ac:dyDescent="0.3">
      <c r="B30" s="674"/>
      <c r="C30" s="675"/>
      <c r="D30" s="676"/>
      <c r="F30" s="682"/>
      <c r="G30" s="683"/>
      <c r="I30" s="167"/>
    </row>
    <row r="31" spans="2:9" x14ac:dyDescent="0.3">
      <c r="B31" s="674"/>
      <c r="C31" s="675"/>
      <c r="D31" s="676"/>
      <c r="F31" s="682"/>
      <c r="G31" s="683"/>
      <c r="I31" s="167"/>
    </row>
    <row r="32" spans="2:9" x14ac:dyDescent="0.3">
      <c r="B32" s="674"/>
      <c r="C32" s="675"/>
      <c r="D32" s="676"/>
      <c r="F32" s="682"/>
      <c r="G32" s="683"/>
      <c r="I32" s="167"/>
    </row>
    <row r="33" spans="2:9" x14ac:dyDescent="0.3">
      <c r="B33" s="674"/>
      <c r="C33" s="675"/>
      <c r="D33" s="676"/>
      <c r="F33" s="682"/>
      <c r="G33" s="683"/>
      <c r="I33" s="167"/>
    </row>
    <row r="34" spans="2:9" ht="17.25" thickBot="1" x14ac:dyDescent="0.35">
      <c r="B34" s="677"/>
      <c r="C34" s="678"/>
      <c r="D34" s="679"/>
      <c r="F34" s="684"/>
      <c r="G34" s="685"/>
      <c r="I34" s="167"/>
    </row>
    <row r="35" spans="2:9" ht="17.25" thickBot="1" x14ac:dyDescent="0.35">
      <c r="I35" s="167"/>
    </row>
    <row r="36" spans="2:9" ht="18" thickBot="1" x14ac:dyDescent="0.35">
      <c r="B36" s="570" t="s">
        <v>277</v>
      </c>
      <c r="C36" s="584"/>
      <c r="D36" s="571"/>
      <c r="F36" s="570" t="s">
        <v>276</v>
      </c>
      <c r="G36" s="571"/>
      <c r="I36" s="167"/>
    </row>
    <row r="37" spans="2:9" x14ac:dyDescent="0.3">
      <c r="B37" s="671"/>
      <c r="C37" s="672"/>
      <c r="D37" s="673"/>
      <c r="F37" s="680"/>
      <c r="G37" s="681"/>
      <c r="I37" s="167"/>
    </row>
    <row r="38" spans="2:9" x14ac:dyDescent="0.3">
      <c r="B38" s="674"/>
      <c r="C38" s="675"/>
      <c r="D38" s="676"/>
      <c r="F38" s="682"/>
      <c r="G38" s="683"/>
      <c r="I38" s="167"/>
    </row>
    <row r="39" spans="2:9" x14ac:dyDescent="0.3">
      <c r="B39" s="674"/>
      <c r="C39" s="675"/>
      <c r="D39" s="676"/>
      <c r="F39" s="682"/>
      <c r="G39" s="683"/>
      <c r="I39" s="167"/>
    </row>
    <row r="40" spans="2:9" x14ac:dyDescent="0.3">
      <c r="B40" s="674"/>
      <c r="C40" s="675"/>
      <c r="D40" s="676"/>
      <c r="F40" s="682"/>
      <c r="G40" s="683"/>
      <c r="I40" s="167"/>
    </row>
    <row r="41" spans="2:9" x14ac:dyDescent="0.3">
      <c r="B41" s="674"/>
      <c r="C41" s="675"/>
      <c r="D41" s="676"/>
      <c r="F41" s="682"/>
      <c r="G41" s="683"/>
      <c r="I41" s="167"/>
    </row>
    <row r="42" spans="2:9" x14ac:dyDescent="0.3">
      <c r="B42" s="674"/>
      <c r="C42" s="675"/>
      <c r="D42" s="676"/>
      <c r="F42" s="682"/>
      <c r="G42" s="683"/>
      <c r="I42" s="167"/>
    </row>
    <row r="43" spans="2:9" x14ac:dyDescent="0.3">
      <c r="B43" s="674"/>
      <c r="C43" s="675"/>
      <c r="D43" s="676"/>
      <c r="F43" s="682"/>
      <c r="G43" s="683"/>
      <c r="I43" s="167"/>
    </row>
    <row r="44" spans="2:9" x14ac:dyDescent="0.3">
      <c r="B44" s="674"/>
      <c r="C44" s="675"/>
      <c r="D44" s="676"/>
      <c r="F44" s="682"/>
      <c r="G44" s="683"/>
      <c r="I44" s="167"/>
    </row>
    <row r="45" spans="2:9" x14ac:dyDescent="0.3">
      <c r="B45" s="674"/>
      <c r="C45" s="675"/>
      <c r="D45" s="676"/>
      <c r="F45" s="682"/>
      <c r="G45" s="683"/>
      <c r="I45" s="167"/>
    </row>
    <row r="46" spans="2:9" x14ac:dyDescent="0.3">
      <c r="B46" s="674"/>
      <c r="C46" s="675"/>
      <c r="D46" s="676"/>
      <c r="F46" s="682"/>
      <c r="G46" s="683"/>
      <c r="I46" s="167"/>
    </row>
    <row r="47" spans="2:9" x14ac:dyDescent="0.3">
      <c r="B47" s="674"/>
      <c r="C47" s="675"/>
      <c r="D47" s="676"/>
      <c r="F47" s="682"/>
      <c r="G47" s="683"/>
      <c r="I47" s="167"/>
    </row>
    <row r="48" spans="2:9" x14ac:dyDescent="0.3">
      <c r="B48" s="674"/>
      <c r="C48" s="675"/>
      <c r="D48" s="676"/>
      <c r="F48" s="682"/>
      <c r="G48" s="683"/>
      <c r="I48" s="167"/>
    </row>
    <row r="49" spans="2:9" x14ac:dyDescent="0.3">
      <c r="B49" s="674"/>
      <c r="C49" s="675"/>
      <c r="D49" s="676"/>
      <c r="F49" s="682"/>
      <c r="G49" s="683"/>
      <c r="I49" s="167"/>
    </row>
    <row r="50" spans="2:9" x14ac:dyDescent="0.3">
      <c r="B50" s="674"/>
      <c r="C50" s="675"/>
      <c r="D50" s="676"/>
      <c r="F50" s="682"/>
      <c r="G50" s="683"/>
      <c r="I50" s="167"/>
    </row>
    <row r="51" spans="2:9" x14ac:dyDescent="0.3">
      <c r="B51" s="674"/>
      <c r="C51" s="675"/>
      <c r="D51" s="676"/>
      <c r="F51" s="682"/>
      <c r="G51" s="683"/>
      <c r="I51" s="167"/>
    </row>
    <row r="52" spans="2:9" x14ac:dyDescent="0.3">
      <c r="B52" s="674"/>
      <c r="C52" s="675"/>
      <c r="D52" s="676"/>
      <c r="F52" s="682"/>
      <c r="G52" s="683"/>
      <c r="I52" s="167"/>
    </row>
    <row r="53" spans="2:9" x14ac:dyDescent="0.3">
      <c r="B53" s="674"/>
      <c r="C53" s="675"/>
      <c r="D53" s="676"/>
      <c r="F53" s="682"/>
      <c r="G53" s="683"/>
      <c r="I53" s="167"/>
    </row>
    <row r="54" spans="2:9" x14ac:dyDescent="0.3">
      <c r="B54" s="674"/>
      <c r="C54" s="675"/>
      <c r="D54" s="676"/>
      <c r="F54" s="682"/>
      <c r="G54" s="683"/>
      <c r="I54" s="167"/>
    </row>
    <row r="55" spans="2:9" x14ac:dyDescent="0.3">
      <c r="B55" s="674"/>
      <c r="C55" s="675"/>
      <c r="D55" s="676"/>
      <c r="F55" s="682"/>
      <c r="G55" s="683"/>
      <c r="I55" s="167"/>
    </row>
    <row r="56" spans="2:9" x14ac:dyDescent="0.3">
      <c r="B56" s="674"/>
      <c r="C56" s="675"/>
      <c r="D56" s="676"/>
      <c r="F56" s="682"/>
      <c r="G56" s="683"/>
      <c r="I56" s="167"/>
    </row>
    <row r="57" spans="2:9" x14ac:dyDescent="0.3">
      <c r="B57" s="674"/>
      <c r="C57" s="675"/>
      <c r="D57" s="676"/>
      <c r="F57" s="682"/>
      <c r="G57" s="683"/>
      <c r="I57" s="167"/>
    </row>
    <row r="58" spans="2:9" x14ac:dyDescent="0.3">
      <c r="B58" s="674"/>
      <c r="C58" s="675"/>
      <c r="D58" s="676"/>
      <c r="F58" s="682"/>
      <c r="G58" s="683"/>
      <c r="I58" s="167"/>
    </row>
    <row r="59" spans="2:9" ht="17.25" thickBot="1" x14ac:dyDescent="0.35">
      <c r="B59" s="677"/>
      <c r="C59" s="678"/>
      <c r="D59" s="679"/>
      <c r="F59" s="684"/>
      <c r="G59" s="685"/>
      <c r="I59" s="167"/>
    </row>
    <row r="60" spans="2:9" ht="17.25" thickBot="1" x14ac:dyDescent="0.35">
      <c r="I60" s="167"/>
    </row>
    <row r="61" spans="2:9" ht="18" thickBot="1" x14ac:dyDescent="0.35">
      <c r="B61" s="570" t="s">
        <v>278</v>
      </c>
      <c r="C61" s="584"/>
      <c r="D61" s="571"/>
      <c r="F61" s="570" t="s">
        <v>279</v>
      </c>
      <c r="G61" s="571"/>
      <c r="I61" s="167"/>
    </row>
    <row r="62" spans="2:9" x14ac:dyDescent="0.3">
      <c r="B62" s="671"/>
      <c r="C62" s="672"/>
      <c r="D62" s="673"/>
      <c r="F62" s="680"/>
      <c r="G62" s="681"/>
      <c r="I62" s="167"/>
    </row>
    <row r="63" spans="2:9" x14ac:dyDescent="0.3">
      <c r="B63" s="674"/>
      <c r="C63" s="675"/>
      <c r="D63" s="676"/>
      <c r="F63" s="682"/>
      <c r="G63" s="683"/>
      <c r="I63" s="167"/>
    </row>
    <row r="64" spans="2:9" x14ac:dyDescent="0.3">
      <c r="B64" s="674"/>
      <c r="C64" s="675"/>
      <c r="D64" s="676"/>
      <c r="F64" s="682"/>
      <c r="G64" s="683"/>
      <c r="I64" s="167"/>
    </row>
    <row r="65" spans="2:9" x14ac:dyDescent="0.3">
      <c r="B65" s="674"/>
      <c r="C65" s="675"/>
      <c r="D65" s="676"/>
      <c r="F65" s="682"/>
      <c r="G65" s="683"/>
      <c r="I65" s="167"/>
    </row>
    <row r="66" spans="2:9" x14ac:dyDescent="0.3">
      <c r="B66" s="674"/>
      <c r="C66" s="675"/>
      <c r="D66" s="676"/>
      <c r="F66" s="682"/>
      <c r="G66" s="683"/>
      <c r="I66" s="167"/>
    </row>
    <row r="67" spans="2:9" x14ac:dyDescent="0.3">
      <c r="B67" s="674"/>
      <c r="C67" s="675"/>
      <c r="D67" s="676"/>
      <c r="F67" s="682"/>
      <c r="G67" s="683"/>
      <c r="I67" s="167"/>
    </row>
    <row r="68" spans="2:9" x14ac:dyDescent="0.3">
      <c r="B68" s="674"/>
      <c r="C68" s="675"/>
      <c r="D68" s="676"/>
      <c r="F68" s="682"/>
      <c r="G68" s="683"/>
      <c r="I68" s="167"/>
    </row>
    <row r="69" spans="2:9" x14ac:dyDescent="0.3">
      <c r="B69" s="674"/>
      <c r="C69" s="675"/>
      <c r="D69" s="676"/>
      <c r="F69" s="682"/>
      <c r="G69" s="683"/>
      <c r="I69" s="167"/>
    </row>
    <row r="70" spans="2:9" x14ac:dyDescent="0.3">
      <c r="B70" s="674"/>
      <c r="C70" s="675"/>
      <c r="D70" s="676"/>
      <c r="F70" s="682"/>
      <c r="G70" s="683"/>
      <c r="I70" s="167"/>
    </row>
    <row r="71" spans="2:9" x14ac:dyDescent="0.3">
      <c r="B71" s="674"/>
      <c r="C71" s="675"/>
      <c r="D71" s="676"/>
      <c r="F71" s="682"/>
      <c r="G71" s="683"/>
      <c r="I71" s="167"/>
    </row>
    <row r="72" spans="2:9" x14ac:dyDescent="0.3">
      <c r="B72" s="674"/>
      <c r="C72" s="675"/>
      <c r="D72" s="676"/>
      <c r="F72" s="682"/>
      <c r="G72" s="683"/>
      <c r="I72" s="167"/>
    </row>
    <row r="73" spans="2:9" x14ac:dyDescent="0.3">
      <c r="B73" s="674"/>
      <c r="C73" s="675"/>
      <c r="D73" s="676"/>
      <c r="F73" s="682"/>
      <c r="G73" s="683"/>
      <c r="I73" s="167"/>
    </row>
    <row r="74" spans="2:9" x14ac:dyDescent="0.3">
      <c r="B74" s="674"/>
      <c r="C74" s="675"/>
      <c r="D74" s="676"/>
      <c r="F74" s="682"/>
      <c r="G74" s="683"/>
      <c r="I74" s="167"/>
    </row>
    <row r="75" spans="2:9" x14ac:dyDescent="0.3">
      <c r="B75" s="674"/>
      <c r="C75" s="675"/>
      <c r="D75" s="676"/>
      <c r="F75" s="682"/>
      <c r="G75" s="683"/>
      <c r="I75" s="167"/>
    </row>
    <row r="76" spans="2:9" x14ac:dyDescent="0.3">
      <c r="B76" s="674"/>
      <c r="C76" s="675"/>
      <c r="D76" s="676"/>
      <c r="F76" s="682"/>
      <c r="G76" s="683"/>
      <c r="I76" s="167"/>
    </row>
    <row r="77" spans="2:9" x14ac:dyDescent="0.3">
      <c r="B77" s="674"/>
      <c r="C77" s="675"/>
      <c r="D77" s="676"/>
      <c r="F77" s="682"/>
      <c r="G77" s="683"/>
      <c r="I77" s="167"/>
    </row>
    <row r="78" spans="2:9" x14ac:dyDescent="0.3">
      <c r="B78" s="674"/>
      <c r="C78" s="675"/>
      <c r="D78" s="676"/>
      <c r="F78" s="682"/>
      <c r="G78" s="683"/>
      <c r="I78" s="167"/>
    </row>
    <row r="79" spans="2:9" x14ac:dyDescent="0.3">
      <c r="B79" s="674"/>
      <c r="C79" s="675"/>
      <c r="D79" s="676"/>
      <c r="F79" s="682"/>
      <c r="G79" s="683"/>
      <c r="I79" s="167"/>
    </row>
    <row r="80" spans="2:9" x14ac:dyDescent="0.3">
      <c r="B80" s="674"/>
      <c r="C80" s="675"/>
      <c r="D80" s="676"/>
      <c r="F80" s="682"/>
      <c r="G80" s="683"/>
      <c r="I80" s="167"/>
    </row>
    <row r="81" spans="2:9" x14ac:dyDescent="0.3">
      <c r="B81" s="674"/>
      <c r="C81" s="675"/>
      <c r="D81" s="676"/>
      <c r="F81" s="682"/>
      <c r="G81" s="683"/>
      <c r="I81" s="167"/>
    </row>
    <row r="82" spans="2:9" x14ac:dyDescent="0.3">
      <c r="B82" s="674"/>
      <c r="C82" s="675"/>
      <c r="D82" s="676"/>
      <c r="F82" s="682"/>
      <c r="G82" s="683"/>
      <c r="I82" s="167"/>
    </row>
    <row r="83" spans="2:9" x14ac:dyDescent="0.3">
      <c r="B83" s="674"/>
      <c r="C83" s="675"/>
      <c r="D83" s="676"/>
      <c r="F83" s="682"/>
      <c r="G83" s="683"/>
      <c r="I83" s="167"/>
    </row>
    <row r="84" spans="2:9" ht="17.25" thickBot="1" x14ac:dyDescent="0.35">
      <c r="B84" s="677"/>
      <c r="C84" s="678"/>
      <c r="D84" s="679"/>
      <c r="F84" s="684"/>
      <c r="G84" s="685"/>
      <c r="I84" s="167"/>
    </row>
    <row r="85" spans="2:9" ht="17.25" thickBot="1" x14ac:dyDescent="0.35">
      <c r="I85" s="167"/>
    </row>
    <row r="86" spans="2:9" ht="18" thickBot="1" x14ac:dyDescent="0.35">
      <c r="B86" s="570" t="s">
        <v>280</v>
      </c>
      <c r="C86" s="584"/>
      <c r="D86" s="571"/>
      <c r="F86" s="570" t="s">
        <v>281</v>
      </c>
      <c r="G86" s="571"/>
      <c r="I86" s="167"/>
    </row>
    <row r="87" spans="2:9" x14ac:dyDescent="0.3">
      <c r="B87" s="671"/>
      <c r="C87" s="672"/>
      <c r="D87" s="673"/>
      <c r="F87" s="680"/>
      <c r="G87" s="681"/>
      <c r="I87" s="167"/>
    </row>
    <row r="88" spans="2:9" x14ac:dyDescent="0.3">
      <c r="B88" s="674"/>
      <c r="C88" s="675"/>
      <c r="D88" s="676"/>
      <c r="F88" s="682"/>
      <c r="G88" s="683"/>
      <c r="I88" s="167"/>
    </row>
    <row r="89" spans="2:9" x14ac:dyDescent="0.3">
      <c r="B89" s="674"/>
      <c r="C89" s="675"/>
      <c r="D89" s="676"/>
      <c r="F89" s="682"/>
      <c r="G89" s="683"/>
      <c r="I89" s="167"/>
    </row>
    <row r="90" spans="2:9" x14ac:dyDescent="0.3">
      <c r="B90" s="674"/>
      <c r="C90" s="675"/>
      <c r="D90" s="676"/>
      <c r="F90" s="682"/>
      <c r="G90" s="683"/>
      <c r="I90" s="167"/>
    </row>
    <row r="91" spans="2:9" x14ac:dyDescent="0.3">
      <c r="B91" s="674"/>
      <c r="C91" s="675"/>
      <c r="D91" s="676"/>
      <c r="F91" s="682"/>
      <c r="G91" s="683"/>
      <c r="I91" s="167"/>
    </row>
    <row r="92" spans="2:9" x14ac:dyDescent="0.3">
      <c r="B92" s="674"/>
      <c r="C92" s="675"/>
      <c r="D92" s="676"/>
      <c r="F92" s="682"/>
      <c r="G92" s="683"/>
      <c r="I92" s="167"/>
    </row>
    <row r="93" spans="2:9" x14ac:dyDescent="0.3">
      <c r="B93" s="674"/>
      <c r="C93" s="675"/>
      <c r="D93" s="676"/>
      <c r="F93" s="682"/>
      <c r="G93" s="683"/>
      <c r="I93" s="167"/>
    </row>
    <row r="94" spans="2:9" x14ac:dyDescent="0.3">
      <c r="B94" s="674"/>
      <c r="C94" s="675"/>
      <c r="D94" s="676"/>
      <c r="F94" s="682"/>
      <c r="G94" s="683"/>
      <c r="I94" s="167"/>
    </row>
    <row r="95" spans="2:9" x14ac:dyDescent="0.3">
      <c r="B95" s="674"/>
      <c r="C95" s="675"/>
      <c r="D95" s="676"/>
      <c r="F95" s="682"/>
      <c r="G95" s="683"/>
      <c r="I95" s="167"/>
    </row>
    <row r="96" spans="2:9" x14ac:dyDescent="0.3">
      <c r="B96" s="674"/>
      <c r="C96" s="675"/>
      <c r="D96" s="676"/>
      <c r="F96" s="682"/>
      <c r="G96" s="683"/>
      <c r="I96" s="167"/>
    </row>
    <row r="97" spans="1:9" x14ac:dyDescent="0.3">
      <c r="B97" s="674"/>
      <c r="C97" s="675"/>
      <c r="D97" s="676"/>
      <c r="F97" s="682"/>
      <c r="G97" s="683"/>
      <c r="I97" s="167"/>
    </row>
    <row r="98" spans="1:9" x14ac:dyDescent="0.3">
      <c r="B98" s="674"/>
      <c r="C98" s="675"/>
      <c r="D98" s="676"/>
      <c r="F98" s="682"/>
      <c r="G98" s="683"/>
      <c r="I98" s="167"/>
    </row>
    <row r="99" spans="1:9" x14ac:dyDescent="0.3">
      <c r="B99" s="674"/>
      <c r="C99" s="675"/>
      <c r="D99" s="676"/>
      <c r="F99" s="682"/>
      <c r="G99" s="683"/>
      <c r="I99" s="167"/>
    </row>
    <row r="100" spans="1:9" x14ac:dyDescent="0.3">
      <c r="B100" s="674"/>
      <c r="C100" s="675"/>
      <c r="D100" s="676"/>
      <c r="F100" s="682"/>
      <c r="G100" s="683"/>
      <c r="I100" s="167"/>
    </row>
    <row r="101" spans="1:9" x14ac:dyDescent="0.3">
      <c r="B101" s="674"/>
      <c r="C101" s="675"/>
      <c r="D101" s="676"/>
      <c r="F101" s="682"/>
      <c r="G101" s="683"/>
      <c r="I101" s="167"/>
    </row>
    <row r="102" spans="1:9" x14ac:dyDescent="0.3">
      <c r="B102" s="674"/>
      <c r="C102" s="675"/>
      <c r="D102" s="676"/>
      <c r="F102" s="682"/>
      <c r="G102" s="683"/>
      <c r="I102" s="167"/>
    </row>
    <row r="103" spans="1:9" x14ac:dyDescent="0.3">
      <c r="B103" s="674"/>
      <c r="C103" s="675"/>
      <c r="D103" s="676"/>
      <c r="F103" s="682"/>
      <c r="G103" s="683"/>
      <c r="I103" s="167"/>
    </row>
    <row r="104" spans="1:9" x14ac:dyDescent="0.3">
      <c r="B104" s="674"/>
      <c r="C104" s="675"/>
      <c r="D104" s="676"/>
      <c r="F104" s="682"/>
      <c r="G104" s="683"/>
      <c r="I104" s="167"/>
    </row>
    <row r="105" spans="1:9" x14ac:dyDescent="0.3">
      <c r="B105" s="674"/>
      <c r="C105" s="675"/>
      <c r="D105" s="676"/>
      <c r="F105" s="682"/>
      <c r="G105" s="683"/>
      <c r="I105" s="167"/>
    </row>
    <row r="106" spans="1:9" x14ac:dyDescent="0.3">
      <c r="B106" s="674"/>
      <c r="C106" s="675"/>
      <c r="D106" s="676"/>
      <c r="F106" s="682"/>
      <c r="G106" s="683"/>
      <c r="I106" s="167"/>
    </row>
    <row r="107" spans="1:9" x14ac:dyDescent="0.3">
      <c r="B107" s="674"/>
      <c r="C107" s="675"/>
      <c r="D107" s="676"/>
      <c r="F107" s="682"/>
      <c r="G107" s="683"/>
      <c r="I107" s="167"/>
    </row>
    <row r="108" spans="1:9" x14ac:dyDescent="0.3">
      <c r="B108" s="674"/>
      <c r="C108" s="675"/>
      <c r="D108" s="676"/>
      <c r="F108" s="682"/>
      <c r="G108" s="683"/>
      <c r="I108" s="167"/>
    </row>
    <row r="109" spans="1:9" ht="17.25" thickBot="1" x14ac:dyDescent="0.35">
      <c r="B109" s="677"/>
      <c r="C109" s="678"/>
      <c r="D109" s="679"/>
      <c r="F109" s="684"/>
      <c r="G109" s="685"/>
      <c r="I109" s="167"/>
    </row>
    <row r="110" spans="1:9" x14ac:dyDescent="0.3">
      <c r="I110" s="167"/>
    </row>
    <row r="111" spans="1:9" x14ac:dyDescent="0.3">
      <c r="A111" s="167"/>
      <c r="B111" s="192"/>
      <c r="C111" s="167"/>
      <c r="D111" s="167"/>
      <c r="E111" s="167"/>
      <c r="F111" s="167"/>
      <c r="G111" s="167"/>
      <c r="H111" s="167"/>
      <c r="I111" s="167"/>
    </row>
  </sheetData>
  <sheetProtection algorithmName="SHA-512" hashValue="GtElFukD/+E79Zx7LU280isjra3Bh9Zy63sWI1n6FEE/wuWlb7GP9edLfsaJ9Qc72brGFrbeKNcUhKaSDQx94Q==" saltValue="cFs0LiEyE2zvPok9FtOq/Q==" spinCount="100000" sheet="1" selectLockedCells="1"/>
  <mergeCells count="17">
    <mergeCell ref="B12:D34"/>
    <mergeCell ref="B87:D109"/>
    <mergeCell ref="F86:G86"/>
    <mergeCell ref="F87:G109"/>
    <mergeCell ref="B86:D86"/>
    <mergeCell ref="B2:C2"/>
    <mergeCell ref="B11:D11"/>
    <mergeCell ref="B61:D61"/>
    <mergeCell ref="B62:D84"/>
    <mergeCell ref="F61:G61"/>
    <mergeCell ref="F62:G84"/>
    <mergeCell ref="F11:G11"/>
    <mergeCell ref="F12:G34"/>
    <mergeCell ref="B36:D36"/>
    <mergeCell ref="B37:D59"/>
    <mergeCell ref="F36:G36"/>
    <mergeCell ref="F37:G59"/>
  </mergeCells>
  <hyperlinks>
    <hyperlink ref="F4" location="Instructions!A1" display="Back to Instuctions"/>
  </hyperlinks>
  <pageMargins left="0.7" right="0.7" top="0.75" bottom="0.75" header="0.3" footer="0.3"/>
  <pageSetup orientation="portrait" horizontalDpi="200" verticalDpi="2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G20"/>
  <sheetViews>
    <sheetView showGridLines="0" zoomScale="80" zoomScaleNormal="80" workbookViewId="0">
      <selection activeCell="E15" sqref="E15"/>
    </sheetView>
  </sheetViews>
  <sheetFormatPr defaultRowHeight="16.5" x14ac:dyDescent="0.3"/>
  <cols>
    <col min="1" max="1" width="3.5703125" style="171" customWidth="1"/>
    <col min="2" max="2" width="30.7109375" style="171" bestFit="1" customWidth="1"/>
    <col min="3" max="3" width="52.28515625" style="171" customWidth="1"/>
    <col min="4" max="4" width="22.7109375" style="171" customWidth="1"/>
    <col min="5" max="5" width="50" style="171" customWidth="1"/>
    <col min="6" max="6" width="4.42578125" style="171" customWidth="1"/>
    <col min="7" max="7" width="3.85546875" style="171" customWidth="1"/>
    <col min="8" max="16384" width="9.140625" style="171"/>
  </cols>
  <sheetData>
    <row r="1" spans="1:7" ht="17.25" thickBot="1" x14ac:dyDescent="0.35">
      <c r="G1" s="172"/>
    </row>
    <row r="2" spans="1:7" ht="18" thickBot="1" x14ac:dyDescent="0.35">
      <c r="B2" s="472" t="str">
        <f>'Version Control'!$B$2</f>
        <v>Title Block</v>
      </c>
      <c r="C2" s="473"/>
      <c r="G2" s="172"/>
    </row>
    <row r="3" spans="1:7" x14ac:dyDescent="0.3">
      <c r="B3" s="173" t="str">
        <f>'Version Control'!$B$3</f>
        <v>Test Report Template Name:</v>
      </c>
      <c r="C3" s="174" t="str">
        <f>'Version Control'!$C$3</f>
        <v>Battery Charger</v>
      </c>
      <c r="G3" s="172"/>
    </row>
    <row r="4" spans="1:7" ht="18" x14ac:dyDescent="0.35">
      <c r="B4" s="175" t="str">
        <f>'Version Control'!$B$4</f>
        <v>Version Number:</v>
      </c>
      <c r="C4" s="176" t="str">
        <f>'Version Control'!$C$4</f>
        <v>v2.2</v>
      </c>
      <c r="E4" s="177" t="s">
        <v>268</v>
      </c>
      <c r="G4" s="172"/>
    </row>
    <row r="5" spans="1:7" x14ac:dyDescent="0.3">
      <c r="B5" s="178" t="str">
        <f>'Version Control'!$B$5</f>
        <v xml:space="preserve">Latest Template Revision: </v>
      </c>
      <c r="C5" s="730">
        <f>'Version Control'!$C$5</f>
        <v>43011</v>
      </c>
      <c r="G5" s="172"/>
    </row>
    <row r="6" spans="1:7" x14ac:dyDescent="0.3">
      <c r="B6" s="178" t="str">
        <f>'Version Control'!$B$6</f>
        <v>Tab Name:</v>
      </c>
      <c r="C6" s="179" t="str">
        <f ca="1">MID(CELL("filename",A1), FIND("]", CELL("filename", A1))+ 1, 255)</f>
        <v>Report Sign-Off Block</v>
      </c>
      <c r="G6" s="172"/>
    </row>
    <row r="7" spans="1:7" ht="35.25" customHeight="1" x14ac:dyDescent="0.3">
      <c r="B7" s="180" t="str">
        <f>'Version Control'!$B$7</f>
        <v>File Name:</v>
      </c>
      <c r="C7" s="181" t="str">
        <f ca="1">'Version Control'!$C$7</f>
        <v>Battery Charger - v2.2.xlsx</v>
      </c>
      <c r="G7" s="172"/>
    </row>
    <row r="8" spans="1:7" ht="17.25" thickBot="1" x14ac:dyDescent="0.35">
      <c r="B8" s="182" t="str">
        <f>'Version Control'!$B$8</f>
        <v xml:space="preserve">Test Completion Date: </v>
      </c>
      <c r="C8" s="183" t="str">
        <f>'Version Control'!$C$8</f>
        <v>[MM/DD/YYYY]</v>
      </c>
      <c r="G8" s="172"/>
    </row>
    <row r="9" spans="1:7" x14ac:dyDescent="0.3">
      <c r="G9" s="172"/>
    </row>
    <row r="10" spans="1:7" ht="17.25" thickBot="1" x14ac:dyDescent="0.35">
      <c r="G10" s="172"/>
    </row>
    <row r="11" spans="1:7" ht="18" thickBot="1" x14ac:dyDescent="0.35">
      <c r="A11" s="184"/>
      <c r="B11" s="690" t="s">
        <v>269</v>
      </c>
      <c r="C11" s="691"/>
      <c r="D11" s="691"/>
      <c r="E11" s="692"/>
      <c r="G11" s="172"/>
    </row>
    <row r="12" spans="1:7" ht="25.5" customHeight="1" x14ac:dyDescent="0.3">
      <c r="A12" s="184"/>
      <c r="B12" s="693" t="s">
        <v>270</v>
      </c>
      <c r="C12" s="694"/>
      <c r="D12" s="694"/>
      <c r="E12" s="695"/>
      <c r="G12" s="172"/>
    </row>
    <row r="13" spans="1:7" ht="30" customHeight="1" x14ac:dyDescent="0.3">
      <c r="A13" s="184"/>
      <c r="B13" s="696"/>
      <c r="C13" s="697"/>
      <c r="D13" s="697"/>
      <c r="E13" s="698"/>
      <c r="G13" s="172"/>
    </row>
    <row r="14" spans="1:7" ht="17.25" x14ac:dyDescent="0.35">
      <c r="A14" s="184"/>
      <c r="B14" s="699" t="s">
        <v>133</v>
      </c>
      <c r="C14" s="700"/>
      <c r="D14" s="185" t="s">
        <v>132</v>
      </c>
      <c r="E14" s="186" t="s">
        <v>134</v>
      </c>
      <c r="G14" s="172"/>
    </row>
    <row r="15" spans="1:7" x14ac:dyDescent="0.3">
      <c r="A15" s="184"/>
      <c r="B15" s="686" t="s">
        <v>135</v>
      </c>
      <c r="C15" s="687"/>
      <c r="D15" s="187" t="str">
        <f>'General Info &amp; Test Results'!C17</f>
        <v>[MM/DD/YYYY]</v>
      </c>
      <c r="E15" s="188" t="s">
        <v>271</v>
      </c>
      <c r="G15" s="172"/>
    </row>
    <row r="16" spans="1:7" x14ac:dyDescent="0.3">
      <c r="A16" s="184"/>
      <c r="B16" s="686" t="s">
        <v>272</v>
      </c>
      <c r="C16" s="687"/>
      <c r="D16" s="189" t="s">
        <v>149</v>
      </c>
      <c r="E16" s="188" t="s">
        <v>271</v>
      </c>
      <c r="G16" s="172"/>
    </row>
    <row r="17" spans="1:7" x14ac:dyDescent="0.3">
      <c r="A17" s="184"/>
      <c r="B17" s="686" t="s">
        <v>273</v>
      </c>
      <c r="C17" s="687"/>
      <c r="D17" s="189" t="s">
        <v>149</v>
      </c>
      <c r="E17" s="188" t="s">
        <v>271</v>
      </c>
      <c r="G17" s="172"/>
    </row>
    <row r="18" spans="1:7" ht="17.25" thickBot="1" x14ac:dyDescent="0.35">
      <c r="A18" s="184"/>
      <c r="B18" s="688" t="s">
        <v>273</v>
      </c>
      <c r="C18" s="689"/>
      <c r="D18" s="190" t="s">
        <v>149</v>
      </c>
      <c r="E18" s="191" t="s">
        <v>271</v>
      </c>
      <c r="G18" s="172"/>
    </row>
    <row r="19" spans="1:7" x14ac:dyDescent="0.3">
      <c r="G19" s="172"/>
    </row>
    <row r="20" spans="1:7" x14ac:dyDescent="0.3">
      <c r="A20" s="172"/>
      <c r="B20" s="172"/>
      <c r="C20" s="172"/>
      <c r="D20" s="172"/>
      <c r="E20" s="172"/>
      <c r="F20" s="172"/>
      <c r="G20" s="172"/>
    </row>
  </sheetData>
  <sheetProtection algorithmName="SHA-512" hashValue="wtEtHqw6mQMV+/PlDu0W5h8CritFL9hcUltZTUKZlYml9Og4oPn3/S0zh6jyCuc1boDIXAX5g8hgv7/ByvsiLA==" saltValue="/vHdrIeiKISw8pl24AVSSQ==" spinCount="100000" sheet="1" selectLockedCells="1"/>
  <mergeCells count="8">
    <mergeCell ref="B17:C17"/>
    <mergeCell ref="B18:C18"/>
    <mergeCell ref="B2:C2"/>
    <mergeCell ref="B11:E11"/>
    <mergeCell ref="B12:E13"/>
    <mergeCell ref="B14:C14"/>
    <mergeCell ref="B15:C15"/>
    <mergeCell ref="B16:C16"/>
  </mergeCells>
  <hyperlinks>
    <hyperlink ref="E4" location="Instructions!C33" display="Back to Instructions tab"/>
  </hyperlinks>
  <pageMargins left="0.7" right="0.7" top="0.75" bottom="0.75" header="0.3" footer="0.3"/>
  <pageSetup orientation="portrait" horizontalDpi="200" verticalDpi="2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F29"/>
  <sheetViews>
    <sheetView showGridLines="0" zoomScale="80" zoomScaleNormal="80" workbookViewId="0">
      <selection activeCell="C5" sqref="C5"/>
    </sheetView>
  </sheetViews>
  <sheetFormatPr defaultRowHeight="16.5" x14ac:dyDescent="0.3"/>
  <cols>
    <col min="1" max="1" width="9.140625" style="71"/>
    <col min="2" max="2" width="32.42578125" style="71" customWidth="1"/>
    <col min="3" max="3" width="53.7109375" style="71" customWidth="1"/>
    <col min="4" max="4" width="39" style="71" customWidth="1"/>
    <col min="5" max="5" width="5.7109375" style="71" customWidth="1"/>
    <col min="6" max="6" width="5.28515625" style="71" customWidth="1"/>
    <col min="7" max="7" width="31.5703125" style="71" customWidth="1"/>
    <col min="8" max="8" width="29.140625" style="71" customWidth="1"/>
    <col min="9" max="9" width="15.28515625" style="71" customWidth="1"/>
    <col min="10" max="16384" width="9.140625" style="71"/>
  </cols>
  <sheetData>
    <row r="1" spans="2:6" ht="17.25" thickBot="1" x14ac:dyDescent="0.35">
      <c r="F1" s="169"/>
    </row>
    <row r="2" spans="2:6" ht="18" thickBot="1" x14ac:dyDescent="0.35">
      <c r="B2" s="570" t="str">
        <f>'Version Control'!$B$2</f>
        <v>Title Block</v>
      </c>
      <c r="C2" s="571"/>
      <c r="F2" s="169"/>
    </row>
    <row r="3" spans="2:6" x14ac:dyDescent="0.3">
      <c r="B3" s="160" t="str">
        <f>'Version Control'!$B$3</f>
        <v>Test Report Template Name:</v>
      </c>
      <c r="C3" s="148" t="str">
        <f>'Version Control'!$C$3</f>
        <v>Battery Charger</v>
      </c>
      <c r="F3" s="169"/>
    </row>
    <row r="4" spans="2:6" x14ac:dyDescent="0.3">
      <c r="B4" s="161" t="str">
        <f>'Version Control'!$B$4</f>
        <v>Version Number:</v>
      </c>
      <c r="C4" s="150" t="str">
        <f>'Version Control'!$C$4</f>
        <v>v2.2</v>
      </c>
      <c r="E4" s="138"/>
      <c r="F4" s="169"/>
    </row>
    <row r="5" spans="2:6" x14ac:dyDescent="0.3">
      <c r="B5" s="162" t="str">
        <f>'Version Control'!$B$5</f>
        <v xml:space="preserve">Latest Template Revision: </v>
      </c>
      <c r="C5" s="729">
        <f>'Version Control'!$C$5</f>
        <v>43011</v>
      </c>
      <c r="F5" s="169"/>
    </row>
    <row r="6" spans="2:6" x14ac:dyDescent="0.3">
      <c r="B6" s="162" t="str">
        <f>'Version Control'!$B$6</f>
        <v>Tab Name:</v>
      </c>
      <c r="C6" s="168" t="str">
        <f ca="1">MID(CELL("filename",A1), FIND("]", CELL("filename", A1))+ 1, 255)</f>
        <v>Test Conditions</v>
      </c>
      <c r="F6" s="169"/>
    </row>
    <row r="7" spans="2:6" ht="35.25" customHeight="1" x14ac:dyDescent="0.3">
      <c r="B7" s="310" t="str">
        <f>'Version Control'!$B$7</f>
        <v>File Name:</v>
      </c>
      <c r="C7" s="218" t="str">
        <f ca="1">'Version Control'!$C$7</f>
        <v>Battery Charger - v2.2.xlsx</v>
      </c>
      <c r="F7" s="169"/>
    </row>
    <row r="8" spans="2:6" ht="17.25" thickBot="1" x14ac:dyDescent="0.35">
      <c r="B8" s="163" t="str">
        <f>'Version Control'!$B$8</f>
        <v xml:space="preserve">Test Completion Date: </v>
      </c>
      <c r="C8" s="154" t="str">
        <f>'Version Control'!$C$8</f>
        <v>[MM/DD/YYYY]</v>
      </c>
      <c r="F8" s="169"/>
    </row>
    <row r="9" spans="2:6" x14ac:dyDescent="0.3">
      <c r="F9" s="169"/>
    </row>
    <row r="10" spans="2:6" ht="17.25" thickBot="1" x14ac:dyDescent="0.35">
      <c r="F10" s="169"/>
    </row>
    <row r="11" spans="2:6" s="114" customFormat="1" ht="18" thickBot="1" x14ac:dyDescent="0.4">
      <c r="B11" s="109" t="s">
        <v>165</v>
      </c>
      <c r="C11" s="110"/>
      <c r="D11" s="111"/>
      <c r="F11" s="170"/>
    </row>
    <row r="12" spans="2:6" ht="17.25" x14ac:dyDescent="0.3">
      <c r="B12" s="711" t="s">
        <v>2</v>
      </c>
      <c r="C12" s="712"/>
      <c r="D12" s="79" t="s">
        <v>13</v>
      </c>
      <c r="F12" s="169"/>
    </row>
    <row r="13" spans="2:6" ht="93.75" customHeight="1" x14ac:dyDescent="0.3">
      <c r="B13" s="715" t="s">
        <v>36</v>
      </c>
      <c r="C13" s="84" t="s">
        <v>10</v>
      </c>
      <c r="D13" s="30" t="s">
        <v>35</v>
      </c>
      <c r="F13" s="169"/>
    </row>
    <row r="14" spans="2:6" ht="93.75" customHeight="1" x14ac:dyDescent="0.3">
      <c r="B14" s="716"/>
      <c r="C14" s="83" t="s">
        <v>11</v>
      </c>
      <c r="D14" s="80" t="s">
        <v>8</v>
      </c>
      <c r="F14" s="169"/>
    </row>
    <row r="15" spans="2:6" ht="93.75" customHeight="1" x14ac:dyDescent="0.3">
      <c r="B15" s="716"/>
      <c r="C15" s="83" t="s">
        <v>12</v>
      </c>
      <c r="D15" s="30" t="s">
        <v>227</v>
      </c>
      <c r="F15" s="169"/>
    </row>
    <row r="16" spans="2:6" ht="93.75" customHeight="1" x14ac:dyDescent="0.3">
      <c r="B16" s="718"/>
      <c r="C16" s="83" t="s">
        <v>125</v>
      </c>
      <c r="D16" s="30" t="s">
        <v>228</v>
      </c>
      <c r="F16" s="169"/>
    </row>
    <row r="17" spans="1:6" ht="93.75" customHeight="1" x14ac:dyDescent="0.3">
      <c r="B17" s="715" t="s">
        <v>37</v>
      </c>
      <c r="C17" s="582" t="s">
        <v>10</v>
      </c>
      <c r="D17" s="30" t="s">
        <v>245</v>
      </c>
      <c r="F17" s="169"/>
    </row>
    <row r="18" spans="1:6" ht="93.75" customHeight="1" x14ac:dyDescent="0.3">
      <c r="B18" s="716"/>
      <c r="C18" s="583"/>
      <c r="D18" s="30" t="s">
        <v>39</v>
      </c>
      <c r="F18" s="169"/>
    </row>
    <row r="19" spans="1:6" ht="93.75" customHeight="1" x14ac:dyDescent="0.3">
      <c r="B19" s="716"/>
      <c r="C19" s="713" t="s">
        <v>38</v>
      </c>
      <c r="D19" s="30" t="s">
        <v>229</v>
      </c>
      <c r="F19" s="169"/>
    </row>
    <row r="20" spans="1:6" ht="93.75" customHeight="1" thickBot="1" x14ac:dyDescent="0.35">
      <c r="B20" s="717"/>
      <c r="C20" s="714"/>
      <c r="D20" s="31" t="s">
        <v>246</v>
      </c>
      <c r="F20" s="169"/>
    </row>
    <row r="21" spans="1:6" ht="17.25" thickBot="1" x14ac:dyDescent="0.35">
      <c r="F21" s="169"/>
    </row>
    <row r="22" spans="1:6" ht="18" thickBot="1" x14ac:dyDescent="0.35">
      <c r="B22" s="109" t="s">
        <v>166</v>
      </c>
      <c r="C22" s="110"/>
      <c r="D22" s="111"/>
      <c r="F22" s="169"/>
    </row>
    <row r="23" spans="1:6" x14ac:dyDescent="0.3">
      <c r="B23" s="707" t="s">
        <v>2</v>
      </c>
      <c r="C23" s="708"/>
      <c r="D23" s="705" t="s">
        <v>13</v>
      </c>
      <c r="F23" s="169"/>
    </row>
    <row r="24" spans="1:6" x14ac:dyDescent="0.3">
      <c r="B24" s="707"/>
      <c r="C24" s="708"/>
      <c r="D24" s="706"/>
      <c r="F24" s="169"/>
    </row>
    <row r="25" spans="1:6" x14ac:dyDescent="0.3">
      <c r="B25" s="709"/>
      <c r="C25" s="710"/>
      <c r="D25" s="706" t="s">
        <v>13</v>
      </c>
      <c r="F25" s="169"/>
    </row>
    <row r="26" spans="1:6" x14ac:dyDescent="0.3">
      <c r="B26" s="701" t="s">
        <v>9</v>
      </c>
      <c r="C26" s="702"/>
      <c r="D26" s="77" t="s">
        <v>107</v>
      </c>
      <c r="F26" s="169"/>
    </row>
    <row r="27" spans="1:6" ht="17.25" thickBot="1" x14ac:dyDescent="0.35">
      <c r="B27" s="703" t="s">
        <v>33</v>
      </c>
      <c r="C27" s="704"/>
      <c r="D27" s="78" t="s">
        <v>34</v>
      </c>
      <c r="F27" s="169"/>
    </row>
    <row r="28" spans="1:6" x14ac:dyDescent="0.3">
      <c r="F28" s="169"/>
    </row>
    <row r="29" spans="1:6" x14ac:dyDescent="0.3">
      <c r="A29" s="169"/>
      <c r="B29" s="169"/>
      <c r="C29" s="169"/>
      <c r="D29" s="169"/>
      <c r="E29" s="169"/>
      <c r="F29" s="169"/>
    </row>
  </sheetData>
  <sheetProtection algorithmName="SHA-512" hashValue="qOgJsGUB6zFqxjJ4dBiU5qaOL0vWzEDvdpP2NpoF3HXgNAx3kEP2xQ58gPynLTF0ADHD6FowR/Ge3hcpYXsOMw==" saltValue="+wr0p40/XNfV6zzHnQoZgw==" spinCount="100000" sheet="1" selectLockedCells="1"/>
  <mergeCells count="10">
    <mergeCell ref="B2:C2"/>
    <mergeCell ref="B26:C26"/>
    <mergeCell ref="B27:C27"/>
    <mergeCell ref="D23:D25"/>
    <mergeCell ref="B23:C25"/>
    <mergeCell ref="B12:C12"/>
    <mergeCell ref="C19:C20"/>
    <mergeCell ref="C17:C18"/>
    <mergeCell ref="B17:B20"/>
    <mergeCell ref="B13:B16"/>
  </mergeCells>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5"/>
  <sheetViews>
    <sheetView showGridLines="0" zoomScale="80" zoomScaleNormal="80" workbookViewId="0">
      <selection activeCell="C5" sqref="C5"/>
    </sheetView>
  </sheetViews>
  <sheetFormatPr defaultRowHeight="16.5" x14ac:dyDescent="0.3"/>
  <cols>
    <col min="1" max="1" width="9.140625" style="43"/>
    <col min="2" max="2" width="35.7109375" style="43" bestFit="1" customWidth="1"/>
    <col min="3" max="3" width="50.28515625" style="43" customWidth="1"/>
    <col min="4" max="4" width="12.42578125" style="43" customWidth="1"/>
    <col min="5" max="5" width="5.5703125" style="43" customWidth="1"/>
    <col min="6" max="6" width="4.140625" style="43" customWidth="1"/>
    <col min="7" max="16384" width="9.140625" style="43"/>
  </cols>
  <sheetData>
    <row r="1" spans="2:6" ht="17.25" thickBot="1" x14ac:dyDescent="0.35">
      <c r="F1" s="167"/>
    </row>
    <row r="2" spans="2:6" ht="18" thickBot="1" x14ac:dyDescent="0.35">
      <c r="B2" s="719" t="str">
        <f>'Version Control'!$B$2</f>
        <v>Title Block</v>
      </c>
      <c r="C2" s="720"/>
      <c r="F2" s="167"/>
    </row>
    <row r="3" spans="2:6" x14ac:dyDescent="0.3">
      <c r="B3" s="160" t="str">
        <f>'Version Control'!$B$3</f>
        <v>Test Report Template Name:</v>
      </c>
      <c r="C3" s="148" t="str">
        <f>'Version Control'!$C$3</f>
        <v>Battery Charger</v>
      </c>
      <c r="F3" s="167"/>
    </row>
    <row r="4" spans="2:6" x14ac:dyDescent="0.3">
      <c r="B4" s="161" t="str">
        <f>'Version Control'!$B$4</f>
        <v>Version Number:</v>
      </c>
      <c r="C4" s="148" t="str">
        <f>'Version Control'!$C$4</f>
        <v>v2.2</v>
      </c>
      <c r="F4" s="167"/>
    </row>
    <row r="5" spans="2:6" x14ac:dyDescent="0.3">
      <c r="B5" s="162" t="str">
        <f>'Version Control'!$B$5</f>
        <v xml:space="preserve">Latest Template Revision: </v>
      </c>
      <c r="C5" s="729">
        <f>'Version Control'!$C$5</f>
        <v>43011</v>
      </c>
      <c r="F5" s="167"/>
    </row>
    <row r="6" spans="2:6" x14ac:dyDescent="0.3">
      <c r="B6" s="162" t="str">
        <f>'Version Control'!$B$6</f>
        <v>Tab Name:</v>
      </c>
      <c r="C6" s="168" t="str">
        <f ca="1">MID(CELL("filename",A1), FIND("]", CELL("filename", A1))+ 1, 255)</f>
        <v>Abbreviations</v>
      </c>
      <c r="F6" s="167"/>
    </row>
    <row r="7" spans="2:6" ht="35.25" customHeight="1" x14ac:dyDescent="0.3">
      <c r="B7" s="310" t="str">
        <f>'Version Control'!$B$7</f>
        <v>File Name:</v>
      </c>
      <c r="C7" s="218" t="str">
        <f ca="1">'Version Control'!$C$7</f>
        <v>Battery Charger - v2.2.xlsx</v>
      </c>
      <c r="F7" s="167"/>
    </row>
    <row r="8" spans="2:6" ht="17.25" thickBot="1" x14ac:dyDescent="0.35">
      <c r="B8" s="163" t="str">
        <f>'Version Control'!$B$8</f>
        <v xml:space="preserve">Test Completion Date: </v>
      </c>
      <c r="C8" s="154" t="str">
        <f>'Version Control'!$C$8</f>
        <v>[MM/DD/YYYY]</v>
      </c>
      <c r="F8" s="167"/>
    </row>
    <row r="9" spans="2:6" x14ac:dyDescent="0.3">
      <c r="F9" s="167"/>
    </row>
    <row r="10" spans="2:6" ht="17.25" thickBot="1" x14ac:dyDescent="0.35">
      <c r="F10" s="167"/>
    </row>
    <row r="11" spans="2:6" ht="18" thickBot="1" x14ac:dyDescent="0.35">
      <c r="B11" s="570" t="s">
        <v>19</v>
      </c>
      <c r="C11" s="584"/>
      <c r="D11" s="571"/>
      <c r="F11" s="167"/>
    </row>
    <row r="12" spans="2:6" ht="17.25" x14ac:dyDescent="0.35">
      <c r="B12" s="725" t="s">
        <v>2</v>
      </c>
      <c r="C12" s="726"/>
      <c r="D12" s="66" t="s">
        <v>5</v>
      </c>
      <c r="F12" s="167"/>
    </row>
    <row r="13" spans="2:6" x14ac:dyDescent="0.3">
      <c r="B13" s="727" t="s">
        <v>20</v>
      </c>
      <c r="C13" s="728"/>
      <c r="D13" s="164" t="s">
        <v>103</v>
      </c>
      <c r="F13" s="167"/>
    </row>
    <row r="14" spans="2:6" x14ac:dyDescent="0.3">
      <c r="B14" s="723" t="s">
        <v>21</v>
      </c>
      <c r="C14" s="724"/>
      <c r="D14" s="165" t="s">
        <v>102</v>
      </c>
      <c r="F14" s="167"/>
    </row>
    <row r="15" spans="2:6" x14ac:dyDescent="0.3">
      <c r="B15" s="723" t="s">
        <v>22</v>
      </c>
      <c r="C15" s="724"/>
      <c r="D15" s="165" t="s">
        <v>28</v>
      </c>
      <c r="F15" s="167"/>
    </row>
    <row r="16" spans="2:6" x14ac:dyDescent="0.3">
      <c r="B16" s="723" t="s">
        <v>24</v>
      </c>
      <c r="C16" s="724"/>
      <c r="D16" s="165" t="s">
        <v>23</v>
      </c>
      <c r="F16" s="167"/>
    </row>
    <row r="17" spans="1:6" x14ac:dyDescent="0.3">
      <c r="B17" s="723" t="s">
        <v>25</v>
      </c>
      <c r="C17" s="724"/>
      <c r="D17" s="165" t="s">
        <v>27</v>
      </c>
      <c r="F17" s="167"/>
    </row>
    <row r="18" spans="1:6" x14ac:dyDescent="0.3">
      <c r="B18" s="723" t="s">
        <v>26</v>
      </c>
      <c r="C18" s="724"/>
      <c r="D18" s="165" t="s">
        <v>102</v>
      </c>
      <c r="F18" s="167"/>
    </row>
    <row r="19" spans="1:6" x14ac:dyDescent="0.3">
      <c r="B19" s="723" t="s">
        <v>232</v>
      </c>
      <c r="C19" s="724"/>
      <c r="D19" s="165" t="s">
        <v>102</v>
      </c>
      <c r="F19" s="167"/>
    </row>
    <row r="20" spans="1:6" x14ac:dyDescent="0.3">
      <c r="B20" s="723" t="s">
        <v>29</v>
      </c>
      <c r="C20" s="724"/>
      <c r="D20" s="165" t="s">
        <v>102</v>
      </c>
      <c r="F20" s="167"/>
    </row>
    <row r="21" spans="1:6" x14ac:dyDescent="0.3">
      <c r="B21" s="723" t="s">
        <v>30</v>
      </c>
      <c r="C21" s="724"/>
      <c r="D21" s="165" t="s">
        <v>31</v>
      </c>
      <c r="F21" s="167"/>
    </row>
    <row r="22" spans="1:6" x14ac:dyDescent="0.3">
      <c r="B22" s="723" t="s">
        <v>32</v>
      </c>
      <c r="C22" s="724"/>
      <c r="D22" s="165" t="s">
        <v>31</v>
      </c>
      <c r="F22" s="167"/>
    </row>
    <row r="23" spans="1:6" ht="17.25" thickBot="1" x14ac:dyDescent="0.35">
      <c r="B23" s="721" t="s">
        <v>237</v>
      </c>
      <c r="C23" s="722"/>
      <c r="D23" s="166" t="s">
        <v>101</v>
      </c>
      <c r="F23" s="167"/>
    </row>
    <row r="24" spans="1:6" x14ac:dyDescent="0.3">
      <c r="F24" s="167"/>
    </row>
    <row r="25" spans="1:6" x14ac:dyDescent="0.3">
      <c r="A25" s="167"/>
      <c r="B25" s="167"/>
      <c r="C25" s="167"/>
      <c r="D25" s="167"/>
      <c r="E25" s="167"/>
      <c r="F25" s="167"/>
    </row>
  </sheetData>
  <sheetProtection algorithmName="SHA-512" hashValue="beBZV7hlrF5s1arKJXy6HCUw4dmh5tcAAjH6EAq5RcVSwHJLf67Gf2fsG4HTEj3Cd72mVzJX1gWr8nKmAnRazw==" saltValue="UUVPFF6kY8Jak55siiaBBA==" spinCount="100000" sheet="1" selectLockedCells="1"/>
  <mergeCells count="14">
    <mergeCell ref="B2:C2"/>
    <mergeCell ref="B23:C23"/>
    <mergeCell ref="B17:C17"/>
    <mergeCell ref="B18:C18"/>
    <mergeCell ref="B19:C19"/>
    <mergeCell ref="B20:C20"/>
    <mergeCell ref="B21:C21"/>
    <mergeCell ref="B22:C22"/>
    <mergeCell ref="B12:C12"/>
    <mergeCell ref="B13:C13"/>
    <mergeCell ref="B14:C14"/>
    <mergeCell ref="B15:C15"/>
    <mergeCell ref="B16:C16"/>
    <mergeCell ref="B11:D11"/>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3"/>
  <sheetViews>
    <sheetView showGridLines="0" zoomScale="80" zoomScaleNormal="80" workbookViewId="0">
      <selection activeCell="C5" sqref="C5"/>
    </sheetView>
  </sheetViews>
  <sheetFormatPr defaultRowHeight="16.5" x14ac:dyDescent="0.3"/>
  <cols>
    <col min="1" max="1" width="9.140625" style="5"/>
    <col min="2" max="2" width="32.28515625" style="8" customWidth="1"/>
    <col min="3" max="3" width="67.28515625" style="4" customWidth="1"/>
    <col min="4" max="4" width="5.5703125" style="5" customWidth="1"/>
    <col min="5" max="5" width="4.7109375" style="5" customWidth="1"/>
    <col min="6" max="16384" width="9.140625" style="5"/>
  </cols>
  <sheetData>
    <row r="1" spans="2:5" ht="17.25" thickBot="1" x14ac:dyDescent="0.35">
      <c r="B1" s="4"/>
      <c r="C1" s="5"/>
      <c r="E1" s="155"/>
    </row>
    <row r="2" spans="2:5" ht="18" thickBot="1" x14ac:dyDescent="0.35">
      <c r="B2" s="472" t="s">
        <v>261</v>
      </c>
      <c r="C2" s="473"/>
      <c r="E2" s="155"/>
    </row>
    <row r="3" spans="2:5" x14ac:dyDescent="0.3">
      <c r="B3" s="147" t="s">
        <v>262</v>
      </c>
      <c r="C3" s="148" t="s">
        <v>265</v>
      </c>
      <c r="D3" s="7"/>
      <c r="E3" s="158"/>
    </row>
    <row r="4" spans="2:5" x14ac:dyDescent="0.3">
      <c r="B4" s="149" t="s">
        <v>263</v>
      </c>
      <c r="C4" s="150" t="str">
        <f>INDEX(B13:B59,COUNTA(B13:B59),1)</f>
        <v>v2.2</v>
      </c>
      <c r="D4" s="7"/>
      <c r="E4" s="159"/>
    </row>
    <row r="5" spans="2:5" x14ac:dyDescent="0.3">
      <c r="B5" s="149" t="s">
        <v>264</v>
      </c>
      <c r="C5" s="729">
        <f>IF(MAX(B13:C101)=0,"No Revisions Dates Entered",MAX(C13:C101))</f>
        <v>43011</v>
      </c>
      <c r="D5" s="7"/>
      <c r="E5" s="158"/>
    </row>
    <row r="6" spans="2:5" x14ac:dyDescent="0.3">
      <c r="B6" s="151" t="s">
        <v>128</v>
      </c>
      <c r="C6" s="168" t="str">
        <f ca="1">MID(CELL("filename",A1), FIND("]", CELL("filename", A1))+ 1, 255)</f>
        <v>Version Control</v>
      </c>
      <c r="D6" s="7"/>
      <c r="E6" s="158"/>
    </row>
    <row r="7" spans="2:5" ht="36" customHeight="1" x14ac:dyDescent="0.3">
      <c r="B7" s="152" t="s">
        <v>127</v>
      </c>
      <c r="C7" s="218" t="str">
        <f ca="1">MID(CELL("FILENAME",F14),FIND("[",CELL("FILENAME",F14))+1,FIND("]",CELL("FILENAME",F14))-FIND("[",CELL("FILENAME",F14))-1)</f>
        <v>Battery Charger - v2.2.xlsx</v>
      </c>
      <c r="D7" s="7"/>
      <c r="E7" s="158"/>
    </row>
    <row r="8" spans="2:5" ht="17.25" thickBot="1" x14ac:dyDescent="0.35">
      <c r="B8" s="153" t="s">
        <v>129</v>
      </c>
      <c r="C8" s="154" t="str">
        <f>'General Info &amp; Test Results'!C17</f>
        <v>[MM/DD/YYYY]</v>
      </c>
      <c r="D8" s="7"/>
      <c r="E8" s="158"/>
    </row>
    <row r="9" spans="2:5" x14ac:dyDescent="0.3">
      <c r="B9" s="7"/>
      <c r="C9" s="7"/>
      <c r="D9" s="7"/>
      <c r="E9" s="158"/>
    </row>
    <row r="10" spans="2:5" ht="17.25" thickBot="1" x14ac:dyDescent="0.35">
      <c r="B10" s="7"/>
      <c r="C10" s="7"/>
      <c r="D10" s="7"/>
      <c r="E10" s="158"/>
    </row>
    <row r="11" spans="2:5" ht="18" thickBot="1" x14ac:dyDescent="0.35">
      <c r="B11" s="472" t="s">
        <v>130</v>
      </c>
      <c r="C11" s="473"/>
      <c r="D11" s="7"/>
      <c r="E11" s="158"/>
    </row>
    <row r="12" spans="2:5" ht="17.25" x14ac:dyDescent="0.3">
      <c r="B12" s="139" t="s">
        <v>131</v>
      </c>
      <c r="C12" s="140" t="s">
        <v>132</v>
      </c>
      <c r="D12" s="7"/>
      <c r="E12" s="158"/>
    </row>
    <row r="13" spans="2:5" x14ac:dyDescent="0.3">
      <c r="B13" s="141" t="s">
        <v>266</v>
      </c>
      <c r="C13" s="142">
        <v>40697</v>
      </c>
      <c r="E13" s="155"/>
    </row>
    <row r="14" spans="2:5" x14ac:dyDescent="0.3">
      <c r="B14" s="143" t="s">
        <v>267</v>
      </c>
      <c r="C14" s="142">
        <v>42181</v>
      </c>
      <c r="E14" s="155"/>
    </row>
    <row r="15" spans="2:5" x14ac:dyDescent="0.3">
      <c r="B15" s="143" t="s">
        <v>303</v>
      </c>
      <c r="C15" s="142">
        <v>42922</v>
      </c>
      <c r="E15" s="155"/>
    </row>
    <row r="16" spans="2:5" x14ac:dyDescent="0.3">
      <c r="B16" s="143" t="s">
        <v>366</v>
      </c>
      <c r="C16" s="142">
        <v>43011</v>
      </c>
      <c r="E16" s="155"/>
    </row>
    <row r="17" spans="1:5" x14ac:dyDescent="0.3">
      <c r="B17" s="143"/>
      <c r="C17" s="142"/>
      <c r="E17" s="155"/>
    </row>
    <row r="18" spans="1:5" x14ac:dyDescent="0.3">
      <c r="B18" s="143"/>
      <c r="C18" s="142"/>
      <c r="E18" s="155"/>
    </row>
    <row r="19" spans="1:5" x14ac:dyDescent="0.3">
      <c r="B19" s="143"/>
      <c r="C19" s="142"/>
      <c r="E19" s="155"/>
    </row>
    <row r="20" spans="1:5" x14ac:dyDescent="0.3">
      <c r="B20" s="144"/>
      <c r="C20" s="142"/>
      <c r="E20" s="155"/>
    </row>
    <row r="21" spans="1:5" ht="17.25" thickBot="1" x14ac:dyDescent="0.35">
      <c r="B21" s="145"/>
      <c r="C21" s="146"/>
      <c r="E21" s="155"/>
    </row>
    <row r="22" spans="1:5" x14ac:dyDescent="0.3">
      <c r="E22" s="155"/>
    </row>
    <row r="23" spans="1:5" x14ac:dyDescent="0.3">
      <c r="A23" s="155"/>
      <c r="B23" s="156"/>
      <c r="C23" s="157"/>
      <c r="D23" s="155"/>
      <c r="E23" s="155"/>
    </row>
  </sheetData>
  <sheetProtection algorithmName="SHA-512" hashValue="d/rya5GoIke/GnYt1TDxDWYgqbxmADKW7Z1ZSX1cXAz598QQ2gOKlu9UdSZ3/P2leg9HL23W6yGUcIvCjCo3ZA==" saltValue="CI7uIUQMJiYVskF4x7iA9Q==" spinCount="100000" sheet="1" selectLockedCells="1"/>
  <mergeCells count="2">
    <mergeCell ref="B2:C2"/>
    <mergeCell ref="B11:C11"/>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J145"/>
  <sheetViews>
    <sheetView showGridLines="0" zoomScale="85" zoomScaleNormal="85" workbookViewId="0">
      <selection activeCell="C12" sqref="C12"/>
    </sheetView>
  </sheetViews>
  <sheetFormatPr defaultRowHeight="16.5" x14ac:dyDescent="0.3"/>
  <cols>
    <col min="1" max="1" width="2.7109375" style="7" customWidth="1"/>
    <col min="2" max="2" width="47.85546875" style="7" customWidth="1"/>
    <col min="3" max="3" width="51.28515625" style="7" customWidth="1"/>
    <col min="4" max="4" width="3.85546875" style="7" customWidth="1"/>
    <col min="5" max="5" width="16" style="7" customWidth="1"/>
    <col min="6" max="6" width="37.28515625" style="118" customWidth="1"/>
    <col min="7" max="7" width="23.42578125" style="7" customWidth="1"/>
    <col min="8" max="8" width="24.85546875" style="7" customWidth="1"/>
    <col min="9" max="9" width="3.85546875" style="7" customWidth="1"/>
    <col min="10" max="10" width="4.7109375" style="7" customWidth="1"/>
    <col min="11" max="11" width="6.85546875" style="7" customWidth="1"/>
    <col min="12" max="15" width="9.140625" style="7"/>
    <col min="16" max="16" width="13.85546875" style="7" bestFit="1" customWidth="1"/>
    <col min="17" max="16384" width="9.140625" style="7"/>
  </cols>
  <sheetData>
    <row r="1" spans="1:10" ht="17.25" thickBot="1" x14ac:dyDescent="0.35">
      <c r="J1" s="158"/>
    </row>
    <row r="2" spans="1:10" ht="18" thickBot="1" x14ac:dyDescent="0.35">
      <c r="B2" s="472" t="str">
        <f>'Version Control'!$B$2</f>
        <v>Title Block</v>
      </c>
      <c r="C2" s="473"/>
      <c r="J2" s="158"/>
    </row>
    <row r="3" spans="1:10" x14ac:dyDescent="0.3">
      <c r="B3" s="160" t="str">
        <f>'Version Control'!$B$3</f>
        <v>Test Report Template Name:</v>
      </c>
      <c r="C3" s="200" t="str">
        <f>'Version Control'!$C$3</f>
        <v>Battery Charger</v>
      </c>
      <c r="J3" s="158"/>
    </row>
    <row r="4" spans="1:10" x14ac:dyDescent="0.3">
      <c r="B4" s="222" t="str">
        <f>'Version Control'!$B$4</f>
        <v>Version Number:</v>
      </c>
      <c r="C4" s="201" t="str">
        <f>'Version Control'!$C$4</f>
        <v>v2.2</v>
      </c>
      <c r="F4" s="119" t="s">
        <v>256</v>
      </c>
      <c r="J4" s="158"/>
    </row>
    <row r="5" spans="1:10" x14ac:dyDescent="0.3">
      <c r="B5" s="162" t="str">
        <f>'Version Control'!$B$5</f>
        <v xml:space="preserve">Latest Template Revision: </v>
      </c>
      <c r="C5" s="729">
        <f>'Version Control'!$C$5</f>
        <v>43011</v>
      </c>
      <c r="J5" s="158"/>
    </row>
    <row r="6" spans="1:10" x14ac:dyDescent="0.3">
      <c r="B6" s="162" t="str">
        <f>'Version Control'!$B$6</f>
        <v>Tab Name:</v>
      </c>
      <c r="C6" s="202" t="str">
        <f ca="1">MID(CELL("filename",A1), FIND("]", CELL("filename", A1))+ 1, 255)</f>
        <v>General Info &amp; Test Results</v>
      </c>
      <c r="J6" s="158"/>
    </row>
    <row r="7" spans="1:10" ht="35.25" customHeight="1" x14ac:dyDescent="0.3">
      <c r="B7" s="310" t="str">
        <f>'Version Control'!$B$7</f>
        <v>File Name:</v>
      </c>
      <c r="C7" s="216" t="str">
        <f ca="1">'Version Control'!$C$7</f>
        <v>Battery Charger - v2.2.xlsx</v>
      </c>
      <c r="J7" s="158"/>
    </row>
    <row r="8" spans="1:10" ht="17.25" thickBot="1" x14ac:dyDescent="0.35">
      <c r="B8" s="163" t="str">
        <f>'Version Control'!$B$8</f>
        <v xml:space="preserve">Test Completion Date: </v>
      </c>
      <c r="C8" s="203" t="str">
        <f>'Version Control'!$C$8</f>
        <v>[MM/DD/YYYY]</v>
      </c>
      <c r="J8" s="158"/>
    </row>
    <row r="9" spans="1:10" ht="17.25" x14ac:dyDescent="0.35">
      <c r="B9" s="11"/>
      <c r="E9" s="12"/>
      <c r="F9" s="120"/>
      <c r="G9" s="13"/>
      <c r="H9" s="13"/>
      <c r="J9" s="158"/>
    </row>
    <row r="10" spans="1:10" ht="18" thickBot="1" x14ac:dyDescent="0.4">
      <c r="B10" s="11"/>
      <c r="D10" s="14"/>
      <c r="E10" s="15"/>
      <c r="F10" s="16"/>
      <c r="G10" s="16"/>
      <c r="H10" s="16"/>
      <c r="J10" s="158"/>
    </row>
    <row r="11" spans="1:10" ht="17.25" customHeight="1" thickBot="1" x14ac:dyDescent="0.35">
      <c r="B11" s="472" t="s">
        <v>284</v>
      </c>
      <c r="C11" s="473"/>
      <c r="E11" s="472" t="s">
        <v>255</v>
      </c>
      <c r="F11" s="515"/>
      <c r="G11" s="515"/>
      <c r="H11" s="473"/>
      <c r="J11" s="158"/>
    </row>
    <row r="12" spans="1:10" ht="17.25" x14ac:dyDescent="0.3">
      <c r="B12" s="235" t="s">
        <v>0</v>
      </c>
      <c r="C12" s="275"/>
      <c r="E12" s="516" t="s">
        <v>147</v>
      </c>
      <c r="F12" s="517"/>
      <c r="G12" s="245" t="s">
        <v>164</v>
      </c>
      <c r="H12" s="246" t="s">
        <v>148</v>
      </c>
      <c r="J12" s="158"/>
    </row>
    <row r="13" spans="1:10" ht="18" thickBot="1" x14ac:dyDescent="0.35">
      <c r="B13" s="236" t="s">
        <v>1</v>
      </c>
      <c r="C13" s="276"/>
      <c r="E13" s="522" t="s">
        <v>21</v>
      </c>
      <c r="F13" s="523"/>
      <c r="G13" s="407" t="str">
        <f>IF('Battery Discharge Energy Test'!C46&lt;&gt;0,'Battery Discharge Energy Test'!C46,"")</f>
        <v/>
      </c>
      <c r="H13" s="247" t="s">
        <v>97</v>
      </c>
      <c r="J13" s="158"/>
    </row>
    <row r="14" spans="1:10" ht="33.75" thickBot="1" x14ac:dyDescent="0.35">
      <c r="B14" s="20"/>
      <c r="C14" s="21"/>
      <c r="D14" s="19"/>
      <c r="E14" s="518" t="s">
        <v>163</v>
      </c>
      <c r="F14" s="234" t="s">
        <v>119</v>
      </c>
      <c r="G14" s="408" t="str">
        <f>IF('Charge &amp; Maintenance Mode Test'!C38&lt;&gt;0,'Charge &amp; Maintenance Mode Test'!C38,"")</f>
        <v/>
      </c>
      <c r="H14" s="248" t="s">
        <v>103</v>
      </c>
      <c r="J14" s="158"/>
    </row>
    <row r="15" spans="1:10" ht="18" thickBot="1" x14ac:dyDescent="0.35">
      <c r="A15" s="19"/>
      <c r="B15" s="472" t="s">
        <v>285</v>
      </c>
      <c r="C15" s="473"/>
      <c r="D15" s="19"/>
      <c r="E15" s="518"/>
      <c r="F15" s="234" t="s">
        <v>99</v>
      </c>
      <c r="G15" s="408" t="str">
        <f>IF('Charge &amp; Maintenance Mode Test'!C40&lt;&gt;0,'Charge &amp; Maintenance Mode Test'!C40,"")</f>
        <v/>
      </c>
      <c r="H15" s="248" t="s">
        <v>31</v>
      </c>
      <c r="J15" s="158"/>
    </row>
    <row r="16" spans="1:10" ht="17.25" x14ac:dyDescent="0.3">
      <c r="A16" s="19"/>
      <c r="B16" s="237" t="s">
        <v>6</v>
      </c>
      <c r="C16" s="277" t="s">
        <v>149</v>
      </c>
      <c r="D16" s="19"/>
      <c r="E16" s="518"/>
      <c r="F16" s="234" t="s">
        <v>98</v>
      </c>
      <c r="G16" s="408" t="str">
        <f>IF('Charge &amp; Maintenance Mode Test'!C44&lt;&gt;0,'Charge &amp; Maintenance Mode Test'!C44,"")</f>
        <v/>
      </c>
      <c r="H16" s="248" t="s">
        <v>97</v>
      </c>
      <c r="J16" s="158"/>
    </row>
    <row r="17" spans="1:10" ht="18" thickBot="1" x14ac:dyDescent="0.35">
      <c r="A17" s="19"/>
      <c r="B17" s="238" t="s">
        <v>7</v>
      </c>
      <c r="C17" s="278" t="s">
        <v>149</v>
      </c>
      <c r="D17" s="19"/>
      <c r="E17" s="519" t="s">
        <v>93</v>
      </c>
      <c r="F17" s="520"/>
      <c r="G17" s="408" t="str">
        <f>IF('Standby Mode Power'!D30&lt;&gt;"",'Standby Mode Power'!D34,"")</f>
        <v/>
      </c>
      <c r="H17" s="248" t="s">
        <v>31</v>
      </c>
      <c r="J17" s="158"/>
    </row>
    <row r="18" spans="1:10" ht="17.25" x14ac:dyDescent="0.3">
      <c r="A18" s="19"/>
      <c r="B18" s="406"/>
      <c r="C18" s="457"/>
      <c r="D18" s="19"/>
      <c r="E18" s="519" t="s">
        <v>123</v>
      </c>
      <c r="F18" s="521"/>
      <c r="G18" s="409" t="str">
        <f>IF('Off mode Power'!D30&lt;&gt;"",'Off mode Power'!D34,"")</f>
        <v/>
      </c>
      <c r="H18" s="410" t="s">
        <v>31</v>
      </c>
      <c r="J18" s="158"/>
    </row>
    <row r="19" spans="1:10" ht="18" thickBot="1" x14ac:dyDescent="0.35">
      <c r="A19" s="19"/>
      <c r="B19" s="20"/>
      <c r="C19" s="21"/>
      <c r="D19" s="19"/>
      <c r="E19" s="526" t="s">
        <v>325</v>
      </c>
      <c r="F19" s="527"/>
      <c r="G19" s="456" t="str">
        <f>IF(ISNUMBER('UEC Calculation'!D46), 'UEC Calculation'!D46, "")</f>
        <v/>
      </c>
      <c r="H19" s="248"/>
      <c r="J19" s="158"/>
    </row>
    <row r="20" spans="1:10" s="19" customFormat="1" ht="18" thickBot="1" x14ac:dyDescent="0.4">
      <c r="B20" s="472" t="s">
        <v>286</v>
      </c>
      <c r="C20" s="473"/>
      <c r="E20" s="524" t="s">
        <v>346</v>
      </c>
      <c r="F20" s="525"/>
      <c r="G20" s="411" t="str">
        <f>IF('UEC Calculation'!D59&lt;&gt;"",'UEC Calculation'!D59,"")</f>
        <v/>
      </c>
      <c r="H20" s="412" t="s">
        <v>339</v>
      </c>
      <c r="J20" s="252"/>
    </row>
    <row r="21" spans="1:10" s="19" customFormat="1" x14ac:dyDescent="0.3">
      <c r="B21" s="416" t="s">
        <v>150</v>
      </c>
      <c r="C21" s="417"/>
      <c r="E21" s="7"/>
      <c r="F21" s="118"/>
      <c r="G21" s="7"/>
      <c r="H21" s="7"/>
      <c r="I21" s="7"/>
      <c r="J21" s="252"/>
    </row>
    <row r="22" spans="1:10" s="19" customFormat="1" ht="18" thickBot="1" x14ac:dyDescent="0.35">
      <c r="B22" s="240" t="s">
        <v>151</v>
      </c>
      <c r="C22" s="280"/>
      <c r="E22" s="227" t="s">
        <v>282</v>
      </c>
      <c r="F22" s="228"/>
      <c r="G22" s="228"/>
      <c r="H22" s="229"/>
      <c r="I22" s="7"/>
      <c r="J22" s="252"/>
    </row>
    <row r="23" spans="1:10" s="19" customFormat="1" ht="18" thickBot="1" x14ac:dyDescent="0.35">
      <c r="B23" s="239" t="s">
        <v>152</v>
      </c>
      <c r="C23" s="280"/>
      <c r="E23" s="423" t="s">
        <v>269</v>
      </c>
      <c r="F23" s="424"/>
      <c r="G23" s="424"/>
      <c r="H23" s="425"/>
      <c r="J23" s="252"/>
    </row>
    <row r="24" spans="1:10" s="19" customFormat="1" ht="16.5" customHeight="1" x14ac:dyDescent="0.3">
      <c r="B24" s="239" t="s">
        <v>153</v>
      </c>
      <c r="C24" s="280"/>
      <c r="E24" s="495" t="s">
        <v>283</v>
      </c>
      <c r="F24" s="496"/>
      <c r="G24" s="496"/>
      <c r="H24" s="497"/>
      <c r="J24" s="252"/>
    </row>
    <row r="25" spans="1:10" s="19" customFormat="1" ht="16.5" customHeight="1" x14ac:dyDescent="0.3">
      <c r="B25" s="241" t="s">
        <v>154</v>
      </c>
      <c r="C25" s="281"/>
      <c r="E25" s="498"/>
      <c r="F25" s="499"/>
      <c r="G25" s="499"/>
      <c r="H25" s="500"/>
      <c r="J25" s="252"/>
    </row>
    <row r="26" spans="1:10" s="19" customFormat="1" ht="16.5" customHeight="1" x14ac:dyDescent="0.3">
      <c r="B26" s="241" t="s">
        <v>155</v>
      </c>
      <c r="C26" s="281" t="s">
        <v>149</v>
      </c>
      <c r="E26" s="498"/>
      <c r="F26" s="499"/>
      <c r="G26" s="499"/>
      <c r="H26" s="500"/>
      <c r="J26" s="252"/>
    </row>
    <row r="27" spans="1:10" s="19" customFormat="1" ht="17.25" x14ac:dyDescent="0.35">
      <c r="B27" s="242" t="s">
        <v>156</v>
      </c>
      <c r="C27" s="280"/>
      <c r="E27" s="501" t="s">
        <v>133</v>
      </c>
      <c r="F27" s="502"/>
      <c r="G27" s="185" t="s">
        <v>132</v>
      </c>
      <c r="H27" s="186" t="s">
        <v>134</v>
      </c>
      <c r="J27" s="252"/>
    </row>
    <row r="28" spans="1:10" s="19" customFormat="1" x14ac:dyDescent="0.3">
      <c r="B28" s="23"/>
      <c r="C28" s="22"/>
      <c r="E28" s="503" t="s">
        <v>135</v>
      </c>
      <c r="F28" s="504"/>
      <c r="G28" s="426" t="str">
        <f>'Report Sign-Off Block'!D15</f>
        <v>[MM/DD/YYYY]</v>
      </c>
      <c r="H28" s="427" t="str">
        <f>IF('Report Sign-Off Block'!E15&lt;&gt;0,'Report Sign-Off Block'!E15,"")</f>
        <v>[Test Lab Name]</v>
      </c>
      <c r="J28" s="252"/>
    </row>
    <row r="29" spans="1:10" s="19" customFormat="1" x14ac:dyDescent="0.3">
      <c r="B29" s="440" t="s">
        <v>353</v>
      </c>
      <c r="C29" s="458"/>
      <c r="D29" s="7"/>
      <c r="E29" s="505" t="s">
        <v>272</v>
      </c>
      <c r="F29" s="506"/>
      <c r="G29" s="426" t="str">
        <f>'Report Sign-Off Block'!D16</f>
        <v>[MM/DD/YYYY]</v>
      </c>
      <c r="H29" s="427" t="str">
        <f>IF('Report Sign-Off Block'!E16&lt;&gt;0,'Report Sign-Off Block'!E16,"")</f>
        <v>[Test Lab Name]</v>
      </c>
      <c r="J29" s="252"/>
    </row>
    <row r="30" spans="1:10" s="19" customFormat="1" x14ac:dyDescent="0.3">
      <c r="B30" s="242" t="s">
        <v>242</v>
      </c>
      <c r="C30" s="280"/>
      <c r="D30" s="7"/>
      <c r="E30" s="507" t="s">
        <v>273</v>
      </c>
      <c r="F30" s="508"/>
      <c r="G30" s="511" t="str">
        <f>'Report Sign-Off Block'!D17</f>
        <v>[MM/DD/YYYY]</v>
      </c>
      <c r="H30" s="513" t="str">
        <f>IF('Report Sign-Off Block'!E17&lt;&gt;0,'Report Sign-Off Block'!E17,"")</f>
        <v>[Test Lab Name]</v>
      </c>
      <c r="J30" s="252"/>
    </row>
    <row r="31" spans="1:10" s="19" customFormat="1" ht="33" x14ac:dyDescent="0.3">
      <c r="B31" s="243" t="s">
        <v>162</v>
      </c>
      <c r="C31" s="280"/>
      <c r="D31" s="7"/>
      <c r="E31" s="509"/>
      <c r="F31" s="510"/>
      <c r="G31" s="512"/>
      <c r="H31" s="514"/>
      <c r="J31" s="252"/>
    </row>
    <row r="32" spans="1:10" s="19" customFormat="1" ht="50.25" thickBot="1" x14ac:dyDescent="0.35">
      <c r="B32" s="244" t="s">
        <v>223</v>
      </c>
      <c r="C32" s="282"/>
      <c r="D32" s="7"/>
      <c r="E32" s="430" t="s">
        <v>273</v>
      </c>
      <c r="F32" s="431"/>
      <c r="G32" s="428" t="str">
        <f>'Report Sign-Off Block'!D18</f>
        <v>[MM/DD/YYYY]</v>
      </c>
      <c r="H32" s="429" t="str">
        <f>IF('Report Sign-Off Block'!E18&lt;&gt;0,'Report Sign-Off Block'!E18,"")</f>
        <v>[Test Lab Name]</v>
      </c>
      <c r="J32" s="252"/>
    </row>
    <row r="33" spans="1:10" s="19" customFormat="1" ht="17.25" thickBot="1" x14ac:dyDescent="0.35">
      <c r="B33" s="20"/>
      <c r="C33" s="20"/>
      <c r="D33" s="7"/>
      <c r="E33" s="494"/>
      <c r="F33" s="494"/>
      <c r="G33" s="230"/>
      <c r="H33" s="231"/>
      <c r="J33" s="252"/>
    </row>
    <row r="34" spans="1:10" s="19" customFormat="1" ht="18" thickBot="1" x14ac:dyDescent="0.35">
      <c r="B34" s="528" t="s">
        <v>356</v>
      </c>
      <c r="C34" s="529"/>
      <c r="D34" s="7"/>
      <c r="F34" s="233"/>
      <c r="G34" s="232"/>
      <c r="H34" s="232"/>
      <c r="J34" s="252"/>
    </row>
    <row r="35" spans="1:10" s="19" customFormat="1" x14ac:dyDescent="0.3">
      <c r="B35" s="432" t="s">
        <v>150</v>
      </c>
      <c r="C35" s="433"/>
      <c r="D35" s="7"/>
      <c r="F35" s="3"/>
      <c r="G35" s="25"/>
      <c r="H35" s="25"/>
      <c r="I35" s="24"/>
      <c r="J35" s="252"/>
    </row>
    <row r="36" spans="1:10" s="19" customFormat="1" x14ac:dyDescent="0.3">
      <c r="B36" s="434" t="s">
        <v>151</v>
      </c>
      <c r="C36" s="435"/>
      <c r="D36" s="7"/>
      <c r="E36" s="3"/>
      <c r="F36" s="3"/>
      <c r="G36" s="25"/>
      <c r="H36" s="25"/>
      <c r="I36" s="24"/>
      <c r="J36" s="252"/>
    </row>
    <row r="37" spans="1:10" s="19" customFormat="1" x14ac:dyDescent="0.3">
      <c r="B37" s="436" t="s">
        <v>152</v>
      </c>
      <c r="C37" s="435"/>
      <c r="D37" s="7"/>
      <c r="E37" s="3"/>
      <c r="F37" s="3"/>
      <c r="G37" s="25"/>
      <c r="H37" s="25"/>
      <c r="I37" s="24"/>
      <c r="J37" s="252"/>
    </row>
    <row r="38" spans="1:10" s="19" customFormat="1" x14ac:dyDescent="0.3">
      <c r="B38" s="436" t="s">
        <v>153</v>
      </c>
      <c r="C38" s="435"/>
      <c r="E38" s="3"/>
      <c r="F38" s="3"/>
      <c r="G38" s="25"/>
      <c r="H38" s="25"/>
      <c r="I38" s="24"/>
      <c r="J38" s="252"/>
    </row>
    <row r="39" spans="1:10" x14ac:dyDescent="0.3">
      <c r="A39" s="19"/>
      <c r="B39" s="436" t="s">
        <v>154</v>
      </c>
      <c r="C39" s="437"/>
      <c r="E39" s="3"/>
      <c r="F39" s="3"/>
      <c r="G39" s="25"/>
      <c r="J39" s="252"/>
    </row>
    <row r="40" spans="1:10" x14ac:dyDescent="0.3">
      <c r="A40" s="19"/>
      <c r="B40" s="436" t="s">
        <v>155</v>
      </c>
      <c r="C40" s="437"/>
      <c r="D40" s="19"/>
      <c r="E40" s="3"/>
      <c r="F40" s="3"/>
      <c r="G40" s="25"/>
      <c r="J40" s="252"/>
    </row>
    <row r="41" spans="1:10" ht="17.25" thickBot="1" x14ac:dyDescent="0.35">
      <c r="A41" s="19"/>
      <c r="B41" s="438" t="s">
        <v>156</v>
      </c>
      <c r="C41" s="439"/>
      <c r="D41" s="19"/>
      <c r="E41" s="3"/>
      <c r="F41" s="3"/>
      <c r="G41" s="25"/>
      <c r="J41" s="252"/>
    </row>
    <row r="42" spans="1:10" ht="17.25" thickBot="1" x14ac:dyDescent="0.35">
      <c r="A42" s="19"/>
      <c r="B42" s="20"/>
      <c r="C42" s="20"/>
      <c r="D42" s="19"/>
      <c r="E42" s="3"/>
      <c r="F42" s="3"/>
      <c r="G42" s="25"/>
      <c r="J42" s="252"/>
    </row>
    <row r="43" spans="1:10" s="19" customFormat="1" ht="18" thickBot="1" x14ac:dyDescent="0.35">
      <c r="B43" s="472" t="s">
        <v>288</v>
      </c>
      <c r="C43" s="473"/>
      <c r="D43" s="7"/>
      <c r="E43" s="232"/>
      <c r="F43" s="233"/>
      <c r="G43" s="232"/>
      <c r="H43" s="232"/>
      <c r="J43" s="252"/>
    </row>
    <row r="44" spans="1:10" s="19" customFormat="1" ht="17.25" x14ac:dyDescent="0.3">
      <c r="B44" s="416" t="s">
        <v>150</v>
      </c>
      <c r="C44" s="417"/>
      <c r="D44" s="204"/>
      <c r="E44" s="204"/>
      <c r="F44" s="204"/>
      <c r="G44" s="204"/>
      <c r="H44" s="204"/>
      <c r="J44" s="252"/>
    </row>
    <row r="45" spans="1:10" s="19" customFormat="1" x14ac:dyDescent="0.3">
      <c r="B45" s="240" t="s">
        <v>151</v>
      </c>
      <c r="C45" s="280"/>
      <c r="D45" s="96"/>
      <c r="E45" s="96"/>
      <c r="F45" s="96"/>
      <c r="G45" s="96"/>
      <c r="H45" s="96"/>
      <c r="J45" s="252"/>
    </row>
    <row r="46" spans="1:10" s="19" customFormat="1" x14ac:dyDescent="0.3">
      <c r="A46" s="98"/>
      <c r="B46" s="239" t="s">
        <v>152</v>
      </c>
      <c r="C46" s="280"/>
      <c r="D46" s="96"/>
      <c r="E46" s="96"/>
      <c r="F46" s="96"/>
      <c r="G46" s="96"/>
      <c r="H46" s="232"/>
      <c r="J46" s="252"/>
    </row>
    <row r="47" spans="1:10" s="19" customFormat="1" x14ac:dyDescent="0.3">
      <c r="A47" s="98"/>
      <c r="B47" s="239" t="s">
        <v>153</v>
      </c>
      <c r="C47" s="280"/>
      <c r="D47" s="96"/>
      <c r="E47" s="96"/>
      <c r="F47" s="96"/>
      <c r="G47" s="96"/>
      <c r="H47" s="232"/>
      <c r="J47" s="252"/>
    </row>
    <row r="48" spans="1:10" s="19" customFormat="1" x14ac:dyDescent="0.3">
      <c r="B48" s="241" t="s">
        <v>154</v>
      </c>
      <c r="C48" s="281"/>
      <c r="D48" s="415"/>
      <c r="E48" s="232"/>
      <c r="F48" s="233"/>
      <c r="G48" s="232"/>
      <c r="H48" s="232"/>
      <c r="J48" s="252"/>
    </row>
    <row r="49" spans="2:10" s="19" customFormat="1" x14ac:dyDescent="0.3">
      <c r="B49" s="241" t="s">
        <v>155</v>
      </c>
      <c r="C49" s="281"/>
      <c r="D49" s="7"/>
      <c r="E49" s="232"/>
      <c r="F49" s="233"/>
      <c r="G49" s="232"/>
      <c r="J49" s="252"/>
    </row>
    <row r="50" spans="2:10" s="19" customFormat="1" ht="17.25" thickBot="1" x14ac:dyDescent="0.35">
      <c r="B50" s="251" t="s">
        <v>156</v>
      </c>
      <c r="C50" s="282"/>
      <c r="D50" s="7"/>
      <c r="E50" s="232"/>
      <c r="F50" s="233"/>
      <c r="G50" s="232"/>
      <c r="J50" s="252"/>
    </row>
    <row r="51" spans="2:10" s="19" customFormat="1" x14ac:dyDescent="0.3">
      <c r="B51" s="422"/>
      <c r="C51" s="459"/>
      <c r="D51" s="7"/>
      <c r="F51" s="118"/>
      <c r="J51" s="252"/>
    </row>
    <row r="52" spans="2:10" s="19" customFormat="1" ht="17.25" thickBot="1" x14ac:dyDescent="0.35">
      <c r="B52" s="422"/>
      <c r="C52" s="459"/>
      <c r="D52" s="7"/>
      <c r="F52" s="118"/>
      <c r="J52" s="252"/>
    </row>
    <row r="53" spans="2:10" s="19" customFormat="1" ht="18" thickBot="1" x14ac:dyDescent="0.35">
      <c r="B53" s="109" t="s">
        <v>355</v>
      </c>
      <c r="C53" s="111"/>
      <c r="D53" s="7"/>
      <c r="F53" s="118"/>
      <c r="J53" s="252"/>
    </row>
    <row r="54" spans="2:10" s="19" customFormat="1" ht="17.25" x14ac:dyDescent="0.35">
      <c r="B54" s="446" t="s">
        <v>349</v>
      </c>
      <c r="C54" s="447"/>
      <c r="D54" s="7"/>
      <c r="F54" s="118"/>
      <c r="J54" s="253"/>
    </row>
    <row r="55" spans="2:10" s="19" customFormat="1" x14ac:dyDescent="0.3">
      <c r="B55" s="453" t="s">
        <v>364</v>
      </c>
      <c r="C55" s="447"/>
      <c r="D55" s="7"/>
      <c r="F55" s="118"/>
      <c r="J55" s="252"/>
    </row>
    <row r="56" spans="2:10" s="19" customFormat="1" x14ac:dyDescent="0.3">
      <c r="B56" s="448" t="s">
        <v>350</v>
      </c>
      <c r="C56" s="447"/>
      <c r="D56" s="7"/>
      <c r="F56" s="118"/>
      <c r="J56" s="252"/>
    </row>
    <row r="57" spans="2:10" s="19" customFormat="1" ht="17.25" thickBot="1" x14ac:dyDescent="0.35">
      <c r="B57" s="449" t="s">
        <v>351</v>
      </c>
      <c r="C57" s="450"/>
      <c r="D57" s="7"/>
      <c r="F57" s="118"/>
      <c r="J57" s="252"/>
    </row>
    <row r="58" spans="2:10" s="19" customFormat="1" x14ac:dyDescent="0.3">
      <c r="B58" s="20"/>
      <c r="C58" s="20"/>
      <c r="D58" s="7"/>
      <c r="F58" s="118"/>
      <c r="H58" s="25"/>
      <c r="I58" s="26"/>
      <c r="J58" s="252"/>
    </row>
    <row r="59" spans="2:10" s="19" customFormat="1" ht="17.25" thickBot="1" x14ac:dyDescent="0.35">
      <c r="B59" s="20"/>
      <c r="C59" s="20"/>
      <c r="D59" s="7"/>
      <c r="F59" s="118"/>
      <c r="H59" s="25"/>
      <c r="I59" s="24"/>
      <c r="J59" s="252"/>
    </row>
    <row r="60" spans="2:10" s="19" customFormat="1" ht="18" thickBot="1" x14ac:dyDescent="0.35">
      <c r="B60" s="472" t="s">
        <v>287</v>
      </c>
      <c r="C60" s="473"/>
      <c r="D60" s="7"/>
      <c r="F60" s="118"/>
      <c r="H60" s="25"/>
      <c r="I60" s="24"/>
      <c r="J60" s="252"/>
    </row>
    <row r="61" spans="2:10" s="19" customFormat="1" x14ac:dyDescent="0.3">
      <c r="B61" s="249" t="s">
        <v>150</v>
      </c>
      <c r="C61" s="279"/>
      <c r="D61" s="7"/>
      <c r="F61" s="118"/>
      <c r="H61" s="25"/>
      <c r="I61" s="24"/>
      <c r="J61" s="252"/>
    </row>
    <row r="62" spans="2:10" s="19" customFormat="1" x14ac:dyDescent="0.3">
      <c r="B62" s="240" t="s">
        <v>151</v>
      </c>
      <c r="C62" s="280"/>
      <c r="D62" s="7"/>
      <c r="F62" s="118"/>
      <c r="G62" s="25"/>
      <c r="H62" s="25"/>
      <c r="I62" s="24"/>
      <c r="J62" s="252"/>
    </row>
    <row r="63" spans="2:10" s="19" customFormat="1" x14ac:dyDescent="0.3">
      <c r="B63" s="239" t="s">
        <v>152</v>
      </c>
      <c r="C63" s="280"/>
      <c r="D63" s="7"/>
      <c r="F63" s="118"/>
      <c r="G63" s="25"/>
      <c r="H63" s="25"/>
      <c r="I63" s="24"/>
      <c r="J63" s="252"/>
    </row>
    <row r="64" spans="2:10" s="19" customFormat="1" x14ac:dyDescent="0.3">
      <c r="B64" s="239" t="s">
        <v>153</v>
      </c>
      <c r="C64" s="280"/>
      <c r="D64" s="7"/>
      <c r="E64" s="3"/>
      <c r="F64" s="3"/>
      <c r="G64" s="25"/>
      <c r="H64" s="25"/>
      <c r="I64" s="24"/>
      <c r="J64" s="252"/>
    </row>
    <row r="65" spans="2:10" s="19" customFormat="1" x14ac:dyDescent="0.3">
      <c r="B65" s="241" t="s">
        <v>154</v>
      </c>
      <c r="C65" s="281"/>
      <c r="D65" s="7"/>
      <c r="E65" s="3"/>
      <c r="F65" s="3"/>
      <c r="G65" s="25"/>
      <c r="H65" s="25"/>
      <c r="I65" s="24"/>
      <c r="J65" s="252"/>
    </row>
    <row r="66" spans="2:10" s="19" customFormat="1" x14ac:dyDescent="0.3">
      <c r="B66" s="241" t="s">
        <v>155</v>
      </c>
      <c r="C66" s="281"/>
      <c r="D66" s="7"/>
      <c r="E66" s="1"/>
      <c r="F66" s="3"/>
      <c r="G66" s="25"/>
      <c r="H66" s="25"/>
      <c r="I66" s="24"/>
      <c r="J66" s="252"/>
    </row>
    <row r="67" spans="2:10" s="19" customFormat="1" x14ac:dyDescent="0.3">
      <c r="B67" s="242" t="s">
        <v>156</v>
      </c>
      <c r="C67" s="280"/>
      <c r="D67" s="7"/>
      <c r="E67" s="1"/>
      <c r="F67" s="3"/>
      <c r="G67" s="25"/>
      <c r="H67" s="25"/>
      <c r="I67" s="24"/>
      <c r="J67" s="252"/>
    </row>
    <row r="68" spans="2:10" s="19" customFormat="1" x14ac:dyDescent="0.3">
      <c r="B68" s="23"/>
      <c r="C68" s="250"/>
      <c r="D68" s="7"/>
      <c r="E68" s="1"/>
      <c r="F68" s="3"/>
      <c r="G68" s="25"/>
      <c r="H68" s="25"/>
      <c r="I68" s="24"/>
      <c r="J68" s="252"/>
    </row>
    <row r="69" spans="2:10" s="19" customFormat="1" x14ac:dyDescent="0.3">
      <c r="B69" s="242" t="s">
        <v>192</v>
      </c>
      <c r="C69" s="280"/>
      <c r="D69" s="7"/>
      <c r="E69" s="1"/>
      <c r="F69" s="3"/>
      <c r="G69" s="25"/>
      <c r="H69" s="25"/>
      <c r="I69" s="24"/>
      <c r="J69" s="252"/>
    </row>
    <row r="70" spans="2:10" s="19" customFormat="1" x14ac:dyDescent="0.3">
      <c r="B70" s="242" t="s">
        <v>234</v>
      </c>
      <c r="C70" s="280"/>
      <c r="D70" s="7"/>
      <c r="E70" s="1"/>
      <c r="F70" s="3"/>
      <c r="G70" s="25"/>
      <c r="H70" s="25"/>
      <c r="I70" s="24"/>
      <c r="J70" s="252"/>
    </row>
    <row r="71" spans="2:10" s="19" customFormat="1" x14ac:dyDescent="0.3">
      <c r="B71" s="242" t="s">
        <v>235</v>
      </c>
      <c r="C71" s="280"/>
      <c r="D71" s="7"/>
      <c r="E71" s="1"/>
      <c r="F71" s="3"/>
      <c r="G71" s="25"/>
      <c r="H71" s="25"/>
      <c r="I71" s="24"/>
      <c r="J71" s="252"/>
    </row>
    <row r="72" spans="2:10" s="19" customFormat="1" ht="17.25" thickBot="1" x14ac:dyDescent="0.35">
      <c r="B72" s="251" t="s">
        <v>236</v>
      </c>
      <c r="C72" s="282"/>
      <c r="D72" s="7"/>
      <c r="E72" s="1"/>
      <c r="F72" s="3"/>
      <c r="G72" s="25"/>
      <c r="H72" s="25"/>
      <c r="I72" s="24"/>
      <c r="J72" s="252"/>
    </row>
    <row r="73" spans="2:10" s="19" customFormat="1" ht="17.25" thickBot="1" x14ac:dyDescent="0.35">
      <c r="B73" s="20"/>
      <c r="C73" s="20"/>
      <c r="D73" s="7"/>
      <c r="E73" s="2"/>
      <c r="F73" s="2"/>
      <c r="G73" s="25"/>
      <c r="H73" s="25"/>
      <c r="I73" s="24"/>
      <c r="J73" s="252"/>
    </row>
    <row r="74" spans="2:10" s="19" customFormat="1" ht="18" thickBot="1" x14ac:dyDescent="0.35">
      <c r="B74" s="472" t="s">
        <v>358</v>
      </c>
      <c r="C74" s="473"/>
      <c r="D74" s="7"/>
      <c r="E74" s="3"/>
      <c r="F74" s="3"/>
      <c r="G74" s="25"/>
      <c r="H74" s="25"/>
      <c r="I74" s="24"/>
      <c r="J74" s="252"/>
    </row>
    <row r="75" spans="2:10" s="19" customFormat="1" x14ac:dyDescent="0.3">
      <c r="B75" s="249" t="s">
        <v>150</v>
      </c>
      <c r="C75" s="279"/>
      <c r="D75" s="7"/>
      <c r="E75" s="3"/>
      <c r="F75" s="3"/>
      <c r="G75" s="25"/>
      <c r="H75" s="25"/>
      <c r="I75" s="24"/>
      <c r="J75" s="252"/>
    </row>
    <row r="76" spans="2:10" s="19" customFormat="1" x14ac:dyDescent="0.3">
      <c r="B76" s="240" t="s">
        <v>151</v>
      </c>
      <c r="C76" s="280"/>
      <c r="D76" s="7"/>
      <c r="E76" s="3"/>
      <c r="F76" s="3"/>
      <c r="G76" s="25"/>
      <c r="H76" s="25"/>
      <c r="I76" s="24"/>
      <c r="J76" s="252"/>
    </row>
    <row r="77" spans="2:10" s="19" customFormat="1" x14ac:dyDescent="0.3">
      <c r="B77" s="239" t="s">
        <v>152</v>
      </c>
      <c r="C77" s="280"/>
      <c r="D77" s="7"/>
      <c r="E77" s="3"/>
      <c r="F77" s="3"/>
      <c r="G77" s="25"/>
      <c r="H77" s="25"/>
      <c r="I77" s="24"/>
      <c r="J77" s="252"/>
    </row>
    <row r="78" spans="2:10" s="19" customFormat="1" x14ac:dyDescent="0.3">
      <c r="B78" s="239" t="s">
        <v>153</v>
      </c>
      <c r="C78" s="280"/>
      <c r="D78" s="7"/>
      <c r="E78" s="3"/>
      <c r="F78" s="3"/>
      <c r="G78" s="25"/>
      <c r="H78" s="25"/>
      <c r="I78" s="24"/>
      <c r="J78" s="252"/>
    </row>
    <row r="79" spans="2:10" s="19" customFormat="1" x14ac:dyDescent="0.3">
      <c r="B79" s="241" t="s">
        <v>154</v>
      </c>
      <c r="C79" s="281"/>
      <c r="D79" s="7"/>
      <c r="E79" s="3"/>
      <c r="F79" s="3"/>
      <c r="G79" s="25"/>
      <c r="H79" s="25"/>
      <c r="I79" s="24"/>
      <c r="J79" s="252"/>
    </row>
    <row r="80" spans="2:10" s="19" customFormat="1" x14ac:dyDescent="0.3">
      <c r="B80" s="241" t="s">
        <v>155</v>
      </c>
      <c r="C80" s="281"/>
      <c r="D80" s="7"/>
      <c r="E80" s="3"/>
      <c r="F80" s="3"/>
      <c r="G80" s="25"/>
      <c r="H80" s="25"/>
      <c r="I80" s="24"/>
      <c r="J80" s="252"/>
    </row>
    <row r="81" spans="2:10" s="19" customFormat="1" x14ac:dyDescent="0.3">
      <c r="B81" s="242" t="s">
        <v>156</v>
      </c>
      <c r="C81" s="280"/>
      <c r="D81" s="7"/>
      <c r="E81" s="3"/>
      <c r="F81" s="3"/>
      <c r="G81" s="25"/>
      <c r="H81" s="25"/>
      <c r="I81" s="24"/>
      <c r="J81" s="252"/>
    </row>
    <row r="82" spans="2:10" s="19" customFormat="1" x14ac:dyDescent="0.3">
      <c r="B82" s="23"/>
      <c r="C82" s="250"/>
      <c r="D82" s="7"/>
      <c r="E82" s="3"/>
      <c r="F82" s="3"/>
      <c r="G82" s="25"/>
      <c r="H82" s="25"/>
      <c r="I82" s="24"/>
      <c r="J82" s="252"/>
    </row>
    <row r="83" spans="2:10" s="19" customFormat="1" x14ac:dyDescent="0.3">
      <c r="B83" s="242" t="s">
        <v>192</v>
      </c>
      <c r="C83" s="280"/>
      <c r="D83" s="7"/>
      <c r="E83" s="3"/>
      <c r="F83" s="3"/>
      <c r="G83" s="25"/>
      <c r="H83" s="25"/>
      <c r="I83" s="24"/>
      <c r="J83" s="252"/>
    </row>
    <row r="84" spans="2:10" s="19" customFormat="1" x14ac:dyDescent="0.3">
      <c r="B84" s="242" t="s">
        <v>234</v>
      </c>
      <c r="C84" s="280"/>
      <c r="D84" s="7"/>
      <c r="E84" s="3"/>
      <c r="F84" s="3"/>
      <c r="G84" s="25"/>
      <c r="H84" s="25"/>
      <c r="I84" s="24"/>
      <c r="J84" s="252"/>
    </row>
    <row r="85" spans="2:10" s="19" customFormat="1" x14ac:dyDescent="0.3">
      <c r="B85" s="242" t="s">
        <v>235</v>
      </c>
      <c r="C85" s="280"/>
      <c r="D85" s="7"/>
      <c r="E85" s="3"/>
      <c r="F85" s="3"/>
      <c r="G85" s="25"/>
      <c r="H85" s="25"/>
      <c r="I85" s="24"/>
      <c r="J85" s="252"/>
    </row>
    <row r="86" spans="2:10" s="19" customFormat="1" ht="17.25" thickBot="1" x14ac:dyDescent="0.35">
      <c r="B86" s="251" t="s">
        <v>236</v>
      </c>
      <c r="C86" s="282"/>
      <c r="D86" s="7"/>
      <c r="E86" s="3"/>
      <c r="F86" s="3"/>
      <c r="G86" s="25"/>
      <c r="H86" s="25"/>
      <c r="I86" s="24"/>
      <c r="J86" s="252"/>
    </row>
    <row r="87" spans="2:10" s="19" customFormat="1" ht="17.25" thickBot="1" x14ac:dyDescent="0.35">
      <c r="B87" s="20"/>
      <c r="C87" s="20"/>
      <c r="D87" s="7"/>
      <c r="E87" s="3"/>
      <c r="F87" s="3"/>
      <c r="G87" s="25"/>
      <c r="H87" s="25"/>
      <c r="I87" s="24"/>
      <c r="J87" s="252"/>
    </row>
    <row r="88" spans="2:10" s="19" customFormat="1" ht="18" thickBot="1" x14ac:dyDescent="0.35">
      <c r="B88" s="472" t="s">
        <v>357</v>
      </c>
      <c r="C88" s="473"/>
      <c r="D88" s="7"/>
      <c r="E88" s="3"/>
      <c r="F88" s="3"/>
      <c r="G88" s="25"/>
      <c r="H88" s="25"/>
      <c r="I88" s="24"/>
      <c r="J88" s="252"/>
    </row>
    <row r="89" spans="2:10" s="19" customFormat="1" x14ac:dyDescent="0.3">
      <c r="B89" s="249" t="s">
        <v>150</v>
      </c>
      <c r="C89" s="279"/>
      <c r="D89" s="7"/>
      <c r="E89" s="3"/>
      <c r="F89" s="3"/>
      <c r="G89" s="25"/>
      <c r="H89" s="25"/>
      <c r="I89" s="24"/>
      <c r="J89" s="252"/>
    </row>
    <row r="90" spans="2:10" s="19" customFormat="1" x14ac:dyDescent="0.3">
      <c r="B90" s="240" t="s">
        <v>151</v>
      </c>
      <c r="C90" s="280"/>
      <c r="D90" s="7"/>
      <c r="E90" s="3"/>
      <c r="F90" s="3"/>
      <c r="G90" s="25"/>
      <c r="H90" s="25"/>
      <c r="I90" s="24"/>
      <c r="J90" s="252"/>
    </row>
    <row r="91" spans="2:10" s="19" customFormat="1" x14ac:dyDescent="0.3">
      <c r="B91" s="239" t="s">
        <v>152</v>
      </c>
      <c r="C91" s="280"/>
      <c r="D91" s="7"/>
      <c r="E91" s="3"/>
      <c r="F91" s="3"/>
      <c r="G91" s="25"/>
      <c r="H91" s="25"/>
      <c r="I91" s="24"/>
      <c r="J91" s="252"/>
    </row>
    <row r="92" spans="2:10" s="19" customFormat="1" x14ac:dyDescent="0.3">
      <c r="B92" s="239" t="s">
        <v>153</v>
      </c>
      <c r="C92" s="280"/>
      <c r="D92" s="7"/>
      <c r="E92" s="3"/>
      <c r="F92" s="3"/>
      <c r="G92" s="25"/>
      <c r="H92" s="25"/>
      <c r="I92" s="24"/>
      <c r="J92" s="252"/>
    </row>
    <row r="93" spans="2:10" s="19" customFormat="1" x14ac:dyDescent="0.3">
      <c r="B93" s="241" t="s">
        <v>154</v>
      </c>
      <c r="C93" s="281"/>
      <c r="D93" s="7"/>
      <c r="E93" s="3"/>
      <c r="F93" s="3"/>
      <c r="G93" s="25"/>
      <c r="H93" s="25"/>
      <c r="I93" s="24"/>
      <c r="J93" s="252"/>
    </row>
    <row r="94" spans="2:10" s="19" customFormat="1" x14ac:dyDescent="0.3">
      <c r="B94" s="241" t="s">
        <v>155</v>
      </c>
      <c r="C94" s="281"/>
      <c r="D94" s="7"/>
      <c r="E94" s="3"/>
      <c r="F94" s="3"/>
      <c r="G94" s="25"/>
      <c r="H94" s="25"/>
      <c r="I94" s="24"/>
      <c r="J94" s="252"/>
    </row>
    <row r="95" spans="2:10" s="19" customFormat="1" x14ac:dyDescent="0.3">
      <c r="B95" s="242" t="s">
        <v>156</v>
      </c>
      <c r="C95" s="280"/>
      <c r="D95" s="7"/>
      <c r="E95" s="3"/>
      <c r="F95" s="3"/>
      <c r="G95" s="25"/>
      <c r="H95" s="25"/>
      <c r="I95" s="24"/>
      <c r="J95" s="252"/>
    </row>
    <row r="96" spans="2:10" s="19" customFormat="1" x14ac:dyDescent="0.3">
      <c r="B96" s="23"/>
      <c r="C96" s="250"/>
      <c r="D96" s="7"/>
      <c r="E96" s="3"/>
      <c r="F96" s="3"/>
      <c r="G96" s="25"/>
      <c r="H96" s="25"/>
      <c r="I96" s="24"/>
      <c r="J96" s="252"/>
    </row>
    <row r="97" spans="2:10" s="19" customFormat="1" x14ac:dyDescent="0.3">
      <c r="B97" s="242" t="s">
        <v>192</v>
      </c>
      <c r="C97" s="280"/>
      <c r="D97" s="7"/>
      <c r="E97" s="3"/>
      <c r="F97" s="3"/>
      <c r="G97" s="25"/>
      <c r="H97" s="25"/>
      <c r="I97" s="24"/>
      <c r="J97" s="252"/>
    </row>
    <row r="98" spans="2:10" s="19" customFormat="1" x14ac:dyDescent="0.3">
      <c r="B98" s="242" t="s">
        <v>234</v>
      </c>
      <c r="C98" s="280"/>
      <c r="D98" s="7"/>
      <c r="E98" s="3"/>
      <c r="F98" s="3"/>
      <c r="G98" s="25"/>
      <c r="H98" s="25"/>
      <c r="I98" s="24"/>
      <c r="J98" s="252"/>
    </row>
    <row r="99" spans="2:10" s="19" customFormat="1" x14ac:dyDescent="0.3">
      <c r="B99" s="242" t="s">
        <v>235</v>
      </c>
      <c r="C99" s="280"/>
      <c r="D99" s="7"/>
      <c r="E99" s="3"/>
      <c r="F99" s="3"/>
      <c r="G99" s="25"/>
      <c r="H99" s="25"/>
      <c r="I99" s="24"/>
      <c r="J99" s="252"/>
    </row>
    <row r="100" spans="2:10" s="19" customFormat="1" ht="17.25" thickBot="1" x14ac:dyDescent="0.35">
      <c r="B100" s="251" t="s">
        <v>236</v>
      </c>
      <c r="C100" s="282"/>
      <c r="D100" s="7"/>
      <c r="E100" s="3"/>
      <c r="F100" s="3"/>
      <c r="G100" s="25"/>
      <c r="H100" s="25"/>
      <c r="I100" s="24"/>
      <c r="J100" s="252"/>
    </row>
    <row r="101" spans="2:10" s="19" customFormat="1" ht="17.25" thickBot="1" x14ac:dyDescent="0.35">
      <c r="B101" s="20"/>
      <c r="C101" s="20"/>
      <c r="D101" s="7"/>
      <c r="E101" s="3"/>
      <c r="F101" s="3"/>
      <c r="G101" s="25"/>
      <c r="H101" s="25"/>
      <c r="I101" s="24"/>
      <c r="J101" s="252"/>
    </row>
    <row r="102" spans="2:10" s="19" customFormat="1" ht="18" thickBot="1" x14ac:dyDescent="0.35">
      <c r="B102" s="472" t="s">
        <v>359</v>
      </c>
      <c r="C102" s="473"/>
      <c r="D102" s="7"/>
      <c r="E102" s="3"/>
      <c r="F102" s="3"/>
      <c r="G102" s="25"/>
      <c r="H102" s="25"/>
      <c r="I102" s="24"/>
      <c r="J102" s="252"/>
    </row>
    <row r="103" spans="2:10" s="19" customFormat="1" x14ac:dyDescent="0.3">
      <c r="B103" s="249" t="s">
        <v>150</v>
      </c>
      <c r="C103" s="279"/>
      <c r="D103" s="7"/>
      <c r="E103" s="3"/>
      <c r="F103" s="3"/>
      <c r="G103" s="25"/>
      <c r="H103" s="25"/>
      <c r="I103" s="24"/>
      <c r="J103" s="252"/>
    </row>
    <row r="104" spans="2:10" s="19" customFormat="1" x14ac:dyDescent="0.3">
      <c r="B104" s="240" t="s">
        <v>151</v>
      </c>
      <c r="C104" s="280"/>
      <c r="D104" s="7"/>
      <c r="E104" s="3"/>
      <c r="F104" s="3"/>
      <c r="G104" s="25"/>
      <c r="H104" s="25"/>
      <c r="I104" s="24"/>
      <c r="J104" s="252"/>
    </row>
    <row r="105" spans="2:10" s="19" customFormat="1" x14ac:dyDescent="0.3">
      <c r="B105" s="239" t="s">
        <v>152</v>
      </c>
      <c r="C105" s="280"/>
      <c r="D105" s="7"/>
      <c r="E105" s="3"/>
      <c r="F105" s="3"/>
      <c r="G105" s="25"/>
      <c r="H105" s="25"/>
      <c r="I105" s="24"/>
      <c r="J105" s="252"/>
    </row>
    <row r="106" spans="2:10" s="19" customFormat="1" x14ac:dyDescent="0.3">
      <c r="B106" s="239" t="s">
        <v>153</v>
      </c>
      <c r="C106" s="280"/>
      <c r="D106" s="7"/>
      <c r="E106" s="3"/>
      <c r="F106" s="3"/>
      <c r="G106" s="25"/>
      <c r="H106" s="25"/>
      <c r="I106" s="24"/>
      <c r="J106" s="252"/>
    </row>
    <row r="107" spans="2:10" s="19" customFormat="1" x14ac:dyDescent="0.3">
      <c r="B107" s="241" t="s">
        <v>154</v>
      </c>
      <c r="C107" s="281"/>
      <c r="D107" s="7"/>
      <c r="E107" s="3"/>
      <c r="F107" s="3"/>
      <c r="G107" s="25"/>
      <c r="H107" s="25"/>
      <c r="I107" s="24"/>
      <c r="J107" s="252"/>
    </row>
    <row r="108" spans="2:10" s="19" customFormat="1" x14ac:dyDescent="0.3">
      <c r="B108" s="241" t="s">
        <v>155</v>
      </c>
      <c r="C108" s="281"/>
      <c r="D108" s="7"/>
      <c r="E108" s="3"/>
      <c r="F108" s="3"/>
      <c r="G108" s="25"/>
      <c r="H108" s="25"/>
      <c r="I108" s="24"/>
      <c r="J108" s="252"/>
    </row>
    <row r="109" spans="2:10" s="19" customFormat="1" x14ac:dyDescent="0.3">
      <c r="B109" s="242" t="s">
        <v>156</v>
      </c>
      <c r="C109" s="280"/>
      <c r="D109" s="7"/>
      <c r="E109" s="3"/>
      <c r="F109" s="3"/>
      <c r="G109" s="25"/>
      <c r="H109" s="25"/>
      <c r="I109" s="24"/>
      <c r="J109" s="252"/>
    </row>
    <row r="110" spans="2:10" s="19" customFormat="1" x14ac:dyDescent="0.3">
      <c r="B110" s="23"/>
      <c r="C110" s="250"/>
      <c r="D110" s="7"/>
      <c r="E110" s="3"/>
      <c r="F110" s="3"/>
      <c r="G110" s="25"/>
      <c r="H110" s="25"/>
      <c r="I110" s="24"/>
      <c r="J110" s="252"/>
    </row>
    <row r="111" spans="2:10" s="19" customFormat="1" x14ac:dyDescent="0.3">
      <c r="B111" s="242" t="s">
        <v>192</v>
      </c>
      <c r="C111" s="280"/>
      <c r="D111" s="7"/>
      <c r="E111" s="3"/>
      <c r="F111" s="3"/>
      <c r="G111" s="25"/>
      <c r="H111" s="25"/>
      <c r="I111" s="24"/>
      <c r="J111" s="252"/>
    </row>
    <row r="112" spans="2:10" s="19" customFormat="1" x14ac:dyDescent="0.3">
      <c r="B112" s="242" t="s">
        <v>234</v>
      </c>
      <c r="C112" s="280"/>
      <c r="D112" s="7"/>
      <c r="E112" s="3"/>
      <c r="F112" s="3"/>
      <c r="G112" s="25"/>
      <c r="H112" s="25"/>
      <c r="I112" s="24"/>
      <c r="J112" s="252"/>
    </row>
    <row r="113" spans="2:10" s="19" customFormat="1" x14ac:dyDescent="0.3">
      <c r="B113" s="242" t="s">
        <v>235</v>
      </c>
      <c r="C113" s="280"/>
      <c r="D113" s="7"/>
      <c r="E113" s="3"/>
      <c r="F113" s="3"/>
      <c r="G113" s="25"/>
      <c r="H113" s="25"/>
      <c r="I113" s="24"/>
      <c r="J113" s="252"/>
    </row>
    <row r="114" spans="2:10" s="19" customFormat="1" ht="17.25" thickBot="1" x14ac:dyDescent="0.35">
      <c r="B114" s="251" t="s">
        <v>236</v>
      </c>
      <c r="C114" s="282"/>
      <c r="D114" s="7"/>
      <c r="E114" s="3"/>
      <c r="F114" s="3"/>
      <c r="G114" s="25"/>
      <c r="H114" s="25"/>
      <c r="I114" s="24"/>
      <c r="J114" s="252"/>
    </row>
    <row r="115" spans="2:10" s="19" customFormat="1" ht="17.25" thickBot="1" x14ac:dyDescent="0.35">
      <c r="B115" s="20"/>
      <c r="C115" s="20"/>
      <c r="D115" s="7"/>
      <c r="E115" s="3"/>
      <c r="F115" s="3"/>
      <c r="G115" s="25"/>
      <c r="H115" s="25"/>
      <c r="I115" s="24"/>
      <c r="J115" s="252"/>
    </row>
    <row r="116" spans="2:10" s="19" customFormat="1" ht="18" thickBot="1" x14ac:dyDescent="0.35">
      <c r="B116" s="472" t="s">
        <v>360</v>
      </c>
      <c r="C116" s="473"/>
      <c r="D116" s="7"/>
      <c r="E116" s="3"/>
      <c r="F116" s="3"/>
      <c r="G116" s="25"/>
      <c r="H116" s="25"/>
      <c r="I116" s="24"/>
      <c r="J116" s="252"/>
    </row>
    <row r="117" spans="2:10" s="19" customFormat="1" x14ac:dyDescent="0.3">
      <c r="B117" s="249" t="s">
        <v>150</v>
      </c>
      <c r="C117" s="279"/>
      <c r="D117" s="7"/>
      <c r="E117" s="3"/>
      <c r="F117" s="3"/>
      <c r="G117" s="25"/>
      <c r="H117" s="25"/>
      <c r="I117" s="24"/>
      <c r="J117" s="252"/>
    </row>
    <row r="118" spans="2:10" s="19" customFormat="1" x14ac:dyDescent="0.3">
      <c r="B118" s="240" t="s">
        <v>151</v>
      </c>
      <c r="C118" s="280"/>
      <c r="D118" s="7"/>
      <c r="E118" s="3"/>
      <c r="F118" s="3"/>
      <c r="G118" s="25"/>
      <c r="H118" s="25"/>
      <c r="I118" s="24"/>
      <c r="J118" s="252"/>
    </row>
    <row r="119" spans="2:10" s="19" customFormat="1" x14ac:dyDescent="0.3">
      <c r="B119" s="239" t="s">
        <v>152</v>
      </c>
      <c r="C119" s="280"/>
      <c r="D119" s="7"/>
      <c r="E119" s="3"/>
      <c r="F119" s="3"/>
      <c r="G119" s="25"/>
      <c r="H119" s="25"/>
      <c r="I119" s="24"/>
      <c r="J119" s="252"/>
    </row>
    <row r="120" spans="2:10" s="19" customFormat="1" x14ac:dyDescent="0.3">
      <c r="B120" s="239" t="s">
        <v>153</v>
      </c>
      <c r="C120" s="280"/>
      <c r="D120" s="7"/>
      <c r="E120" s="3"/>
      <c r="F120" s="3"/>
      <c r="G120" s="25"/>
      <c r="H120" s="25"/>
      <c r="I120" s="24"/>
      <c r="J120" s="252"/>
    </row>
    <row r="121" spans="2:10" s="19" customFormat="1" x14ac:dyDescent="0.3">
      <c r="B121" s="241" t="s">
        <v>154</v>
      </c>
      <c r="C121" s="281"/>
      <c r="D121" s="7"/>
      <c r="E121" s="3"/>
      <c r="F121" s="3"/>
      <c r="G121" s="25"/>
      <c r="H121" s="25"/>
      <c r="I121" s="24"/>
      <c r="J121" s="252"/>
    </row>
    <row r="122" spans="2:10" s="19" customFormat="1" x14ac:dyDescent="0.3">
      <c r="B122" s="241" t="s">
        <v>155</v>
      </c>
      <c r="C122" s="281"/>
      <c r="D122" s="7"/>
      <c r="E122" s="3"/>
      <c r="F122" s="3"/>
      <c r="G122" s="25"/>
      <c r="H122" s="25"/>
      <c r="I122" s="24"/>
      <c r="J122" s="252"/>
    </row>
    <row r="123" spans="2:10" s="19" customFormat="1" x14ac:dyDescent="0.3">
      <c r="B123" s="242" t="s">
        <v>156</v>
      </c>
      <c r="C123" s="280"/>
      <c r="D123" s="7"/>
      <c r="E123" s="3"/>
      <c r="F123" s="3"/>
      <c r="G123" s="25"/>
      <c r="H123" s="25"/>
      <c r="I123" s="24"/>
      <c r="J123" s="252"/>
    </row>
    <row r="124" spans="2:10" s="19" customFormat="1" x14ac:dyDescent="0.3">
      <c r="B124" s="23"/>
      <c r="C124" s="250"/>
      <c r="D124" s="7"/>
      <c r="E124" s="3"/>
      <c r="F124" s="3"/>
      <c r="G124" s="25"/>
      <c r="H124" s="25"/>
      <c r="I124" s="24"/>
      <c r="J124" s="252"/>
    </row>
    <row r="125" spans="2:10" s="19" customFormat="1" x14ac:dyDescent="0.3">
      <c r="B125" s="242" t="s">
        <v>192</v>
      </c>
      <c r="C125" s="280"/>
      <c r="D125" s="7"/>
      <c r="E125" s="3"/>
      <c r="F125" s="3"/>
      <c r="G125" s="25"/>
      <c r="H125" s="25"/>
      <c r="I125" s="24"/>
      <c r="J125" s="252"/>
    </row>
    <row r="126" spans="2:10" s="19" customFormat="1" x14ac:dyDescent="0.3">
      <c r="B126" s="242" t="s">
        <v>234</v>
      </c>
      <c r="C126" s="280"/>
      <c r="D126" s="7"/>
      <c r="E126" s="3"/>
      <c r="F126" s="3"/>
      <c r="G126" s="25"/>
      <c r="H126" s="25"/>
      <c r="I126" s="24"/>
      <c r="J126" s="252"/>
    </row>
    <row r="127" spans="2:10" s="19" customFormat="1" x14ac:dyDescent="0.3">
      <c r="B127" s="242" t="s">
        <v>235</v>
      </c>
      <c r="C127" s="280"/>
      <c r="D127" s="7"/>
      <c r="E127" s="3"/>
      <c r="F127" s="3"/>
      <c r="G127" s="25"/>
      <c r="H127" s="25"/>
      <c r="I127" s="24"/>
      <c r="J127" s="252"/>
    </row>
    <row r="128" spans="2:10" s="19" customFormat="1" ht="17.25" thickBot="1" x14ac:dyDescent="0.35">
      <c r="B128" s="251" t="s">
        <v>236</v>
      </c>
      <c r="C128" s="282"/>
      <c r="D128" s="7"/>
      <c r="E128" s="3"/>
      <c r="F128" s="3"/>
      <c r="G128" s="25"/>
      <c r="H128" s="25"/>
      <c r="I128" s="24"/>
      <c r="J128" s="252"/>
    </row>
    <row r="129" spans="2:10" s="19" customFormat="1" ht="17.25" thickBot="1" x14ac:dyDescent="0.35">
      <c r="B129" s="20"/>
      <c r="C129" s="20"/>
      <c r="D129" s="7"/>
      <c r="E129" s="3"/>
      <c r="F129" s="3"/>
      <c r="G129" s="25"/>
      <c r="H129" s="25"/>
      <c r="I129" s="24"/>
      <c r="J129" s="252"/>
    </row>
    <row r="130" spans="2:10" s="19" customFormat="1" ht="18" thickBot="1" x14ac:dyDescent="0.35">
      <c r="B130" s="472" t="s">
        <v>361</v>
      </c>
      <c r="C130" s="473"/>
      <c r="D130" s="7"/>
      <c r="E130" s="3"/>
      <c r="F130" s="3"/>
      <c r="G130" s="25"/>
      <c r="H130" s="25"/>
      <c r="I130" s="24"/>
      <c r="J130" s="252"/>
    </row>
    <row r="131" spans="2:10" s="19" customFormat="1" x14ac:dyDescent="0.3">
      <c r="B131" s="249" t="s">
        <v>150</v>
      </c>
      <c r="C131" s="279"/>
      <c r="D131" s="7"/>
      <c r="E131" s="3"/>
      <c r="F131" s="3"/>
      <c r="G131" s="25"/>
      <c r="H131" s="25"/>
      <c r="I131" s="24"/>
      <c r="J131" s="252"/>
    </row>
    <row r="132" spans="2:10" s="19" customFormat="1" x14ac:dyDescent="0.3">
      <c r="B132" s="240" t="s">
        <v>151</v>
      </c>
      <c r="C132" s="280"/>
      <c r="D132" s="7"/>
      <c r="E132" s="3"/>
      <c r="F132" s="3"/>
      <c r="G132" s="25"/>
      <c r="H132" s="25"/>
      <c r="I132" s="24"/>
      <c r="J132" s="252"/>
    </row>
    <row r="133" spans="2:10" s="19" customFormat="1" x14ac:dyDescent="0.3">
      <c r="B133" s="239" t="s">
        <v>152</v>
      </c>
      <c r="C133" s="280"/>
      <c r="D133" s="7"/>
      <c r="E133" s="3"/>
      <c r="F133" s="3"/>
      <c r="G133" s="25"/>
      <c r="H133" s="25"/>
      <c r="I133" s="24"/>
      <c r="J133" s="252"/>
    </row>
    <row r="134" spans="2:10" s="19" customFormat="1" x14ac:dyDescent="0.3">
      <c r="B134" s="239" t="s">
        <v>153</v>
      </c>
      <c r="C134" s="280"/>
      <c r="D134" s="7"/>
      <c r="E134" s="3"/>
      <c r="F134" s="3"/>
      <c r="G134" s="25"/>
      <c r="H134" s="25"/>
      <c r="I134" s="24"/>
      <c r="J134" s="252"/>
    </row>
    <row r="135" spans="2:10" s="19" customFormat="1" x14ac:dyDescent="0.3">
      <c r="B135" s="241" t="s">
        <v>154</v>
      </c>
      <c r="C135" s="281"/>
      <c r="D135" s="7"/>
      <c r="E135" s="3"/>
      <c r="F135" s="3"/>
      <c r="G135" s="25"/>
      <c r="H135" s="25"/>
      <c r="I135" s="24"/>
      <c r="J135" s="252"/>
    </row>
    <row r="136" spans="2:10" s="19" customFormat="1" x14ac:dyDescent="0.3">
      <c r="B136" s="241" t="s">
        <v>155</v>
      </c>
      <c r="C136" s="281"/>
      <c r="D136" s="7"/>
      <c r="E136" s="3"/>
      <c r="F136" s="3"/>
      <c r="G136" s="25"/>
      <c r="H136" s="25"/>
      <c r="I136" s="24"/>
      <c r="J136" s="252"/>
    </row>
    <row r="137" spans="2:10" x14ac:dyDescent="0.3">
      <c r="B137" s="242" t="s">
        <v>156</v>
      </c>
      <c r="C137" s="280"/>
      <c r="J137" s="252"/>
    </row>
    <row r="138" spans="2:10" x14ac:dyDescent="0.3">
      <c r="B138" s="23"/>
      <c r="C138" s="250"/>
      <c r="F138" s="7"/>
      <c r="J138" s="252"/>
    </row>
    <row r="139" spans="2:10" x14ac:dyDescent="0.3">
      <c r="B139" s="242" t="s">
        <v>192</v>
      </c>
      <c r="C139" s="280"/>
      <c r="J139" s="252"/>
    </row>
    <row r="140" spans="2:10" x14ac:dyDescent="0.3">
      <c r="B140" s="242" t="s">
        <v>234</v>
      </c>
      <c r="C140" s="280"/>
      <c r="J140" s="252"/>
    </row>
    <row r="141" spans="2:10" x14ac:dyDescent="0.3">
      <c r="B141" s="242" t="s">
        <v>235</v>
      </c>
      <c r="C141" s="280"/>
      <c r="J141" s="252"/>
    </row>
    <row r="142" spans="2:10" ht="17.25" thickBot="1" x14ac:dyDescent="0.35">
      <c r="B142" s="251" t="s">
        <v>236</v>
      </c>
      <c r="C142" s="282"/>
      <c r="J142" s="252"/>
    </row>
    <row r="143" spans="2:10" x14ac:dyDescent="0.3">
      <c r="B143" s="20"/>
      <c r="C143" s="20"/>
      <c r="J143" s="252"/>
    </row>
    <row r="144" spans="2:10" x14ac:dyDescent="0.3">
      <c r="J144" s="252"/>
    </row>
    <row r="145" spans="1:10" x14ac:dyDescent="0.3">
      <c r="A145" s="158"/>
      <c r="B145" s="158"/>
      <c r="C145" s="158"/>
      <c r="D145" s="158"/>
      <c r="E145" s="158"/>
      <c r="F145" s="254"/>
      <c r="G145" s="158"/>
      <c r="H145" s="158"/>
      <c r="I145" s="158"/>
      <c r="J145" s="158"/>
    </row>
  </sheetData>
  <sheetProtection algorithmName="SHA-512" hashValue="Nf4sAuHYTWxz+RgdJOO9tYBElnWwj4U1Jfjey7x9FUrFZEb1PlNjQ1vxZkN1dt43mR99qdG8wNTexukUhsaHlQ==" saltValue="fFYziKk5GBQbZTrvpiUtiA==" spinCount="100000" sheet="1" selectLockedCells="1"/>
  <mergeCells count="28">
    <mergeCell ref="B130:C130"/>
    <mergeCell ref="B34:C34"/>
    <mergeCell ref="B60:C60"/>
    <mergeCell ref="B74:C74"/>
    <mergeCell ref="B88:C88"/>
    <mergeCell ref="B102:C102"/>
    <mergeCell ref="B116:C116"/>
    <mergeCell ref="B43:C43"/>
    <mergeCell ref="B2:C2"/>
    <mergeCell ref="B11:C11"/>
    <mergeCell ref="B15:C15"/>
    <mergeCell ref="B20:C20"/>
    <mergeCell ref="E11:H11"/>
    <mergeCell ref="E12:F12"/>
    <mergeCell ref="E14:E16"/>
    <mergeCell ref="E17:F17"/>
    <mergeCell ref="E18:F18"/>
    <mergeCell ref="E13:F13"/>
    <mergeCell ref="E20:F20"/>
    <mergeCell ref="E19:F19"/>
    <mergeCell ref="E33:F33"/>
    <mergeCell ref="E24:H26"/>
    <mergeCell ref="E27:F27"/>
    <mergeCell ref="E28:F28"/>
    <mergeCell ref="E29:F29"/>
    <mergeCell ref="E30:F31"/>
    <mergeCell ref="G30:G31"/>
    <mergeCell ref="H30:H31"/>
  </mergeCells>
  <dataValidations count="1">
    <dataValidation type="list" allowBlank="1" showInputMessage="1" showErrorMessage="1" prompt="Select Charger Type" sqref="C29">
      <formula1>"Non-Inductive, Inductive"</formula1>
    </dataValidation>
  </dataValidations>
  <hyperlinks>
    <hyperlink ref="F4" location="Instructions!A1" display="Back to Instuctions"/>
    <hyperlink ref="B55" r:id="rId1" location="ap10.3.430_127.y"/>
  </hyperlinks>
  <pageMargins left="0.7" right="0.7" top="0.75" bottom="0.75" header="0.3" footer="0.3"/>
  <pageSetup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M37"/>
  <sheetViews>
    <sheetView showGridLines="0" zoomScale="80" zoomScaleNormal="80" workbookViewId="0">
      <selection activeCell="B13" sqref="B13"/>
    </sheetView>
  </sheetViews>
  <sheetFormatPr defaultColWidth="10.42578125" defaultRowHeight="16.5" x14ac:dyDescent="0.3"/>
  <cols>
    <col min="1" max="1" width="6.42578125" style="5" customWidth="1"/>
    <col min="2" max="2" width="36.7109375" style="5" customWidth="1"/>
    <col min="3" max="3" width="34.5703125" style="5" customWidth="1"/>
    <col min="4" max="4" width="20" style="5" customWidth="1"/>
    <col min="5" max="5" width="13.140625" style="5" customWidth="1"/>
    <col min="6" max="6" width="15.140625" style="5" customWidth="1"/>
    <col min="7" max="7" width="26.140625" style="5" customWidth="1"/>
    <col min="8" max="8" width="24.28515625" style="5" customWidth="1"/>
    <col min="9" max="9" width="25.28515625" style="5" bestFit="1" customWidth="1"/>
    <col min="10" max="10" width="31.5703125" style="5" bestFit="1" customWidth="1"/>
    <col min="11" max="11" width="4.140625" style="5" customWidth="1"/>
    <col min="12" max="12" width="4.7109375" style="5" customWidth="1"/>
    <col min="13" max="16384" width="10.42578125" style="5"/>
  </cols>
  <sheetData>
    <row r="1" spans="2:13" ht="17.25" thickBot="1" x14ac:dyDescent="0.35">
      <c r="L1" s="155"/>
    </row>
    <row r="2" spans="2:13" ht="18" thickBot="1" x14ac:dyDescent="0.35">
      <c r="B2" s="472" t="str">
        <f>'Version Control'!$B$2</f>
        <v>Title Block</v>
      </c>
      <c r="C2" s="515"/>
      <c r="D2" s="515"/>
      <c r="E2" s="473"/>
      <c r="L2" s="155"/>
    </row>
    <row r="3" spans="2:13" x14ac:dyDescent="0.3">
      <c r="B3" s="160" t="str">
        <f>'Version Control'!$B$3</f>
        <v>Test Report Template Name:</v>
      </c>
      <c r="C3" s="544" t="str">
        <f>'Version Control'!$C$3</f>
        <v>Battery Charger</v>
      </c>
      <c r="D3" s="544"/>
      <c r="E3" s="545"/>
      <c r="L3" s="155"/>
    </row>
    <row r="4" spans="2:13" x14ac:dyDescent="0.3">
      <c r="B4" s="222" t="str">
        <f>'Version Control'!$B$4</f>
        <v>Version Number:</v>
      </c>
      <c r="C4" s="546" t="str">
        <f>'Version Control'!$C$4</f>
        <v>v2.2</v>
      </c>
      <c r="D4" s="546"/>
      <c r="E4" s="547"/>
      <c r="G4" s="76" t="s">
        <v>268</v>
      </c>
      <c r="L4" s="155"/>
    </row>
    <row r="5" spans="2:13" x14ac:dyDescent="0.3">
      <c r="B5" s="162" t="str">
        <f>'Version Control'!$B$5</f>
        <v xml:space="preserve">Latest Template Revision: </v>
      </c>
      <c r="C5" s="736">
        <f>'Version Control'!$C$5</f>
        <v>43011</v>
      </c>
      <c r="D5" s="736"/>
      <c r="E5" s="737"/>
      <c r="L5" s="155"/>
    </row>
    <row r="6" spans="2:13" x14ac:dyDescent="0.3">
      <c r="B6" s="162" t="str">
        <f>'Version Control'!$B$6</f>
        <v>Tab Name:</v>
      </c>
      <c r="C6" s="548" t="str">
        <f ca="1">MID(CELL("filename",A1), FIND("]", CELL("filename", A1))+ 1, 255)</f>
        <v>Setup &amp; Instrumentation</v>
      </c>
      <c r="D6" s="548"/>
      <c r="E6" s="549"/>
      <c r="L6" s="155"/>
    </row>
    <row r="7" spans="2:13" ht="35.25" customHeight="1" x14ac:dyDescent="0.3">
      <c r="B7" s="310" t="str">
        <f>'Version Control'!$B$7</f>
        <v>File Name:</v>
      </c>
      <c r="C7" s="550" t="str">
        <f ca="1">'Version Control'!$C$7</f>
        <v>Battery Charger - v2.2.xlsx</v>
      </c>
      <c r="D7" s="550"/>
      <c r="E7" s="551"/>
      <c r="L7" s="155"/>
    </row>
    <row r="8" spans="2:13" ht="17.25" thickBot="1" x14ac:dyDescent="0.35">
      <c r="B8" s="163" t="str">
        <f>'Version Control'!$B$8</f>
        <v xml:space="preserve">Test Completion Date: </v>
      </c>
      <c r="C8" s="552" t="str">
        <f>'Version Control'!$C$8</f>
        <v>[MM/DD/YYYY]</v>
      </c>
      <c r="D8" s="552"/>
      <c r="E8" s="553"/>
      <c r="L8" s="155"/>
    </row>
    <row r="9" spans="2:13" x14ac:dyDescent="0.3">
      <c r="L9" s="155"/>
    </row>
    <row r="10" spans="2:13" ht="17.25" thickBot="1" x14ac:dyDescent="0.35">
      <c r="L10" s="155"/>
    </row>
    <row r="11" spans="2:13" ht="18" thickBot="1" x14ac:dyDescent="0.35">
      <c r="B11" s="472" t="s">
        <v>157</v>
      </c>
      <c r="C11" s="515"/>
      <c r="D11" s="515"/>
      <c r="E11" s="515"/>
      <c r="F11" s="515"/>
      <c r="G11" s="515"/>
      <c r="H11" s="515"/>
      <c r="I11" s="515"/>
      <c r="J11" s="473"/>
      <c r="L11" s="155"/>
    </row>
    <row r="12" spans="2:13" ht="17.25" x14ac:dyDescent="0.35">
      <c r="B12" s="225" t="s">
        <v>253</v>
      </c>
      <c r="C12" s="223" t="s">
        <v>301</v>
      </c>
      <c r="D12" s="554" t="s">
        <v>300</v>
      </c>
      <c r="E12" s="555"/>
      <c r="F12" s="539" t="s">
        <v>254</v>
      </c>
      <c r="G12" s="539"/>
      <c r="H12" s="224" t="s">
        <v>158</v>
      </c>
      <c r="I12" s="223" t="s">
        <v>159</v>
      </c>
      <c r="J12" s="226" t="s">
        <v>160</v>
      </c>
      <c r="K12" s="27"/>
      <c r="L12" s="155"/>
      <c r="M12" s="27"/>
    </row>
    <row r="13" spans="2:13" x14ac:dyDescent="0.3">
      <c r="B13" s="283"/>
      <c r="C13" s="284"/>
      <c r="D13" s="540"/>
      <c r="E13" s="541"/>
      <c r="F13" s="540"/>
      <c r="G13" s="541"/>
      <c r="H13" s="284"/>
      <c r="I13" s="284"/>
      <c r="J13" s="285"/>
      <c r="L13" s="155"/>
    </row>
    <row r="14" spans="2:13" x14ac:dyDescent="0.3">
      <c r="B14" s="283"/>
      <c r="C14" s="284"/>
      <c r="D14" s="540"/>
      <c r="E14" s="541"/>
      <c r="F14" s="540"/>
      <c r="G14" s="541"/>
      <c r="H14" s="284"/>
      <c r="I14" s="284"/>
      <c r="J14" s="285"/>
      <c r="L14" s="155"/>
    </row>
    <row r="15" spans="2:13" x14ac:dyDescent="0.3">
      <c r="B15" s="283"/>
      <c r="C15" s="284"/>
      <c r="D15" s="540"/>
      <c r="E15" s="541"/>
      <c r="F15" s="540"/>
      <c r="G15" s="541"/>
      <c r="H15" s="284"/>
      <c r="I15" s="284"/>
      <c r="J15" s="285"/>
      <c r="L15" s="155"/>
    </row>
    <row r="16" spans="2:13" x14ac:dyDescent="0.3">
      <c r="B16" s="283"/>
      <c r="C16" s="284"/>
      <c r="D16" s="540"/>
      <c r="E16" s="541"/>
      <c r="F16" s="540"/>
      <c r="G16" s="541"/>
      <c r="H16" s="284"/>
      <c r="I16" s="284"/>
      <c r="J16" s="285"/>
      <c r="L16" s="155"/>
    </row>
    <row r="17" spans="2:12" x14ac:dyDescent="0.3">
      <c r="B17" s="283"/>
      <c r="C17" s="284"/>
      <c r="D17" s="540"/>
      <c r="E17" s="541"/>
      <c r="F17" s="540"/>
      <c r="G17" s="541"/>
      <c r="H17" s="284"/>
      <c r="I17" s="284"/>
      <c r="J17" s="285"/>
      <c r="L17" s="155"/>
    </row>
    <row r="18" spans="2:12" x14ac:dyDescent="0.3">
      <c r="B18" s="283"/>
      <c r="C18" s="284"/>
      <c r="D18" s="540"/>
      <c r="E18" s="541"/>
      <c r="F18" s="540"/>
      <c r="G18" s="541"/>
      <c r="H18" s="284"/>
      <c r="I18" s="284"/>
      <c r="J18" s="285"/>
      <c r="L18" s="155"/>
    </row>
    <row r="19" spans="2:12" x14ac:dyDescent="0.3">
      <c r="B19" s="283"/>
      <c r="C19" s="284"/>
      <c r="D19" s="540"/>
      <c r="E19" s="541"/>
      <c r="F19" s="540"/>
      <c r="G19" s="541"/>
      <c r="H19" s="284"/>
      <c r="I19" s="284"/>
      <c r="J19" s="285"/>
      <c r="L19" s="155"/>
    </row>
    <row r="20" spans="2:12" x14ac:dyDescent="0.3">
      <c r="B20" s="283"/>
      <c r="C20" s="284"/>
      <c r="D20" s="540"/>
      <c r="E20" s="541"/>
      <c r="F20" s="540"/>
      <c r="G20" s="541"/>
      <c r="H20" s="284"/>
      <c r="I20" s="284"/>
      <c r="J20" s="285"/>
      <c r="L20" s="155"/>
    </row>
    <row r="21" spans="2:12" x14ac:dyDescent="0.3">
      <c r="B21" s="283"/>
      <c r="C21" s="284"/>
      <c r="D21" s="540"/>
      <c r="E21" s="541"/>
      <c r="F21" s="540"/>
      <c r="G21" s="541"/>
      <c r="H21" s="284"/>
      <c r="I21" s="284"/>
      <c r="J21" s="285"/>
      <c r="L21" s="155"/>
    </row>
    <row r="22" spans="2:12" x14ac:dyDescent="0.3">
      <c r="B22" s="283"/>
      <c r="C22" s="284"/>
      <c r="D22" s="540"/>
      <c r="E22" s="541"/>
      <c r="F22" s="540"/>
      <c r="G22" s="541"/>
      <c r="H22" s="284"/>
      <c r="I22" s="284"/>
      <c r="J22" s="285"/>
      <c r="L22" s="155"/>
    </row>
    <row r="23" spans="2:12" x14ac:dyDescent="0.3">
      <c r="B23" s="283"/>
      <c r="C23" s="284"/>
      <c r="D23" s="540"/>
      <c r="E23" s="541"/>
      <c r="F23" s="540"/>
      <c r="G23" s="541"/>
      <c r="H23" s="284"/>
      <c r="I23" s="284"/>
      <c r="J23" s="285"/>
      <c r="L23" s="155"/>
    </row>
    <row r="24" spans="2:12" x14ac:dyDescent="0.3">
      <c r="B24" s="283"/>
      <c r="C24" s="284"/>
      <c r="D24" s="540"/>
      <c r="E24" s="541"/>
      <c r="F24" s="540"/>
      <c r="G24" s="541"/>
      <c r="H24" s="284"/>
      <c r="I24" s="284"/>
      <c r="J24" s="285"/>
      <c r="L24" s="155"/>
    </row>
    <row r="25" spans="2:12" x14ac:dyDescent="0.3">
      <c r="B25" s="283"/>
      <c r="C25" s="284"/>
      <c r="D25" s="540"/>
      <c r="E25" s="541"/>
      <c r="F25" s="540"/>
      <c r="G25" s="541"/>
      <c r="H25" s="284"/>
      <c r="I25" s="284"/>
      <c r="J25" s="285"/>
      <c r="L25" s="155"/>
    </row>
    <row r="26" spans="2:12" x14ac:dyDescent="0.3">
      <c r="B26" s="283"/>
      <c r="C26" s="284"/>
      <c r="D26" s="540"/>
      <c r="E26" s="541"/>
      <c r="F26" s="540"/>
      <c r="G26" s="541"/>
      <c r="H26" s="284"/>
      <c r="I26" s="284"/>
      <c r="J26" s="285"/>
      <c r="L26" s="155"/>
    </row>
    <row r="27" spans="2:12" x14ac:dyDescent="0.3">
      <c r="B27" s="283"/>
      <c r="C27" s="284"/>
      <c r="D27" s="540"/>
      <c r="E27" s="541"/>
      <c r="F27" s="540"/>
      <c r="G27" s="541"/>
      <c r="H27" s="284"/>
      <c r="I27" s="284"/>
      <c r="J27" s="285"/>
      <c r="L27" s="155"/>
    </row>
    <row r="28" spans="2:12" x14ac:dyDescent="0.3">
      <c r="B28" s="283"/>
      <c r="C28" s="284"/>
      <c r="D28" s="540"/>
      <c r="E28" s="541"/>
      <c r="F28" s="540"/>
      <c r="G28" s="541"/>
      <c r="H28" s="284"/>
      <c r="I28" s="284"/>
      <c r="J28" s="285"/>
      <c r="L28" s="155"/>
    </row>
    <row r="29" spans="2:12" x14ac:dyDescent="0.3">
      <c r="B29" s="283"/>
      <c r="C29" s="284"/>
      <c r="D29" s="540"/>
      <c r="E29" s="541"/>
      <c r="F29" s="540"/>
      <c r="G29" s="541"/>
      <c r="H29" s="284"/>
      <c r="I29" s="284"/>
      <c r="J29" s="285"/>
      <c r="L29" s="155"/>
    </row>
    <row r="30" spans="2:12" ht="17.25" thickBot="1" x14ac:dyDescent="0.35">
      <c r="B30" s="286"/>
      <c r="C30" s="287"/>
      <c r="D30" s="542"/>
      <c r="E30" s="543"/>
      <c r="F30" s="542"/>
      <c r="G30" s="543"/>
      <c r="H30" s="287"/>
      <c r="I30" s="287"/>
      <c r="J30" s="276"/>
      <c r="L30" s="155"/>
    </row>
    <row r="31" spans="2:12" ht="17.25" thickBot="1" x14ac:dyDescent="0.35">
      <c r="L31" s="155"/>
    </row>
    <row r="32" spans="2:12" ht="18" thickBot="1" x14ac:dyDescent="0.35">
      <c r="B32" s="451" t="s">
        <v>348</v>
      </c>
      <c r="C32" s="413"/>
      <c r="D32" s="414"/>
      <c r="L32" s="155"/>
    </row>
    <row r="33" spans="1:12" ht="69" customHeight="1" x14ac:dyDescent="0.3">
      <c r="B33" s="530" t="s">
        <v>347</v>
      </c>
      <c r="C33" s="531"/>
      <c r="D33" s="532"/>
      <c r="L33" s="155"/>
    </row>
    <row r="34" spans="1:12" x14ac:dyDescent="0.3">
      <c r="B34" s="533"/>
      <c r="C34" s="534"/>
      <c r="D34" s="535"/>
      <c r="L34" s="155"/>
    </row>
    <row r="35" spans="1:12" ht="17.25" thickBot="1" x14ac:dyDescent="0.35">
      <c r="B35" s="536"/>
      <c r="C35" s="537"/>
      <c r="D35" s="538"/>
      <c r="L35" s="155"/>
    </row>
    <row r="36" spans="1:12" x14ac:dyDescent="0.3">
      <c r="L36" s="155"/>
    </row>
    <row r="37" spans="1:12" x14ac:dyDescent="0.3">
      <c r="A37" s="155"/>
      <c r="B37" s="155"/>
      <c r="C37" s="155"/>
      <c r="D37" s="155"/>
      <c r="E37" s="155"/>
      <c r="F37" s="155"/>
      <c r="G37" s="155"/>
      <c r="H37" s="155"/>
      <c r="I37" s="155"/>
      <c r="J37" s="155"/>
      <c r="K37" s="155"/>
      <c r="L37" s="155"/>
    </row>
  </sheetData>
  <sheetProtection algorithmName="SHA-512" hashValue="3moPNIoLcEJzznaS8jVbugYqC4UhxAXWuZC2cWjWJWVn922rWMRKTTRjG47TbWp2V1h0a3+HFZ6ZvJfuZo4ABQ==" saltValue="7C4bDtcyzrvekrLa5G095Q==" spinCount="100000" sheet="1" selectLockedCells="1"/>
  <protectedRanges>
    <protectedRange sqref="B13:J30" name="Range1"/>
  </protectedRanges>
  <mergeCells count="47">
    <mergeCell ref="D29:E29"/>
    <mergeCell ref="D30:E30"/>
    <mergeCell ref="B11:J11"/>
    <mergeCell ref="D24:E24"/>
    <mergeCell ref="D25:E25"/>
    <mergeCell ref="D26:E26"/>
    <mergeCell ref="D27:E27"/>
    <mergeCell ref="D28:E28"/>
    <mergeCell ref="D19:E19"/>
    <mergeCell ref="D20:E20"/>
    <mergeCell ref="D21:E21"/>
    <mergeCell ref="D22:E22"/>
    <mergeCell ref="D23:E23"/>
    <mergeCell ref="D14:E14"/>
    <mergeCell ref="D15:E15"/>
    <mergeCell ref="D16:E16"/>
    <mergeCell ref="F23:G23"/>
    <mergeCell ref="F24:G24"/>
    <mergeCell ref="F25:G25"/>
    <mergeCell ref="F26:G26"/>
    <mergeCell ref="B2:E2"/>
    <mergeCell ref="C3:E3"/>
    <mergeCell ref="C4:E4"/>
    <mergeCell ref="C5:E5"/>
    <mergeCell ref="C6:E6"/>
    <mergeCell ref="D17:E17"/>
    <mergeCell ref="D18:E18"/>
    <mergeCell ref="C7:E7"/>
    <mergeCell ref="C8:E8"/>
    <mergeCell ref="D12:E12"/>
    <mergeCell ref="D13:E13"/>
    <mergeCell ref="B33:D35"/>
    <mergeCell ref="F12:G12"/>
    <mergeCell ref="F13:G13"/>
    <mergeCell ref="F14:G14"/>
    <mergeCell ref="F15:G15"/>
    <mergeCell ref="F16:G16"/>
    <mergeCell ref="F17:G17"/>
    <mergeCell ref="F18:G18"/>
    <mergeCell ref="F19:G19"/>
    <mergeCell ref="F20:G20"/>
    <mergeCell ref="F21:G21"/>
    <mergeCell ref="F27:G27"/>
    <mergeCell ref="F28:G28"/>
    <mergeCell ref="F29:G29"/>
    <mergeCell ref="F30:G30"/>
    <mergeCell ref="F22:G22"/>
  </mergeCells>
  <hyperlinks>
    <hyperlink ref="G4" location="Instructions!A1" display="Back to Instuctions"/>
  </hyperlink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0070C0"/>
  </sheetPr>
  <dimension ref="A1:G26"/>
  <sheetViews>
    <sheetView showGridLines="0" zoomScale="85" zoomScaleNormal="85" workbookViewId="0">
      <selection activeCell="C21" sqref="C21"/>
    </sheetView>
  </sheetViews>
  <sheetFormatPr defaultRowHeight="16.5" x14ac:dyDescent="0.25"/>
  <cols>
    <col min="1" max="1" width="9.140625" style="125"/>
    <col min="2" max="2" width="42.42578125" style="125" customWidth="1"/>
    <col min="3" max="3" width="41.5703125" style="125" customWidth="1"/>
    <col min="4" max="4" width="60" style="125" customWidth="1"/>
    <col min="5" max="5" width="39.140625" style="125" customWidth="1"/>
    <col min="6" max="6" width="4.85546875" style="125" customWidth="1"/>
    <col min="7" max="7" width="4.28515625" style="125" customWidth="1"/>
    <col min="8" max="8" width="29.140625" style="125" customWidth="1"/>
    <col min="9" max="9" width="15.28515625" style="125" customWidth="1"/>
    <col min="10" max="16384" width="9.140625" style="125"/>
  </cols>
  <sheetData>
    <row r="1" spans="1:7" ht="17.25" thickBot="1" x14ac:dyDescent="0.3">
      <c r="G1" s="221"/>
    </row>
    <row r="2" spans="1:7" ht="18" thickBot="1" x14ac:dyDescent="0.3">
      <c r="B2" s="556" t="str">
        <f>'Version Control'!$B$2</f>
        <v>Title Block</v>
      </c>
      <c r="C2" s="557"/>
      <c r="G2" s="221"/>
    </row>
    <row r="3" spans="1:7" x14ac:dyDescent="0.25">
      <c r="B3" s="213" t="str">
        <f>'Version Control'!$B$3</f>
        <v>Test Report Template Name:</v>
      </c>
      <c r="C3" s="214" t="str">
        <f>'Version Control'!$C$3</f>
        <v>Battery Charger</v>
      </c>
      <c r="G3" s="221"/>
    </row>
    <row r="4" spans="1:7" x14ac:dyDescent="0.25">
      <c r="B4" s="215" t="str">
        <f>'Version Control'!$B$4</f>
        <v>Version Number:</v>
      </c>
      <c r="C4" s="216" t="str">
        <f>'Version Control'!$C$4</f>
        <v>v2.2</v>
      </c>
      <c r="E4" s="126" t="s">
        <v>268</v>
      </c>
      <c r="G4" s="221"/>
    </row>
    <row r="5" spans="1:7" x14ac:dyDescent="0.25">
      <c r="B5" s="217" t="str">
        <f>'Version Control'!$B$5</f>
        <v xml:space="preserve">Latest Template Revision: </v>
      </c>
      <c r="C5" s="735">
        <f>'Version Control'!$C$5</f>
        <v>43011</v>
      </c>
      <c r="G5" s="221"/>
    </row>
    <row r="6" spans="1:7" x14ac:dyDescent="0.25">
      <c r="B6" s="217" t="str">
        <f>'Version Control'!$B$6</f>
        <v>Tab Name:</v>
      </c>
      <c r="C6" s="218" t="str">
        <f ca="1">MID(CELL("filename",A1), FIND("]", CELL("filename", A1))+ 1, 255)</f>
        <v>Determining Duration of Charge</v>
      </c>
      <c r="G6" s="221"/>
    </row>
    <row r="7" spans="1:7" ht="36" customHeight="1" x14ac:dyDescent="0.25">
      <c r="B7" s="217" t="str">
        <f>'Version Control'!$B$7</f>
        <v>File Name:</v>
      </c>
      <c r="C7" s="216" t="str">
        <f ca="1">'Version Control'!$C$7</f>
        <v>Battery Charger - v2.2.xlsx</v>
      </c>
      <c r="G7" s="221"/>
    </row>
    <row r="8" spans="1:7" ht="17.25" thickBot="1" x14ac:dyDescent="0.3">
      <c r="B8" s="219" t="str">
        <f>'Version Control'!$B$8</f>
        <v xml:space="preserve">Test Completion Date: </v>
      </c>
      <c r="C8" s="220" t="str">
        <f>'Version Control'!$C$8</f>
        <v>[MM/DD/YYYY]</v>
      </c>
      <c r="G8" s="221"/>
    </row>
    <row r="9" spans="1:7" x14ac:dyDescent="0.25">
      <c r="G9" s="221"/>
    </row>
    <row r="10" spans="1:7" ht="17.25" thickBot="1" x14ac:dyDescent="0.3">
      <c r="G10" s="221"/>
    </row>
    <row r="11" spans="1:7" ht="18" thickBot="1" x14ac:dyDescent="0.3">
      <c r="A11" s="127"/>
      <c r="B11" s="556" t="s">
        <v>167</v>
      </c>
      <c r="C11" s="569"/>
      <c r="D11" s="569"/>
      <c r="E11" s="557"/>
      <c r="G11" s="221"/>
    </row>
    <row r="12" spans="1:7" ht="18" thickBot="1" x14ac:dyDescent="0.3">
      <c r="A12" s="127"/>
      <c r="B12" s="564" t="s">
        <v>45</v>
      </c>
      <c r="C12" s="565"/>
      <c r="D12" s="565"/>
      <c r="E12" s="116" t="s">
        <v>58</v>
      </c>
      <c r="G12" s="221"/>
    </row>
    <row r="13" spans="1:7" ht="17.25" x14ac:dyDescent="0.25">
      <c r="A13" s="127"/>
      <c r="B13" s="562" t="s">
        <v>49</v>
      </c>
      <c r="C13" s="567" t="s">
        <v>257</v>
      </c>
      <c r="D13" s="567"/>
      <c r="E13" s="29" t="s">
        <v>46</v>
      </c>
      <c r="G13" s="221"/>
    </row>
    <row r="14" spans="1:7" ht="17.25" x14ac:dyDescent="0.25">
      <c r="A14" s="127"/>
      <c r="B14" s="566"/>
      <c r="C14" s="559" t="s">
        <v>258</v>
      </c>
      <c r="D14" s="559"/>
      <c r="E14" s="30" t="s">
        <v>47</v>
      </c>
      <c r="G14" s="221"/>
    </row>
    <row r="15" spans="1:7" ht="33" x14ac:dyDescent="0.25">
      <c r="A15" s="127"/>
      <c r="B15" s="561" t="s">
        <v>50</v>
      </c>
      <c r="C15" s="568" t="s">
        <v>51</v>
      </c>
      <c r="D15" s="121" t="s">
        <v>259</v>
      </c>
      <c r="E15" s="30" t="s">
        <v>46</v>
      </c>
      <c r="G15" s="221"/>
    </row>
    <row r="16" spans="1:7" ht="33" x14ac:dyDescent="0.25">
      <c r="A16" s="127"/>
      <c r="B16" s="562"/>
      <c r="C16" s="567"/>
      <c r="D16" s="121" t="s">
        <v>260</v>
      </c>
      <c r="E16" s="30" t="s">
        <v>48</v>
      </c>
      <c r="G16" s="221"/>
    </row>
    <row r="17" spans="1:7" ht="33" x14ac:dyDescent="0.25">
      <c r="A17" s="127"/>
      <c r="B17" s="562"/>
      <c r="C17" s="559" t="s">
        <v>52</v>
      </c>
      <c r="D17" s="121" t="s">
        <v>53</v>
      </c>
      <c r="E17" s="30" t="s">
        <v>55</v>
      </c>
      <c r="G17" s="221"/>
    </row>
    <row r="18" spans="1:7" ht="33.75" thickBot="1" x14ac:dyDescent="0.3">
      <c r="A18" s="127"/>
      <c r="B18" s="563"/>
      <c r="C18" s="560"/>
      <c r="D18" s="122" t="s">
        <v>54</v>
      </c>
      <c r="E18" s="31" t="s">
        <v>46</v>
      </c>
      <c r="G18" s="221"/>
    </row>
    <row r="19" spans="1:7" ht="18" thickBot="1" x14ac:dyDescent="0.3">
      <c r="A19" s="127"/>
      <c r="G19" s="221"/>
    </row>
    <row r="20" spans="1:7" ht="18" thickBot="1" x14ac:dyDescent="0.3">
      <c r="A20" s="127"/>
      <c r="B20" s="123" t="s">
        <v>224</v>
      </c>
      <c r="C20" s="124"/>
      <c r="G20" s="221"/>
    </row>
    <row r="21" spans="1:7" x14ac:dyDescent="0.25">
      <c r="B21" s="128" t="s">
        <v>244</v>
      </c>
      <c r="C21" s="288"/>
      <c r="G21" s="221"/>
    </row>
    <row r="22" spans="1:7" x14ac:dyDescent="0.25">
      <c r="B22" s="129" t="s">
        <v>57</v>
      </c>
      <c r="C22" s="300">
        <f>'General Info &amp; Test Results'!C30</f>
        <v>0</v>
      </c>
      <c r="G22" s="221"/>
    </row>
    <row r="23" spans="1:7" ht="17.25" thickBot="1" x14ac:dyDescent="0.3">
      <c r="B23" s="130" t="s">
        <v>56</v>
      </c>
      <c r="C23" s="301" t="e">
        <f>(1.4*C21/C22)+5</f>
        <v>#DIV/0!</v>
      </c>
      <c r="G23" s="221"/>
    </row>
    <row r="24" spans="1:7" ht="17.25" customHeight="1" x14ac:dyDescent="0.25">
      <c r="B24" s="558" t="s">
        <v>367</v>
      </c>
      <c r="C24" s="558"/>
      <c r="D24" s="558"/>
      <c r="G24" s="221"/>
    </row>
    <row r="25" spans="1:7" x14ac:dyDescent="0.25">
      <c r="G25" s="221"/>
    </row>
    <row r="26" spans="1:7" x14ac:dyDescent="0.25">
      <c r="A26" s="221"/>
      <c r="B26" s="221"/>
      <c r="C26" s="221"/>
      <c r="D26" s="221"/>
      <c r="E26" s="221"/>
      <c r="F26" s="221"/>
      <c r="G26" s="221"/>
    </row>
  </sheetData>
  <sheetProtection algorithmName="SHA-512" hashValue="GC7JBK9imRqWIpJVYep76C42/BRn3R/BII3KwdmkMcDDCKyF1dUjWDf6nNDZkk7aBGlUsKeUMrfFTj5nIf/w5g==" saltValue="i4lV1KmaVDmninZJV4XSzA==" spinCount="100000" sheet="1" selectLockedCells="1"/>
  <mergeCells count="10">
    <mergeCell ref="B2:C2"/>
    <mergeCell ref="B24:D24"/>
    <mergeCell ref="C17:C18"/>
    <mergeCell ref="B15:B18"/>
    <mergeCell ref="B12:D12"/>
    <mergeCell ref="B13:B14"/>
    <mergeCell ref="C13:D13"/>
    <mergeCell ref="C14:D14"/>
    <mergeCell ref="C15:C16"/>
    <mergeCell ref="B11:E11"/>
  </mergeCells>
  <hyperlinks>
    <hyperlink ref="E4" location="Instructions!A1" display="Back to Instuctions"/>
  </hyperlink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0070C0"/>
  </sheetPr>
  <dimension ref="A1:M44"/>
  <sheetViews>
    <sheetView showGridLines="0" zoomScale="85" zoomScaleNormal="85" workbookViewId="0">
      <selection activeCell="E20" sqref="E20"/>
    </sheetView>
  </sheetViews>
  <sheetFormatPr defaultRowHeight="16.5" x14ac:dyDescent="0.3"/>
  <cols>
    <col min="1" max="1" width="3.7109375" style="71" customWidth="1"/>
    <col min="2" max="2" width="30.28515625" style="71" customWidth="1"/>
    <col min="3" max="3" width="53.7109375" style="71" customWidth="1"/>
    <col min="4" max="4" width="26.42578125" style="71" customWidth="1"/>
    <col min="5" max="5" width="29" style="71" customWidth="1"/>
    <col min="6" max="6" width="51.5703125" style="71" customWidth="1"/>
    <col min="7" max="7" width="15.28515625" style="71" customWidth="1"/>
    <col min="8" max="8" width="10" style="71" customWidth="1"/>
    <col min="9" max="9" width="9.140625" style="71"/>
    <col min="10" max="10" width="4" style="71" customWidth="1"/>
    <col min="11" max="16384" width="9.140625" style="71"/>
  </cols>
  <sheetData>
    <row r="1" spans="1:13" ht="17.25" thickBot="1" x14ac:dyDescent="0.35">
      <c r="J1" s="169"/>
    </row>
    <row r="2" spans="1:13" ht="18" thickBot="1" x14ac:dyDescent="0.35">
      <c r="B2" s="570" t="str">
        <f>'Version Control'!$B$2</f>
        <v>Title Block</v>
      </c>
      <c r="C2" s="571"/>
      <c r="J2" s="169"/>
    </row>
    <row r="3" spans="1:13" x14ac:dyDescent="0.3">
      <c r="B3" s="160" t="str">
        <f>'Version Control'!$B$3</f>
        <v>Test Report Template Name:</v>
      </c>
      <c r="C3" s="200" t="str">
        <f>'Version Control'!$C$3</f>
        <v>Battery Charger</v>
      </c>
      <c r="J3" s="169"/>
    </row>
    <row r="4" spans="1:13" x14ac:dyDescent="0.3">
      <c r="B4" s="161" t="str">
        <f>'Version Control'!$B$4</f>
        <v>Version Number:</v>
      </c>
      <c r="C4" s="201" t="str">
        <f>'Version Control'!$C$4</f>
        <v>v2.2</v>
      </c>
      <c r="E4" s="113" t="s">
        <v>268</v>
      </c>
      <c r="J4" s="169"/>
    </row>
    <row r="5" spans="1:13" x14ac:dyDescent="0.3">
      <c r="B5" s="162" t="str">
        <f>'Version Control'!$B$5</f>
        <v xml:space="preserve">Latest Template Revision: </v>
      </c>
      <c r="C5" s="729">
        <f>'Version Control'!$C$5</f>
        <v>43011</v>
      </c>
      <c r="J5" s="169"/>
    </row>
    <row r="6" spans="1:13" x14ac:dyDescent="0.3">
      <c r="B6" s="162" t="str">
        <f>'Version Control'!$B$6</f>
        <v>Tab Name:</v>
      </c>
      <c r="C6" s="202" t="str">
        <f ca="1">MID(CELL("filename",A1), FIND("]", CELL("filename", A1))+ 1, 255)</f>
        <v>Conditioning &amp; Preparation</v>
      </c>
      <c r="J6" s="169"/>
    </row>
    <row r="7" spans="1:13" ht="36" customHeight="1" x14ac:dyDescent="0.3">
      <c r="B7" s="310" t="str">
        <f>'Version Control'!$B$7</f>
        <v>File Name:</v>
      </c>
      <c r="C7" s="216" t="str">
        <f ca="1">'Version Control'!$C$7</f>
        <v>Battery Charger - v2.2.xlsx</v>
      </c>
      <c r="J7" s="169"/>
    </row>
    <row r="8" spans="1:13" ht="17.25" thickBot="1" x14ac:dyDescent="0.35">
      <c r="B8" s="163" t="str">
        <f>'Version Control'!$B$8</f>
        <v xml:space="preserve">Test Completion Date: </v>
      </c>
      <c r="C8" s="203" t="str">
        <f>'Version Control'!$C$8</f>
        <v>[MM/DD/YYYY]</v>
      </c>
      <c r="J8" s="169"/>
    </row>
    <row r="9" spans="1:13" x14ac:dyDescent="0.3">
      <c r="J9" s="169"/>
    </row>
    <row r="10" spans="1:13" ht="17.25" thickBot="1" x14ac:dyDescent="0.35">
      <c r="J10" s="169"/>
    </row>
    <row r="11" spans="1:13" ht="18" thickBot="1" x14ac:dyDescent="0.4">
      <c r="A11" s="115"/>
      <c r="B11" s="109" t="s">
        <v>40</v>
      </c>
      <c r="C11" s="110"/>
      <c r="D11" s="110"/>
      <c r="E11" s="110"/>
      <c r="F11" s="110"/>
      <c r="G11" s="111"/>
      <c r="J11" s="169"/>
    </row>
    <row r="12" spans="1:13" ht="17.25" x14ac:dyDescent="0.35">
      <c r="A12" s="115"/>
      <c r="B12" s="32" t="s">
        <v>362</v>
      </c>
      <c r="C12" s="33"/>
      <c r="D12" s="33"/>
      <c r="E12" s="33"/>
      <c r="F12" s="33"/>
      <c r="G12" s="34"/>
      <c r="J12" s="169"/>
    </row>
    <row r="13" spans="1:13" ht="17.25" x14ac:dyDescent="0.35">
      <c r="A13" s="115"/>
      <c r="B13" s="32"/>
      <c r="C13" s="33"/>
      <c r="D13" s="33"/>
      <c r="E13" s="33"/>
      <c r="F13" s="33"/>
      <c r="G13" s="34"/>
      <c r="J13" s="169"/>
    </row>
    <row r="14" spans="1:13" ht="17.25" x14ac:dyDescent="0.35">
      <c r="A14" s="115"/>
      <c r="B14" s="35"/>
      <c r="C14" s="36" t="s">
        <v>75</v>
      </c>
      <c r="D14" s="37"/>
      <c r="E14" s="37"/>
      <c r="F14" s="37"/>
      <c r="G14" s="38"/>
      <c r="H14" s="43"/>
      <c r="I14" s="43"/>
      <c r="J14" s="167"/>
      <c r="K14" s="43"/>
      <c r="L14" s="43"/>
      <c r="M14" s="43"/>
    </row>
    <row r="15" spans="1:13" ht="17.25" x14ac:dyDescent="0.35">
      <c r="A15" s="115"/>
      <c r="B15" s="35"/>
      <c r="C15" s="89" t="s">
        <v>170</v>
      </c>
      <c r="D15" s="90"/>
      <c r="E15" s="37"/>
      <c r="F15" s="37"/>
      <c r="G15" s="38"/>
      <c r="H15" s="37"/>
      <c r="I15" s="37"/>
      <c r="J15" s="209"/>
      <c r="K15" s="37"/>
      <c r="L15" s="37"/>
      <c r="M15" s="37"/>
    </row>
    <row r="16" spans="1:13" ht="17.25" x14ac:dyDescent="0.35">
      <c r="A16" s="115"/>
      <c r="B16" s="35"/>
      <c r="C16" s="91" t="s">
        <v>171</v>
      </c>
      <c r="D16" s="92"/>
      <c r="E16" s="37"/>
      <c r="F16" s="37"/>
      <c r="G16" s="38"/>
      <c r="H16" s="37"/>
      <c r="I16" s="37"/>
      <c r="J16" s="209"/>
      <c r="K16" s="37"/>
      <c r="L16" s="37"/>
      <c r="M16" s="37"/>
    </row>
    <row r="17" spans="1:13" ht="17.25" x14ac:dyDescent="0.35">
      <c r="A17" s="115"/>
      <c r="B17" s="35"/>
      <c r="C17" s="93" t="s">
        <v>172</v>
      </c>
      <c r="D17" s="94"/>
      <c r="E17" s="37"/>
      <c r="F17" s="37"/>
      <c r="G17" s="38"/>
      <c r="H17" s="37"/>
      <c r="I17" s="37"/>
      <c r="J17" s="209"/>
      <c r="K17" s="37"/>
      <c r="L17" s="37"/>
      <c r="M17" s="37"/>
    </row>
    <row r="18" spans="1:13" ht="17.25" x14ac:dyDescent="0.35">
      <c r="A18" s="115"/>
      <c r="B18" s="35"/>
      <c r="C18" s="33"/>
      <c r="D18" s="33"/>
      <c r="E18" s="33"/>
      <c r="F18" s="33"/>
      <c r="G18" s="34"/>
      <c r="J18" s="169"/>
    </row>
    <row r="19" spans="1:13" ht="17.25" x14ac:dyDescent="0.3">
      <c r="B19" s="35"/>
      <c r="C19" s="580" t="s">
        <v>2</v>
      </c>
      <c r="D19" s="581"/>
      <c r="E19" s="39" t="s">
        <v>110</v>
      </c>
      <c r="F19" s="39" t="s">
        <v>111</v>
      </c>
      <c r="G19" s="34"/>
      <c r="J19" s="169"/>
    </row>
    <row r="20" spans="1:13" x14ac:dyDescent="0.3">
      <c r="B20" s="35"/>
      <c r="C20" s="582" t="s">
        <v>41</v>
      </c>
      <c r="D20" s="84" t="s">
        <v>43</v>
      </c>
      <c r="E20" s="289"/>
      <c r="F20" s="289"/>
      <c r="G20" s="34"/>
      <c r="J20" s="169"/>
    </row>
    <row r="21" spans="1:13" x14ac:dyDescent="0.3">
      <c r="B21" s="35"/>
      <c r="C21" s="583"/>
      <c r="D21" s="83" t="s">
        <v>44</v>
      </c>
      <c r="E21" s="289"/>
      <c r="F21" s="289"/>
      <c r="G21" s="34"/>
      <c r="J21" s="169"/>
    </row>
    <row r="22" spans="1:13" x14ac:dyDescent="0.3">
      <c r="B22" s="35"/>
      <c r="C22" s="582" t="s">
        <v>42</v>
      </c>
      <c r="D22" s="84" t="s">
        <v>43</v>
      </c>
      <c r="E22" s="289"/>
      <c r="F22" s="289"/>
      <c r="G22" s="34"/>
      <c r="J22" s="169"/>
    </row>
    <row r="23" spans="1:13" x14ac:dyDescent="0.3">
      <c r="B23" s="35"/>
      <c r="C23" s="583"/>
      <c r="D23" s="83" t="s">
        <v>44</v>
      </c>
      <c r="E23" s="289"/>
      <c r="F23" s="289"/>
      <c r="G23" s="34"/>
      <c r="J23" s="169"/>
    </row>
    <row r="24" spans="1:13" x14ac:dyDescent="0.3">
      <c r="B24" s="35"/>
      <c r="C24" s="84" t="s">
        <v>108</v>
      </c>
      <c r="D24" s="84" t="s">
        <v>43</v>
      </c>
      <c r="E24" s="289"/>
      <c r="F24" s="289"/>
      <c r="G24" s="34"/>
      <c r="J24" s="169"/>
    </row>
    <row r="25" spans="1:13" ht="18" thickBot="1" x14ac:dyDescent="0.4">
      <c r="A25" s="115"/>
      <c r="B25" s="40"/>
      <c r="C25" s="41"/>
      <c r="D25" s="41"/>
      <c r="E25" s="41"/>
      <c r="F25" s="41"/>
      <c r="G25" s="42"/>
      <c r="J25" s="169"/>
    </row>
    <row r="26" spans="1:13" ht="18" thickBot="1" x14ac:dyDescent="0.4">
      <c r="A26" s="115"/>
      <c r="J26" s="169"/>
    </row>
    <row r="27" spans="1:13" ht="18" thickBot="1" x14ac:dyDescent="0.4">
      <c r="A27" s="115"/>
      <c r="B27" s="109" t="s">
        <v>109</v>
      </c>
      <c r="C27" s="110"/>
      <c r="D27" s="110"/>
      <c r="E27" s="110"/>
      <c r="F27" s="110"/>
      <c r="G27" s="110"/>
      <c r="H27" s="111"/>
      <c r="J27" s="169"/>
    </row>
    <row r="28" spans="1:13" ht="17.25" x14ac:dyDescent="0.35">
      <c r="A28" s="115"/>
      <c r="B28" s="32" t="s">
        <v>112</v>
      </c>
      <c r="C28" s="33"/>
      <c r="D28" s="33"/>
      <c r="E28" s="33"/>
      <c r="F28" s="33"/>
      <c r="G28" s="34"/>
      <c r="H28" s="34"/>
      <c r="J28" s="169"/>
    </row>
    <row r="29" spans="1:13" ht="17.25" x14ac:dyDescent="0.35">
      <c r="A29" s="115"/>
      <c r="B29" s="32"/>
      <c r="C29" s="33"/>
      <c r="D29" s="33"/>
      <c r="E29" s="33"/>
      <c r="F29" s="33"/>
      <c r="G29" s="33"/>
      <c r="H29" s="34"/>
      <c r="J29" s="169"/>
    </row>
    <row r="30" spans="1:13" x14ac:dyDescent="0.3">
      <c r="B30" s="35"/>
      <c r="C30" s="37" t="s">
        <v>75</v>
      </c>
      <c r="D30" s="33"/>
      <c r="E30" s="33"/>
      <c r="F30" s="33"/>
      <c r="G30" s="33"/>
      <c r="H30" s="34"/>
      <c r="J30" s="169"/>
    </row>
    <row r="31" spans="1:13" x14ac:dyDescent="0.3">
      <c r="B31" s="35"/>
      <c r="C31" s="574" t="s">
        <v>168</v>
      </c>
      <c r="D31" s="575"/>
      <c r="E31" s="575"/>
      <c r="F31" s="575"/>
      <c r="G31" s="576"/>
      <c r="H31" s="34"/>
      <c r="J31" s="169"/>
    </row>
    <row r="32" spans="1:13" ht="33" customHeight="1" x14ac:dyDescent="0.3">
      <c r="B32" s="35"/>
      <c r="C32" s="577" t="s">
        <v>169</v>
      </c>
      <c r="D32" s="578"/>
      <c r="E32" s="578"/>
      <c r="F32" s="578"/>
      <c r="G32" s="579"/>
      <c r="H32" s="34"/>
      <c r="J32" s="169"/>
    </row>
    <row r="33" spans="1:10" x14ac:dyDescent="0.3">
      <c r="B33" s="35"/>
      <c r="C33" s="33"/>
      <c r="D33" s="33"/>
      <c r="E33" s="33"/>
      <c r="F33" s="33"/>
      <c r="G33" s="33"/>
      <c r="H33" s="34"/>
      <c r="J33" s="169"/>
    </row>
    <row r="34" spans="1:10" ht="17.25" x14ac:dyDescent="0.3">
      <c r="B34" s="35"/>
      <c r="C34" s="85" t="s">
        <v>2</v>
      </c>
      <c r="D34" s="39" t="s">
        <v>110</v>
      </c>
      <c r="E34" s="39" t="s">
        <v>111</v>
      </c>
      <c r="F34" s="69" t="s">
        <v>114</v>
      </c>
      <c r="G34" s="33"/>
      <c r="H34" s="34"/>
      <c r="J34" s="169"/>
    </row>
    <row r="35" spans="1:10" x14ac:dyDescent="0.3">
      <c r="B35" s="35"/>
      <c r="C35" s="70" t="s">
        <v>113</v>
      </c>
      <c r="D35" s="289"/>
      <c r="E35" s="289"/>
      <c r="F35" s="290"/>
      <c r="G35" s="33"/>
      <c r="H35" s="34"/>
      <c r="J35" s="169"/>
    </row>
    <row r="36" spans="1:10" x14ac:dyDescent="0.3">
      <c r="B36" s="35"/>
      <c r="C36" s="33"/>
      <c r="D36" s="33"/>
      <c r="E36" s="33"/>
      <c r="F36" s="33"/>
      <c r="G36" s="33"/>
      <c r="H36" s="34"/>
      <c r="J36" s="169"/>
    </row>
    <row r="37" spans="1:10" x14ac:dyDescent="0.3">
      <c r="B37" s="35"/>
      <c r="C37" s="572" t="s">
        <v>59</v>
      </c>
      <c r="D37" s="573"/>
      <c r="E37" s="573"/>
      <c r="F37" s="573"/>
      <c r="G37" s="33"/>
      <c r="H37" s="34"/>
      <c r="J37" s="169"/>
    </row>
    <row r="38" spans="1:10" x14ac:dyDescent="0.3">
      <c r="B38" s="35"/>
      <c r="C38" s="572"/>
      <c r="D38" s="573"/>
      <c r="E38" s="573"/>
      <c r="F38" s="573"/>
      <c r="G38" s="33"/>
      <c r="H38" s="34"/>
      <c r="J38" s="169"/>
    </row>
    <row r="39" spans="1:10" x14ac:dyDescent="0.3">
      <c r="B39" s="35"/>
      <c r="C39" s="572"/>
      <c r="D39" s="573"/>
      <c r="E39" s="573"/>
      <c r="F39" s="573"/>
      <c r="G39" s="33"/>
      <c r="H39" s="34"/>
      <c r="J39" s="169"/>
    </row>
    <row r="40" spans="1:10" x14ac:dyDescent="0.3">
      <c r="B40" s="35"/>
      <c r="C40" s="572"/>
      <c r="D40" s="573"/>
      <c r="E40" s="573"/>
      <c r="F40" s="573"/>
      <c r="G40" s="33"/>
      <c r="H40" s="34"/>
      <c r="J40" s="169"/>
    </row>
    <row r="41" spans="1:10" x14ac:dyDescent="0.3">
      <c r="B41" s="35"/>
      <c r="C41" s="572"/>
      <c r="D41" s="573"/>
      <c r="E41" s="573"/>
      <c r="F41" s="573"/>
      <c r="G41" s="33"/>
      <c r="H41" s="34"/>
      <c r="J41" s="169"/>
    </row>
    <row r="42" spans="1:10" ht="17.25" thickBot="1" x14ac:dyDescent="0.35">
      <c r="B42" s="40"/>
      <c r="C42" s="41"/>
      <c r="D42" s="41"/>
      <c r="E42" s="41"/>
      <c r="F42" s="41"/>
      <c r="G42" s="41"/>
      <c r="H42" s="42"/>
      <c r="J42" s="169"/>
    </row>
    <row r="43" spans="1:10" x14ac:dyDescent="0.3">
      <c r="J43" s="169"/>
    </row>
    <row r="44" spans="1:10" x14ac:dyDescent="0.3">
      <c r="A44" s="169"/>
      <c r="B44" s="169"/>
      <c r="C44" s="169"/>
      <c r="D44" s="169"/>
      <c r="E44" s="169"/>
      <c r="F44" s="169"/>
      <c r="G44" s="169"/>
      <c r="H44" s="169"/>
      <c r="I44" s="169"/>
      <c r="J44" s="169"/>
    </row>
  </sheetData>
  <sheetProtection algorithmName="SHA-512" hashValue="1WsI52xppDhbc+r+2nnYLBE+86PdGyF+8pIqjsHgeDzC9+PMwp23KNDqzMtzaa3R/pu42bpntBDKcaEsUP/geg==" saltValue="TWHYuciWc7ecLqLwDpsk/Q==" spinCount="100000" sheet="1" selectLockedCells="1"/>
  <mergeCells count="8">
    <mergeCell ref="B2:C2"/>
    <mergeCell ref="C37:C41"/>
    <mergeCell ref="D37:F41"/>
    <mergeCell ref="C31:G31"/>
    <mergeCell ref="C32:G32"/>
    <mergeCell ref="C19:D19"/>
    <mergeCell ref="C20:C21"/>
    <mergeCell ref="C22:C23"/>
  </mergeCells>
  <dataValidations count="1">
    <dataValidation type="list" showInputMessage="1" showErrorMessage="1" sqref="F35">
      <formula1>"Battery Voltage reached the End-of-Discharge Voltage, UUT circuitry terminated the discharge"</formula1>
    </dataValidation>
  </dataValidations>
  <hyperlinks>
    <hyperlink ref="E4" location="Instructions!A1" display="Back to Instuctions"/>
  </hyperlink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0070C0"/>
  </sheetPr>
  <dimension ref="A1:O47"/>
  <sheetViews>
    <sheetView showGridLines="0" zoomScale="85" zoomScaleNormal="85" zoomScaleSheetLayoutView="80" workbookViewId="0">
      <selection activeCell="D27" sqref="D27"/>
    </sheetView>
  </sheetViews>
  <sheetFormatPr defaultRowHeight="16.5" x14ac:dyDescent="0.3"/>
  <cols>
    <col min="1" max="1" width="6.5703125" style="43" customWidth="1"/>
    <col min="2" max="2" width="51" style="43" customWidth="1"/>
    <col min="3" max="3" width="42" style="43" customWidth="1"/>
    <col min="4" max="4" width="38.140625" style="43" customWidth="1"/>
    <col min="5" max="5" width="12.140625" style="43" customWidth="1"/>
    <col min="6" max="10" width="9.140625" style="43"/>
    <col min="11" max="11" width="10.42578125" style="43" customWidth="1"/>
    <col min="12" max="14" width="9.140625" style="43"/>
    <col min="15" max="15" width="4.28515625" style="43" customWidth="1"/>
    <col min="16" max="16384" width="9.140625" style="43"/>
  </cols>
  <sheetData>
    <row r="1" spans="1:15" ht="17.25" thickBot="1" x14ac:dyDescent="0.35">
      <c r="O1" s="167"/>
    </row>
    <row r="2" spans="1:15" ht="18" thickBot="1" x14ac:dyDescent="0.35">
      <c r="B2" s="570" t="str">
        <f>'Version Control'!$B$2</f>
        <v>Title Block</v>
      </c>
      <c r="C2" s="571"/>
      <c r="O2" s="167"/>
    </row>
    <row r="3" spans="1:15" x14ac:dyDescent="0.3">
      <c r="B3" s="160" t="str">
        <f>'Version Control'!$B$3</f>
        <v>Test Report Template Name:</v>
      </c>
      <c r="C3" s="200" t="str">
        <f>'Version Control'!$C$3</f>
        <v>Battery Charger</v>
      </c>
      <c r="O3" s="167"/>
    </row>
    <row r="4" spans="1:15" x14ac:dyDescent="0.3">
      <c r="B4" s="161" t="str">
        <f>'Version Control'!$B$4</f>
        <v>Version Number:</v>
      </c>
      <c r="C4" s="201" t="str">
        <f>'Version Control'!$C$4</f>
        <v>v2.2</v>
      </c>
      <c r="E4" s="585" t="s">
        <v>268</v>
      </c>
      <c r="F4" s="585"/>
      <c r="G4" s="585"/>
      <c r="O4" s="167"/>
    </row>
    <row r="5" spans="1:15" x14ac:dyDescent="0.3">
      <c r="B5" s="162" t="str">
        <f>'Version Control'!$B$5</f>
        <v xml:space="preserve">Latest Template Revision: </v>
      </c>
      <c r="C5" s="729">
        <f>'Version Control'!$C$5</f>
        <v>43011</v>
      </c>
      <c r="O5" s="167"/>
    </row>
    <row r="6" spans="1:15" x14ac:dyDescent="0.3">
      <c r="B6" s="162" t="str">
        <f>'Version Control'!$B$6</f>
        <v>Tab Name:</v>
      </c>
      <c r="C6" s="202" t="str">
        <f ca="1">MID(CELL("filename",A1), FIND("]", CELL("filename", A1))+ 1, 255)</f>
        <v>Charge &amp; Maintenance Mode Test</v>
      </c>
      <c r="O6" s="167"/>
    </row>
    <row r="7" spans="1:15" ht="36" customHeight="1" x14ac:dyDescent="0.3">
      <c r="B7" s="310" t="str">
        <f>'Version Control'!$B$7</f>
        <v>File Name:</v>
      </c>
      <c r="C7" s="216" t="str">
        <f ca="1">'Version Control'!$C$7</f>
        <v>Battery Charger - v2.2.xlsx</v>
      </c>
      <c r="O7" s="167"/>
    </row>
    <row r="8" spans="1:15" ht="17.25" thickBot="1" x14ac:dyDescent="0.35">
      <c r="B8" s="163" t="str">
        <f>'Version Control'!$B$8</f>
        <v xml:space="preserve">Test Completion Date: </v>
      </c>
      <c r="C8" s="203" t="str">
        <f>'Version Control'!$C$8</f>
        <v>[MM/DD/YYYY]</v>
      </c>
      <c r="O8" s="167"/>
    </row>
    <row r="9" spans="1:15" x14ac:dyDescent="0.3">
      <c r="O9" s="167"/>
    </row>
    <row r="10" spans="1:15" ht="17.25" thickBot="1" x14ac:dyDescent="0.35">
      <c r="O10" s="167"/>
    </row>
    <row r="11" spans="1:15" ht="18" thickBot="1" x14ac:dyDescent="0.4">
      <c r="A11" s="117"/>
      <c r="B11" s="109" t="s">
        <v>115</v>
      </c>
      <c r="C11" s="110"/>
      <c r="D11" s="110"/>
      <c r="E11" s="110"/>
      <c r="F11" s="110"/>
      <c r="G11" s="110"/>
      <c r="H11" s="110"/>
      <c r="I11" s="111"/>
      <c r="O11" s="167"/>
    </row>
    <row r="12" spans="1:15" ht="17.25" x14ac:dyDescent="0.35">
      <c r="A12" s="117"/>
      <c r="B12" s="44" t="s">
        <v>183</v>
      </c>
      <c r="C12" s="37"/>
      <c r="D12" s="37"/>
      <c r="E12" s="37"/>
      <c r="F12" s="37"/>
      <c r="G12" s="37"/>
      <c r="H12" s="37"/>
      <c r="I12" s="38"/>
      <c r="O12" s="167"/>
    </row>
    <row r="13" spans="1:15" ht="18" thickBot="1" x14ac:dyDescent="0.4">
      <c r="A13" s="117"/>
      <c r="B13" s="45" t="s">
        <v>247</v>
      </c>
      <c r="C13" s="46"/>
      <c r="D13" s="46"/>
      <c r="E13" s="46"/>
      <c r="F13" s="46"/>
      <c r="G13" s="46"/>
      <c r="H13" s="46"/>
      <c r="I13" s="47"/>
      <c r="O13" s="167"/>
    </row>
    <row r="14" spans="1:15" ht="18" thickBot="1" x14ac:dyDescent="0.4">
      <c r="A14" s="117"/>
      <c r="O14" s="167"/>
    </row>
    <row r="15" spans="1:15" ht="18" thickBot="1" x14ac:dyDescent="0.35">
      <c r="B15" s="109" t="s">
        <v>75</v>
      </c>
      <c r="C15" s="110"/>
      <c r="D15" s="110"/>
      <c r="E15" s="110"/>
      <c r="F15" s="110"/>
      <c r="G15" s="110"/>
      <c r="H15" s="110"/>
      <c r="I15" s="110"/>
      <c r="J15" s="110"/>
      <c r="K15" s="111"/>
      <c r="O15" s="167"/>
    </row>
    <row r="16" spans="1:15" x14ac:dyDescent="0.3">
      <c r="B16" s="95" t="s">
        <v>173</v>
      </c>
      <c r="C16" s="96"/>
      <c r="D16" s="96"/>
      <c r="E16" s="96"/>
      <c r="F16" s="96"/>
      <c r="G16" s="96"/>
      <c r="H16" s="96"/>
      <c r="I16" s="96"/>
      <c r="J16" s="96"/>
      <c r="K16" s="97"/>
      <c r="O16" s="167"/>
    </row>
    <row r="17" spans="2:15" x14ac:dyDescent="0.3">
      <c r="B17" s="98" t="s">
        <v>174</v>
      </c>
      <c r="C17" s="96"/>
      <c r="D17" s="96"/>
      <c r="E17" s="96"/>
      <c r="F17" s="96"/>
      <c r="G17" s="96"/>
      <c r="H17" s="96"/>
      <c r="I17" s="96"/>
      <c r="J17" s="96"/>
      <c r="K17" s="97"/>
      <c r="O17" s="167"/>
    </row>
    <row r="18" spans="2:15" x14ac:dyDescent="0.3">
      <c r="B18" s="98" t="s">
        <v>175</v>
      </c>
      <c r="C18" s="96"/>
      <c r="D18" s="96"/>
      <c r="E18" s="96"/>
      <c r="F18" s="96"/>
      <c r="G18" s="96"/>
      <c r="H18" s="96"/>
      <c r="I18" s="96"/>
      <c r="J18" s="96"/>
      <c r="K18" s="97"/>
      <c r="O18" s="167"/>
    </row>
    <row r="19" spans="2:15" x14ac:dyDescent="0.3">
      <c r="B19" s="98" t="s">
        <v>176</v>
      </c>
      <c r="C19" s="96"/>
      <c r="D19" s="96"/>
      <c r="E19" s="96"/>
      <c r="F19" s="96"/>
      <c r="G19" s="96"/>
      <c r="H19" s="96"/>
      <c r="I19" s="96"/>
      <c r="J19" s="96"/>
      <c r="K19" s="97"/>
      <c r="O19" s="167"/>
    </row>
    <row r="20" spans="2:15" x14ac:dyDescent="0.3">
      <c r="B20" s="98" t="s">
        <v>177</v>
      </c>
      <c r="C20" s="96"/>
      <c r="D20" s="96"/>
      <c r="E20" s="96"/>
      <c r="F20" s="96"/>
      <c r="G20" s="96"/>
      <c r="H20" s="96"/>
      <c r="I20" s="96"/>
      <c r="J20" s="96"/>
      <c r="K20" s="97"/>
      <c r="O20" s="167"/>
    </row>
    <row r="21" spans="2:15" x14ac:dyDescent="0.3">
      <c r="B21" s="595" t="s">
        <v>178</v>
      </c>
      <c r="C21" s="596"/>
      <c r="D21" s="596"/>
      <c r="E21" s="96"/>
      <c r="F21" s="96"/>
      <c r="G21" s="96"/>
      <c r="H21" s="96"/>
      <c r="I21" s="96"/>
      <c r="J21" s="96"/>
      <c r="K21" s="97"/>
      <c r="O21" s="167"/>
    </row>
    <row r="22" spans="2:15" x14ac:dyDescent="0.3">
      <c r="B22" s="95" t="s">
        <v>179</v>
      </c>
      <c r="C22" s="99"/>
      <c r="D22" s="99"/>
      <c r="E22" s="96"/>
      <c r="F22" s="96"/>
      <c r="G22" s="96"/>
      <c r="H22" s="96"/>
      <c r="I22" s="96"/>
      <c r="J22" s="96"/>
      <c r="K22" s="97"/>
      <c r="O22" s="167"/>
    </row>
    <row r="23" spans="2:15" x14ac:dyDescent="0.3">
      <c r="B23" s="603" t="s">
        <v>180</v>
      </c>
      <c r="C23" s="604"/>
      <c r="D23" s="604"/>
      <c r="E23" s="604"/>
      <c r="F23" s="604"/>
      <c r="G23" s="604"/>
      <c r="H23" s="604"/>
      <c r="I23" s="604"/>
      <c r="J23" s="604"/>
      <c r="K23" s="605"/>
      <c r="O23" s="167"/>
    </row>
    <row r="24" spans="2:15" x14ac:dyDescent="0.3">
      <c r="B24" s="95" t="s">
        <v>181</v>
      </c>
      <c r="C24" s="99"/>
      <c r="D24" s="96"/>
      <c r="E24" s="96"/>
      <c r="F24" s="96"/>
      <c r="G24" s="96"/>
      <c r="H24" s="96"/>
      <c r="I24" s="96"/>
      <c r="J24" s="96"/>
      <c r="K24" s="97"/>
      <c r="O24" s="167"/>
    </row>
    <row r="25" spans="2:15" ht="17.25" thickBot="1" x14ac:dyDescent="0.35">
      <c r="B25" s="100" t="s">
        <v>182</v>
      </c>
      <c r="C25" s="101"/>
      <c r="D25" s="102"/>
      <c r="E25" s="102"/>
      <c r="F25" s="102"/>
      <c r="G25" s="102"/>
      <c r="H25" s="102"/>
      <c r="I25" s="102"/>
      <c r="J25" s="102"/>
      <c r="K25" s="103"/>
      <c r="O25" s="167"/>
    </row>
    <row r="26" spans="2:15" ht="17.25" thickBot="1" x14ac:dyDescent="0.35">
      <c r="B26" s="49"/>
      <c r="C26" s="49"/>
      <c r="D26" s="49"/>
      <c r="O26" s="167"/>
    </row>
    <row r="27" spans="2:15" x14ac:dyDescent="0.3">
      <c r="B27" s="597" t="s">
        <v>81</v>
      </c>
      <c r="C27" s="598"/>
      <c r="D27" s="291"/>
      <c r="E27" s="50" t="s">
        <v>28</v>
      </c>
      <c r="O27" s="167"/>
    </row>
    <row r="28" spans="2:15" x14ac:dyDescent="0.3">
      <c r="B28" s="599" t="s">
        <v>82</v>
      </c>
      <c r="C28" s="600"/>
      <c r="D28" s="292"/>
      <c r="E28" s="51" t="s">
        <v>28</v>
      </c>
      <c r="O28" s="167"/>
    </row>
    <row r="29" spans="2:15" x14ac:dyDescent="0.3">
      <c r="B29" s="606" t="s">
        <v>124</v>
      </c>
      <c r="C29" s="607"/>
      <c r="D29" s="289"/>
      <c r="E29" s="51" t="s">
        <v>31</v>
      </c>
      <c r="O29" s="167"/>
    </row>
    <row r="30" spans="2:15" ht="17.25" thickBot="1" x14ac:dyDescent="0.35">
      <c r="B30" s="601" t="s">
        <v>83</v>
      </c>
      <c r="C30" s="602"/>
      <c r="D30" s="293"/>
      <c r="E30" s="52" t="s">
        <v>28</v>
      </c>
      <c r="O30" s="167"/>
    </row>
    <row r="31" spans="2:15" ht="17.25" thickBot="1" x14ac:dyDescent="0.35">
      <c r="O31" s="167"/>
    </row>
    <row r="32" spans="2:15" ht="19.5" x14ac:dyDescent="0.4">
      <c r="B32" s="586" t="s">
        <v>78</v>
      </c>
      <c r="C32" s="587"/>
      <c r="D32" s="587"/>
      <c r="E32" s="587"/>
      <c r="F32" s="587"/>
      <c r="G32" s="587"/>
      <c r="H32" s="587"/>
      <c r="I32" s="587"/>
      <c r="J32" s="587"/>
      <c r="K32" s="587"/>
      <c r="L32" s="587"/>
      <c r="M32" s="588"/>
      <c r="O32" s="167"/>
    </row>
    <row r="33" spans="1:15" ht="42.75" customHeight="1" x14ac:dyDescent="0.3">
      <c r="B33" s="589" t="s">
        <v>79</v>
      </c>
      <c r="C33" s="590"/>
      <c r="D33" s="590"/>
      <c r="E33" s="590"/>
      <c r="F33" s="590"/>
      <c r="G33" s="590"/>
      <c r="H33" s="590"/>
      <c r="I33" s="590"/>
      <c r="J33" s="590"/>
      <c r="K33" s="590"/>
      <c r="L33" s="590"/>
      <c r="M33" s="591"/>
      <c r="O33" s="167"/>
    </row>
    <row r="34" spans="1:15" ht="20.25" thickBot="1" x14ac:dyDescent="0.45">
      <c r="B34" s="592" t="s">
        <v>80</v>
      </c>
      <c r="C34" s="593"/>
      <c r="D34" s="593"/>
      <c r="E34" s="593"/>
      <c r="F34" s="593"/>
      <c r="G34" s="593"/>
      <c r="H34" s="593"/>
      <c r="I34" s="593"/>
      <c r="J34" s="593"/>
      <c r="K34" s="593"/>
      <c r="L34" s="593"/>
      <c r="M34" s="594"/>
      <c r="O34" s="167"/>
    </row>
    <row r="35" spans="1:15" ht="17.25" thickBot="1" x14ac:dyDescent="0.35">
      <c r="O35" s="167"/>
    </row>
    <row r="36" spans="1:15" ht="18" thickBot="1" x14ac:dyDescent="0.35">
      <c r="B36" s="570" t="s">
        <v>184</v>
      </c>
      <c r="C36" s="584"/>
      <c r="D36" s="584"/>
      <c r="E36" s="584"/>
      <c r="F36" s="584"/>
      <c r="G36" s="584"/>
      <c r="H36" s="584"/>
      <c r="I36" s="584"/>
      <c r="J36" s="584"/>
      <c r="K36" s="584"/>
      <c r="L36" s="584"/>
      <c r="M36" s="571"/>
      <c r="O36" s="167"/>
    </row>
    <row r="37" spans="1:15" ht="17.25" x14ac:dyDescent="0.3">
      <c r="B37" s="48"/>
      <c r="C37" s="72" t="s">
        <v>225</v>
      </c>
      <c r="D37" s="37"/>
      <c r="E37" s="37"/>
      <c r="F37" s="37"/>
      <c r="G37" s="37"/>
      <c r="H37" s="37"/>
      <c r="I37" s="37"/>
      <c r="J37" s="37"/>
      <c r="K37" s="37"/>
      <c r="L37" s="37"/>
      <c r="M37" s="38"/>
      <c r="O37" s="167"/>
    </row>
    <row r="38" spans="1:15" x14ac:dyDescent="0.3">
      <c r="B38" s="75" t="s">
        <v>119</v>
      </c>
      <c r="C38" s="294"/>
      <c r="D38" s="28" t="s">
        <v>103</v>
      </c>
      <c r="E38" s="54"/>
      <c r="F38" s="37"/>
      <c r="G38" s="37"/>
      <c r="H38" s="37"/>
      <c r="I38" s="37"/>
      <c r="J38" s="37"/>
      <c r="K38" s="37"/>
      <c r="L38" s="37"/>
      <c r="M38" s="38"/>
      <c r="O38" s="167"/>
    </row>
    <row r="39" spans="1:15" x14ac:dyDescent="0.3">
      <c r="B39" s="131"/>
      <c r="C39" s="37"/>
      <c r="D39" s="37"/>
      <c r="E39" s="37"/>
      <c r="F39" s="37"/>
      <c r="G39" s="37"/>
      <c r="H39" s="37"/>
      <c r="I39" s="37"/>
      <c r="J39" s="37"/>
      <c r="K39" s="37"/>
      <c r="L39" s="37"/>
      <c r="M39" s="38"/>
      <c r="O39" s="167"/>
    </row>
    <row r="40" spans="1:15" x14ac:dyDescent="0.3">
      <c r="B40" s="132" t="s">
        <v>86</v>
      </c>
      <c r="C40" s="295"/>
      <c r="D40" s="53" t="s">
        <v>31</v>
      </c>
      <c r="E40" s="37"/>
      <c r="F40" s="37"/>
      <c r="G40" s="37"/>
      <c r="H40" s="37"/>
      <c r="I40" s="37"/>
      <c r="J40" s="37"/>
      <c r="K40" s="37"/>
      <c r="L40" s="37"/>
      <c r="M40" s="38"/>
      <c r="O40" s="167"/>
    </row>
    <row r="41" spans="1:15" ht="19.5" x14ac:dyDescent="0.4">
      <c r="B41" s="133" t="s">
        <v>84</v>
      </c>
      <c r="C41" s="37"/>
      <c r="D41" s="37"/>
      <c r="E41" s="37"/>
      <c r="F41" s="37"/>
      <c r="G41" s="37"/>
      <c r="H41" s="37"/>
      <c r="I41" s="37"/>
      <c r="J41" s="37"/>
      <c r="K41" s="37"/>
      <c r="L41" s="37"/>
      <c r="M41" s="38"/>
      <c r="O41" s="167"/>
    </row>
    <row r="42" spans="1:15" ht="19.5" x14ac:dyDescent="0.4">
      <c r="B42" s="133" t="s">
        <v>85</v>
      </c>
      <c r="C42" s="37"/>
      <c r="D42" s="37"/>
      <c r="E42" s="37"/>
      <c r="F42" s="37"/>
      <c r="G42" s="37"/>
      <c r="H42" s="37"/>
      <c r="I42" s="37"/>
      <c r="J42" s="37"/>
      <c r="K42" s="37"/>
      <c r="L42" s="37"/>
      <c r="M42" s="38"/>
      <c r="O42" s="167"/>
    </row>
    <row r="43" spans="1:15" x14ac:dyDescent="0.3">
      <c r="B43" s="48"/>
      <c r="C43" s="37"/>
      <c r="D43" s="37"/>
      <c r="E43" s="37"/>
      <c r="F43" s="37"/>
      <c r="G43" s="37"/>
      <c r="H43" s="37"/>
      <c r="I43" s="37"/>
      <c r="J43" s="37"/>
      <c r="K43" s="37"/>
      <c r="L43" s="37"/>
      <c r="M43" s="38"/>
      <c r="O43" s="167"/>
    </row>
    <row r="44" spans="1:15" x14ac:dyDescent="0.3">
      <c r="B44" s="132" t="s">
        <v>87</v>
      </c>
      <c r="C44" s="295"/>
      <c r="D44" s="53" t="s">
        <v>97</v>
      </c>
      <c r="E44" s="37"/>
      <c r="F44" s="37"/>
      <c r="G44" s="37"/>
      <c r="H44" s="37"/>
      <c r="I44" s="37"/>
      <c r="J44" s="37"/>
      <c r="K44" s="37"/>
      <c r="L44" s="37"/>
      <c r="M44" s="38"/>
      <c r="O44" s="167"/>
    </row>
    <row r="45" spans="1:15" ht="20.25" thickBot="1" x14ac:dyDescent="0.35">
      <c r="B45" s="211" t="s">
        <v>251</v>
      </c>
      <c r="C45" s="212"/>
      <c r="D45" s="212"/>
      <c r="E45" s="46"/>
      <c r="F45" s="46"/>
      <c r="G45" s="46"/>
      <c r="H45" s="46"/>
      <c r="I45" s="46"/>
      <c r="J45" s="46"/>
      <c r="K45" s="46"/>
      <c r="L45" s="46"/>
      <c r="M45" s="47"/>
      <c r="O45" s="167"/>
    </row>
    <row r="46" spans="1:15" x14ac:dyDescent="0.3">
      <c r="O46" s="167"/>
    </row>
    <row r="47" spans="1:15" x14ac:dyDescent="0.3">
      <c r="A47" s="167"/>
      <c r="B47" s="167"/>
      <c r="C47" s="167"/>
      <c r="D47" s="167"/>
      <c r="E47" s="167"/>
      <c r="F47" s="167"/>
      <c r="G47" s="167"/>
      <c r="H47" s="167"/>
      <c r="I47" s="167"/>
      <c r="J47" s="167"/>
      <c r="K47" s="167"/>
      <c r="L47" s="167"/>
      <c r="M47" s="167"/>
      <c r="N47" s="167"/>
      <c r="O47" s="167"/>
    </row>
  </sheetData>
  <sheetProtection algorithmName="SHA-512" hashValue="Z0xGO2QGp4aFQB6lByfurF1hCABY5qNf+aWFZv1hB+ep4KqGAh7myHVxm5asRHpgj7NxSHgVL7mtnbED0zZiIw==" saltValue="x1AVMCpo4WvOLNsbcpVZbg==" spinCount="100000" sheet="1" selectLockedCells="1"/>
  <mergeCells count="12">
    <mergeCell ref="B2:C2"/>
    <mergeCell ref="B36:M36"/>
    <mergeCell ref="E4:G4"/>
    <mergeCell ref="B32:M32"/>
    <mergeCell ref="B33:M33"/>
    <mergeCell ref="B34:M34"/>
    <mergeCell ref="B21:D21"/>
    <mergeCell ref="B27:C27"/>
    <mergeCell ref="B28:C28"/>
    <mergeCell ref="B30:C30"/>
    <mergeCell ref="B23:K23"/>
    <mergeCell ref="B29:C29"/>
  </mergeCells>
  <hyperlinks>
    <hyperlink ref="E4" location="Instructions!A1" display="Back to Instuctions"/>
  </hyperlink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rgb="FF0070C0"/>
  </sheetPr>
  <dimension ref="A1:AI51"/>
  <sheetViews>
    <sheetView showGridLines="0" zoomScale="85" zoomScaleNormal="85" workbookViewId="0">
      <selection activeCell="C42" sqref="C42"/>
    </sheetView>
  </sheetViews>
  <sheetFormatPr defaultRowHeight="16.5" x14ac:dyDescent="0.3"/>
  <cols>
    <col min="1" max="1" width="9.140625" style="43"/>
    <col min="2" max="2" width="36.7109375" style="43" customWidth="1"/>
    <col min="3" max="3" width="21.42578125" style="43" customWidth="1"/>
    <col min="4" max="4" width="40" style="43" customWidth="1"/>
    <col min="5" max="5" width="4.7109375" style="43" customWidth="1"/>
    <col min="6" max="11" width="9.140625" style="43"/>
    <col min="12" max="12" width="13.28515625" style="43" customWidth="1"/>
    <col min="13" max="21" width="9.140625" style="43"/>
    <col min="22" max="22" width="4.42578125" style="43" customWidth="1"/>
    <col min="23" max="23" width="22.85546875" style="43" customWidth="1"/>
    <col min="24" max="16384" width="9.140625" style="43"/>
  </cols>
  <sheetData>
    <row r="1" spans="2:22" ht="17.25" thickBot="1" x14ac:dyDescent="0.35">
      <c r="V1" s="167"/>
    </row>
    <row r="2" spans="2:22" ht="18" thickBot="1" x14ac:dyDescent="0.35">
      <c r="B2" s="570" t="str">
        <f>'Version Control'!$B$2</f>
        <v>Title Block</v>
      </c>
      <c r="C2" s="584"/>
      <c r="D2" s="571"/>
      <c r="V2" s="167"/>
    </row>
    <row r="3" spans="2:22" x14ac:dyDescent="0.3">
      <c r="B3" s="160" t="str">
        <f>'Version Control'!$B$3</f>
        <v>Test Report Template Name:</v>
      </c>
      <c r="C3" s="544" t="str">
        <f>'Version Control'!$C$3</f>
        <v>Battery Charger</v>
      </c>
      <c r="D3" s="545"/>
      <c r="V3" s="167"/>
    </row>
    <row r="4" spans="2:22" x14ac:dyDescent="0.3">
      <c r="B4" s="161" t="str">
        <f>'Version Control'!$B$4</f>
        <v>Version Number:</v>
      </c>
      <c r="C4" s="546" t="str">
        <f>'Version Control'!$C$4</f>
        <v>v2.2</v>
      </c>
      <c r="D4" s="547"/>
      <c r="G4" s="585" t="s">
        <v>268</v>
      </c>
      <c r="H4" s="585"/>
      <c r="I4" s="585"/>
      <c r="V4" s="167"/>
    </row>
    <row r="5" spans="2:22" x14ac:dyDescent="0.3">
      <c r="B5" s="162" t="str">
        <f>'Version Control'!$B$5</f>
        <v xml:space="preserve">Latest Template Revision: </v>
      </c>
      <c r="C5" s="733">
        <f>'Version Control'!$C$5</f>
        <v>43011</v>
      </c>
      <c r="D5" s="734"/>
      <c r="V5" s="167"/>
    </row>
    <row r="6" spans="2:22" x14ac:dyDescent="0.3">
      <c r="B6" s="162" t="str">
        <f>'Version Control'!$B$6</f>
        <v>Tab Name:</v>
      </c>
      <c r="C6" s="548" t="str">
        <f ca="1">MID(CELL("filename",A1), FIND("]", CELL("filename", A1))+ 1, 255)</f>
        <v>Battery Discharge Energy Test</v>
      </c>
      <c r="D6" s="549"/>
      <c r="V6" s="167"/>
    </row>
    <row r="7" spans="2:22" ht="35.25" customHeight="1" x14ac:dyDescent="0.3">
      <c r="B7" s="310" t="str">
        <f>'Version Control'!$B$7</f>
        <v>File Name:</v>
      </c>
      <c r="C7" s="550" t="str">
        <f ca="1">'Version Control'!$C$7</f>
        <v>Battery Charger - v2.2.xlsx</v>
      </c>
      <c r="D7" s="551"/>
      <c r="V7" s="167"/>
    </row>
    <row r="8" spans="2:22" ht="17.25" thickBot="1" x14ac:dyDescent="0.35">
      <c r="B8" s="163" t="str">
        <f>'Version Control'!$B$8</f>
        <v xml:space="preserve">Test Completion Date: </v>
      </c>
      <c r="C8" s="552" t="str">
        <f>'Version Control'!$C$8</f>
        <v>[MM/DD/YYYY]</v>
      </c>
      <c r="D8" s="553"/>
      <c r="V8" s="167"/>
    </row>
    <row r="9" spans="2:22" x14ac:dyDescent="0.3">
      <c r="V9" s="167"/>
    </row>
    <row r="10" spans="2:22" ht="17.25" thickBot="1" x14ac:dyDescent="0.35">
      <c r="V10" s="167"/>
    </row>
    <row r="11" spans="2:22" ht="18" thickBot="1" x14ac:dyDescent="0.35">
      <c r="B11" s="109" t="s">
        <v>116</v>
      </c>
      <c r="C11" s="110"/>
      <c r="D11" s="110"/>
      <c r="E11" s="110"/>
      <c r="F11" s="110"/>
      <c r="G11" s="110"/>
      <c r="H11" s="110"/>
      <c r="I11" s="110"/>
      <c r="J11" s="110"/>
      <c r="K11" s="110"/>
      <c r="L11" s="111"/>
      <c r="V11" s="167"/>
    </row>
    <row r="12" spans="2:22" x14ac:dyDescent="0.3">
      <c r="B12" s="44" t="s">
        <v>193</v>
      </c>
      <c r="C12" s="37"/>
      <c r="D12" s="37"/>
      <c r="E12" s="37"/>
      <c r="F12" s="37"/>
      <c r="G12" s="37"/>
      <c r="H12" s="37"/>
      <c r="I12" s="37"/>
      <c r="J12" s="37"/>
      <c r="K12" s="37"/>
      <c r="L12" s="38"/>
      <c r="V12" s="167"/>
    </row>
    <row r="13" spans="2:22" ht="17.25" thickBot="1" x14ac:dyDescent="0.35">
      <c r="B13" s="45" t="s">
        <v>250</v>
      </c>
      <c r="C13" s="46"/>
      <c r="D13" s="46"/>
      <c r="E13" s="46"/>
      <c r="F13" s="46"/>
      <c r="G13" s="46"/>
      <c r="H13" s="46"/>
      <c r="I13" s="46"/>
      <c r="J13" s="46"/>
      <c r="K13" s="46"/>
      <c r="L13" s="47"/>
      <c r="V13" s="167"/>
    </row>
    <row r="14" spans="2:22" ht="17.25" thickBot="1" x14ac:dyDescent="0.35">
      <c r="B14" s="55"/>
      <c r="C14" s="37"/>
      <c r="D14" s="37"/>
      <c r="E14" s="37"/>
      <c r="F14" s="37"/>
      <c r="G14" s="37"/>
      <c r="H14" s="37"/>
      <c r="I14" s="37"/>
      <c r="V14" s="167"/>
    </row>
    <row r="15" spans="2:22" ht="18" thickBot="1" x14ac:dyDescent="0.35">
      <c r="B15" s="109" t="s">
        <v>75</v>
      </c>
      <c r="C15" s="110"/>
      <c r="D15" s="110"/>
      <c r="E15" s="110"/>
      <c r="F15" s="110"/>
      <c r="G15" s="110"/>
      <c r="H15" s="110"/>
      <c r="I15" s="110"/>
      <c r="J15" s="110"/>
      <c r="K15" s="110"/>
      <c r="L15" s="110"/>
      <c r="M15" s="110"/>
      <c r="N15" s="110"/>
      <c r="O15" s="110"/>
      <c r="P15" s="110"/>
      <c r="Q15" s="110"/>
      <c r="R15" s="111"/>
      <c r="V15" s="167"/>
    </row>
    <row r="16" spans="2:22" x14ac:dyDescent="0.3">
      <c r="B16" s="98" t="s">
        <v>186</v>
      </c>
      <c r="C16" s="96"/>
      <c r="D16" s="96"/>
      <c r="E16" s="96"/>
      <c r="F16" s="96"/>
      <c r="G16" s="96"/>
      <c r="H16" s="96"/>
      <c r="I16" s="96"/>
      <c r="J16" s="96"/>
      <c r="K16" s="96"/>
      <c r="L16" s="96"/>
      <c r="M16" s="96"/>
      <c r="N16" s="96"/>
      <c r="O16" s="96"/>
      <c r="P16" s="96"/>
      <c r="Q16" s="96"/>
      <c r="R16" s="97"/>
      <c r="S16" s="37"/>
      <c r="V16" s="167"/>
    </row>
    <row r="17" spans="2:24" x14ac:dyDescent="0.3">
      <c r="B17" s="98" t="s">
        <v>187</v>
      </c>
      <c r="C17" s="96"/>
      <c r="D17" s="96"/>
      <c r="E17" s="96"/>
      <c r="F17" s="96"/>
      <c r="G17" s="96"/>
      <c r="H17" s="96"/>
      <c r="I17" s="96"/>
      <c r="J17" s="96"/>
      <c r="K17" s="96"/>
      <c r="L17" s="96"/>
      <c r="M17" s="96"/>
      <c r="N17" s="96"/>
      <c r="O17" s="96"/>
      <c r="P17" s="96"/>
      <c r="Q17" s="96"/>
      <c r="R17" s="97"/>
      <c r="S17" s="37"/>
      <c r="V17" s="167"/>
    </row>
    <row r="18" spans="2:24" x14ac:dyDescent="0.3">
      <c r="B18" s="95" t="s">
        <v>188</v>
      </c>
      <c r="C18" s="96"/>
      <c r="D18" s="96"/>
      <c r="E18" s="96"/>
      <c r="F18" s="96"/>
      <c r="G18" s="96"/>
      <c r="H18" s="96"/>
      <c r="I18" s="96"/>
      <c r="J18" s="96"/>
      <c r="K18" s="96"/>
      <c r="L18" s="96"/>
      <c r="M18" s="96"/>
      <c r="N18" s="96"/>
      <c r="O18" s="96"/>
      <c r="P18" s="96"/>
      <c r="Q18" s="96"/>
      <c r="R18" s="97"/>
      <c r="S18" s="37"/>
      <c r="V18" s="167"/>
    </row>
    <row r="19" spans="2:24" x14ac:dyDescent="0.3">
      <c r="B19" s="98" t="s">
        <v>189</v>
      </c>
      <c r="C19" s="96"/>
      <c r="D19" s="96"/>
      <c r="E19" s="96"/>
      <c r="F19" s="96"/>
      <c r="G19" s="96"/>
      <c r="H19" s="96"/>
      <c r="I19" s="96"/>
      <c r="J19" s="96"/>
      <c r="K19" s="96"/>
      <c r="L19" s="96"/>
      <c r="M19" s="96"/>
      <c r="N19" s="96"/>
      <c r="O19" s="96"/>
      <c r="P19" s="96"/>
      <c r="Q19" s="96"/>
      <c r="R19" s="97"/>
      <c r="S19" s="37"/>
      <c r="V19" s="167"/>
    </row>
    <row r="20" spans="2:24" x14ac:dyDescent="0.3">
      <c r="B20" s="98" t="s">
        <v>190</v>
      </c>
      <c r="C20" s="96"/>
      <c r="D20" s="96"/>
      <c r="E20" s="96"/>
      <c r="F20" s="96"/>
      <c r="G20" s="96"/>
      <c r="H20" s="96"/>
      <c r="I20" s="96"/>
      <c r="J20" s="96"/>
      <c r="K20" s="96"/>
      <c r="L20" s="96"/>
      <c r="M20" s="96"/>
      <c r="N20" s="96"/>
      <c r="O20" s="96"/>
      <c r="P20" s="96"/>
      <c r="Q20" s="96"/>
      <c r="R20" s="97"/>
      <c r="S20" s="37"/>
      <c r="V20" s="167"/>
    </row>
    <row r="21" spans="2:24" x14ac:dyDescent="0.3">
      <c r="B21" s="95" t="s">
        <v>249</v>
      </c>
      <c r="C21" s="59"/>
      <c r="D21" s="59"/>
      <c r="E21" s="59"/>
      <c r="F21" s="59"/>
      <c r="G21" s="59"/>
      <c r="H21" s="59"/>
      <c r="I21" s="59"/>
      <c r="J21" s="59"/>
      <c r="K21" s="59"/>
      <c r="L21" s="59"/>
      <c r="M21" s="59"/>
      <c r="N21" s="59"/>
      <c r="O21" s="59"/>
      <c r="P21" s="59"/>
      <c r="Q21" s="59"/>
      <c r="R21" s="104"/>
      <c r="S21" s="68"/>
      <c r="V21" s="167"/>
    </row>
    <row r="22" spans="2:24" x14ac:dyDescent="0.3">
      <c r="B22" s="105"/>
      <c r="C22" s="96"/>
      <c r="D22" s="96"/>
      <c r="E22" s="96"/>
      <c r="F22" s="96"/>
      <c r="G22" s="96"/>
      <c r="H22" s="96"/>
      <c r="I22" s="96"/>
      <c r="J22" s="96"/>
      <c r="K22" s="96"/>
      <c r="L22" s="96"/>
      <c r="M22" s="96"/>
      <c r="N22" s="96"/>
      <c r="O22" s="96"/>
      <c r="P22" s="96"/>
      <c r="Q22" s="96"/>
      <c r="R22" s="97"/>
      <c r="V22" s="167"/>
    </row>
    <row r="23" spans="2:24" ht="21" customHeight="1" x14ac:dyDescent="0.4">
      <c r="B23" s="134" t="s">
        <v>59</v>
      </c>
      <c r="C23" s="96"/>
      <c r="D23" s="96"/>
      <c r="E23" s="96"/>
      <c r="F23" s="96"/>
      <c r="G23" s="96"/>
      <c r="H23" s="96"/>
      <c r="I23" s="96"/>
      <c r="J23" s="96"/>
      <c r="K23" s="96"/>
      <c r="L23" s="96"/>
      <c r="M23" s="96"/>
      <c r="N23" s="96"/>
      <c r="O23" s="96"/>
      <c r="P23" s="96"/>
      <c r="Q23" s="96"/>
      <c r="R23" s="97"/>
      <c r="V23" s="167"/>
    </row>
    <row r="24" spans="2:24" ht="22.5" customHeight="1" x14ac:dyDescent="0.4">
      <c r="B24" s="135" t="s">
        <v>61</v>
      </c>
      <c r="C24" s="136"/>
      <c r="D24" s="136"/>
      <c r="E24" s="136"/>
      <c r="F24" s="136"/>
      <c r="G24" s="136"/>
      <c r="H24" s="136"/>
      <c r="I24" s="136"/>
      <c r="J24" s="136"/>
      <c r="K24" s="136"/>
      <c r="L24" s="136"/>
      <c r="M24" s="136"/>
      <c r="N24" s="136"/>
      <c r="O24" s="136"/>
      <c r="P24" s="136"/>
      <c r="Q24" s="136"/>
      <c r="R24" s="137"/>
      <c r="V24" s="167"/>
    </row>
    <row r="25" spans="2:24" ht="20.25" customHeight="1" x14ac:dyDescent="0.4">
      <c r="B25" s="135" t="s">
        <v>185</v>
      </c>
      <c r="C25" s="136"/>
      <c r="D25" s="136"/>
      <c r="E25" s="136"/>
      <c r="F25" s="136"/>
      <c r="G25" s="136"/>
      <c r="H25" s="136"/>
      <c r="I25" s="136"/>
      <c r="J25" s="136"/>
      <c r="K25" s="136"/>
      <c r="L25" s="136"/>
      <c r="M25" s="136"/>
      <c r="N25" s="136"/>
      <c r="O25" s="136"/>
      <c r="P25" s="136"/>
      <c r="Q25" s="136"/>
      <c r="R25" s="137"/>
      <c r="V25" s="167"/>
    </row>
    <row r="26" spans="2:24" ht="42" customHeight="1" thickBot="1" x14ac:dyDescent="0.45">
      <c r="B26" s="608" t="s">
        <v>60</v>
      </c>
      <c r="C26" s="609"/>
      <c r="D26" s="609"/>
      <c r="E26" s="609"/>
      <c r="F26" s="609"/>
      <c r="G26" s="609"/>
      <c r="H26" s="609"/>
      <c r="I26" s="609"/>
      <c r="J26" s="609"/>
      <c r="K26" s="609"/>
      <c r="L26" s="609"/>
      <c r="M26" s="609"/>
      <c r="N26" s="609"/>
      <c r="O26" s="609"/>
      <c r="P26" s="609"/>
      <c r="Q26" s="609"/>
      <c r="R26" s="610"/>
      <c r="V26" s="167"/>
    </row>
    <row r="27" spans="2:24" ht="18" thickBot="1" x14ac:dyDescent="0.4">
      <c r="B27" s="56"/>
      <c r="V27" s="167"/>
    </row>
    <row r="28" spans="2:24" ht="18" thickBot="1" x14ac:dyDescent="0.35">
      <c r="B28" s="109" t="s">
        <v>62</v>
      </c>
      <c r="C28" s="110"/>
      <c r="D28" s="111"/>
      <c r="F28" s="37"/>
      <c r="G28" s="37"/>
      <c r="H28" s="37"/>
      <c r="I28" s="37"/>
      <c r="J28" s="37"/>
      <c r="K28" s="37"/>
      <c r="L28" s="37"/>
      <c r="M28" s="37"/>
      <c r="N28" s="37"/>
      <c r="O28" s="37"/>
      <c r="P28" s="37"/>
      <c r="Q28" s="37"/>
      <c r="R28" s="37"/>
      <c r="S28" s="37"/>
      <c r="T28" s="37"/>
      <c r="U28" s="37"/>
      <c r="V28" s="209"/>
      <c r="W28" s="37"/>
      <c r="X28" s="37"/>
    </row>
    <row r="29" spans="2:24" ht="17.25" x14ac:dyDescent="0.35">
      <c r="B29" s="64" t="s">
        <v>63</v>
      </c>
      <c r="C29" s="65" t="s">
        <v>64</v>
      </c>
      <c r="D29" s="66" t="s">
        <v>65</v>
      </c>
      <c r="F29" s="37"/>
      <c r="G29" s="37"/>
      <c r="H29" s="37"/>
      <c r="I29" s="37"/>
      <c r="J29" s="37"/>
      <c r="K29" s="37"/>
      <c r="L29" s="37"/>
      <c r="M29" s="37"/>
      <c r="N29" s="37"/>
      <c r="O29" s="37"/>
      <c r="P29" s="37"/>
      <c r="Q29" s="37"/>
      <c r="R29" s="37"/>
      <c r="S29" s="37"/>
      <c r="T29" s="37"/>
      <c r="U29" s="37"/>
      <c r="V29" s="209"/>
      <c r="W29" s="37"/>
      <c r="X29" s="37"/>
    </row>
    <row r="30" spans="2:24" x14ac:dyDescent="0.3">
      <c r="B30" s="57" t="s">
        <v>66</v>
      </c>
      <c r="C30" s="58">
        <v>0.2</v>
      </c>
      <c r="D30" s="74">
        <v>1.75</v>
      </c>
      <c r="F30" s="37"/>
      <c r="G30" s="37"/>
      <c r="H30" s="37"/>
      <c r="I30" s="37"/>
      <c r="J30" s="37"/>
      <c r="K30" s="37"/>
      <c r="L30" s="37"/>
      <c r="M30" s="37"/>
      <c r="N30" s="37"/>
      <c r="O30" s="37"/>
      <c r="P30" s="37"/>
      <c r="Q30" s="37"/>
      <c r="R30" s="37"/>
      <c r="S30" s="37"/>
      <c r="T30" s="37"/>
      <c r="U30" s="37"/>
      <c r="V30" s="209"/>
      <c r="W30" s="37"/>
      <c r="X30" s="37"/>
    </row>
    <row r="31" spans="2:24" x14ac:dyDescent="0.3">
      <c r="B31" s="57" t="s">
        <v>67</v>
      </c>
      <c r="C31" s="58">
        <v>0.2</v>
      </c>
      <c r="D31" s="74">
        <v>1.7</v>
      </c>
      <c r="F31" s="59"/>
      <c r="G31" s="37"/>
      <c r="H31" s="37"/>
      <c r="I31" s="37"/>
      <c r="J31" s="37"/>
      <c r="K31" s="37"/>
      <c r="L31" s="37"/>
      <c r="M31" s="37"/>
      <c r="N31" s="37"/>
      <c r="O31" s="37"/>
      <c r="P31" s="37"/>
      <c r="Q31" s="37"/>
      <c r="R31" s="37"/>
      <c r="S31" s="37"/>
      <c r="T31" s="37"/>
      <c r="U31" s="37"/>
      <c r="V31" s="209"/>
      <c r="W31" s="37"/>
      <c r="X31" s="37"/>
    </row>
    <row r="32" spans="2:24" x14ac:dyDescent="0.3">
      <c r="B32" s="57" t="s">
        <v>68</v>
      </c>
      <c r="C32" s="58">
        <v>0.2</v>
      </c>
      <c r="D32" s="74">
        <v>1</v>
      </c>
      <c r="F32" s="37"/>
      <c r="G32" s="37"/>
      <c r="H32" s="37"/>
      <c r="I32" s="37"/>
      <c r="J32" s="37"/>
      <c r="K32" s="37"/>
      <c r="L32" s="37"/>
      <c r="M32" s="37"/>
      <c r="N32" s="37"/>
      <c r="O32" s="37"/>
      <c r="P32" s="37"/>
      <c r="Q32" s="37"/>
      <c r="R32" s="37"/>
      <c r="S32" s="37"/>
      <c r="T32" s="37"/>
      <c r="U32" s="37"/>
      <c r="V32" s="209"/>
      <c r="W32" s="37"/>
      <c r="X32" s="37"/>
    </row>
    <row r="33" spans="2:35" x14ac:dyDescent="0.3">
      <c r="B33" s="57" t="s">
        <v>69</v>
      </c>
      <c r="C33" s="58">
        <v>0.2</v>
      </c>
      <c r="D33" s="74">
        <v>1</v>
      </c>
      <c r="F33" s="37"/>
      <c r="G33" s="37"/>
      <c r="H33" s="37"/>
      <c r="I33" s="37"/>
      <c r="J33" s="37"/>
      <c r="K33" s="37"/>
      <c r="L33" s="37"/>
      <c r="M33" s="37"/>
      <c r="N33" s="37"/>
      <c r="O33" s="37"/>
      <c r="P33" s="37"/>
      <c r="Q33" s="37"/>
      <c r="R33" s="37"/>
      <c r="S33" s="37"/>
      <c r="T33" s="37"/>
      <c r="U33" s="37"/>
      <c r="V33" s="209"/>
      <c r="W33" s="37"/>
      <c r="X33" s="37"/>
    </row>
    <row r="34" spans="2:35" x14ac:dyDescent="0.3">
      <c r="B34" s="57" t="s">
        <v>70</v>
      </c>
      <c r="C34" s="58">
        <v>0.2</v>
      </c>
      <c r="D34" s="74">
        <v>2.5</v>
      </c>
      <c r="F34" s="68"/>
      <c r="G34" s="68"/>
      <c r="H34" s="68"/>
      <c r="I34" s="68"/>
      <c r="J34" s="68"/>
      <c r="K34" s="68"/>
      <c r="L34" s="68"/>
      <c r="M34" s="68"/>
      <c r="N34" s="68"/>
      <c r="O34" s="68"/>
      <c r="P34" s="68"/>
      <c r="Q34" s="68"/>
      <c r="R34" s="68"/>
      <c r="S34" s="68"/>
      <c r="T34" s="68"/>
      <c r="U34" s="68"/>
      <c r="V34" s="210"/>
      <c r="W34" s="68"/>
      <c r="X34" s="37"/>
    </row>
    <row r="35" spans="2:35" x14ac:dyDescent="0.3">
      <c r="B35" s="57" t="s">
        <v>71</v>
      </c>
      <c r="C35" s="58">
        <v>0.2</v>
      </c>
      <c r="D35" s="74">
        <v>2.5</v>
      </c>
      <c r="V35" s="167"/>
    </row>
    <row r="36" spans="2:35" x14ac:dyDescent="0.3">
      <c r="B36" s="57" t="s">
        <v>72</v>
      </c>
      <c r="C36" s="58">
        <v>0.2</v>
      </c>
      <c r="D36" s="74">
        <v>0.9</v>
      </c>
      <c r="V36" s="167"/>
    </row>
    <row r="37" spans="2:35" x14ac:dyDescent="0.3">
      <c r="B37" s="57" t="s">
        <v>73</v>
      </c>
      <c r="C37" s="58">
        <v>0.2</v>
      </c>
      <c r="D37" s="74">
        <v>2</v>
      </c>
      <c r="V37" s="167"/>
    </row>
    <row r="38" spans="2:35" ht="17.25" thickBot="1" x14ac:dyDescent="0.35">
      <c r="B38" s="60" t="s">
        <v>74</v>
      </c>
      <c r="C38" s="61">
        <v>0.2</v>
      </c>
      <c r="D38" s="62">
        <v>1.2</v>
      </c>
      <c r="V38" s="167"/>
    </row>
    <row r="39" spans="2:35" ht="17.25" thickBot="1" x14ac:dyDescent="0.35">
      <c r="B39" s="49"/>
      <c r="C39" s="49"/>
      <c r="D39" s="49"/>
      <c r="V39" s="167"/>
    </row>
    <row r="40" spans="2:35" ht="18" thickBot="1" x14ac:dyDescent="0.35">
      <c r="B40" s="570" t="s">
        <v>191</v>
      </c>
      <c r="C40" s="571"/>
      <c r="D40" s="49"/>
      <c r="V40" s="167"/>
    </row>
    <row r="41" spans="2:35" x14ac:dyDescent="0.3">
      <c r="B41" s="112" t="s">
        <v>104</v>
      </c>
      <c r="C41" s="302">
        <f>'General Info &amp; Test Results'!C69</f>
        <v>0</v>
      </c>
      <c r="D41" s="68"/>
      <c r="V41" s="167"/>
    </row>
    <row r="42" spans="2:35" x14ac:dyDescent="0.3">
      <c r="B42" s="63" t="s">
        <v>233</v>
      </c>
      <c r="C42" s="296"/>
      <c r="V42" s="167"/>
    </row>
    <row r="43" spans="2:35" ht="17.25" thickBot="1" x14ac:dyDescent="0.35">
      <c r="B43" s="81" t="s">
        <v>105</v>
      </c>
      <c r="C43" s="303">
        <v>0.2</v>
      </c>
      <c r="V43" s="167"/>
    </row>
    <row r="44" spans="2:35" ht="17.25" thickBot="1" x14ac:dyDescent="0.35">
      <c r="V44" s="167"/>
    </row>
    <row r="45" spans="2:35" ht="18" thickBot="1" x14ac:dyDescent="0.35">
      <c r="B45" s="570" t="s">
        <v>184</v>
      </c>
      <c r="C45" s="584"/>
      <c r="D45" s="571"/>
      <c r="E45" s="205"/>
      <c r="F45" s="204"/>
      <c r="G45" s="204"/>
      <c r="H45" s="204"/>
      <c r="I45" s="204"/>
      <c r="J45" s="204"/>
      <c r="K45" s="204"/>
      <c r="L45" s="204"/>
      <c r="M45" s="204"/>
      <c r="V45" s="167"/>
    </row>
    <row r="46" spans="2:35" x14ac:dyDescent="0.3">
      <c r="B46" s="75" t="s">
        <v>21</v>
      </c>
      <c r="C46" s="297"/>
      <c r="D46" s="206" t="s">
        <v>97</v>
      </c>
      <c r="E46" s="54"/>
      <c r="F46" s="96"/>
      <c r="G46" s="96"/>
      <c r="H46" s="96"/>
      <c r="I46" s="96"/>
      <c r="J46" s="96"/>
      <c r="K46" s="96"/>
      <c r="L46" s="96"/>
      <c r="M46" s="96"/>
      <c r="V46" s="167"/>
    </row>
    <row r="47" spans="2:35" ht="17.25" thickBot="1" x14ac:dyDescent="0.35">
      <c r="B47" s="207" t="s">
        <v>248</v>
      </c>
      <c r="C47" s="298"/>
      <c r="D47" s="208" t="s">
        <v>103</v>
      </c>
      <c r="E47" s="54"/>
      <c r="F47" s="96"/>
      <c r="G47" s="96"/>
      <c r="H47" s="96"/>
      <c r="I47" s="96"/>
      <c r="J47" s="96"/>
      <c r="K47" s="96"/>
      <c r="L47" s="96"/>
      <c r="M47" s="96"/>
      <c r="V47" s="167"/>
    </row>
    <row r="48" spans="2:35" ht="17.25" x14ac:dyDescent="0.35">
      <c r="B48" s="82" t="s">
        <v>76</v>
      </c>
      <c r="C48" s="37"/>
      <c r="D48" s="37"/>
      <c r="E48" s="37"/>
      <c r="F48" s="37"/>
      <c r="G48" s="37"/>
      <c r="H48" s="37"/>
      <c r="I48" s="37"/>
      <c r="J48" s="37"/>
      <c r="K48" s="37"/>
      <c r="L48" s="37"/>
      <c r="M48" s="37"/>
      <c r="N48" s="37"/>
      <c r="O48" s="37"/>
      <c r="P48" s="37"/>
      <c r="Q48" s="37"/>
      <c r="R48" s="37"/>
      <c r="S48" s="37"/>
      <c r="T48" s="37"/>
      <c r="U48" s="37"/>
      <c r="V48" s="209"/>
      <c r="W48" s="37"/>
      <c r="X48" s="37"/>
      <c r="Y48" s="37"/>
      <c r="Z48" s="37"/>
      <c r="AA48" s="37"/>
      <c r="AB48" s="37"/>
      <c r="AC48" s="37"/>
      <c r="AD48" s="37"/>
      <c r="AE48" s="37"/>
      <c r="AF48" s="37"/>
      <c r="AG48" s="37"/>
      <c r="AH48" s="37"/>
      <c r="AI48" s="37"/>
    </row>
    <row r="49" spans="1:35" ht="17.25" x14ac:dyDescent="0.35">
      <c r="B49" s="82" t="s">
        <v>77</v>
      </c>
      <c r="C49" s="37"/>
      <c r="D49" s="37"/>
      <c r="E49" s="37"/>
      <c r="F49" s="37"/>
      <c r="G49" s="37"/>
      <c r="H49" s="37"/>
      <c r="I49" s="37"/>
      <c r="J49" s="37"/>
      <c r="K49" s="37"/>
      <c r="L49" s="37"/>
      <c r="M49" s="37"/>
      <c r="N49" s="37"/>
      <c r="O49" s="37"/>
      <c r="P49" s="37"/>
      <c r="Q49" s="37"/>
      <c r="R49" s="37"/>
      <c r="S49" s="37"/>
      <c r="T49" s="37"/>
      <c r="U49" s="37"/>
      <c r="V49" s="209"/>
      <c r="W49" s="37"/>
      <c r="X49" s="37"/>
      <c r="Y49" s="37"/>
      <c r="Z49" s="37"/>
      <c r="AA49" s="37"/>
      <c r="AB49" s="37"/>
      <c r="AC49" s="37"/>
      <c r="AD49" s="37"/>
      <c r="AE49" s="37"/>
      <c r="AF49" s="37"/>
      <c r="AG49" s="37"/>
      <c r="AH49" s="37"/>
      <c r="AI49" s="37"/>
    </row>
    <row r="50" spans="1:35" x14ac:dyDescent="0.3">
      <c r="V50" s="167"/>
    </row>
    <row r="51" spans="1:35" x14ac:dyDescent="0.3">
      <c r="A51" s="167"/>
      <c r="B51" s="167"/>
      <c r="C51" s="167"/>
      <c r="D51" s="167"/>
      <c r="E51" s="167"/>
      <c r="F51" s="167"/>
      <c r="G51" s="167"/>
      <c r="H51" s="167"/>
      <c r="I51" s="167"/>
      <c r="J51" s="167"/>
      <c r="K51" s="167"/>
      <c r="L51" s="167"/>
      <c r="M51" s="167"/>
      <c r="N51" s="167"/>
      <c r="O51" s="167"/>
      <c r="P51" s="167"/>
      <c r="Q51" s="167"/>
      <c r="R51" s="167"/>
      <c r="S51" s="167"/>
      <c r="T51" s="167"/>
      <c r="U51" s="167"/>
      <c r="V51" s="167"/>
    </row>
  </sheetData>
  <sheetProtection algorithmName="SHA-512" hashValue="xsKe/S2h4OqBxbZZ+rFYDIRsVdaNXENIKPnaAVgEhsv3Vl6hIDB8HUa6KsPizz7izZZQwdqXMsEstovkmYu0Wg==" saltValue="Ptj7dVhRbNQqCA21aepKxg==" spinCount="100000" sheet="1" selectLockedCells="1"/>
  <mergeCells count="11">
    <mergeCell ref="B45:D45"/>
    <mergeCell ref="G4:I4"/>
    <mergeCell ref="B40:C40"/>
    <mergeCell ref="B26:R26"/>
    <mergeCell ref="B2:D2"/>
    <mergeCell ref="C3:D3"/>
    <mergeCell ref="C4:D4"/>
    <mergeCell ref="C5:D5"/>
    <mergeCell ref="C6:D6"/>
    <mergeCell ref="C7:D7"/>
    <mergeCell ref="C8:D8"/>
  </mergeCells>
  <hyperlinks>
    <hyperlink ref="G4" location="Instructions!A1" display="Back to Instuctions"/>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0070C0"/>
  </sheetPr>
  <dimension ref="A1:O42"/>
  <sheetViews>
    <sheetView showGridLines="0" zoomScale="80" zoomScaleNormal="80" workbookViewId="0">
      <selection activeCell="C30" sqref="C30"/>
    </sheetView>
  </sheetViews>
  <sheetFormatPr defaultRowHeight="16.5" x14ac:dyDescent="0.3"/>
  <cols>
    <col min="1" max="1" width="6.5703125" style="43" customWidth="1"/>
    <col min="2" max="2" width="34.7109375" style="43" customWidth="1"/>
    <col min="3" max="3" width="40.7109375" style="43" customWidth="1"/>
    <col min="4" max="4" width="38.140625" style="43" customWidth="1"/>
    <col min="5" max="5" width="20.28515625" style="43" bestFit="1" customWidth="1"/>
    <col min="6" max="12" width="9.140625" style="43"/>
    <col min="13" max="13" width="14.42578125" style="43" customWidth="1"/>
    <col min="14" max="14" width="9.140625" style="43"/>
    <col min="15" max="15" width="3.42578125" style="43" customWidth="1"/>
    <col min="16" max="16384" width="9.140625" style="43"/>
  </cols>
  <sheetData>
    <row r="1" spans="2:15" ht="17.25" thickBot="1" x14ac:dyDescent="0.35">
      <c r="O1" s="167"/>
    </row>
    <row r="2" spans="2:15" ht="18" thickBot="1" x14ac:dyDescent="0.35">
      <c r="B2" s="570" t="str">
        <f>'Version Control'!$B$2</f>
        <v>Title Block</v>
      </c>
      <c r="C2" s="571"/>
      <c r="O2" s="167"/>
    </row>
    <row r="3" spans="2:15" x14ac:dyDescent="0.3">
      <c r="B3" s="160" t="str">
        <f>'Version Control'!$B$3</f>
        <v>Test Report Template Name:</v>
      </c>
      <c r="C3" s="148" t="str">
        <f>'Version Control'!$C$3</f>
        <v>Battery Charger</v>
      </c>
      <c r="O3" s="167"/>
    </row>
    <row r="4" spans="2:15" x14ac:dyDescent="0.3">
      <c r="B4" s="161" t="str">
        <f>'Version Control'!$B$4</f>
        <v>Version Number:</v>
      </c>
      <c r="C4" s="150" t="str">
        <f>'Version Control'!$C$4</f>
        <v>v2.2</v>
      </c>
      <c r="E4" s="585" t="s">
        <v>268</v>
      </c>
      <c r="F4" s="585"/>
      <c r="O4" s="167"/>
    </row>
    <row r="5" spans="2:15" x14ac:dyDescent="0.3">
      <c r="B5" s="162" t="str">
        <f>'Version Control'!$B$5</f>
        <v xml:space="preserve">Latest Template Revision: </v>
      </c>
      <c r="C5" s="729">
        <f>'Version Control'!$C$5</f>
        <v>43011</v>
      </c>
      <c r="O5" s="167"/>
    </row>
    <row r="6" spans="2:15" x14ac:dyDescent="0.3">
      <c r="B6" s="162" t="str">
        <f>'Version Control'!$B$6</f>
        <v>Tab Name:</v>
      </c>
      <c r="C6" s="168" t="str">
        <f ca="1">MID(CELL("filename",A1), FIND("]", CELL("filename", A1))+ 1, 255)</f>
        <v>Standby Mode Power</v>
      </c>
      <c r="O6" s="167"/>
    </row>
    <row r="7" spans="2:15" ht="35.25" customHeight="1" x14ac:dyDescent="0.3">
      <c r="B7" s="310" t="str">
        <f>'Version Control'!$B$7</f>
        <v>File Name:</v>
      </c>
      <c r="C7" s="216" t="str">
        <f ca="1">'Version Control'!$C$7</f>
        <v>Battery Charger - v2.2.xlsx</v>
      </c>
      <c r="O7" s="167"/>
    </row>
    <row r="8" spans="2:15" ht="17.25" thickBot="1" x14ac:dyDescent="0.35">
      <c r="B8" s="163" t="str">
        <f>'Version Control'!$B$8</f>
        <v xml:space="preserve">Test Completion Date: </v>
      </c>
      <c r="C8" s="154" t="str">
        <f>'Version Control'!$C$8</f>
        <v>[MM/DD/YYYY]</v>
      </c>
      <c r="O8" s="167"/>
    </row>
    <row r="9" spans="2:15" x14ac:dyDescent="0.3">
      <c r="O9" s="167"/>
    </row>
    <row r="10" spans="2:15" ht="17.25" thickBot="1" x14ac:dyDescent="0.35">
      <c r="O10" s="167"/>
    </row>
    <row r="11" spans="2:15" ht="18" thickBot="1" x14ac:dyDescent="0.35">
      <c r="B11" s="109" t="s">
        <v>75</v>
      </c>
      <c r="C11" s="110"/>
      <c r="D11" s="110"/>
      <c r="E11" s="110"/>
      <c r="F11" s="110"/>
      <c r="G11" s="110"/>
      <c r="H11" s="110"/>
      <c r="I11" s="110"/>
      <c r="J11" s="110"/>
      <c r="K11" s="110"/>
      <c r="L11" s="110"/>
      <c r="M11" s="111"/>
      <c r="O11" s="167"/>
    </row>
    <row r="12" spans="2:15" x14ac:dyDescent="0.3">
      <c r="B12" s="98" t="s">
        <v>195</v>
      </c>
      <c r="C12" s="96"/>
      <c r="D12" s="96"/>
      <c r="E12" s="96"/>
      <c r="F12" s="96"/>
      <c r="G12" s="96"/>
      <c r="H12" s="96"/>
      <c r="I12" s="96"/>
      <c r="J12" s="96"/>
      <c r="K12" s="96"/>
      <c r="L12" s="96"/>
      <c r="M12" s="97"/>
      <c r="O12" s="167"/>
    </row>
    <row r="13" spans="2:15" x14ac:dyDescent="0.3">
      <c r="B13" s="95" t="s">
        <v>196</v>
      </c>
      <c r="C13" s="96"/>
      <c r="D13" s="96"/>
      <c r="E13" s="96"/>
      <c r="F13" s="96"/>
      <c r="G13" s="96"/>
      <c r="H13" s="96"/>
      <c r="I13" s="96"/>
      <c r="J13" s="96"/>
      <c r="K13" s="96"/>
      <c r="L13" s="96"/>
      <c r="M13" s="97"/>
      <c r="O13" s="167"/>
    </row>
    <row r="14" spans="2:15" x14ac:dyDescent="0.3">
      <c r="B14" s="98" t="s">
        <v>197</v>
      </c>
      <c r="C14" s="96"/>
      <c r="D14" s="96"/>
      <c r="E14" s="96"/>
      <c r="F14" s="96"/>
      <c r="G14" s="96"/>
      <c r="H14" s="96"/>
      <c r="I14" s="96"/>
      <c r="J14" s="96"/>
      <c r="K14" s="96"/>
      <c r="L14" s="96"/>
      <c r="M14" s="97"/>
      <c r="O14" s="167"/>
    </row>
    <row r="15" spans="2:15" x14ac:dyDescent="0.3">
      <c r="B15" s="98" t="s">
        <v>198</v>
      </c>
      <c r="C15" s="96"/>
      <c r="D15" s="96"/>
      <c r="E15" s="96"/>
      <c r="F15" s="96"/>
      <c r="G15" s="96"/>
      <c r="H15" s="96"/>
      <c r="I15" s="96"/>
      <c r="J15" s="96"/>
      <c r="K15" s="96"/>
      <c r="L15" s="96"/>
      <c r="M15" s="97"/>
      <c r="O15" s="167"/>
    </row>
    <row r="16" spans="2:15" x14ac:dyDescent="0.3">
      <c r="B16" s="98" t="s">
        <v>199</v>
      </c>
      <c r="C16" s="96"/>
      <c r="D16" s="96"/>
      <c r="E16" s="96"/>
      <c r="F16" s="96"/>
      <c r="G16" s="96"/>
      <c r="H16" s="96"/>
      <c r="I16" s="96"/>
      <c r="J16" s="96"/>
      <c r="K16" s="96"/>
      <c r="L16" s="96"/>
      <c r="M16" s="97"/>
      <c r="O16" s="167"/>
    </row>
    <row r="17" spans="2:15" x14ac:dyDescent="0.3">
      <c r="B17" s="98"/>
      <c r="C17" s="96"/>
      <c r="D17" s="96"/>
      <c r="E17" s="96"/>
      <c r="F17" s="96"/>
      <c r="G17" s="96"/>
      <c r="H17" s="96"/>
      <c r="I17" s="96"/>
      <c r="J17" s="96"/>
      <c r="K17" s="96"/>
      <c r="L17" s="96"/>
      <c r="M17" s="97"/>
      <c r="O17" s="167"/>
    </row>
    <row r="18" spans="2:15" x14ac:dyDescent="0.3">
      <c r="B18" s="595" t="s">
        <v>88</v>
      </c>
      <c r="C18" s="596"/>
      <c r="D18" s="596"/>
      <c r="E18" s="96"/>
      <c r="F18" s="96"/>
      <c r="G18" s="96"/>
      <c r="H18" s="96"/>
      <c r="I18" s="96"/>
      <c r="J18" s="96"/>
      <c r="K18" s="96"/>
      <c r="L18" s="96"/>
      <c r="M18" s="97"/>
      <c r="O18" s="167"/>
    </row>
    <row r="19" spans="2:15" ht="32.25" customHeight="1" x14ac:dyDescent="0.3">
      <c r="B19" s="611" t="s">
        <v>89</v>
      </c>
      <c r="C19" s="612"/>
      <c r="D19" s="612"/>
      <c r="E19" s="612"/>
      <c r="F19" s="612"/>
      <c r="G19" s="612"/>
      <c r="H19" s="612"/>
      <c r="I19" s="612"/>
      <c r="J19" s="612"/>
      <c r="K19" s="612"/>
      <c r="L19" s="612"/>
      <c r="M19" s="613"/>
      <c r="O19" s="167"/>
    </row>
    <row r="20" spans="2:15" x14ac:dyDescent="0.3">
      <c r="B20" s="95"/>
      <c r="C20" s="99"/>
      <c r="D20" s="96"/>
      <c r="E20" s="96"/>
      <c r="F20" s="96"/>
      <c r="G20" s="96"/>
      <c r="H20" s="96"/>
      <c r="I20" s="96"/>
      <c r="J20" s="96"/>
      <c r="K20" s="96"/>
      <c r="L20" s="96"/>
      <c r="M20" s="97"/>
      <c r="O20" s="167"/>
    </row>
    <row r="21" spans="2:15" x14ac:dyDescent="0.3">
      <c r="B21" s="95" t="s">
        <v>120</v>
      </c>
      <c r="C21" s="99"/>
      <c r="D21" s="96"/>
      <c r="E21" s="96"/>
      <c r="F21" s="96"/>
      <c r="G21" s="96"/>
      <c r="H21" s="96"/>
      <c r="I21" s="96"/>
      <c r="J21" s="96"/>
      <c r="K21" s="96"/>
      <c r="L21" s="96"/>
      <c r="M21" s="97"/>
      <c r="O21" s="167"/>
    </row>
    <row r="22" spans="2:15" x14ac:dyDescent="0.3">
      <c r="B22" s="95" t="s">
        <v>90</v>
      </c>
      <c r="C22" s="99"/>
      <c r="D22" s="96"/>
      <c r="E22" s="96"/>
      <c r="F22" s="96"/>
      <c r="G22" s="96"/>
      <c r="H22" s="96"/>
      <c r="I22" s="96"/>
      <c r="J22" s="96"/>
      <c r="K22" s="96"/>
      <c r="L22" s="96"/>
      <c r="M22" s="97"/>
      <c r="O22" s="167"/>
    </row>
    <row r="23" spans="2:15" x14ac:dyDescent="0.3">
      <c r="B23" s="95"/>
      <c r="C23" s="99"/>
      <c r="D23" s="96"/>
      <c r="E23" s="96"/>
      <c r="F23" s="96"/>
      <c r="G23" s="96"/>
      <c r="H23" s="96"/>
      <c r="I23" s="96"/>
      <c r="J23" s="96"/>
      <c r="K23" s="96"/>
      <c r="L23" s="96"/>
      <c r="M23" s="97"/>
      <c r="O23" s="167"/>
    </row>
    <row r="24" spans="2:15" x14ac:dyDescent="0.3">
      <c r="B24" s="95" t="s">
        <v>91</v>
      </c>
      <c r="C24" s="99"/>
      <c r="D24" s="96"/>
      <c r="E24" s="96"/>
      <c r="F24" s="96"/>
      <c r="G24" s="96"/>
      <c r="H24" s="96"/>
      <c r="I24" s="96"/>
      <c r="J24" s="96"/>
      <c r="K24" s="96"/>
      <c r="L24" s="96"/>
      <c r="M24" s="97"/>
      <c r="O24" s="167"/>
    </row>
    <row r="25" spans="2:15" ht="17.25" thickBot="1" x14ac:dyDescent="0.35">
      <c r="B25" s="100" t="s">
        <v>92</v>
      </c>
      <c r="C25" s="101"/>
      <c r="D25" s="102"/>
      <c r="E25" s="102"/>
      <c r="F25" s="102"/>
      <c r="G25" s="102"/>
      <c r="H25" s="102"/>
      <c r="I25" s="102"/>
      <c r="J25" s="102"/>
      <c r="K25" s="102"/>
      <c r="L25" s="102"/>
      <c r="M25" s="103"/>
      <c r="O25" s="167"/>
    </row>
    <row r="26" spans="2:15" ht="17.25" thickBot="1" x14ac:dyDescent="0.35">
      <c r="B26" s="68"/>
      <c r="C26" s="49"/>
      <c r="D26" s="37"/>
      <c r="E26" s="37"/>
      <c r="F26" s="37"/>
      <c r="G26" s="37"/>
      <c r="H26" s="37"/>
      <c r="I26" s="37"/>
      <c r="J26" s="37"/>
      <c r="K26" s="37"/>
      <c r="L26" s="37"/>
      <c r="M26" s="37"/>
      <c r="O26" s="167"/>
    </row>
    <row r="27" spans="2:15" ht="18" thickBot="1" x14ac:dyDescent="0.35">
      <c r="B27" s="109" t="s">
        <v>184</v>
      </c>
      <c r="C27" s="110"/>
      <c r="D27" s="110"/>
      <c r="E27" s="110"/>
      <c r="F27" s="110"/>
      <c r="G27" s="110"/>
      <c r="H27" s="110"/>
      <c r="I27" s="110"/>
      <c r="J27" s="110"/>
      <c r="K27" s="111"/>
      <c r="O27" s="167"/>
    </row>
    <row r="28" spans="2:15" x14ac:dyDescent="0.3">
      <c r="B28" s="48"/>
      <c r="C28" s="37"/>
      <c r="D28" s="37"/>
      <c r="E28" s="37"/>
      <c r="F28" s="37"/>
      <c r="G28" s="37"/>
      <c r="H28" s="37"/>
      <c r="I28" s="37"/>
      <c r="J28" s="37"/>
      <c r="K28" s="38"/>
      <c r="O28" s="167"/>
    </row>
    <row r="29" spans="2:15" ht="17.25" x14ac:dyDescent="0.35">
      <c r="B29" s="48"/>
      <c r="C29" s="36" t="s">
        <v>243</v>
      </c>
      <c r="D29" s="36" t="s">
        <v>239</v>
      </c>
      <c r="E29" s="37"/>
      <c r="F29" s="37"/>
      <c r="G29" s="37"/>
      <c r="H29" s="37"/>
      <c r="I29" s="37"/>
      <c r="J29" s="37"/>
      <c r="K29" s="38"/>
      <c r="O29" s="167"/>
    </row>
    <row r="30" spans="2:15" x14ac:dyDescent="0.3">
      <c r="B30" s="48"/>
      <c r="C30" s="299"/>
      <c r="D30" s="299"/>
      <c r="E30" s="37" t="s">
        <v>240</v>
      </c>
      <c r="F30" s="37"/>
      <c r="G30" s="37"/>
      <c r="H30" s="37"/>
      <c r="I30" s="37"/>
      <c r="J30" s="37"/>
      <c r="K30" s="38"/>
      <c r="O30" s="167"/>
    </row>
    <row r="31" spans="2:15" x14ac:dyDescent="0.3">
      <c r="B31" s="48"/>
      <c r="C31" s="299"/>
      <c r="D31" s="299"/>
      <c r="E31" s="37" t="s">
        <v>240</v>
      </c>
      <c r="F31" s="37"/>
      <c r="G31" s="37"/>
      <c r="H31" s="37"/>
      <c r="I31" s="37"/>
      <c r="J31" s="37"/>
      <c r="K31" s="38"/>
      <c r="O31" s="167"/>
    </row>
    <row r="32" spans="2:15" x14ac:dyDescent="0.3">
      <c r="B32" s="48"/>
      <c r="C32" s="299"/>
      <c r="D32" s="299"/>
      <c r="E32" s="37" t="s">
        <v>240</v>
      </c>
      <c r="F32" s="37"/>
      <c r="G32" s="37"/>
      <c r="H32" s="37"/>
      <c r="I32" s="37"/>
      <c r="J32" s="37"/>
      <c r="K32" s="38"/>
      <c r="O32" s="167"/>
    </row>
    <row r="33" spans="1:15" x14ac:dyDescent="0.3">
      <c r="B33" s="48"/>
      <c r="C33" s="37"/>
      <c r="D33" s="37"/>
      <c r="E33" s="37"/>
      <c r="F33" s="37"/>
      <c r="G33" s="37"/>
      <c r="H33" s="37"/>
      <c r="I33" s="37"/>
      <c r="J33" s="37"/>
      <c r="K33" s="38"/>
      <c r="O33" s="167"/>
    </row>
    <row r="34" spans="1:15" x14ac:dyDescent="0.3">
      <c r="B34" s="48"/>
      <c r="C34" s="37" t="s">
        <v>238</v>
      </c>
      <c r="D34" s="304" t="e">
        <f>AVERAGE(D30:D32)</f>
        <v>#DIV/0!</v>
      </c>
      <c r="E34" s="37" t="s">
        <v>240</v>
      </c>
      <c r="F34" s="37"/>
      <c r="G34" s="37"/>
      <c r="H34" s="37"/>
      <c r="I34" s="37"/>
      <c r="J34" s="37"/>
      <c r="K34" s="38"/>
      <c r="O34" s="167"/>
    </row>
    <row r="35" spans="1:15" ht="17.25" thickBot="1" x14ac:dyDescent="0.35">
      <c r="B35" s="67"/>
      <c r="C35" s="46"/>
      <c r="D35" s="46"/>
      <c r="E35" s="46"/>
      <c r="F35" s="46"/>
      <c r="G35" s="46"/>
      <c r="H35" s="46"/>
      <c r="I35" s="46"/>
      <c r="J35" s="46"/>
      <c r="K35" s="47"/>
      <c r="O35" s="167"/>
    </row>
    <row r="36" spans="1:15" ht="18" thickBot="1" x14ac:dyDescent="0.4">
      <c r="B36" s="56"/>
      <c r="O36" s="167"/>
    </row>
    <row r="37" spans="1:15" x14ac:dyDescent="0.3">
      <c r="B37" s="614" t="s">
        <v>194</v>
      </c>
      <c r="C37" s="617"/>
      <c r="D37" s="617"/>
      <c r="E37" s="617"/>
      <c r="F37" s="617"/>
      <c r="G37" s="617"/>
      <c r="H37" s="617"/>
      <c r="I37" s="617"/>
      <c r="J37" s="617"/>
      <c r="K37" s="618"/>
      <c r="O37" s="167"/>
    </row>
    <row r="38" spans="1:15" x14ac:dyDescent="0.3">
      <c r="B38" s="615"/>
      <c r="C38" s="619"/>
      <c r="D38" s="619"/>
      <c r="E38" s="619"/>
      <c r="F38" s="619"/>
      <c r="G38" s="619"/>
      <c r="H38" s="619"/>
      <c r="I38" s="619"/>
      <c r="J38" s="619"/>
      <c r="K38" s="620"/>
      <c r="O38" s="167"/>
    </row>
    <row r="39" spans="1:15" x14ac:dyDescent="0.3">
      <c r="B39" s="615"/>
      <c r="C39" s="619"/>
      <c r="D39" s="619"/>
      <c r="E39" s="619"/>
      <c r="F39" s="619"/>
      <c r="G39" s="619"/>
      <c r="H39" s="619"/>
      <c r="I39" s="619"/>
      <c r="J39" s="619"/>
      <c r="K39" s="620"/>
      <c r="O39" s="167"/>
    </row>
    <row r="40" spans="1:15" ht="17.25" thickBot="1" x14ac:dyDescent="0.35">
      <c r="B40" s="616"/>
      <c r="C40" s="621"/>
      <c r="D40" s="621"/>
      <c r="E40" s="621"/>
      <c r="F40" s="621"/>
      <c r="G40" s="621"/>
      <c r="H40" s="621"/>
      <c r="I40" s="621"/>
      <c r="J40" s="621"/>
      <c r="K40" s="622"/>
      <c r="O40" s="167"/>
    </row>
    <row r="41" spans="1:15" x14ac:dyDescent="0.3">
      <c r="O41" s="167"/>
    </row>
    <row r="42" spans="1:15" x14ac:dyDescent="0.3">
      <c r="A42" s="167"/>
      <c r="B42" s="167"/>
      <c r="C42" s="167"/>
      <c r="D42" s="167"/>
      <c r="E42" s="167"/>
      <c r="F42" s="167"/>
      <c r="G42" s="167"/>
      <c r="H42" s="167"/>
      <c r="I42" s="167"/>
      <c r="J42" s="167"/>
      <c r="K42" s="167"/>
      <c r="L42" s="167"/>
      <c r="M42" s="167"/>
      <c r="N42" s="167"/>
      <c r="O42" s="167"/>
    </row>
  </sheetData>
  <sheetProtection algorithmName="SHA-512" hashValue="8pBw1ZR0HOmgJXWVA4QYMalUC58cZzLzUZKt8PDW25otsoe9dZip32/mIiY5lJbAHMpAgUvcGGEnfcUclYFbVg==" saltValue="SgyqUDFQgBOu1gOvzvPfzw==" spinCount="100000" sheet="1" selectLockedCells="1"/>
  <mergeCells count="6">
    <mergeCell ref="B19:M19"/>
    <mergeCell ref="B18:D18"/>
    <mergeCell ref="B37:B40"/>
    <mergeCell ref="C37:K40"/>
    <mergeCell ref="B2:C2"/>
    <mergeCell ref="E4:F4"/>
  </mergeCells>
  <hyperlinks>
    <hyperlink ref="E4" location="Instructions!A1" display="Back to Instuctions"/>
  </hyperlinks>
  <pageMargins left="0.7" right="0.7" top="0.75" bottom="0.75" header="0.3" footer="0.3"/>
  <pageSetup orientation="portrait" horizontalDpi="200" verticalDpi="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O42"/>
  <sheetViews>
    <sheetView showGridLines="0" zoomScale="80" zoomScaleNormal="80" workbookViewId="0">
      <selection activeCell="C30" sqref="C30"/>
    </sheetView>
  </sheetViews>
  <sheetFormatPr defaultRowHeight="16.5" x14ac:dyDescent="0.3"/>
  <cols>
    <col min="1" max="1" width="6.5703125" style="43" customWidth="1"/>
    <col min="2" max="2" width="34.7109375" style="43" customWidth="1"/>
    <col min="3" max="3" width="44.7109375" style="43" customWidth="1"/>
    <col min="4" max="4" width="38.140625" style="43" customWidth="1"/>
    <col min="5" max="5" width="12.140625" style="43" customWidth="1"/>
    <col min="6" max="12" width="9.140625" style="43"/>
    <col min="13" max="13" width="14.42578125" style="43" customWidth="1"/>
    <col min="14" max="14" width="9.140625" style="43"/>
    <col min="15" max="15" width="3.140625" style="43" customWidth="1"/>
    <col min="16" max="16384" width="9.140625" style="43"/>
  </cols>
  <sheetData>
    <row r="1" spans="2:15" ht="17.25" thickBot="1" x14ac:dyDescent="0.35">
      <c r="O1" s="167"/>
    </row>
    <row r="2" spans="2:15" ht="18" thickBot="1" x14ac:dyDescent="0.35">
      <c r="B2" s="570" t="str">
        <f>'Version Control'!$B$2</f>
        <v>Title Block</v>
      </c>
      <c r="C2" s="571"/>
      <c r="O2" s="167"/>
    </row>
    <row r="3" spans="2:15" x14ac:dyDescent="0.3">
      <c r="B3" s="160" t="str">
        <f>'Version Control'!$B$3</f>
        <v>Test Report Template Name:</v>
      </c>
      <c r="C3" s="148" t="str">
        <f>'Version Control'!$C$3</f>
        <v>Battery Charger</v>
      </c>
      <c r="O3" s="167"/>
    </row>
    <row r="4" spans="2:15" x14ac:dyDescent="0.3">
      <c r="B4" s="161" t="str">
        <f>'Version Control'!$B$4</f>
        <v>Version Number:</v>
      </c>
      <c r="C4" s="150" t="str">
        <f>'Version Control'!$C$4</f>
        <v>v2.2</v>
      </c>
      <c r="E4" s="585" t="s">
        <v>268</v>
      </c>
      <c r="F4" s="585"/>
      <c r="G4" s="585"/>
      <c r="O4" s="167"/>
    </row>
    <row r="5" spans="2:15" x14ac:dyDescent="0.3">
      <c r="B5" s="162" t="str">
        <f>'Version Control'!$B$5</f>
        <v xml:space="preserve">Latest Template Revision: </v>
      </c>
      <c r="C5" s="729">
        <f>'Version Control'!$C$5</f>
        <v>43011</v>
      </c>
      <c r="O5" s="167"/>
    </row>
    <row r="6" spans="2:15" x14ac:dyDescent="0.3">
      <c r="B6" s="162" t="str">
        <f>'Version Control'!$B$6</f>
        <v>Tab Name:</v>
      </c>
      <c r="C6" s="168" t="str">
        <f ca="1">MID(CELL("filename",A1), FIND("]", CELL("filename", A1))+ 1, 255)</f>
        <v>Off mode Power</v>
      </c>
      <c r="K6"/>
      <c r="O6" s="167"/>
    </row>
    <row r="7" spans="2:15" ht="35.25" customHeight="1" x14ac:dyDescent="0.3">
      <c r="B7" s="310" t="str">
        <f>'Version Control'!$B$7</f>
        <v>File Name:</v>
      </c>
      <c r="C7" s="216" t="str">
        <f ca="1">'Version Control'!$C$7</f>
        <v>Battery Charger - v2.2.xlsx</v>
      </c>
      <c r="O7" s="167"/>
    </row>
    <row r="8" spans="2:15" ht="17.25" thickBot="1" x14ac:dyDescent="0.35">
      <c r="B8" s="163" t="str">
        <f>'Version Control'!$B$8</f>
        <v xml:space="preserve">Test Completion Date: </v>
      </c>
      <c r="C8" s="154" t="str">
        <f>'Version Control'!$C$8</f>
        <v>[MM/DD/YYYY]</v>
      </c>
      <c r="O8" s="167"/>
    </row>
    <row r="9" spans="2:15" x14ac:dyDescent="0.3">
      <c r="O9" s="167"/>
    </row>
    <row r="10" spans="2:15" ht="17.25" thickBot="1" x14ac:dyDescent="0.35">
      <c r="O10" s="167"/>
    </row>
    <row r="11" spans="2:15" ht="18" thickBot="1" x14ac:dyDescent="0.35">
      <c r="B11" s="109" t="s">
        <v>75</v>
      </c>
      <c r="C11" s="110"/>
      <c r="D11" s="110"/>
      <c r="E11" s="110"/>
      <c r="F11" s="110"/>
      <c r="G11" s="110"/>
      <c r="H11" s="110"/>
      <c r="I11" s="110"/>
      <c r="J11" s="110"/>
      <c r="K11" s="110"/>
      <c r="L11" s="110"/>
      <c r="M11" s="111"/>
      <c r="O11" s="167"/>
    </row>
    <row r="12" spans="2:15" ht="30" customHeight="1" x14ac:dyDescent="0.3">
      <c r="B12" s="623" t="s">
        <v>203</v>
      </c>
      <c r="C12" s="624"/>
      <c r="D12" s="624"/>
      <c r="E12" s="624"/>
      <c r="F12" s="624"/>
      <c r="G12" s="624"/>
      <c r="H12" s="624"/>
      <c r="I12" s="624"/>
      <c r="J12" s="624"/>
      <c r="K12" s="624"/>
      <c r="L12" s="624"/>
      <c r="M12" s="625"/>
      <c r="O12" s="167"/>
    </row>
    <row r="13" spans="2:15" x14ac:dyDescent="0.3">
      <c r="B13" s="98" t="s">
        <v>200</v>
      </c>
      <c r="C13" s="96"/>
      <c r="D13" s="96"/>
      <c r="E13" s="96"/>
      <c r="F13" s="96"/>
      <c r="G13" s="96"/>
      <c r="H13" s="96"/>
      <c r="I13" s="96"/>
      <c r="J13" s="96"/>
      <c r="K13" s="96"/>
      <c r="L13" s="96"/>
      <c r="M13" s="97"/>
      <c r="O13" s="167"/>
    </row>
    <row r="14" spans="2:15" x14ac:dyDescent="0.3">
      <c r="B14" s="98" t="s">
        <v>197</v>
      </c>
      <c r="C14" s="96"/>
      <c r="D14" s="96"/>
      <c r="E14" s="96"/>
      <c r="F14" s="96"/>
      <c r="G14" s="96"/>
      <c r="H14" s="96"/>
      <c r="I14" s="96"/>
      <c r="J14" s="96"/>
      <c r="K14" s="96"/>
      <c r="L14" s="96"/>
      <c r="M14" s="97"/>
      <c r="O14" s="167"/>
    </row>
    <row r="15" spans="2:15" x14ac:dyDescent="0.3">
      <c r="B15" s="98" t="s">
        <v>201</v>
      </c>
      <c r="C15" s="96"/>
      <c r="D15" s="96"/>
      <c r="E15" s="96"/>
      <c r="F15" s="96"/>
      <c r="G15" s="96"/>
      <c r="H15" s="96"/>
      <c r="I15" s="96"/>
      <c r="J15" s="96"/>
      <c r="K15" s="96"/>
      <c r="L15" s="96"/>
      <c r="M15" s="97"/>
      <c r="O15" s="167"/>
    </row>
    <row r="16" spans="2:15" x14ac:dyDescent="0.3">
      <c r="B16" s="98" t="s">
        <v>202</v>
      </c>
      <c r="C16" s="96"/>
      <c r="D16" s="96"/>
      <c r="E16" s="96"/>
      <c r="F16" s="96"/>
      <c r="G16" s="96"/>
      <c r="H16" s="96"/>
      <c r="I16" s="96"/>
      <c r="J16" s="96"/>
      <c r="K16" s="96"/>
      <c r="L16" s="96"/>
      <c r="M16" s="97"/>
      <c r="O16" s="167"/>
    </row>
    <row r="17" spans="2:15" x14ac:dyDescent="0.3">
      <c r="B17" s="98"/>
      <c r="C17" s="96"/>
      <c r="D17" s="96"/>
      <c r="E17" s="96"/>
      <c r="F17" s="96"/>
      <c r="G17" s="96"/>
      <c r="H17" s="96"/>
      <c r="I17" s="96"/>
      <c r="J17" s="96"/>
      <c r="K17" s="96"/>
      <c r="L17" s="96"/>
      <c r="M17" s="97"/>
      <c r="O17" s="167"/>
    </row>
    <row r="18" spans="2:15" x14ac:dyDescent="0.3">
      <c r="B18" s="98" t="s">
        <v>88</v>
      </c>
      <c r="C18" s="106"/>
      <c r="D18" s="106"/>
      <c r="E18" s="106"/>
      <c r="F18" s="106"/>
      <c r="G18" s="106"/>
      <c r="H18" s="106"/>
      <c r="I18" s="106"/>
      <c r="J18" s="106"/>
      <c r="K18" s="106"/>
      <c r="L18" s="106"/>
      <c r="M18" s="107"/>
      <c r="O18" s="167"/>
    </row>
    <row r="19" spans="2:15" ht="33" customHeight="1" x14ac:dyDescent="0.3">
      <c r="B19" s="623" t="s">
        <v>121</v>
      </c>
      <c r="C19" s="624"/>
      <c r="D19" s="624"/>
      <c r="E19" s="624"/>
      <c r="F19" s="624"/>
      <c r="G19" s="624"/>
      <c r="H19" s="624"/>
      <c r="I19" s="624"/>
      <c r="J19" s="624"/>
      <c r="K19" s="624"/>
      <c r="L19" s="624"/>
      <c r="M19" s="625"/>
      <c r="O19" s="167"/>
    </row>
    <row r="20" spans="2:15" x14ac:dyDescent="0.3">
      <c r="B20" s="98"/>
      <c r="C20" s="106"/>
      <c r="D20" s="106"/>
      <c r="E20" s="106"/>
      <c r="F20" s="106"/>
      <c r="G20" s="106"/>
      <c r="H20" s="106"/>
      <c r="I20" s="106"/>
      <c r="J20" s="106"/>
      <c r="K20" s="106"/>
      <c r="L20" s="106"/>
      <c r="M20" s="107"/>
      <c r="O20" s="167"/>
    </row>
    <row r="21" spans="2:15" x14ac:dyDescent="0.3">
      <c r="B21" s="98" t="s">
        <v>120</v>
      </c>
      <c r="C21" s="106"/>
      <c r="D21" s="106"/>
      <c r="E21" s="106"/>
      <c r="F21" s="106"/>
      <c r="G21" s="106"/>
      <c r="H21" s="106"/>
      <c r="I21" s="106"/>
      <c r="J21" s="106"/>
      <c r="K21" s="106"/>
      <c r="L21" s="106"/>
      <c r="M21" s="107"/>
      <c r="O21" s="167"/>
    </row>
    <row r="22" spans="2:15" ht="18" x14ac:dyDescent="0.35">
      <c r="B22" s="98" t="s">
        <v>204</v>
      </c>
      <c r="C22" s="106"/>
      <c r="D22" s="106"/>
      <c r="E22" s="106"/>
      <c r="F22" s="106"/>
      <c r="G22" s="106"/>
      <c r="H22" s="106"/>
      <c r="I22" s="106"/>
      <c r="J22" s="106"/>
      <c r="K22" s="106"/>
      <c r="L22" s="106"/>
      <c r="M22" s="107"/>
      <c r="O22" s="167"/>
    </row>
    <row r="23" spans="2:15" x14ac:dyDescent="0.3">
      <c r="B23" s="98"/>
      <c r="C23" s="99"/>
      <c r="D23" s="96"/>
      <c r="E23" s="96"/>
      <c r="F23" s="96"/>
      <c r="G23" s="96"/>
      <c r="H23" s="96"/>
      <c r="I23" s="96"/>
      <c r="J23" s="96"/>
      <c r="K23" s="96"/>
      <c r="L23" s="96"/>
      <c r="M23" s="97"/>
      <c r="O23" s="167"/>
    </row>
    <row r="24" spans="2:15" x14ac:dyDescent="0.3">
      <c r="B24" s="98" t="s">
        <v>91</v>
      </c>
      <c r="C24" s="99"/>
      <c r="D24" s="96"/>
      <c r="E24" s="96"/>
      <c r="F24" s="96"/>
      <c r="G24" s="96"/>
      <c r="H24" s="96"/>
      <c r="I24" s="96"/>
      <c r="J24" s="96"/>
      <c r="K24" s="96"/>
      <c r="L24" s="96"/>
      <c r="M24" s="97"/>
      <c r="O24" s="167"/>
    </row>
    <row r="25" spans="2:15" ht="17.25" thickBot="1" x14ac:dyDescent="0.35">
      <c r="B25" s="108" t="s">
        <v>122</v>
      </c>
      <c r="C25" s="101"/>
      <c r="D25" s="102"/>
      <c r="E25" s="102"/>
      <c r="F25" s="102"/>
      <c r="G25" s="102"/>
      <c r="H25" s="102"/>
      <c r="I25" s="102"/>
      <c r="J25" s="102"/>
      <c r="K25" s="102"/>
      <c r="L25" s="102"/>
      <c r="M25" s="103"/>
      <c r="O25" s="167"/>
    </row>
    <row r="26" spans="2:15" ht="17.25" thickBot="1" x14ac:dyDescent="0.35">
      <c r="B26" s="68"/>
      <c r="C26" s="49"/>
      <c r="D26" s="37"/>
      <c r="E26" s="37"/>
      <c r="F26" s="37"/>
      <c r="G26" s="37"/>
      <c r="H26" s="37"/>
      <c r="I26" s="37"/>
      <c r="J26" s="37"/>
      <c r="K26" s="37"/>
      <c r="L26" s="37"/>
      <c r="M26" s="37"/>
      <c r="O26" s="167"/>
    </row>
    <row r="27" spans="2:15" ht="18" thickBot="1" x14ac:dyDescent="0.35">
      <c r="B27" s="109" t="s">
        <v>184</v>
      </c>
      <c r="C27" s="110"/>
      <c r="D27" s="110"/>
      <c r="E27" s="110"/>
      <c r="F27" s="110"/>
      <c r="G27" s="110"/>
      <c r="H27" s="110"/>
      <c r="I27" s="110"/>
      <c r="J27" s="110"/>
      <c r="K27" s="111"/>
      <c r="O27" s="167"/>
    </row>
    <row r="28" spans="2:15" x14ac:dyDescent="0.3">
      <c r="B28" s="48"/>
      <c r="C28" s="37"/>
      <c r="D28" s="37"/>
      <c r="E28" s="37"/>
      <c r="F28" s="37"/>
      <c r="G28" s="37"/>
      <c r="H28" s="37"/>
      <c r="I28" s="37"/>
      <c r="J28" s="37"/>
      <c r="K28" s="38"/>
      <c r="O28" s="167"/>
    </row>
    <row r="29" spans="2:15" ht="17.25" x14ac:dyDescent="0.35">
      <c r="B29" s="48"/>
      <c r="C29" s="36" t="s">
        <v>243</v>
      </c>
      <c r="D29" s="36" t="s">
        <v>239</v>
      </c>
      <c r="E29" s="37"/>
      <c r="F29" s="37"/>
      <c r="G29" s="37"/>
      <c r="H29" s="37"/>
      <c r="I29" s="37"/>
      <c r="J29" s="37"/>
      <c r="K29" s="38"/>
      <c r="O29" s="167"/>
    </row>
    <row r="30" spans="2:15" x14ac:dyDescent="0.3">
      <c r="B30" s="48"/>
      <c r="C30" s="299"/>
      <c r="D30" s="299"/>
      <c r="E30" s="37" t="s">
        <v>240</v>
      </c>
      <c r="F30" s="37"/>
      <c r="G30" s="37"/>
      <c r="H30" s="37"/>
      <c r="I30" s="37"/>
      <c r="J30" s="37"/>
      <c r="K30" s="38"/>
      <c r="O30" s="167"/>
    </row>
    <row r="31" spans="2:15" x14ac:dyDescent="0.3">
      <c r="B31" s="48"/>
      <c r="C31" s="299"/>
      <c r="D31" s="299"/>
      <c r="E31" s="37" t="s">
        <v>240</v>
      </c>
      <c r="F31" s="37"/>
      <c r="G31" s="37"/>
      <c r="H31" s="37"/>
      <c r="I31" s="37"/>
      <c r="J31" s="37"/>
      <c r="K31" s="38"/>
      <c r="O31" s="167"/>
    </row>
    <row r="32" spans="2:15" x14ac:dyDescent="0.3">
      <c r="B32" s="48"/>
      <c r="C32" s="299"/>
      <c r="D32" s="299"/>
      <c r="E32" s="37" t="s">
        <v>240</v>
      </c>
      <c r="F32" s="37"/>
      <c r="G32" s="37"/>
      <c r="H32" s="37"/>
      <c r="I32" s="37"/>
      <c r="J32" s="37"/>
      <c r="K32" s="38"/>
      <c r="O32" s="167"/>
    </row>
    <row r="33" spans="1:15" x14ac:dyDescent="0.3">
      <c r="B33" s="48"/>
      <c r="C33" s="37"/>
      <c r="D33" s="37"/>
      <c r="E33" s="37"/>
      <c r="F33" s="37"/>
      <c r="G33" s="37"/>
      <c r="H33" s="37"/>
      <c r="I33" s="37"/>
      <c r="J33" s="37"/>
      <c r="K33" s="38"/>
      <c r="O33" s="167"/>
    </row>
    <row r="34" spans="1:15" x14ac:dyDescent="0.3">
      <c r="B34" s="48"/>
      <c r="C34" s="37" t="s">
        <v>241</v>
      </c>
      <c r="D34" s="304" t="e">
        <f>AVERAGE(D30:D32)</f>
        <v>#DIV/0!</v>
      </c>
      <c r="E34" s="37" t="s">
        <v>240</v>
      </c>
      <c r="F34" s="37"/>
      <c r="G34" s="37"/>
      <c r="H34" s="37"/>
      <c r="I34" s="37"/>
      <c r="J34" s="37"/>
      <c r="K34" s="38"/>
      <c r="O34" s="167"/>
    </row>
    <row r="35" spans="1:15" ht="17.25" thickBot="1" x14ac:dyDescent="0.35">
      <c r="B35" s="67"/>
      <c r="C35" s="46"/>
      <c r="D35" s="46"/>
      <c r="E35" s="46"/>
      <c r="F35" s="46"/>
      <c r="G35" s="46"/>
      <c r="H35" s="46"/>
      <c r="I35" s="46"/>
      <c r="J35" s="46"/>
      <c r="K35" s="47"/>
      <c r="O35" s="167"/>
    </row>
    <row r="36" spans="1:15" ht="18" thickBot="1" x14ac:dyDescent="0.4">
      <c r="B36" s="56"/>
      <c r="O36" s="167"/>
    </row>
    <row r="37" spans="1:15" x14ac:dyDescent="0.3">
      <c r="B37" s="614" t="s">
        <v>194</v>
      </c>
      <c r="C37" s="617"/>
      <c r="D37" s="617"/>
      <c r="E37" s="617"/>
      <c r="F37" s="617"/>
      <c r="G37" s="617"/>
      <c r="H37" s="617"/>
      <c r="I37" s="617"/>
      <c r="J37" s="617"/>
      <c r="K37" s="618"/>
      <c r="O37" s="167"/>
    </row>
    <row r="38" spans="1:15" x14ac:dyDescent="0.3">
      <c r="B38" s="615"/>
      <c r="C38" s="619"/>
      <c r="D38" s="619"/>
      <c r="E38" s="619"/>
      <c r="F38" s="619"/>
      <c r="G38" s="619"/>
      <c r="H38" s="619"/>
      <c r="I38" s="619"/>
      <c r="J38" s="619"/>
      <c r="K38" s="620"/>
      <c r="O38" s="167"/>
    </row>
    <row r="39" spans="1:15" x14ac:dyDescent="0.3">
      <c r="B39" s="615"/>
      <c r="C39" s="619"/>
      <c r="D39" s="619"/>
      <c r="E39" s="619"/>
      <c r="F39" s="619"/>
      <c r="G39" s="619"/>
      <c r="H39" s="619"/>
      <c r="I39" s="619"/>
      <c r="J39" s="619"/>
      <c r="K39" s="620"/>
      <c r="O39" s="167"/>
    </row>
    <row r="40" spans="1:15" ht="17.25" thickBot="1" x14ac:dyDescent="0.35">
      <c r="B40" s="616"/>
      <c r="C40" s="621"/>
      <c r="D40" s="621"/>
      <c r="E40" s="621"/>
      <c r="F40" s="621"/>
      <c r="G40" s="621"/>
      <c r="H40" s="621"/>
      <c r="I40" s="621"/>
      <c r="J40" s="621"/>
      <c r="K40" s="622"/>
      <c r="O40" s="167"/>
    </row>
    <row r="41" spans="1:15" x14ac:dyDescent="0.3">
      <c r="O41" s="167"/>
    </row>
    <row r="42" spans="1:15" x14ac:dyDescent="0.3">
      <c r="A42" s="167"/>
      <c r="B42" s="167"/>
      <c r="C42" s="167"/>
      <c r="D42" s="167"/>
      <c r="E42" s="167"/>
      <c r="F42" s="167"/>
      <c r="G42" s="167"/>
      <c r="H42" s="167"/>
      <c r="I42" s="167"/>
      <c r="J42" s="167"/>
      <c r="K42" s="167"/>
      <c r="L42" s="167"/>
      <c r="M42" s="167"/>
      <c r="N42" s="167"/>
      <c r="O42" s="167"/>
    </row>
  </sheetData>
  <sheetProtection algorithmName="SHA-512" hashValue="93foVEO3Ie7cET0SWLGMqt+jLcR4ROWbmyN34TZ8HSe5HucK3KKLnNBQSIrdYW8+q81zJvXCVrBzfXJnWrzw5w==" saltValue="aPwfNCinLRxwLTIoEjevmA==" spinCount="100000" sheet="1" selectLockedCells="1"/>
  <mergeCells count="6">
    <mergeCell ref="B37:B40"/>
    <mergeCell ref="C37:K40"/>
    <mergeCell ref="B12:M12"/>
    <mergeCell ref="B19:M19"/>
    <mergeCell ref="B2:C2"/>
    <mergeCell ref="E4:G4"/>
  </mergeCells>
  <hyperlinks>
    <hyperlink ref="E4" location="Instructions!A1" display="Back to Instuctions"/>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4902EE12A29B44EA38DDA9853BB1AA8" ma:contentTypeVersion="5" ma:contentTypeDescription="Create a new document." ma:contentTypeScope="" ma:versionID="c8dae7b82d2d0f0a3fd97d37d92f2969">
  <xsd:schema xmlns:xsd="http://www.w3.org/2001/XMLSchema" xmlns:xs="http://www.w3.org/2001/XMLSchema" xmlns:p="http://schemas.microsoft.com/office/2006/metadata/properties" xmlns:ns2="fa504290-48b0-421f-a269-8aa9478176e6" targetNamespace="http://schemas.microsoft.com/office/2006/metadata/properties" ma:root="true" ma:fieldsID="9fc31efdddfdbff76d94c40b5652f649" ns2:_="">
    <xsd:import namespace="fa504290-48b0-421f-a269-8aa9478176e6"/>
    <xsd:element name="properties">
      <xsd:complexType>
        <xsd:sequence>
          <xsd:element name="documentManagement">
            <xsd:complexType>
              <xsd:all>
                <xsd:element ref="ns2:DocumentTyp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a504290-48b0-421f-a269-8aa9478176e6" elementFormDefault="qualified">
    <xsd:import namespace="http://schemas.microsoft.com/office/2006/documentManagement/types"/>
    <xsd:import namespace="http://schemas.microsoft.com/office/infopath/2007/PartnerControls"/>
    <xsd:element name="DocumentType" ma:index="8" nillable="true" ma:displayName="Document Type" ma:description="Please select the type of document you are uploading." ma:format="Dropdown" ma:internalName="DocumentType">
      <xsd:simpleType>
        <xsd:restriction base="dms:Choice">
          <xsd:enumeration value="Company/Client Information"/>
          <xsd:enumeration value="Correspondence"/>
          <xsd:enumeration value="Engagement Letter/Contract/Agreement"/>
          <xsd:enumeration value="Engagement Summary"/>
          <xsd:enumeration value="Financial Models"/>
          <xsd:enumeration value="Frequently Asked Question"/>
          <xsd:enumeration value="Methodology/Approach"/>
          <xsd:enumeration value="Policy/Procedure"/>
          <xsd:enumeration value="Presentation"/>
          <xsd:enumeration value="Proposal"/>
          <xsd:enumeration value="Qualifications/Statement of Qualifications"/>
          <xsd:enumeration value="Research"/>
          <xsd:enumeration value="Statement of Work"/>
          <xsd:enumeration value="Template/Example"/>
          <xsd:enumeration value="Training Materials"/>
          <xsd:enumeration value="Valuation Reports"/>
          <xsd:enumeration value="White Papers and Thought Leadership"/>
          <xsd:enumeration value="Work Product - Deliverabl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documentManagement>
    <DocumentType xmlns="fa504290-48b0-421f-a269-8aa9478176e6"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5A000E6-70E8-4F49-91C0-FF0EBA987CD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a504290-48b0-421f-a269-8aa9478176e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6C4A62F-37EA-44D7-AF61-D132635E45CF}">
  <ds:schemaRefs>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http://schemas.microsoft.com/office/2006/documentManagement/types"/>
    <ds:schemaRef ds:uri="fa504290-48b0-421f-a269-8aa9478176e6"/>
    <ds:schemaRef ds:uri="http://www.w3.org/XML/1998/namespace"/>
  </ds:schemaRefs>
</ds:datastoreItem>
</file>

<file path=customXml/itemProps3.xml><?xml version="1.0" encoding="utf-8"?>
<ds:datastoreItem xmlns:ds="http://schemas.openxmlformats.org/officeDocument/2006/customXml" ds:itemID="{63AD0ACA-8B29-464C-848E-93CBD8106AE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1</vt:i4>
      </vt:variant>
    </vt:vector>
  </HeadingPairs>
  <TitlesOfParts>
    <vt:vector size="17" baseType="lpstr">
      <vt:lpstr>Instructions</vt:lpstr>
      <vt:lpstr>General Info &amp; Test Results</vt:lpstr>
      <vt:lpstr>Setup &amp; Instrumentation</vt:lpstr>
      <vt:lpstr>Determining Duration of Charge</vt:lpstr>
      <vt:lpstr>Conditioning &amp; Preparation</vt:lpstr>
      <vt:lpstr>Charge &amp; Maintenance Mode Test</vt:lpstr>
      <vt:lpstr>Battery Discharge Energy Test</vt:lpstr>
      <vt:lpstr>Standby Mode Power</vt:lpstr>
      <vt:lpstr>Off mode Power</vt:lpstr>
      <vt:lpstr>UEC Calculation</vt:lpstr>
      <vt:lpstr>Comments</vt:lpstr>
      <vt:lpstr>Photos</vt:lpstr>
      <vt:lpstr>Report Sign-Off Block</vt:lpstr>
      <vt:lpstr>Test Conditions</vt:lpstr>
      <vt:lpstr>Abbreviations</vt:lpstr>
      <vt:lpstr>Version Control</vt:lpstr>
      <vt:lpstr>Appendix_Y_to_Subpart_B_of_Part_430—Uniform_Test_Method_for_Measuring_the_Energy_Consumption_of_Battery_Chargers__76_FR_31776__June_1__2011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Mark Carlisle</dc:creator>
  <cp:lastModifiedBy>User294</cp:lastModifiedBy>
  <dcterms:created xsi:type="dcterms:W3CDTF">2013-02-19T16:07:43Z</dcterms:created>
  <dcterms:modified xsi:type="dcterms:W3CDTF">2017-10-04T13:31:17Z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0x01010034902EE12A29B44EA38DDA9853BB1AA8</vt:lpwstr>
  </property>
</Properties>
</file>